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tmac/Documents/insurance/"/>
    </mc:Choice>
  </mc:AlternateContent>
  <xr:revisionPtr revIDLastSave="0" documentId="13_ncr:1_{0165DD5C-F879-EE4D-8366-9AFB617AE5E6}" xr6:coauthVersionLast="47" xr6:coauthVersionMax="47" xr10:uidLastSave="{00000000-0000-0000-0000-000000000000}"/>
  <bookViews>
    <workbookView xWindow="8880" yWindow="2720" windowWidth="19260" windowHeight="11920" activeTab="9" xr2:uid="{00000000-000D-0000-FFFF-FFFF00000000}"/>
  </bookViews>
  <sheets>
    <sheet name="1 PNT" sheetId="1" r:id="rId1"/>
    <sheet name="2 PNT" sheetId="2" r:id="rId2"/>
    <sheet name="3 PNT" sheetId="5" r:id="rId3"/>
    <sheet name="4 PNT" sheetId="4" r:id="rId4"/>
    <sheet name="7 PNT" sheetId="8" r:id="rId5"/>
    <sheet name="8 PNT" sheetId="9" r:id="rId6"/>
    <sheet name="9 PNT" sheetId="10" r:id="rId7"/>
    <sheet name="11 PNT" sheetId="3" r:id="rId8"/>
    <sheet name="12 PNT" sheetId="32" r:id="rId9"/>
    <sheet name="13 PNT" sheetId="17" r:id="rId10"/>
    <sheet name="14 PNT" sheetId="16" r:id="rId11"/>
    <sheet name="15 PNT" sheetId="15" r:id="rId12"/>
    <sheet name="15.1 PNT" sheetId="29" r:id="rId13"/>
    <sheet name="16 PNT" sheetId="14" r:id="rId14"/>
    <sheet name="16.1 PNT" sheetId="13" r:id="rId15"/>
    <sheet name="17 PNT" sheetId="33" r:id="rId16"/>
    <sheet name="18 PNT" sheetId="34" r:id="rId17"/>
    <sheet name="19 PNT" sheetId="35" r:id="rId18"/>
    <sheet name="20 PNT" sheetId="21" r:id="rId19"/>
    <sheet name="21 PNT" sheetId="18" r:id="rId20"/>
    <sheet name="Sheet1" sheetId="36" r:id="rId21"/>
  </sheets>
  <externalReferences>
    <externalReference r:id="rId22"/>
    <externalReference r:id="rId23"/>
  </externalReferences>
  <definedNames>
    <definedName name="_xlnm.Print_Area" localSheetId="7">'11 PNT'!$A$1:$P$43</definedName>
    <definedName name="_xlnm.Print_Area" localSheetId="2">'3 PNT'!$A$1:$I$40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" i="4" l="1"/>
  <c r="E38" i="4"/>
  <c r="E39" i="4"/>
  <c r="N8" i="3" l="1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D40" i="4"/>
  <c r="M37" i="18" l="1"/>
  <c r="K37" i="18"/>
  <c r="I37" i="18"/>
  <c r="G37" i="18"/>
  <c r="D37" i="18"/>
  <c r="M36" i="18"/>
  <c r="K36" i="18"/>
  <c r="I36" i="18"/>
  <c r="G36" i="18"/>
  <c r="D36" i="18"/>
  <c r="M35" i="18"/>
  <c r="K35" i="18"/>
  <c r="I35" i="18"/>
  <c r="G35" i="18"/>
  <c r="D35" i="18"/>
  <c r="M34" i="18"/>
  <c r="K34" i="18"/>
  <c r="I34" i="18"/>
  <c r="G34" i="18"/>
  <c r="D34" i="18"/>
  <c r="M33" i="18"/>
  <c r="K33" i="18"/>
  <c r="I33" i="18"/>
  <c r="G33" i="18"/>
  <c r="D33" i="18"/>
  <c r="M32" i="18"/>
  <c r="K32" i="18"/>
  <c r="I32" i="18"/>
  <c r="G32" i="18"/>
  <c r="D32" i="18"/>
  <c r="M31" i="18"/>
  <c r="K31" i="18"/>
  <c r="I31" i="18"/>
  <c r="G31" i="18"/>
  <c r="D31" i="18"/>
  <c r="M30" i="18"/>
  <c r="K30" i="18"/>
  <c r="I30" i="18"/>
  <c r="G30" i="18"/>
  <c r="D30" i="18"/>
  <c r="M29" i="18"/>
  <c r="K29" i="18"/>
  <c r="I29" i="18"/>
  <c r="G29" i="18"/>
  <c r="D29" i="18"/>
  <c r="M28" i="18"/>
  <c r="K28" i="18"/>
  <c r="I28" i="18"/>
  <c r="G28" i="18"/>
  <c r="D28" i="18"/>
  <c r="M27" i="18"/>
  <c r="K27" i="18"/>
  <c r="I27" i="18"/>
  <c r="G27" i="18"/>
  <c r="D27" i="18"/>
  <c r="M26" i="18"/>
  <c r="K26" i="18"/>
  <c r="I26" i="18"/>
  <c r="G26" i="18"/>
  <c r="D26" i="18"/>
  <c r="M25" i="18"/>
  <c r="K25" i="18"/>
  <c r="I25" i="18"/>
  <c r="G25" i="18"/>
  <c r="D25" i="18"/>
  <c r="M24" i="18"/>
  <c r="K24" i="18"/>
  <c r="I24" i="18"/>
  <c r="G24" i="18"/>
  <c r="D24" i="18"/>
  <c r="M23" i="18"/>
  <c r="K23" i="18"/>
  <c r="I23" i="18"/>
  <c r="G23" i="18"/>
  <c r="D23" i="18"/>
  <c r="M22" i="18"/>
  <c r="K22" i="18"/>
  <c r="I22" i="18"/>
  <c r="G22" i="18"/>
  <c r="D22" i="18"/>
  <c r="M21" i="18"/>
  <c r="K21" i="18"/>
  <c r="I21" i="18"/>
  <c r="G21" i="18"/>
  <c r="D21" i="18"/>
  <c r="M20" i="18"/>
  <c r="K20" i="18"/>
  <c r="I20" i="18"/>
  <c r="G20" i="18"/>
  <c r="D20" i="18"/>
  <c r="M19" i="18"/>
  <c r="K19" i="18"/>
  <c r="I19" i="18"/>
  <c r="G19" i="18"/>
  <c r="D19" i="18"/>
  <c r="M18" i="18"/>
  <c r="K18" i="18"/>
  <c r="I18" i="18"/>
  <c r="G18" i="18"/>
  <c r="D18" i="18"/>
  <c r="M17" i="18"/>
  <c r="K17" i="18"/>
  <c r="I17" i="18"/>
  <c r="G17" i="18"/>
  <c r="D17" i="18"/>
  <c r="M16" i="18"/>
  <c r="K16" i="18"/>
  <c r="I16" i="18"/>
  <c r="G16" i="18"/>
  <c r="D16" i="18"/>
  <c r="M15" i="18"/>
  <c r="K15" i="18"/>
  <c r="I15" i="18"/>
  <c r="G15" i="18"/>
  <c r="D15" i="18"/>
  <c r="M14" i="18"/>
  <c r="K14" i="18"/>
  <c r="I14" i="18"/>
  <c r="G14" i="18"/>
  <c r="D14" i="18"/>
  <c r="M13" i="18"/>
  <c r="K13" i="18"/>
  <c r="I13" i="18"/>
  <c r="G13" i="18"/>
  <c r="D13" i="18"/>
  <c r="M12" i="18"/>
  <c r="K12" i="18"/>
  <c r="I12" i="18"/>
  <c r="G12" i="18"/>
  <c r="D12" i="18"/>
  <c r="M11" i="18"/>
  <c r="K11" i="18"/>
  <c r="I11" i="18"/>
  <c r="G11" i="18"/>
  <c r="D11" i="18"/>
  <c r="M10" i="18"/>
  <c r="K10" i="18"/>
  <c r="I10" i="18"/>
  <c r="G10" i="18"/>
  <c r="D10" i="18"/>
  <c r="M9" i="18"/>
  <c r="K9" i="18"/>
  <c r="I9" i="18"/>
  <c r="G9" i="18"/>
  <c r="D9" i="18"/>
  <c r="M8" i="18"/>
  <c r="K8" i="18"/>
  <c r="I8" i="18"/>
  <c r="G8" i="18"/>
  <c r="D8" i="18"/>
  <c r="M37" i="21"/>
  <c r="K37" i="21"/>
  <c r="I37" i="21"/>
  <c r="G37" i="21"/>
  <c r="D37" i="21"/>
  <c r="M36" i="21"/>
  <c r="K36" i="21"/>
  <c r="I36" i="21"/>
  <c r="G36" i="21"/>
  <c r="D36" i="21"/>
  <c r="M35" i="21"/>
  <c r="K35" i="21"/>
  <c r="I35" i="21"/>
  <c r="G35" i="21"/>
  <c r="D35" i="21"/>
  <c r="M34" i="21"/>
  <c r="K34" i="21"/>
  <c r="I34" i="21"/>
  <c r="G34" i="21"/>
  <c r="D34" i="21"/>
  <c r="M33" i="21"/>
  <c r="K33" i="21"/>
  <c r="I33" i="21"/>
  <c r="G33" i="21"/>
  <c r="D33" i="21"/>
  <c r="M32" i="21"/>
  <c r="K32" i="21"/>
  <c r="I32" i="21"/>
  <c r="G32" i="21"/>
  <c r="D32" i="21"/>
  <c r="M31" i="21"/>
  <c r="K31" i="21"/>
  <c r="I31" i="21"/>
  <c r="G31" i="21"/>
  <c r="D31" i="21"/>
  <c r="M30" i="21"/>
  <c r="K30" i="21"/>
  <c r="I30" i="21"/>
  <c r="G30" i="21"/>
  <c r="D30" i="21"/>
  <c r="M29" i="21"/>
  <c r="K29" i="21"/>
  <c r="I29" i="21"/>
  <c r="G29" i="21"/>
  <c r="D29" i="21"/>
  <c r="M28" i="21"/>
  <c r="K28" i="21"/>
  <c r="I28" i="21"/>
  <c r="G28" i="21"/>
  <c r="D28" i="21"/>
  <c r="M27" i="21"/>
  <c r="K27" i="21"/>
  <c r="I27" i="21"/>
  <c r="G27" i="21"/>
  <c r="D27" i="21"/>
  <c r="M26" i="21"/>
  <c r="K26" i="21"/>
  <c r="I26" i="21"/>
  <c r="G26" i="21"/>
  <c r="D26" i="21"/>
  <c r="M25" i="21"/>
  <c r="K25" i="21"/>
  <c r="I25" i="21"/>
  <c r="G25" i="21"/>
  <c r="D25" i="21"/>
  <c r="M24" i="21"/>
  <c r="K24" i="21"/>
  <c r="I24" i="21"/>
  <c r="G24" i="21"/>
  <c r="D24" i="21"/>
  <c r="M23" i="21"/>
  <c r="K23" i="21"/>
  <c r="I23" i="21"/>
  <c r="G23" i="21"/>
  <c r="D23" i="21"/>
  <c r="M22" i="21"/>
  <c r="K22" i="21"/>
  <c r="I22" i="21"/>
  <c r="G22" i="21"/>
  <c r="D22" i="21"/>
  <c r="M21" i="21"/>
  <c r="K21" i="21"/>
  <c r="I21" i="21"/>
  <c r="G21" i="21"/>
  <c r="D21" i="21"/>
  <c r="M20" i="21"/>
  <c r="K20" i="21"/>
  <c r="I20" i="21"/>
  <c r="G20" i="21"/>
  <c r="D20" i="21"/>
  <c r="M19" i="21"/>
  <c r="K19" i="21"/>
  <c r="I19" i="21"/>
  <c r="G19" i="21"/>
  <c r="D19" i="21"/>
  <c r="M18" i="21"/>
  <c r="K18" i="21"/>
  <c r="I18" i="21"/>
  <c r="G18" i="21"/>
  <c r="D18" i="21"/>
  <c r="M17" i="21"/>
  <c r="K17" i="21"/>
  <c r="I17" i="21"/>
  <c r="G17" i="21"/>
  <c r="D17" i="21"/>
  <c r="M16" i="21"/>
  <c r="K16" i="21"/>
  <c r="I16" i="21"/>
  <c r="G16" i="21"/>
  <c r="D16" i="21"/>
  <c r="M15" i="21"/>
  <c r="K15" i="21"/>
  <c r="I15" i="21"/>
  <c r="G15" i="21"/>
  <c r="D15" i="21"/>
  <c r="M14" i="21"/>
  <c r="K14" i="21"/>
  <c r="I14" i="21"/>
  <c r="G14" i="21"/>
  <c r="D14" i="21"/>
  <c r="M13" i="21"/>
  <c r="K13" i="21"/>
  <c r="I13" i="21"/>
  <c r="G13" i="21"/>
  <c r="D13" i="21"/>
  <c r="M12" i="21"/>
  <c r="K12" i="21"/>
  <c r="I12" i="21"/>
  <c r="G12" i="21"/>
  <c r="D12" i="21"/>
  <c r="M11" i="21"/>
  <c r="K11" i="21"/>
  <c r="I11" i="21"/>
  <c r="G11" i="21"/>
  <c r="D11" i="21"/>
  <c r="M10" i="21"/>
  <c r="K10" i="21"/>
  <c r="I10" i="21"/>
  <c r="G10" i="21"/>
  <c r="D10" i="21"/>
  <c r="M9" i="21"/>
  <c r="K9" i="21"/>
  <c r="I9" i="21"/>
  <c r="G9" i="21"/>
  <c r="D9" i="21"/>
  <c r="M8" i="21"/>
  <c r="K8" i="21"/>
  <c r="I8" i="21"/>
  <c r="G8" i="21"/>
  <c r="D8" i="21"/>
  <c r="M37" i="35"/>
  <c r="K37" i="35"/>
  <c r="I37" i="35"/>
  <c r="G37" i="35"/>
  <c r="D37" i="35"/>
  <c r="M36" i="35"/>
  <c r="K36" i="35"/>
  <c r="I36" i="35"/>
  <c r="G36" i="35"/>
  <c r="D36" i="35"/>
  <c r="M35" i="35"/>
  <c r="K35" i="35"/>
  <c r="I35" i="35"/>
  <c r="G35" i="35"/>
  <c r="D35" i="35"/>
  <c r="M34" i="35"/>
  <c r="K34" i="35"/>
  <c r="I34" i="35"/>
  <c r="G34" i="35"/>
  <c r="D34" i="35"/>
  <c r="M33" i="35"/>
  <c r="K33" i="35"/>
  <c r="I33" i="35"/>
  <c r="G33" i="35"/>
  <c r="D33" i="35"/>
  <c r="M32" i="35"/>
  <c r="K32" i="35"/>
  <c r="I32" i="35"/>
  <c r="G32" i="35"/>
  <c r="D32" i="35"/>
  <c r="M31" i="35"/>
  <c r="K31" i="35"/>
  <c r="I31" i="35"/>
  <c r="G31" i="35"/>
  <c r="D31" i="35"/>
  <c r="M30" i="35"/>
  <c r="K30" i="35"/>
  <c r="I30" i="35"/>
  <c r="G30" i="35"/>
  <c r="D30" i="35"/>
  <c r="M29" i="35"/>
  <c r="K29" i="35"/>
  <c r="I29" i="35"/>
  <c r="G29" i="35"/>
  <c r="D29" i="35"/>
  <c r="M28" i="35"/>
  <c r="K28" i="35"/>
  <c r="I28" i="35"/>
  <c r="G28" i="35"/>
  <c r="D28" i="35"/>
  <c r="M27" i="35"/>
  <c r="K27" i="35"/>
  <c r="I27" i="35"/>
  <c r="G27" i="35"/>
  <c r="D27" i="35"/>
  <c r="M26" i="35"/>
  <c r="K26" i="35"/>
  <c r="I26" i="35"/>
  <c r="G26" i="35"/>
  <c r="D26" i="35"/>
  <c r="M25" i="35"/>
  <c r="K25" i="35"/>
  <c r="I25" i="35"/>
  <c r="G25" i="35"/>
  <c r="D25" i="35"/>
  <c r="M24" i="35"/>
  <c r="K24" i="35"/>
  <c r="I24" i="35"/>
  <c r="G24" i="35"/>
  <c r="D24" i="35"/>
  <c r="M23" i="35"/>
  <c r="K23" i="35"/>
  <c r="I23" i="35"/>
  <c r="G23" i="35"/>
  <c r="D23" i="35"/>
  <c r="M22" i="35"/>
  <c r="K22" i="35"/>
  <c r="I22" i="35"/>
  <c r="G22" i="35"/>
  <c r="D22" i="35"/>
  <c r="M21" i="35"/>
  <c r="K21" i="35"/>
  <c r="I21" i="35"/>
  <c r="G21" i="35"/>
  <c r="D21" i="35"/>
  <c r="M20" i="35"/>
  <c r="K20" i="35"/>
  <c r="I20" i="35"/>
  <c r="G20" i="35"/>
  <c r="D20" i="35"/>
  <c r="M19" i="35"/>
  <c r="K19" i="35"/>
  <c r="I19" i="35"/>
  <c r="G19" i="35"/>
  <c r="D19" i="35"/>
  <c r="M18" i="35"/>
  <c r="K18" i="35"/>
  <c r="I18" i="35"/>
  <c r="G18" i="35"/>
  <c r="D18" i="35"/>
  <c r="M17" i="35"/>
  <c r="K17" i="35"/>
  <c r="I17" i="35"/>
  <c r="G17" i="35"/>
  <c r="D17" i="35"/>
  <c r="M16" i="35"/>
  <c r="K16" i="35"/>
  <c r="I16" i="35"/>
  <c r="G16" i="35"/>
  <c r="D16" i="35"/>
  <c r="M15" i="35"/>
  <c r="K15" i="35"/>
  <c r="I15" i="35"/>
  <c r="G15" i="35"/>
  <c r="D15" i="35"/>
  <c r="M14" i="35"/>
  <c r="K14" i="35"/>
  <c r="I14" i="35"/>
  <c r="G14" i="35"/>
  <c r="D14" i="35"/>
  <c r="M13" i="35"/>
  <c r="K13" i="35"/>
  <c r="I13" i="35"/>
  <c r="G13" i="35"/>
  <c r="D13" i="35"/>
  <c r="M12" i="35"/>
  <c r="K12" i="35"/>
  <c r="I12" i="35"/>
  <c r="G12" i="35"/>
  <c r="D12" i="35"/>
  <c r="M11" i="35"/>
  <c r="K11" i="35"/>
  <c r="I11" i="35"/>
  <c r="G11" i="35"/>
  <c r="D11" i="35"/>
  <c r="M10" i="35"/>
  <c r="K10" i="35"/>
  <c r="I10" i="35"/>
  <c r="G10" i="35"/>
  <c r="D10" i="35"/>
  <c r="M9" i="35"/>
  <c r="K9" i="35"/>
  <c r="I9" i="35"/>
  <c r="G9" i="35"/>
  <c r="D9" i="35"/>
  <c r="M8" i="35"/>
  <c r="K8" i="35"/>
  <c r="I8" i="35"/>
  <c r="G8" i="35"/>
  <c r="D8" i="35"/>
  <c r="M37" i="34"/>
  <c r="K37" i="34"/>
  <c r="I37" i="34"/>
  <c r="G37" i="34"/>
  <c r="D37" i="34"/>
  <c r="M36" i="34"/>
  <c r="K36" i="34"/>
  <c r="I36" i="34"/>
  <c r="G36" i="34"/>
  <c r="D36" i="34"/>
  <c r="M35" i="34"/>
  <c r="K35" i="34"/>
  <c r="I35" i="34"/>
  <c r="G35" i="34"/>
  <c r="D35" i="34"/>
  <c r="M34" i="34"/>
  <c r="K34" i="34"/>
  <c r="I34" i="34"/>
  <c r="G34" i="34"/>
  <c r="D34" i="34"/>
  <c r="M33" i="34"/>
  <c r="K33" i="34"/>
  <c r="I33" i="34"/>
  <c r="G33" i="34"/>
  <c r="D33" i="34"/>
  <c r="M32" i="34"/>
  <c r="K32" i="34"/>
  <c r="I32" i="34"/>
  <c r="G32" i="34"/>
  <c r="D32" i="34"/>
  <c r="M31" i="34"/>
  <c r="K31" i="34"/>
  <c r="I31" i="34"/>
  <c r="G31" i="34"/>
  <c r="D31" i="34"/>
  <c r="M30" i="34"/>
  <c r="K30" i="34"/>
  <c r="I30" i="34"/>
  <c r="G30" i="34"/>
  <c r="D30" i="34"/>
  <c r="M29" i="34"/>
  <c r="K29" i="34"/>
  <c r="I29" i="34"/>
  <c r="G29" i="34"/>
  <c r="D29" i="34"/>
  <c r="M28" i="34"/>
  <c r="K28" i="34"/>
  <c r="I28" i="34"/>
  <c r="G28" i="34"/>
  <c r="D28" i="34"/>
  <c r="M27" i="34"/>
  <c r="K27" i="34"/>
  <c r="I27" i="34"/>
  <c r="G27" i="34"/>
  <c r="D27" i="34"/>
  <c r="M26" i="34"/>
  <c r="K26" i="34"/>
  <c r="I26" i="34"/>
  <c r="G26" i="34"/>
  <c r="D26" i="34"/>
  <c r="M25" i="34"/>
  <c r="K25" i="34"/>
  <c r="I25" i="34"/>
  <c r="G25" i="34"/>
  <c r="D25" i="34"/>
  <c r="M24" i="34"/>
  <c r="K24" i="34"/>
  <c r="I24" i="34"/>
  <c r="G24" i="34"/>
  <c r="D24" i="34"/>
  <c r="M23" i="34"/>
  <c r="K23" i="34"/>
  <c r="I23" i="34"/>
  <c r="G23" i="34"/>
  <c r="D23" i="34"/>
  <c r="M22" i="34"/>
  <c r="K22" i="34"/>
  <c r="I22" i="34"/>
  <c r="G22" i="34"/>
  <c r="D22" i="34"/>
  <c r="M21" i="34"/>
  <c r="K21" i="34"/>
  <c r="I21" i="34"/>
  <c r="G21" i="34"/>
  <c r="D21" i="34"/>
  <c r="M20" i="34"/>
  <c r="K20" i="34"/>
  <c r="I20" i="34"/>
  <c r="G20" i="34"/>
  <c r="D20" i="34"/>
  <c r="M19" i="34"/>
  <c r="K19" i="34"/>
  <c r="I19" i="34"/>
  <c r="G19" i="34"/>
  <c r="D19" i="34"/>
  <c r="M18" i="34"/>
  <c r="K18" i="34"/>
  <c r="I18" i="34"/>
  <c r="G18" i="34"/>
  <c r="D18" i="34"/>
  <c r="M17" i="34"/>
  <c r="K17" i="34"/>
  <c r="I17" i="34"/>
  <c r="G17" i="34"/>
  <c r="D17" i="34"/>
  <c r="M16" i="34"/>
  <c r="K16" i="34"/>
  <c r="I16" i="34"/>
  <c r="G16" i="34"/>
  <c r="D16" i="34"/>
  <c r="M15" i="34"/>
  <c r="K15" i="34"/>
  <c r="I15" i="34"/>
  <c r="G15" i="34"/>
  <c r="D15" i="34"/>
  <c r="M14" i="34"/>
  <c r="K14" i="34"/>
  <c r="I14" i="34"/>
  <c r="G14" i="34"/>
  <c r="D14" i="34"/>
  <c r="M13" i="34"/>
  <c r="K13" i="34"/>
  <c r="I13" i="34"/>
  <c r="G13" i="34"/>
  <c r="D13" i="34"/>
  <c r="M12" i="34"/>
  <c r="K12" i="34"/>
  <c r="I12" i="34"/>
  <c r="G12" i="34"/>
  <c r="D12" i="34"/>
  <c r="M11" i="34"/>
  <c r="K11" i="34"/>
  <c r="I11" i="34"/>
  <c r="G11" i="34"/>
  <c r="D11" i="34"/>
  <c r="M10" i="34"/>
  <c r="K10" i="34"/>
  <c r="I10" i="34"/>
  <c r="G10" i="34"/>
  <c r="D10" i="34"/>
  <c r="M9" i="34"/>
  <c r="K9" i="34"/>
  <c r="I9" i="34"/>
  <c r="G9" i="34"/>
  <c r="D9" i="34"/>
  <c r="M8" i="34"/>
  <c r="K8" i="34"/>
  <c r="I8" i="34"/>
  <c r="G8" i="34"/>
  <c r="D8" i="34"/>
  <c r="M37" i="33"/>
  <c r="K37" i="33"/>
  <c r="I37" i="33"/>
  <c r="G37" i="33"/>
  <c r="D37" i="33"/>
  <c r="M36" i="33"/>
  <c r="K36" i="33"/>
  <c r="I36" i="33"/>
  <c r="G36" i="33"/>
  <c r="D36" i="33"/>
  <c r="M35" i="33"/>
  <c r="K35" i="33"/>
  <c r="I35" i="33"/>
  <c r="G35" i="33"/>
  <c r="D35" i="33"/>
  <c r="M34" i="33"/>
  <c r="K34" i="33"/>
  <c r="I34" i="33"/>
  <c r="G34" i="33"/>
  <c r="D34" i="33"/>
  <c r="M33" i="33"/>
  <c r="K33" i="33"/>
  <c r="I33" i="33"/>
  <c r="G33" i="33"/>
  <c r="D33" i="33"/>
  <c r="M32" i="33"/>
  <c r="K32" i="33"/>
  <c r="I32" i="33"/>
  <c r="G32" i="33"/>
  <c r="D32" i="33"/>
  <c r="M31" i="33"/>
  <c r="K31" i="33"/>
  <c r="I31" i="33"/>
  <c r="G31" i="33"/>
  <c r="D31" i="33"/>
  <c r="M30" i="33"/>
  <c r="K30" i="33"/>
  <c r="I30" i="33"/>
  <c r="G30" i="33"/>
  <c r="D30" i="33"/>
  <c r="M29" i="33"/>
  <c r="K29" i="33"/>
  <c r="I29" i="33"/>
  <c r="G29" i="33"/>
  <c r="D29" i="33"/>
  <c r="M28" i="33"/>
  <c r="K28" i="33"/>
  <c r="I28" i="33"/>
  <c r="G28" i="33"/>
  <c r="D28" i="33"/>
  <c r="M27" i="33"/>
  <c r="K27" i="33"/>
  <c r="I27" i="33"/>
  <c r="G27" i="33"/>
  <c r="D27" i="33"/>
  <c r="M26" i="33"/>
  <c r="K26" i="33"/>
  <c r="I26" i="33"/>
  <c r="G26" i="33"/>
  <c r="D26" i="33"/>
  <c r="M25" i="33"/>
  <c r="K25" i="33"/>
  <c r="I25" i="33"/>
  <c r="G25" i="33"/>
  <c r="D25" i="33"/>
  <c r="M24" i="33"/>
  <c r="K24" i="33"/>
  <c r="I24" i="33"/>
  <c r="G24" i="33"/>
  <c r="D24" i="33"/>
  <c r="M23" i="33"/>
  <c r="K23" i="33"/>
  <c r="I23" i="33"/>
  <c r="G23" i="33"/>
  <c r="D23" i="33"/>
  <c r="M22" i="33"/>
  <c r="K22" i="33"/>
  <c r="I22" i="33"/>
  <c r="G22" i="33"/>
  <c r="D22" i="33"/>
  <c r="M21" i="33"/>
  <c r="K21" i="33"/>
  <c r="I21" i="33"/>
  <c r="G21" i="33"/>
  <c r="D21" i="33"/>
  <c r="M20" i="33"/>
  <c r="K20" i="33"/>
  <c r="I20" i="33"/>
  <c r="G20" i="33"/>
  <c r="D20" i="33"/>
  <c r="M19" i="33"/>
  <c r="K19" i="33"/>
  <c r="I19" i="33"/>
  <c r="G19" i="33"/>
  <c r="D19" i="33"/>
  <c r="M18" i="33"/>
  <c r="K18" i="33"/>
  <c r="I18" i="33"/>
  <c r="G18" i="33"/>
  <c r="D18" i="33"/>
  <c r="M17" i="33"/>
  <c r="K17" i="33"/>
  <c r="I17" i="33"/>
  <c r="G17" i="33"/>
  <c r="D17" i="33"/>
  <c r="M16" i="33"/>
  <c r="K16" i="33"/>
  <c r="I16" i="33"/>
  <c r="G16" i="33"/>
  <c r="D16" i="33"/>
  <c r="M15" i="33"/>
  <c r="K15" i="33"/>
  <c r="I15" i="33"/>
  <c r="G15" i="33"/>
  <c r="D15" i="33"/>
  <c r="M14" i="33"/>
  <c r="K14" i="33"/>
  <c r="I14" i="33"/>
  <c r="G14" i="33"/>
  <c r="D14" i="33"/>
  <c r="M13" i="33"/>
  <c r="K13" i="33"/>
  <c r="I13" i="33"/>
  <c r="G13" i="33"/>
  <c r="D13" i="33"/>
  <c r="M12" i="33"/>
  <c r="K12" i="33"/>
  <c r="I12" i="33"/>
  <c r="G12" i="33"/>
  <c r="D12" i="33"/>
  <c r="M11" i="33"/>
  <c r="K11" i="33"/>
  <c r="I11" i="33"/>
  <c r="G11" i="33"/>
  <c r="D11" i="33"/>
  <c r="M10" i="33"/>
  <c r="K10" i="33"/>
  <c r="I10" i="33"/>
  <c r="G10" i="33"/>
  <c r="D10" i="33"/>
  <c r="M9" i="33"/>
  <c r="K9" i="33"/>
  <c r="I9" i="33"/>
  <c r="G9" i="33"/>
  <c r="D9" i="33"/>
  <c r="M8" i="33"/>
  <c r="K8" i="33"/>
  <c r="I8" i="33"/>
  <c r="G8" i="33"/>
  <c r="D8" i="33"/>
  <c r="M37" i="13"/>
  <c r="K37" i="13"/>
  <c r="I37" i="13"/>
  <c r="G37" i="13"/>
  <c r="D37" i="13"/>
  <c r="M36" i="13"/>
  <c r="K36" i="13"/>
  <c r="I36" i="13"/>
  <c r="G36" i="13"/>
  <c r="D36" i="13"/>
  <c r="M35" i="13"/>
  <c r="K35" i="13"/>
  <c r="I35" i="13"/>
  <c r="G35" i="13"/>
  <c r="D35" i="13"/>
  <c r="M34" i="13"/>
  <c r="K34" i="13"/>
  <c r="I34" i="13"/>
  <c r="G34" i="13"/>
  <c r="D34" i="13"/>
  <c r="M33" i="13"/>
  <c r="K33" i="13"/>
  <c r="I33" i="13"/>
  <c r="G33" i="13"/>
  <c r="D33" i="13"/>
  <c r="M32" i="13"/>
  <c r="K32" i="13"/>
  <c r="I32" i="13"/>
  <c r="G32" i="13"/>
  <c r="D32" i="13"/>
  <c r="M31" i="13"/>
  <c r="K31" i="13"/>
  <c r="I31" i="13"/>
  <c r="G31" i="13"/>
  <c r="D31" i="13"/>
  <c r="M30" i="13"/>
  <c r="K30" i="13"/>
  <c r="I30" i="13"/>
  <c r="G30" i="13"/>
  <c r="D30" i="13"/>
  <c r="M29" i="13"/>
  <c r="K29" i="13"/>
  <c r="I29" i="13"/>
  <c r="G29" i="13"/>
  <c r="D29" i="13"/>
  <c r="M28" i="13"/>
  <c r="K28" i="13"/>
  <c r="I28" i="13"/>
  <c r="G28" i="13"/>
  <c r="D28" i="13"/>
  <c r="M27" i="13"/>
  <c r="K27" i="13"/>
  <c r="I27" i="13"/>
  <c r="G27" i="13"/>
  <c r="D27" i="13"/>
  <c r="M26" i="13"/>
  <c r="K26" i="13"/>
  <c r="I26" i="13"/>
  <c r="G26" i="13"/>
  <c r="D26" i="13"/>
  <c r="M25" i="13"/>
  <c r="K25" i="13"/>
  <c r="I25" i="13"/>
  <c r="G25" i="13"/>
  <c r="D25" i="13"/>
  <c r="M24" i="13"/>
  <c r="K24" i="13"/>
  <c r="I24" i="13"/>
  <c r="G24" i="13"/>
  <c r="D24" i="13"/>
  <c r="M23" i="13"/>
  <c r="K23" i="13"/>
  <c r="I23" i="13"/>
  <c r="G23" i="13"/>
  <c r="D23" i="13"/>
  <c r="M22" i="13"/>
  <c r="K22" i="13"/>
  <c r="I22" i="13"/>
  <c r="G22" i="13"/>
  <c r="D22" i="13"/>
  <c r="M21" i="13"/>
  <c r="K21" i="13"/>
  <c r="I21" i="13"/>
  <c r="G21" i="13"/>
  <c r="D21" i="13"/>
  <c r="M20" i="13"/>
  <c r="K20" i="13"/>
  <c r="I20" i="13"/>
  <c r="G20" i="13"/>
  <c r="D20" i="13"/>
  <c r="M19" i="13"/>
  <c r="K19" i="13"/>
  <c r="I19" i="13"/>
  <c r="G19" i="13"/>
  <c r="D19" i="13"/>
  <c r="M18" i="13"/>
  <c r="K18" i="13"/>
  <c r="I18" i="13"/>
  <c r="G18" i="13"/>
  <c r="D18" i="13"/>
  <c r="M17" i="13"/>
  <c r="K17" i="13"/>
  <c r="I17" i="13"/>
  <c r="G17" i="13"/>
  <c r="D17" i="13"/>
  <c r="M16" i="13"/>
  <c r="K16" i="13"/>
  <c r="I16" i="13"/>
  <c r="G16" i="13"/>
  <c r="D16" i="13"/>
  <c r="M15" i="13"/>
  <c r="K15" i="13"/>
  <c r="I15" i="13"/>
  <c r="G15" i="13"/>
  <c r="D15" i="13"/>
  <c r="M14" i="13"/>
  <c r="K14" i="13"/>
  <c r="I14" i="13"/>
  <c r="G14" i="13"/>
  <c r="D14" i="13"/>
  <c r="M13" i="13"/>
  <c r="K13" i="13"/>
  <c r="I13" i="13"/>
  <c r="G13" i="13"/>
  <c r="D13" i="13"/>
  <c r="M12" i="13"/>
  <c r="K12" i="13"/>
  <c r="I12" i="13"/>
  <c r="G12" i="13"/>
  <c r="D12" i="13"/>
  <c r="M11" i="13"/>
  <c r="K11" i="13"/>
  <c r="I11" i="13"/>
  <c r="G11" i="13"/>
  <c r="D11" i="13"/>
  <c r="M10" i="13"/>
  <c r="K10" i="13"/>
  <c r="I10" i="13"/>
  <c r="G10" i="13"/>
  <c r="D10" i="13"/>
  <c r="M9" i="13"/>
  <c r="K9" i="13"/>
  <c r="I9" i="13"/>
  <c r="G9" i="13"/>
  <c r="D9" i="13"/>
  <c r="M8" i="13"/>
  <c r="K8" i="13"/>
  <c r="I8" i="13"/>
  <c r="G8" i="13"/>
  <c r="D8" i="13"/>
  <c r="D32" i="14"/>
  <c r="M31" i="14"/>
  <c r="K31" i="14"/>
  <c r="D31" i="14"/>
  <c r="M27" i="14"/>
  <c r="K27" i="14"/>
  <c r="I27" i="14"/>
  <c r="G27" i="14"/>
  <c r="D27" i="14"/>
  <c r="G24" i="14"/>
  <c r="G8" i="14"/>
  <c r="M37" i="29"/>
  <c r="K37" i="29"/>
  <c r="I37" i="29"/>
  <c r="G37" i="29"/>
  <c r="D37" i="29"/>
  <c r="M36" i="29"/>
  <c r="K36" i="29"/>
  <c r="I36" i="29"/>
  <c r="G36" i="29"/>
  <c r="D36" i="29"/>
  <c r="M35" i="29"/>
  <c r="K35" i="29"/>
  <c r="I35" i="29"/>
  <c r="G35" i="29"/>
  <c r="D35" i="29"/>
  <c r="M34" i="29"/>
  <c r="K34" i="29"/>
  <c r="I34" i="29"/>
  <c r="G34" i="29"/>
  <c r="D34" i="29"/>
  <c r="M33" i="29"/>
  <c r="K33" i="29"/>
  <c r="I33" i="29"/>
  <c r="G33" i="29"/>
  <c r="D33" i="29"/>
  <c r="M32" i="29"/>
  <c r="K32" i="29"/>
  <c r="I32" i="29"/>
  <c r="G32" i="29"/>
  <c r="D32" i="29"/>
  <c r="M31" i="29"/>
  <c r="K31" i="29"/>
  <c r="I31" i="29"/>
  <c r="G31" i="29"/>
  <c r="D31" i="29"/>
  <c r="M30" i="29"/>
  <c r="K30" i="29"/>
  <c r="I30" i="29"/>
  <c r="G30" i="29"/>
  <c r="D30" i="29"/>
  <c r="M29" i="29"/>
  <c r="K29" i="29"/>
  <c r="I29" i="29"/>
  <c r="G29" i="29"/>
  <c r="D29" i="29"/>
  <c r="M28" i="29"/>
  <c r="K28" i="29"/>
  <c r="I28" i="29"/>
  <c r="G28" i="29"/>
  <c r="D28" i="29"/>
  <c r="M27" i="29"/>
  <c r="K27" i="29"/>
  <c r="I27" i="29"/>
  <c r="G27" i="29"/>
  <c r="D27" i="29"/>
  <c r="M26" i="29"/>
  <c r="K26" i="29"/>
  <c r="I26" i="29"/>
  <c r="G26" i="29"/>
  <c r="D26" i="29"/>
  <c r="M25" i="29"/>
  <c r="K25" i="29"/>
  <c r="I25" i="29"/>
  <c r="G25" i="29"/>
  <c r="D25" i="29"/>
  <c r="M24" i="29"/>
  <c r="K24" i="29"/>
  <c r="I24" i="29"/>
  <c r="G24" i="29"/>
  <c r="D24" i="29"/>
  <c r="M23" i="29"/>
  <c r="K23" i="29"/>
  <c r="I23" i="29"/>
  <c r="G23" i="29"/>
  <c r="D23" i="29"/>
  <c r="M22" i="29"/>
  <c r="K22" i="29"/>
  <c r="I22" i="29"/>
  <c r="G22" i="29"/>
  <c r="D22" i="29"/>
  <c r="M21" i="29"/>
  <c r="K21" i="29"/>
  <c r="I21" i="29"/>
  <c r="G21" i="29"/>
  <c r="D21" i="29"/>
  <c r="M20" i="29"/>
  <c r="K20" i="29"/>
  <c r="I20" i="29"/>
  <c r="G20" i="29"/>
  <c r="D20" i="29"/>
  <c r="M19" i="29"/>
  <c r="K19" i="29"/>
  <c r="I19" i="29"/>
  <c r="G19" i="29"/>
  <c r="D19" i="29"/>
  <c r="M18" i="29"/>
  <c r="K18" i="29"/>
  <c r="I18" i="29"/>
  <c r="G18" i="29"/>
  <c r="D18" i="29"/>
  <c r="M17" i="29"/>
  <c r="K17" i="29"/>
  <c r="I17" i="29"/>
  <c r="G17" i="29"/>
  <c r="D17" i="29"/>
  <c r="M16" i="29"/>
  <c r="K16" i="29"/>
  <c r="I16" i="29"/>
  <c r="G16" i="29"/>
  <c r="D16" i="29"/>
  <c r="M15" i="29"/>
  <c r="K15" i="29"/>
  <c r="I15" i="29"/>
  <c r="G15" i="29"/>
  <c r="D15" i="29"/>
  <c r="M14" i="29"/>
  <c r="K14" i="29"/>
  <c r="I14" i="29"/>
  <c r="G14" i="29"/>
  <c r="D14" i="29"/>
  <c r="M13" i="29"/>
  <c r="K13" i="29"/>
  <c r="I13" i="29"/>
  <c r="G13" i="29"/>
  <c r="D13" i="29"/>
  <c r="M12" i="29"/>
  <c r="K12" i="29"/>
  <c r="I12" i="29"/>
  <c r="G12" i="29"/>
  <c r="D12" i="29"/>
  <c r="M11" i="29"/>
  <c r="K11" i="29"/>
  <c r="I11" i="29"/>
  <c r="G11" i="29"/>
  <c r="D11" i="29"/>
  <c r="M10" i="29"/>
  <c r="K10" i="29"/>
  <c r="I10" i="29"/>
  <c r="G10" i="29"/>
  <c r="D10" i="29"/>
  <c r="M9" i="29"/>
  <c r="K9" i="29"/>
  <c r="I9" i="29"/>
  <c r="G9" i="29"/>
  <c r="D9" i="29"/>
  <c r="M8" i="29"/>
  <c r="K8" i="29"/>
  <c r="I8" i="29"/>
  <c r="G8" i="29"/>
  <c r="D8" i="29"/>
  <c r="G32" i="15"/>
  <c r="D32" i="15"/>
  <c r="M31" i="15"/>
  <c r="K31" i="15"/>
  <c r="D31" i="15"/>
  <c r="M28" i="15"/>
  <c r="I28" i="15"/>
  <c r="G28" i="15"/>
  <c r="K27" i="15"/>
  <c r="G27" i="15"/>
  <c r="D27" i="15"/>
  <c r="M37" i="16"/>
  <c r="K37" i="16"/>
  <c r="I37" i="16"/>
  <c r="G37" i="16"/>
  <c r="D37" i="16"/>
  <c r="M36" i="16"/>
  <c r="K36" i="16"/>
  <c r="I36" i="16"/>
  <c r="G36" i="16"/>
  <c r="D36" i="16"/>
  <c r="M35" i="16"/>
  <c r="K35" i="16"/>
  <c r="I35" i="16"/>
  <c r="G35" i="16"/>
  <c r="D35" i="16"/>
  <c r="M34" i="16"/>
  <c r="K34" i="16"/>
  <c r="I34" i="16"/>
  <c r="G34" i="16"/>
  <c r="D34" i="16"/>
  <c r="M33" i="16"/>
  <c r="K33" i="16"/>
  <c r="I33" i="16"/>
  <c r="G33" i="16"/>
  <c r="D33" i="16"/>
  <c r="M32" i="16"/>
  <c r="K32" i="16"/>
  <c r="I32" i="16"/>
  <c r="G32" i="16"/>
  <c r="D32" i="16"/>
  <c r="M31" i="16"/>
  <c r="K31" i="16"/>
  <c r="I31" i="16"/>
  <c r="G31" i="16"/>
  <c r="D31" i="16"/>
  <c r="M30" i="16"/>
  <c r="K30" i="16"/>
  <c r="I30" i="16"/>
  <c r="G30" i="16"/>
  <c r="D30" i="16"/>
  <c r="M29" i="16"/>
  <c r="K29" i="16"/>
  <c r="I29" i="16"/>
  <c r="G29" i="16"/>
  <c r="D29" i="16"/>
  <c r="M28" i="16"/>
  <c r="K28" i="16"/>
  <c r="I28" i="16"/>
  <c r="G28" i="16"/>
  <c r="D28" i="16"/>
  <c r="M27" i="16"/>
  <c r="K27" i="16"/>
  <c r="I27" i="16"/>
  <c r="G27" i="16"/>
  <c r="D27" i="16"/>
  <c r="M26" i="16"/>
  <c r="K26" i="16"/>
  <c r="I26" i="16"/>
  <c r="G26" i="16"/>
  <c r="D26" i="16"/>
  <c r="M25" i="16"/>
  <c r="K25" i="16"/>
  <c r="I25" i="16"/>
  <c r="G25" i="16"/>
  <c r="D25" i="16"/>
  <c r="M24" i="16"/>
  <c r="K24" i="16"/>
  <c r="I24" i="16"/>
  <c r="G24" i="16"/>
  <c r="D24" i="16"/>
  <c r="M23" i="16"/>
  <c r="K23" i="16"/>
  <c r="I23" i="16"/>
  <c r="G23" i="16"/>
  <c r="D23" i="16"/>
  <c r="M22" i="16"/>
  <c r="K22" i="16"/>
  <c r="I22" i="16"/>
  <c r="G22" i="16"/>
  <c r="D22" i="16"/>
  <c r="M21" i="16"/>
  <c r="K21" i="16"/>
  <c r="I21" i="16"/>
  <c r="G21" i="16"/>
  <c r="D21" i="16"/>
  <c r="M20" i="16"/>
  <c r="K20" i="16"/>
  <c r="I20" i="16"/>
  <c r="G20" i="16"/>
  <c r="D20" i="16"/>
  <c r="M19" i="16"/>
  <c r="K19" i="16"/>
  <c r="I19" i="16"/>
  <c r="G19" i="16"/>
  <c r="D19" i="16"/>
  <c r="M18" i="16"/>
  <c r="K18" i="16"/>
  <c r="I18" i="16"/>
  <c r="G18" i="16"/>
  <c r="D18" i="16"/>
  <c r="M17" i="16"/>
  <c r="K17" i="16"/>
  <c r="I17" i="16"/>
  <c r="G17" i="16"/>
  <c r="D17" i="16"/>
  <c r="M16" i="16"/>
  <c r="K16" i="16"/>
  <c r="I16" i="16"/>
  <c r="G16" i="16"/>
  <c r="D16" i="16"/>
  <c r="M15" i="16"/>
  <c r="K15" i="16"/>
  <c r="I15" i="16"/>
  <c r="G15" i="16"/>
  <c r="D15" i="16"/>
  <c r="M14" i="16"/>
  <c r="K14" i="16"/>
  <c r="I14" i="16"/>
  <c r="G14" i="16"/>
  <c r="D14" i="16"/>
  <c r="M13" i="16"/>
  <c r="K13" i="16"/>
  <c r="I13" i="16"/>
  <c r="G13" i="16"/>
  <c r="D13" i="16"/>
  <c r="M12" i="16"/>
  <c r="K12" i="16"/>
  <c r="I12" i="16"/>
  <c r="G12" i="16"/>
  <c r="D12" i="16"/>
  <c r="M11" i="16"/>
  <c r="K11" i="16"/>
  <c r="I11" i="16"/>
  <c r="G11" i="16"/>
  <c r="D11" i="16"/>
  <c r="M10" i="16"/>
  <c r="K10" i="16"/>
  <c r="I10" i="16"/>
  <c r="G10" i="16"/>
  <c r="D10" i="16"/>
  <c r="M9" i="16"/>
  <c r="K9" i="16"/>
  <c r="I9" i="16"/>
  <c r="G9" i="16"/>
  <c r="D9" i="16"/>
  <c r="M8" i="16"/>
  <c r="K8" i="16"/>
  <c r="I8" i="16"/>
  <c r="G8" i="16"/>
  <c r="D8" i="16"/>
  <c r="M37" i="17"/>
  <c r="K37" i="17"/>
  <c r="I37" i="17"/>
  <c r="G37" i="17"/>
  <c r="D37" i="17"/>
  <c r="M36" i="17"/>
  <c r="K36" i="17"/>
  <c r="I36" i="17"/>
  <c r="G36" i="17"/>
  <c r="D36" i="17"/>
  <c r="M35" i="17"/>
  <c r="K35" i="17"/>
  <c r="I35" i="17"/>
  <c r="G35" i="17"/>
  <c r="D35" i="17"/>
  <c r="M34" i="17"/>
  <c r="K34" i="17"/>
  <c r="I34" i="17"/>
  <c r="G34" i="17"/>
  <c r="D34" i="17"/>
  <c r="M33" i="17"/>
  <c r="K33" i="17"/>
  <c r="I33" i="17"/>
  <c r="G33" i="17"/>
  <c r="D33" i="17"/>
  <c r="M32" i="17"/>
  <c r="K32" i="17"/>
  <c r="I32" i="17"/>
  <c r="G32" i="17"/>
  <c r="D32" i="17"/>
  <c r="M31" i="17"/>
  <c r="K31" i="17"/>
  <c r="I31" i="17"/>
  <c r="G31" i="17"/>
  <c r="D31" i="17"/>
  <c r="M30" i="17"/>
  <c r="K30" i="17"/>
  <c r="I30" i="17"/>
  <c r="G30" i="17"/>
  <c r="D30" i="17"/>
  <c r="M29" i="17"/>
  <c r="K29" i="17"/>
  <c r="I29" i="17"/>
  <c r="G29" i="17"/>
  <c r="D29" i="17"/>
  <c r="M28" i="17"/>
  <c r="K28" i="17"/>
  <c r="I28" i="17"/>
  <c r="G28" i="17"/>
  <c r="D28" i="17"/>
  <c r="M27" i="17"/>
  <c r="K27" i="17"/>
  <c r="I27" i="17"/>
  <c r="G27" i="17"/>
  <c r="D27" i="17"/>
  <c r="M26" i="17"/>
  <c r="K26" i="17"/>
  <c r="I26" i="17"/>
  <c r="G26" i="17"/>
  <c r="D26" i="17"/>
  <c r="M25" i="17"/>
  <c r="K25" i="17"/>
  <c r="I25" i="17"/>
  <c r="G25" i="17"/>
  <c r="D25" i="17"/>
  <c r="M24" i="17"/>
  <c r="K24" i="17"/>
  <c r="I24" i="17"/>
  <c r="G24" i="17"/>
  <c r="D24" i="17"/>
  <c r="M23" i="17"/>
  <c r="K23" i="17"/>
  <c r="I23" i="17"/>
  <c r="G23" i="17"/>
  <c r="D23" i="17"/>
  <c r="M22" i="17"/>
  <c r="K22" i="17"/>
  <c r="I22" i="17"/>
  <c r="G22" i="17"/>
  <c r="D22" i="17"/>
  <c r="M21" i="17"/>
  <c r="K21" i="17"/>
  <c r="I21" i="17"/>
  <c r="G21" i="17"/>
  <c r="D21" i="17"/>
  <c r="M20" i="17"/>
  <c r="K20" i="17"/>
  <c r="I20" i="17"/>
  <c r="G20" i="17"/>
  <c r="D20" i="17"/>
  <c r="M19" i="17"/>
  <c r="K19" i="17"/>
  <c r="I19" i="17"/>
  <c r="G19" i="17"/>
  <c r="D19" i="17"/>
  <c r="M18" i="17"/>
  <c r="K18" i="17"/>
  <c r="I18" i="17"/>
  <c r="G18" i="17"/>
  <c r="D18" i="17"/>
  <c r="M17" i="17"/>
  <c r="K17" i="17"/>
  <c r="I17" i="17"/>
  <c r="G17" i="17"/>
  <c r="D17" i="17"/>
  <c r="M16" i="17"/>
  <c r="K16" i="17"/>
  <c r="I16" i="17"/>
  <c r="G16" i="17"/>
  <c r="D16" i="17"/>
  <c r="M15" i="17"/>
  <c r="K15" i="17"/>
  <c r="I15" i="17"/>
  <c r="G15" i="17"/>
  <c r="D15" i="17"/>
  <c r="M14" i="17"/>
  <c r="K14" i="17"/>
  <c r="I14" i="17"/>
  <c r="G14" i="17"/>
  <c r="D14" i="17"/>
  <c r="M13" i="17"/>
  <c r="K13" i="17"/>
  <c r="I13" i="17"/>
  <c r="G13" i="17"/>
  <c r="D13" i="17"/>
  <c r="M12" i="17"/>
  <c r="K12" i="17"/>
  <c r="I12" i="17"/>
  <c r="G12" i="17"/>
  <c r="D12" i="17"/>
  <c r="M11" i="17"/>
  <c r="K11" i="17"/>
  <c r="I11" i="17"/>
  <c r="G11" i="17"/>
  <c r="D11" i="17"/>
  <c r="M10" i="17"/>
  <c r="K10" i="17"/>
  <c r="I10" i="17"/>
  <c r="G10" i="17"/>
  <c r="D10" i="17"/>
  <c r="M9" i="17"/>
  <c r="K9" i="17"/>
  <c r="I9" i="17"/>
  <c r="G9" i="17"/>
  <c r="D9" i="17"/>
  <c r="M8" i="17"/>
  <c r="K8" i="17"/>
  <c r="I8" i="17"/>
  <c r="G8" i="17"/>
  <c r="D8" i="17"/>
  <c r="M37" i="32"/>
  <c r="K37" i="32"/>
  <c r="I37" i="32"/>
  <c r="G37" i="32"/>
  <c r="D37" i="32"/>
  <c r="M36" i="32"/>
  <c r="K36" i="32"/>
  <c r="I36" i="32"/>
  <c r="G36" i="32"/>
  <c r="D36" i="32"/>
  <c r="M35" i="32"/>
  <c r="K35" i="32"/>
  <c r="I35" i="32"/>
  <c r="G35" i="32"/>
  <c r="D35" i="32"/>
  <c r="M34" i="32"/>
  <c r="K34" i="32"/>
  <c r="I34" i="32"/>
  <c r="G34" i="32"/>
  <c r="D34" i="32"/>
  <c r="M33" i="32"/>
  <c r="K33" i="32"/>
  <c r="I33" i="32"/>
  <c r="G33" i="32"/>
  <c r="D33" i="32"/>
  <c r="M32" i="32"/>
  <c r="K32" i="32"/>
  <c r="I32" i="32"/>
  <c r="G32" i="32"/>
  <c r="D32" i="32"/>
  <c r="M31" i="32"/>
  <c r="K31" i="32"/>
  <c r="I31" i="32"/>
  <c r="G31" i="32"/>
  <c r="D31" i="32"/>
  <c r="M30" i="32"/>
  <c r="K30" i="32"/>
  <c r="I30" i="32"/>
  <c r="G30" i="32"/>
  <c r="D30" i="32"/>
  <c r="M29" i="32"/>
  <c r="K29" i="32"/>
  <c r="I29" i="32"/>
  <c r="G29" i="32"/>
  <c r="D29" i="32"/>
  <c r="M28" i="32"/>
  <c r="K28" i="32"/>
  <c r="I28" i="32"/>
  <c r="G28" i="32"/>
  <c r="D28" i="32"/>
  <c r="M27" i="32"/>
  <c r="K27" i="32"/>
  <c r="I27" i="32"/>
  <c r="G27" i="32"/>
  <c r="D27" i="32"/>
  <c r="M26" i="32"/>
  <c r="K26" i="32"/>
  <c r="I26" i="32"/>
  <c r="G26" i="32"/>
  <c r="D26" i="32"/>
  <c r="M25" i="32"/>
  <c r="K25" i="32"/>
  <c r="I25" i="32"/>
  <c r="G25" i="32"/>
  <c r="D25" i="32"/>
  <c r="M24" i="32"/>
  <c r="K24" i="32"/>
  <c r="I24" i="32"/>
  <c r="G24" i="32"/>
  <c r="D24" i="32"/>
  <c r="M23" i="32"/>
  <c r="K23" i="32"/>
  <c r="I23" i="32"/>
  <c r="G23" i="32"/>
  <c r="D23" i="32"/>
  <c r="M22" i="32"/>
  <c r="K22" i="32"/>
  <c r="I22" i="32"/>
  <c r="G22" i="32"/>
  <c r="D22" i="32"/>
  <c r="M21" i="32"/>
  <c r="K21" i="32"/>
  <c r="I21" i="32"/>
  <c r="G21" i="32"/>
  <c r="D21" i="32"/>
  <c r="M20" i="32"/>
  <c r="K20" i="32"/>
  <c r="I20" i="32"/>
  <c r="G20" i="32"/>
  <c r="D20" i="32"/>
  <c r="M19" i="32"/>
  <c r="K19" i="32"/>
  <c r="I19" i="32"/>
  <c r="G19" i="32"/>
  <c r="D19" i="32"/>
  <c r="M18" i="32"/>
  <c r="K18" i="32"/>
  <c r="I18" i="32"/>
  <c r="G18" i="32"/>
  <c r="D18" i="32"/>
  <c r="M17" i="32"/>
  <c r="K17" i="32"/>
  <c r="I17" i="32"/>
  <c r="G17" i="32"/>
  <c r="D17" i="32"/>
  <c r="M16" i="32"/>
  <c r="K16" i="32"/>
  <c r="I16" i="32"/>
  <c r="G16" i="32"/>
  <c r="D16" i="32"/>
  <c r="M15" i="32"/>
  <c r="K15" i="32"/>
  <c r="I15" i="32"/>
  <c r="G15" i="32"/>
  <c r="D15" i="32"/>
  <c r="M14" i="32"/>
  <c r="K14" i="32"/>
  <c r="I14" i="32"/>
  <c r="G14" i="32"/>
  <c r="D14" i="32"/>
  <c r="M13" i="32"/>
  <c r="K13" i="32"/>
  <c r="I13" i="32"/>
  <c r="G13" i="32"/>
  <c r="D13" i="32"/>
  <c r="M12" i="32"/>
  <c r="K12" i="32"/>
  <c r="I12" i="32"/>
  <c r="G12" i="32"/>
  <c r="D12" i="32"/>
  <c r="M11" i="32"/>
  <c r="K11" i="32"/>
  <c r="I11" i="32"/>
  <c r="G11" i="32"/>
  <c r="D11" i="32"/>
  <c r="M10" i="32"/>
  <c r="K10" i="32"/>
  <c r="I10" i="32"/>
  <c r="G10" i="32"/>
  <c r="D10" i="32"/>
  <c r="M9" i="32"/>
  <c r="K9" i="32"/>
  <c r="I9" i="32"/>
  <c r="G9" i="32"/>
  <c r="D9" i="32"/>
  <c r="M8" i="32"/>
  <c r="K8" i="32"/>
  <c r="I8" i="32"/>
  <c r="G8" i="32"/>
  <c r="D8" i="32"/>
  <c r="K35" i="3"/>
  <c r="G35" i="3"/>
  <c r="D35" i="3"/>
  <c r="M27" i="3"/>
  <c r="K27" i="3"/>
  <c r="G27" i="3"/>
  <c r="D27" i="3"/>
  <c r="D25" i="3"/>
  <c r="I11" i="3"/>
  <c r="G11" i="3"/>
  <c r="D11" i="3"/>
  <c r="H39" i="9"/>
  <c r="G39" i="9"/>
  <c r="F39" i="9"/>
  <c r="E39" i="9"/>
  <c r="D39" i="9"/>
  <c r="C39" i="9"/>
  <c r="H38" i="9"/>
  <c r="G38" i="9"/>
  <c r="F38" i="9"/>
  <c r="E38" i="9"/>
  <c r="D38" i="9"/>
  <c r="C38" i="9"/>
  <c r="H37" i="9"/>
  <c r="G37" i="9"/>
  <c r="F37" i="9"/>
  <c r="E37" i="9"/>
  <c r="D37" i="9"/>
  <c r="C37" i="9"/>
  <c r="N37" i="18"/>
  <c r="L37" i="18"/>
  <c r="J37" i="18"/>
  <c r="H37" i="18"/>
  <c r="F37" i="18"/>
  <c r="C37" i="18"/>
  <c r="N36" i="18"/>
  <c r="L36" i="18"/>
  <c r="J36" i="18"/>
  <c r="H36" i="18"/>
  <c r="F36" i="18"/>
  <c r="C36" i="18"/>
  <c r="N35" i="18"/>
  <c r="L35" i="18"/>
  <c r="J35" i="18"/>
  <c r="H35" i="18"/>
  <c r="F35" i="18"/>
  <c r="C35" i="18"/>
  <c r="N34" i="18"/>
  <c r="L34" i="18"/>
  <c r="J34" i="18"/>
  <c r="H34" i="18"/>
  <c r="F34" i="18"/>
  <c r="C34" i="18"/>
  <c r="N33" i="18"/>
  <c r="L33" i="18"/>
  <c r="J33" i="18"/>
  <c r="H33" i="18"/>
  <c r="F33" i="18"/>
  <c r="C33" i="18"/>
  <c r="N32" i="18"/>
  <c r="L32" i="18"/>
  <c r="J32" i="18"/>
  <c r="H32" i="18"/>
  <c r="F32" i="18"/>
  <c r="C32" i="18"/>
  <c r="N31" i="18"/>
  <c r="L31" i="18"/>
  <c r="J31" i="18"/>
  <c r="H31" i="18"/>
  <c r="F31" i="18"/>
  <c r="C31" i="18"/>
  <c r="N30" i="18"/>
  <c r="L30" i="18"/>
  <c r="J30" i="18"/>
  <c r="H30" i="18"/>
  <c r="F30" i="18"/>
  <c r="C30" i="18"/>
  <c r="N29" i="18"/>
  <c r="L29" i="18"/>
  <c r="J29" i="18"/>
  <c r="H29" i="18"/>
  <c r="F29" i="18"/>
  <c r="C29" i="18"/>
  <c r="N28" i="18"/>
  <c r="L28" i="18"/>
  <c r="J28" i="18"/>
  <c r="H28" i="18"/>
  <c r="F28" i="18"/>
  <c r="C28" i="18"/>
  <c r="N27" i="18"/>
  <c r="L27" i="18"/>
  <c r="J27" i="18"/>
  <c r="H27" i="18"/>
  <c r="F27" i="18"/>
  <c r="C27" i="18"/>
  <c r="N26" i="18"/>
  <c r="L26" i="18"/>
  <c r="J26" i="18"/>
  <c r="H26" i="18"/>
  <c r="F26" i="18"/>
  <c r="C26" i="18"/>
  <c r="N25" i="18"/>
  <c r="L25" i="18"/>
  <c r="J25" i="18"/>
  <c r="H25" i="18"/>
  <c r="F25" i="18"/>
  <c r="C25" i="18"/>
  <c r="N24" i="18"/>
  <c r="L24" i="18"/>
  <c r="J24" i="18"/>
  <c r="H24" i="18"/>
  <c r="F24" i="18"/>
  <c r="C24" i="18"/>
  <c r="N23" i="18"/>
  <c r="L23" i="18"/>
  <c r="J23" i="18"/>
  <c r="H23" i="18"/>
  <c r="F23" i="18"/>
  <c r="C23" i="18"/>
  <c r="N22" i="18"/>
  <c r="L22" i="18"/>
  <c r="J22" i="18"/>
  <c r="H22" i="18"/>
  <c r="F22" i="18"/>
  <c r="C22" i="18"/>
  <c r="N21" i="18"/>
  <c r="L21" i="18"/>
  <c r="J21" i="18"/>
  <c r="H21" i="18"/>
  <c r="F21" i="18"/>
  <c r="C21" i="18"/>
  <c r="N20" i="18"/>
  <c r="L20" i="18"/>
  <c r="J20" i="18"/>
  <c r="H20" i="18"/>
  <c r="F20" i="18"/>
  <c r="C20" i="18"/>
  <c r="N19" i="18"/>
  <c r="L19" i="18"/>
  <c r="J19" i="18"/>
  <c r="H19" i="18"/>
  <c r="F19" i="18"/>
  <c r="C19" i="18"/>
  <c r="N18" i="18"/>
  <c r="L18" i="18"/>
  <c r="J18" i="18"/>
  <c r="H18" i="18"/>
  <c r="F18" i="18"/>
  <c r="C18" i="18"/>
  <c r="N17" i="18"/>
  <c r="L17" i="18"/>
  <c r="J17" i="18"/>
  <c r="H17" i="18"/>
  <c r="F17" i="18"/>
  <c r="C17" i="18"/>
  <c r="N16" i="18"/>
  <c r="L16" i="18"/>
  <c r="J16" i="18"/>
  <c r="H16" i="18"/>
  <c r="F16" i="18"/>
  <c r="C16" i="18"/>
  <c r="N15" i="18"/>
  <c r="L15" i="18"/>
  <c r="J15" i="18"/>
  <c r="H15" i="18"/>
  <c r="F15" i="18"/>
  <c r="C15" i="18"/>
  <c r="N14" i="18"/>
  <c r="L14" i="18"/>
  <c r="J14" i="18"/>
  <c r="H14" i="18"/>
  <c r="F14" i="18"/>
  <c r="C14" i="18"/>
  <c r="N13" i="18"/>
  <c r="L13" i="18"/>
  <c r="J13" i="18"/>
  <c r="H13" i="18"/>
  <c r="F13" i="18"/>
  <c r="C13" i="18"/>
  <c r="N12" i="18"/>
  <c r="L12" i="18"/>
  <c r="J12" i="18"/>
  <c r="H12" i="18"/>
  <c r="F12" i="18"/>
  <c r="C12" i="18"/>
  <c r="N11" i="18"/>
  <c r="L11" i="18"/>
  <c r="J11" i="18"/>
  <c r="H11" i="18"/>
  <c r="F11" i="18"/>
  <c r="C11" i="18"/>
  <c r="N10" i="18"/>
  <c r="L10" i="18"/>
  <c r="J10" i="18"/>
  <c r="H10" i="18"/>
  <c r="F10" i="18"/>
  <c r="C10" i="18"/>
  <c r="N9" i="18"/>
  <c r="L9" i="18"/>
  <c r="J9" i="18"/>
  <c r="H9" i="18"/>
  <c r="F9" i="18"/>
  <c r="C9" i="18"/>
  <c r="N8" i="18"/>
  <c r="L8" i="18"/>
  <c r="J8" i="18"/>
  <c r="H8" i="18"/>
  <c r="F8" i="18"/>
  <c r="C8" i="18"/>
  <c r="N37" i="21"/>
  <c r="L37" i="21"/>
  <c r="J37" i="21"/>
  <c r="H37" i="21"/>
  <c r="F37" i="21"/>
  <c r="C37" i="21"/>
  <c r="N36" i="21"/>
  <c r="L36" i="21"/>
  <c r="J36" i="21"/>
  <c r="H36" i="21"/>
  <c r="F36" i="21"/>
  <c r="C36" i="21"/>
  <c r="N35" i="21"/>
  <c r="L35" i="21"/>
  <c r="J35" i="21"/>
  <c r="H35" i="21"/>
  <c r="F35" i="21"/>
  <c r="C35" i="21"/>
  <c r="N34" i="21"/>
  <c r="L34" i="21"/>
  <c r="J34" i="21"/>
  <c r="H34" i="21"/>
  <c r="F34" i="21"/>
  <c r="C34" i="21"/>
  <c r="N33" i="21"/>
  <c r="L33" i="21"/>
  <c r="J33" i="21"/>
  <c r="H33" i="21"/>
  <c r="F33" i="21"/>
  <c r="C33" i="21"/>
  <c r="N32" i="21"/>
  <c r="L32" i="21"/>
  <c r="J32" i="21"/>
  <c r="H32" i="21"/>
  <c r="F32" i="21"/>
  <c r="C32" i="21"/>
  <c r="N31" i="21"/>
  <c r="L31" i="21"/>
  <c r="J31" i="21"/>
  <c r="H31" i="21"/>
  <c r="F31" i="21"/>
  <c r="C31" i="21"/>
  <c r="N30" i="21"/>
  <c r="L30" i="21"/>
  <c r="J30" i="21"/>
  <c r="H30" i="21"/>
  <c r="F30" i="21"/>
  <c r="C30" i="21"/>
  <c r="N29" i="21"/>
  <c r="L29" i="21"/>
  <c r="J29" i="21"/>
  <c r="H29" i="21"/>
  <c r="F29" i="21"/>
  <c r="C29" i="21"/>
  <c r="N28" i="21"/>
  <c r="L28" i="21"/>
  <c r="J28" i="21"/>
  <c r="H28" i="21"/>
  <c r="F28" i="21"/>
  <c r="C28" i="21"/>
  <c r="N27" i="21"/>
  <c r="L27" i="21"/>
  <c r="J27" i="21"/>
  <c r="H27" i="21"/>
  <c r="F27" i="21"/>
  <c r="C27" i="21"/>
  <c r="N26" i="21"/>
  <c r="L26" i="21"/>
  <c r="J26" i="21"/>
  <c r="H26" i="21"/>
  <c r="F26" i="21"/>
  <c r="C26" i="21"/>
  <c r="N25" i="21"/>
  <c r="L25" i="21"/>
  <c r="J25" i="21"/>
  <c r="H25" i="21"/>
  <c r="F25" i="21"/>
  <c r="C25" i="21"/>
  <c r="N24" i="21"/>
  <c r="L24" i="21"/>
  <c r="J24" i="21"/>
  <c r="H24" i="21"/>
  <c r="F24" i="21"/>
  <c r="C24" i="21"/>
  <c r="N23" i="21"/>
  <c r="L23" i="21"/>
  <c r="J23" i="21"/>
  <c r="H23" i="21"/>
  <c r="F23" i="21"/>
  <c r="C23" i="21"/>
  <c r="N22" i="21"/>
  <c r="L22" i="21"/>
  <c r="J22" i="21"/>
  <c r="H22" i="21"/>
  <c r="F22" i="21"/>
  <c r="C22" i="21"/>
  <c r="N21" i="21"/>
  <c r="L21" i="21"/>
  <c r="J21" i="21"/>
  <c r="H21" i="21"/>
  <c r="F21" i="21"/>
  <c r="C21" i="21"/>
  <c r="N20" i="21"/>
  <c r="L20" i="21"/>
  <c r="J20" i="21"/>
  <c r="H20" i="21"/>
  <c r="F20" i="21"/>
  <c r="C20" i="21"/>
  <c r="N19" i="21"/>
  <c r="L19" i="21"/>
  <c r="J19" i="21"/>
  <c r="H19" i="21"/>
  <c r="F19" i="21"/>
  <c r="C19" i="21"/>
  <c r="N18" i="21"/>
  <c r="L18" i="21"/>
  <c r="J18" i="21"/>
  <c r="H18" i="21"/>
  <c r="F18" i="21"/>
  <c r="C18" i="21"/>
  <c r="N17" i="21"/>
  <c r="L17" i="21"/>
  <c r="J17" i="21"/>
  <c r="H17" i="21"/>
  <c r="F17" i="21"/>
  <c r="C17" i="21"/>
  <c r="N16" i="21"/>
  <c r="L16" i="21"/>
  <c r="J16" i="21"/>
  <c r="H16" i="21"/>
  <c r="F16" i="21"/>
  <c r="C16" i="21"/>
  <c r="N15" i="21"/>
  <c r="L15" i="21"/>
  <c r="J15" i="21"/>
  <c r="H15" i="21"/>
  <c r="F15" i="21"/>
  <c r="C15" i="21"/>
  <c r="N14" i="21"/>
  <c r="L14" i="21"/>
  <c r="J14" i="21"/>
  <c r="H14" i="21"/>
  <c r="F14" i="21"/>
  <c r="C14" i="21"/>
  <c r="N13" i="21"/>
  <c r="L13" i="21"/>
  <c r="J13" i="21"/>
  <c r="H13" i="21"/>
  <c r="F13" i="21"/>
  <c r="C13" i="21"/>
  <c r="N12" i="21"/>
  <c r="L12" i="21"/>
  <c r="J12" i="21"/>
  <c r="H12" i="21"/>
  <c r="F12" i="21"/>
  <c r="C12" i="21"/>
  <c r="N11" i="21"/>
  <c r="L11" i="21"/>
  <c r="J11" i="21"/>
  <c r="H11" i="21"/>
  <c r="F11" i="21"/>
  <c r="C11" i="21"/>
  <c r="N10" i="21"/>
  <c r="L10" i="21"/>
  <c r="J10" i="21"/>
  <c r="H10" i="21"/>
  <c r="F10" i="21"/>
  <c r="C10" i="21"/>
  <c r="N9" i="21"/>
  <c r="L9" i="21"/>
  <c r="J9" i="21"/>
  <c r="H9" i="21"/>
  <c r="F9" i="21"/>
  <c r="C9" i="21"/>
  <c r="N8" i="21"/>
  <c r="L8" i="21"/>
  <c r="J8" i="21"/>
  <c r="H8" i="21"/>
  <c r="F8" i="21"/>
  <c r="C8" i="21"/>
  <c r="N37" i="35"/>
  <c r="L37" i="35"/>
  <c r="J37" i="35"/>
  <c r="H37" i="35"/>
  <c r="F37" i="35"/>
  <c r="C37" i="35"/>
  <c r="N36" i="35"/>
  <c r="L36" i="35"/>
  <c r="J36" i="35"/>
  <c r="H36" i="35"/>
  <c r="F36" i="35"/>
  <c r="C36" i="35"/>
  <c r="N35" i="35"/>
  <c r="L35" i="35"/>
  <c r="J35" i="35"/>
  <c r="H35" i="35"/>
  <c r="F35" i="35"/>
  <c r="C35" i="35"/>
  <c r="N34" i="35"/>
  <c r="L34" i="35"/>
  <c r="J34" i="35"/>
  <c r="H34" i="35"/>
  <c r="F34" i="35"/>
  <c r="C34" i="35"/>
  <c r="N33" i="35"/>
  <c r="L33" i="35"/>
  <c r="J33" i="35"/>
  <c r="H33" i="35"/>
  <c r="F33" i="35"/>
  <c r="C33" i="35"/>
  <c r="N32" i="35"/>
  <c r="L32" i="35"/>
  <c r="J32" i="35"/>
  <c r="H32" i="35"/>
  <c r="F32" i="35"/>
  <c r="C32" i="35"/>
  <c r="N31" i="35"/>
  <c r="L31" i="35"/>
  <c r="J31" i="35"/>
  <c r="H31" i="35"/>
  <c r="F31" i="35"/>
  <c r="C31" i="35"/>
  <c r="N30" i="35"/>
  <c r="L30" i="35"/>
  <c r="J30" i="35"/>
  <c r="H30" i="35"/>
  <c r="F30" i="35"/>
  <c r="C30" i="35"/>
  <c r="N29" i="35"/>
  <c r="L29" i="35"/>
  <c r="J29" i="35"/>
  <c r="H29" i="35"/>
  <c r="F29" i="35"/>
  <c r="C29" i="35"/>
  <c r="N28" i="35"/>
  <c r="L28" i="35"/>
  <c r="J28" i="35"/>
  <c r="H28" i="35"/>
  <c r="F28" i="35"/>
  <c r="C28" i="35"/>
  <c r="N27" i="35"/>
  <c r="L27" i="35"/>
  <c r="J27" i="35"/>
  <c r="H27" i="35"/>
  <c r="F27" i="35"/>
  <c r="C27" i="35"/>
  <c r="N26" i="35"/>
  <c r="L26" i="35"/>
  <c r="J26" i="35"/>
  <c r="H26" i="35"/>
  <c r="F26" i="35"/>
  <c r="C26" i="35"/>
  <c r="N25" i="35"/>
  <c r="L25" i="35"/>
  <c r="J25" i="35"/>
  <c r="H25" i="35"/>
  <c r="F25" i="35"/>
  <c r="C25" i="35"/>
  <c r="N24" i="35"/>
  <c r="L24" i="35"/>
  <c r="J24" i="35"/>
  <c r="H24" i="35"/>
  <c r="F24" i="35"/>
  <c r="C24" i="35"/>
  <c r="N23" i="35"/>
  <c r="L23" i="35"/>
  <c r="J23" i="35"/>
  <c r="H23" i="35"/>
  <c r="F23" i="35"/>
  <c r="C23" i="35"/>
  <c r="N22" i="35"/>
  <c r="L22" i="35"/>
  <c r="J22" i="35"/>
  <c r="H22" i="35"/>
  <c r="F22" i="35"/>
  <c r="C22" i="35"/>
  <c r="N21" i="35"/>
  <c r="L21" i="35"/>
  <c r="J21" i="35"/>
  <c r="H21" i="35"/>
  <c r="F21" i="35"/>
  <c r="C21" i="35"/>
  <c r="N20" i="35"/>
  <c r="L20" i="35"/>
  <c r="J20" i="35"/>
  <c r="H20" i="35"/>
  <c r="F20" i="35"/>
  <c r="C20" i="35"/>
  <c r="N19" i="35"/>
  <c r="L19" i="35"/>
  <c r="J19" i="35"/>
  <c r="H19" i="35"/>
  <c r="F19" i="35"/>
  <c r="C19" i="35"/>
  <c r="N18" i="35"/>
  <c r="L18" i="35"/>
  <c r="J18" i="35"/>
  <c r="H18" i="35"/>
  <c r="F18" i="35"/>
  <c r="C18" i="35"/>
  <c r="N17" i="35"/>
  <c r="L17" i="35"/>
  <c r="J17" i="35"/>
  <c r="H17" i="35"/>
  <c r="F17" i="35"/>
  <c r="C17" i="35"/>
  <c r="N16" i="35"/>
  <c r="L16" i="35"/>
  <c r="J16" i="35"/>
  <c r="H16" i="35"/>
  <c r="F16" i="35"/>
  <c r="C16" i="35"/>
  <c r="N15" i="35"/>
  <c r="L15" i="35"/>
  <c r="J15" i="35"/>
  <c r="H15" i="35"/>
  <c r="F15" i="35"/>
  <c r="C15" i="35"/>
  <c r="N14" i="35"/>
  <c r="L14" i="35"/>
  <c r="J14" i="35"/>
  <c r="H14" i="35"/>
  <c r="F14" i="35"/>
  <c r="C14" i="35"/>
  <c r="N13" i="35"/>
  <c r="L13" i="35"/>
  <c r="J13" i="35"/>
  <c r="H13" i="35"/>
  <c r="F13" i="35"/>
  <c r="C13" i="35"/>
  <c r="N12" i="35"/>
  <c r="L12" i="35"/>
  <c r="J12" i="35"/>
  <c r="H12" i="35"/>
  <c r="F12" i="35"/>
  <c r="C12" i="35"/>
  <c r="N11" i="35"/>
  <c r="L11" i="35"/>
  <c r="J11" i="35"/>
  <c r="H11" i="35"/>
  <c r="F11" i="35"/>
  <c r="C11" i="35"/>
  <c r="N10" i="35"/>
  <c r="L10" i="35"/>
  <c r="J10" i="35"/>
  <c r="H10" i="35"/>
  <c r="F10" i="35"/>
  <c r="C10" i="35"/>
  <c r="N9" i="35"/>
  <c r="L9" i="35"/>
  <c r="J9" i="35"/>
  <c r="H9" i="35"/>
  <c r="F9" i="35"/>
  <c r="C9" i="35"/>
  <c r="N8" i="35"/>
  <c r="L8" i="35"/>
  <c r="J8" i="35"/>
  <c r="H8" i="35"/>
  <c r="F8" i="35"/>
  <c r="C8" i="35"/>
  <c r="N37" i="34"/>
  <c r="L37" i="34"/>
  <c r="J37" i="34"/>
  <c r="H37" i="34"/>
  <c r="F37" i="34"/>
  <c r="C37" i="34"/>
  <c r="N36" i="34"/>
  <c r="L36" i="34"/>
  <c r="J36" i="34"/>
  <c r="H36" i="34"/>
  <c r="F36" i="34"/>
  <c r="C36" i="34"/>
  <c r="N35" i="34"/>
  <c r="L35" i="34"/>
  <c r="J35" i="34"/>
  <c r="H35" i="34"/>
  <c r="F35" i="34"/>
  <c r="C35" i="34"/>
  <c r="N34" i="34"/>
  <c r="L34" i="34"/>
  <c r="J34" i="34"/>
  <c r="H34" i="34"/>
  <c r="F34" i="34"/>
  <c r="C34" i="34"/>
  <c r="N33" i="34"/>
  <c r="L33" i="34"/>
  <c r="J33" i="34"/>
  <c r="H33" i="34"/>
  <c r="F33" i="34"/>
  <c r="C33" i="34"/>
  <c r="N32" i="34"/>
  <c r="L32" i="34"/>
  <c r="J32" i="34"/>
  <c r="H32" i="34"/>
  <c r="F32" i="34"/>
  <c r="C32" i="34"/>
  <c r="N31" i="34"/>
  <c r="L31" i="34"/>
  <c r="J31" i="34"/>
  <c r="H31" i="34"/>
  <c r="F31" i="34"/>
  <c r="C31" i="34"/>
  <c r="N30" i="34"/>
  <c r="L30" i="34"/>
  <c r="J30" i="34"/>
  <c r="H30" i="34"/>
  <c r="F30" i="34"/>
  <c r="C30" i="34"/>
  <c r="N29" i="34"/>
  <c r="L29" i="34"/>
  <c r="J29" i="34"/>
  <c r="H29" i="34"/>
  <c r="F29" i="34"/>
  <c r="C29" i="34"/>
  <c r="N28" i="34"/>
  <c r="L28" i="34"/>
  <c r="J28" i="34"/>
  <c r="H28" i="34"/>
  <c r="F28" i="34"/>
  <c r="C28" i="34"/>
  <c r="N27" i="34"/>
  <c r="L27" i="34"/>
  <c r="J27" i="34"/>
  <c r="H27" i="34"/>
  <c r="F27" i="34"/>
  <c r="C27" i="34"/>
  <c r="N26" i="34"/>
  <c r="L26" i="34"/>
  <c r="J26" i="34"/>
  <c r="H26" i="34"/>
  <c r="F26" i="34"/>
  <c r="C26" i="34"/>
  <c r="N25" i="34"/>
  <c r="L25" i="34"/>
  <c r="J25" i="34"/>
  <c r="H25" i="34"/>
  <c r="F25" i="34"/>
  <c r="C25" i="34"/>
  <c r="N24" i="34"/>
  <c r="L24" i="34"/>
  <c r="J24" i="34"/>
  <c r="H24" i="34"/>
  <c r="F24" i="34"/>
  <c r="C24" i="34"/>
  <c r="N23" i="34"/>
  <c r="L23" i="34"/>
  <c r="J23" i="34"/>
  <c r="H23" i="34"/>
  <c r="F23" i="34"/>
  <c r="C23" i="34"/>
  <c r="N22" i="34"/>
  <c r="L22" i="34"/>
  <c r="J22" i="34"/>
  <c r="H22" i="34"/>
  <c r="F22" i="34"/>
  <c r="C22" i="34"/>
  <c r="N21" i="34"/>
  <c r="L21" i="34"/>
  <c r="J21" i="34"/>
  <c r="H21" i="34"/>
  <c r="F21" i="34"/>
  <c r="C21" i="34"/>
  <c r="N20" i="34"/>
  <c r="L20" i="34"/>
  <c r="J20" i="34"/>
  <c r="H20" i="34"/>
  <c r="F20" i="34"/>
  <c r="C20" i="34"/>
  <c r="N19" i="34"/>
  <c r="L19" i="34"/>
  <c r="J19" i="34"/>
  <c r="H19" i="34"/>
  <c r="F19" i="34"/>
  <c r="C19" i="34"/>
  <c r="N18" i="34"/>
  <c r="L18" i="34"/>
  <c r="J18" i="34"/>
  <c r="H18" i="34"/>
  <c r="F18" i="34"/>
  <c r="C18" i="34"/>
  <c r="N17" i="34"/>
  <c r="L17" i="34"/>
  <c r="J17" i="34"/>
  <c r="H17" i="34"/>
  <c r="F17" i="34"/>
  <c r="C17" i="34"/>
  <c r="N16" i="34"/>
  <c r="L16" i="34"/>
  <c r="J16" i="34"/>
  <c r="H16" i="34"/>
  <c r="F16" i="34"/>
  <c r="C16" i="34"/>
  <c r="N15" i="34"/>
  <c r="L15" i="34"/>
  <c r="J15" i="34"/>
  <c r="H15" i="34"/>
  <c r="F15" i="34"/>
  <c r="C15" i="34"/>
  <c r="N14" i="34"/>
  <c r="L14" i="34"/>
  <c r="J14" i="34"/>
  <c r="H14" i="34"/>
  <c r="F14" i="34"/>
  <c r="C14" i="34"/>
  <c r="N13" i="34"/>
  <c r="L13" i="34"/>
  <c r="J13" i="34"/>
  <c r="H13" i="34"/>
  <c r="F13" i="34"/>
  <c r="C13" i="34"/>
  <c r="N12" i="34"/>
  <c r="L12" i="34"/>
  <c r="J12" i="34"/>
  <c r="H12" i="34"/>
  <c r="F12" i="34"/>
  <c r="C12" i="34"/>
  <c r="N11" i="34"/>
  <c r="L11" i="34"/>
  <c r="J11" i="34"/>
  <c r="H11" i="34"/>
  <c r="F11" i="34"/>
  <c r="C11" i="34"/>
  <c r="N10" i="34"/>
  <c r="L10" i="34"/>
  <c r="J10" i="34"/>
  <c r="H10" i="34"/>
  <c r="F10" i="34"/>
  <c r="C10" i="34"/>
  <c r="N9" i="34"/>
  <c r="L9" i="34"/>
  <c r="J9" i="34"/>
  <c r="H9" i="34"/>
  <c r="F9" i="34"/>
  <c r="C9" i="34"/>
  <c r="N8" i="34"/>
  <c r="L8" i="34"/>
  <c r="J8" i="34"/>
  <c r="H8" i="34"/>
  <c r="F8" i="34"/>
  <c r="C8" i="34"/>
  <c r="N37" i="33"/>
  <c r="L37" i="33"/>
  <c r="J37" i="33"/>
  <c r="H37" i="33"/>
  <c r="F37" i="33"/>
  <c r="C37" i="33"/>
  <c r="N36" i="33"/>
  <c r="L36" i="33"/>
  <c r="J36" i="33"/>
  <c r="H36" i="33"/>
  <c r="F36" i="33"/>
  <c r="C36" i="33"/>
  <c r="N35" i="33"/>
  <c r="L35" i="33"/>
  <c r="J35" i="33"/>
  <c r="H35" i="33"/>
  <c r="F35" i="33"/>
  <c r="C35" i="33"/>
  <c r="N34" i="33"/>
  <c r="L34" i="33"/>
  <c r="J34" i="33"/>
  <c r="H34" i="33"/>
  <c r="F34" i="33"/>
  <c r="C34" i="33"/>
  <c r="N33" i="33"/>
  <c r="L33" i="33"/>
  <c r="J33" i="33"/>
  <c r="H33" i="33"/>
  <c r="F33" i="33"/>
  <c r="C33" i="33"/>
  <c r="N32" i="33"/>
  <c r="L32" i="33"/>
  <c r="J32" i="33"/>
  <c r="H32" i="33"/>
  <c r="F32" i="33"/>
  <c r="C32" i="33"/>
  <c r="N31" i="33"/>
  <c r="L31" i="33"/>
  <c r="J31" i="33"/>
  <c r="H31" i="33"/>
  <c r="F31" i="33"/>
  <c r="C31" i="33"/>
  <c r="N30" i="33"/>
  <c r="L30" i="33"/>
  <c r="J30" i="33"/>
  <c r="H30" i="33"/>
  <c r="F30" i="33"/>
  <c r="C30" i="33"/>
  <c r="N29" i="33"/>
  <c r="L29" i="33"/>
  <c r="J29" i="33"/>
  <c r="H29" i="33"/>
  <c r="F29" i="33"/>
  <c r="C29" i="33"/>
  <c r="N28" i="33"/>
  <c r="L28" i="33"/>
  <c r="J28" i="33"/>
  <c r="H28" i="33"/>
  <c r="F28" i="33"/>
  <c r="C28" i="33"/>
  <c r="N27" i="33"/>
  <c r="L27" i="33"/>
  <c r="J27" i="33"/>
  <c r="H27" i="33"/>
  <c r="F27" i="33"/>
  <c r="C27" i="33"/>
  <c r="N26" i="33"/>
  <c r="L26" i="33"/>
  <c r="J26" i="33"/>
  <c r="H26" i="33"/>
  <c r="F26" i="33"/>
  <c r="C26" i="33"/>
  <c r="N25" i="33"/>
  <c r="L25" i="33"/>
  <c r="J25" i="33"/>
  <c r="H25" i="33"/>
  <c r="F25" i="33"/>
  <c r="C25" i="33"/>
  <c r="N24" i="33"/>
  <c r="L24" i="33"/>
  <c r="J24" i="33"/>
  <c r="H24" i="33"/>
  <c r="F24" i="33"/>
  <c r="C24" i="33"/>
  <c r="N23" i="33"/>
  <c r="L23" i="33"/>
  <c r="J23" i="33"/>
  <c r="H23" i="33"/>
  <c r="F23" i="33"/>
  <c r="C23" i="33"/>
  <c r="N22" i="33"/>
  <c r="L22" i="33"/>
  <c r="J22" i="33"/>
  <c r="H22" i="33"/>
  <c r="F22" i="33"/>
  <c r="C22" i="33"/>
  <c r="N21" i="33"/>
  <c r="L21" i="33"/>
  <c r="J21" i="33"/>
  <c r="H21" i="33"/>
  <c r="F21" i="33"/>
  <c r="C21" i="33"/>
  <c r="N20" i="33"/>
  <c r="L20" i="33"/>
  <c r="J20" i="33"/>
  <c r="H20" i="33"/>
  <c r="F20" i="33"/>
  <c r="C20" i="33"/>
  <c r="N19" i="33"/>
  <c r="L19" i="33"/>
  <c r="J19" i="33"/>
  <c r="H19" i="33"/>
  <c r="F19" i="33"/>
  <c r="C19" i="33"/>
  <c r="N18" i="33"/>
  <c r="L18" i="33"/>
  <c r="J18" i="33"/>
  <c r="H18" i="33"/>
  <c r="F18" i="33"/>
  <c r="C18" i="33"/>
  <c r="N17" i="33"/>
  <c r="L17" i="33"/>
  <c r="J17" i="33"/>
  <c r="H17" i="33"/>
  <c r="F17" i="33"/>
  <c r="C17" i="33"/>
  <c r="N16" i="33"/>
  <c r="L16" i="33"/>
  <c r="J16" i="33"/>
  <c r="H16" i="33"/>
  <c r="F16" i="33"/>
  <c r="C16" i="33"/>
  <c r="N15" i="33"/>
  <c r="L15" i="33"/>
  <c r="J15" i="33"/>
  <c r="H15" i="33"/>
  <c r="F15" i="33"/>
  <c r="C15" i="33"/>
  <c r="N14" i="33"/>
  <c r="L14" i="33"/>
  <c r="J14" i="33"/>
  <c r="H14" i="33"/>
  <c r="F14" i="33"/>
  <c r="C14" i="33"/>
  <c r="N13" i="33"/>
  <c r="L13" i="33"/>
  <c r="J13" i="33"/>
  <c r="H13" i="33"/>
  <c r="F13" i="33"/>
  <c r="C13" i="33"/>
  <c r="N12" i="33"/>
  <c r="L12" i="33"/>
  <c r="J12" i="33"/>
  <c r="H12" i="33"/>
  <c r="F12" i="33"/>
  <c r="C12" i="33"/>
  <c r="N11" i="33"/>
  <c r="L11" i="33"/>
  <c r="J11" i="33"/>
  <c r="H11" i="33"/>
  <c r="F11" i="33"/>
  <c r="C11" i="33"/>
  <c r="N10" i="33"/>
  <c r="L10" i="33"/>
  <c r="J10" i="33"/>
  <c r="H10" i="33"/>
  <c r="F10" i="33"/>
  <c r="C10" i="33"/>
  <c r="N9" i="33"/>
  <c r="L9" i="33"/>
  <c r="J9" i="33"/>
  <c r="H9" i="33"/>
  <c r="F9" i="33"/>
  <c r="C9" i="33"/>
  <c r="N8" i="33"/>
  <c r="L8" i="33"/>
  <c r="J8" i="33"/>
  <c r="H8" i="33"/>
  <c r="F8" i="33"/>
  <c r="C8" i="33"/>
  <c r="N37" i="13"/>
  <c r="L37" i="13"/>
  <c r="J37" i="13"/>
  <c r="H37" i="13"/>
  <c r="F37" i="13"/>
  <c r="C37" i="13"/>
  <c r="N36" i="13"/>
  <c r="L36" i="13"/>
  <c r="J36" i="13"/>
  <c r="H36" i="13"/>
  <c r="F36" i="13"/>
  <c r="C36" i="13"/>
  <c r="N35" i="13"/>
  <c r="L35" i="13"/>
  <c r="J35" i="13"/>
  <c r="H35" i="13"/>
  <c r="F35" i="13"/>
  <c r="C35" i="13"/>
  <c r="N34" i="13"/>
  <c r="L34" i="13"/>
  <c r="J34" i="13"/>
  <c r="H34" i="13"/>
  <c r="F34" i="13"/>
  <c r="C34" i="13"/>
  <c r="N33" i="13"/>
  <c r="L33" i="13"/>
  <c r="J33" i="13"/>
  <c r="H33" i="13"/>
  <c r="F33" i="13"/>
  <c r="C33" i="13"/>
  <c r="N32" i="13"/>
  <c r="L32" i="13"/>
  <c r="J32" i="13"/>
  <c r="H32" i="13"/>
  <c r="F32" i="13"/>
  <c r="C32" i="13"/>
  <c r="N31" i="13"/>
  <c r="L31" i="13"/>
  <c r="J31" i="13"/>
  <c r="H31" i="13"/>
  <c r="F31" i="13"/>
  <c r="C31" i="13"/>
  <c r="N30" i="13"/>
  <c r="L30" i="13"/>
  <c r="J30" i="13"/>
  <c r="H30" i="13"/>
  <c r="F30" i="13"/>
  <c r="C30" i="13"/>
  <c r="N29" i="13"/>
  <c r="L29" i="13"/>
  <c r="J29" i="13"/>
  <c r="H29" i="13"/>
  <c r="F29" i="13"/>
  <c r="C29" i="13"/>
  <c r="N28" i="13"/>
  <c r="L28" i="13"/>
  <c r="J28" i="13"/>
  <c r="H28" i="13"/>
  <c r="F28" i="13"/>
  <c r="C28" i="13"/>
  <c r="N27" i="13"/>
  <c r="L27" i="13"/>
  <c r="J27" i="13"/>
  <c r="H27" i="13"/>
  <c r="F27" i="13"/>
  <c r="C27" i="13"/>
  <c r="N26" i="13"/>
  <c r="L26" i="13"/>
  <c r="J26" i="13"/>
  <c r="H26" i="13"/>
  <c r="F26" i="13"/>
  <c r="C26" i="13"/>
  <c r="N25" i="13"/>
  <c r="L25" i="13"/>
  <c r="J25" i="13"/>
  <c r="H25" i="13"/>
  <c r="F25" i="13"/>
  <c r="C25" i="13"/>
  <c r="N24" i="13"/>
  <c r="L24" i="13"/>
  <c r="J24" i="13"/>
  <c r="H24" i="13"/>
  <c r="F24" i="13"/>
  <c r="C24" i="13"/>
  <c r="N23" i="13"/>
  <c r="L23" i="13"/>
  <c r="J23" i="13"/>
  <c r="H23" i="13"/>
  <c r="F23" i="13"/>
  <c r="C23" i="13"/>
  <c r="N22" i="13"/>
  <c r="L22" i="13"/>
  <c r="J22" i="13"/>
  <c r="H22" i="13"/>
  <c r="F22" i="13"/>
  <c r="C22" i="13"/>
  <c r="N21" i="13"/>
  <c r="L21" i="13"/>
  <c r="J21" i="13"/>
  <c r="H21" i="13"/>
  <c r="F21" i="13"/>
  <c r="C21" i="13"/>
  <c r="N20" i="13"/>
  <c r="L20" i="13"/>
  <c r="J20" i="13"/>
  <c r="H20" i="13"/>
  <c r="F20" i="13"/>
  <c r="C20" i="13"/>
  <c r="N19" i="13"/>
  <c r="L19" i="13"/>
  <c r="J19" i="13"/>
  <c r="H19" i="13"/>
  <c r="F19" i="13"/>
  <c r="C19" i="13"/>
  <c r="N18" i="13"/>
  <c r="L18" i="13"/>
  <c r="J18" i="13"/>
  <c r="H18" i="13"/>
  <c r="F18" i="13"/>
  <c r="C18" i="13"/>
  <c r="N17" i="13"/>
  <c r="L17" i="13"/>
  <c r="J17" i="13"/>
  <c r="H17" i="13"/>
  <c r="F17" i="13"/>
  <c r="C17" i="13"/>
  <c r="N16" i="13"/>
  <c r="L16" i="13"/>
  <c r="J16" i="13"/>
  <c r="H16" i="13"/>
  <c r="F16" i="13"/>
  <c r="C16" i="13"/>
  <c r="N15" i="13"/>
  <c r="L15" i="13"/>
  <c r="J15" i="13"/>
  <c r="H15" i="13"/>
  <c r="F15" i="13"/>
  <c r="C15" i="13"/>
  <c r="N14" i="13"/>
  <c r="L14" i="13"/>
  <c r="J14" i="13"/>
  <c r="H14" i="13"/>
  <c r="F14" i="13"/>
  <c r="C14" i="13"/>
  <c r="N13" i="13"/>
  <c r="L13" i="13"/>
  <c r="J13" i="13"/>
  <c r="H13" i="13"/>
  <c r="F13" i="13"/>
  <c r="C13" i="13"/>
  <c r="N12" i="13"/>
  <c r="L12" i="13"/>
  <c r="J12" i="13"/>
  <c r="H12" i="13"/>
  <c r="F12" i="13"/>
  <c r="C12" i="13"/>
  <c r="N11" i="13"/>
  <c r="L11" i="13"/>
  <c r="J11" i="13"/>
  <c r="H11" i="13"/>
  <c r="F11" i="13"/>
  <c r="C11" i="13"/>
  <c r="N10" i="13"/>
  <c r="L10" i="13"/>
  <c r="J10" i="13"/>
  <c r="H10" i="13"/>
  <c r="F10" i="13"/>
  <c r="C10" i="13"/>
  <c r="N9" i="13"/>
  <c r="L9" i="13"/>
  <c r="J9" i="13"/>
  <c r="H9" i="13"/>
  <c r="F9" i="13"/>
  <c r="C9" i="13"/>
  <c r="N8" i="13"/>
  <c r="L8" i="13"/>
  <c r="J8" i="13"/>
  <c r="H8" i="13"/>
  <c r="F8" i="13"/>
  <c r="C8" i="13"/>
  <c r="N37" i="14"/>
  <c r="N36" i="14"/>
  <c r="N35" i="14"/>
  <c r="N34" i="14"/>
  <c r="N33" i="14"/>
  <c r="N32" i="14"/>
  <c r="L32" i="14"/>
  <c r="J32" i="14"/>
  <c r="F32" i="14"/>
  <c r="C32" i="14"/>
  <c r="N31" i="14"/>
  <c r="N30" i="14"/>
  <c r="N29" i="14"/>
  <c r="N28" i="14"/>
  <c r="N27" i="14"/>
  <c r="L27" i="14"/>
  <c r="J27" i="14"/>
  <c r="H27" i="14"/>
  <c r="F27" i="14"/>
  <c r="C27" i="14"/>
  <c r="N26" i="14"/>
  <c r="N24" i="14"/>
  <c r="F24" i="14"/>
  <c r="N22" i="14"/>
  <c r="N21" i="14"/>
  <c r="N19" i="14"/>
  <c r="N18" i="14"/>
  <c r="N17" i="14"/>
  <c r="N16" i="14"/>
  <c r="N15" i="14"/>
  <c r="N14" i="14"/>
  <c r="N13" i="14"/>
  <c r="N11" i="14"/>
  <c r="N10" i="14"/>
  <c r="N9" i="14"/>
  <c r="N8" i="14"/>
  <c r="N37" i="29"/>
  <c r="L37" i="29"/>
  <c r="J37" i="29"/>
  <c r="H37" i="29"/>
  <c r="F37" i="29"/>
  <c r="C37" i="29"/>
  <c r="N36" i="29"/>
  <c r="L36" i="29"/>
  <c r="J36" i="29"/>
  <c r="H36" i="29"/>
  <c r="F36" i="29"/>
  <c r="C36" i="29"/>
  <c r="N35" i="29"/>
  <c r="L35" i="29"/>
  <c r="J35" i="29"/>
  <c r="H35" i="29"/>
  <c r="F35" i="29"/>
  <c r="C35" i="29"/>
  <c r="N34" i="29"/>
  <c r="L34" i="29"/>
  <c r="J34" i="29"/>
  <c r="H34" i="29"/>
  <c r="F34" i="29"/>
  <c r="C34" i="29"/>
  <c r="N33" i="29"/>
  <c r="L33" i="29"/>
  <c r="J33" i="29"/>
  <c r="H33" i="29"/>
  <c r="F33" i="29"/>
  <c r="C33" i="29"/>
  <c r="N32" i="29"/>
  <c r="L32" i="29"/>
  <c r="J32" i="29"/>
  <c r="H32" i="29"/>
  <c r="F32" i="29"/>
  <c r="C32" i="29"/>
  <c r="N31" i="29"/>
  <c r="L31" i="29"/>
  <c r="J31" i="29"/>
  <c r="H31" i="29"/>
  <c r="F31" i="29"/>
  <c r="C31" i="29"/>
  <c r="N30" i="29"/>
  <c r="L30" i="29"/>
  <c r="J30" i="29"/>
  <c r="H30" i="29"/>
  <c r="F30" i="29"/>
  <c r="C30" i="29"/>
  <c r="N29" i="29"/>
  <c r="L29" i="29"/>
  <c r="J29" i="29"/>
  <c r="H29" i="29"/>
  <c r="F29" i="29"/>
  <c r="C29" i="29"/>
  <c r="N28" i="29"/>
  <c r="L28" i="29"/>
  <c r="J28" i="29"/>
  <c r="H28" i="29"/>
  <c r="F28" i="29"/>
  <c r="C28" i="29"/>
  <c r="N27" i="29"/>
  <c r="L27" i="29"/>
  <c r="J27" i="29"/>
  <c r="H27" i="29"/>
  <c r="F27" i="29"/>
  <c r="C27" i="29"/>
  <c r="N26" i="29"/>
  <c r="L26" i="29"/>
  <c r="J26" i="29"/>
  <c r="H26" i="29"/>
  <c r="F26" i="29"/>
  <c r="C26" i="29"/>
  <c r="N25" i="29"/>
  <c r="L25" i="29"/>
  <c r="J25" i="29"/>
  <c r="H25" i="29"/>
  <c r="F25" i="29"/>
  <c r="C25" i="29"/>
  <c r="N24" i="29"/>
  <c r="L24" i="29"/>
  <c r="J24" i="29"/>
  <c r="H24" i="29"/>
  <c r="F24" i="29"/>
  <c r="C24" i="29"/>
  <c r="N23" i="29"/>
  <c r="L23" i="29"/>
  <c r="J23" i="29"/>
  <c r="H23" i="29"/>
  <c r="F23" i="29"/>
  <c r="C23" i="29"/>
  <c r="N22" i="29"/>
  <c r="L22" i="29"/>
  <c r="J22" i="29"/>
  <c r="H22" i="29"/>
  <c r="F22" i="29"/>
  <c r="C22" i="29"/>
  <c r="N21" i="29"/>
  <c r="L21" i="29"/>
  <c r="J21" i="29"/>
  <c r="H21" i="29"/>
  <c r="F21" i="29"/>
  <c r="C21" i="29"/>
  <c r="N20" i="29"/>
  <c r="L20" i="29"/>
  <c r="J20" i="29"/>
  <c r="H20" i="29"/>
  <c r="F20" i="29"/>
  <c r="C20" i="29"/>
  <c r="N19" i="29"/>
  <c r="L19" i="29"/>
  <c r="J19" i="29"/>
  <c r="H19" i="29"/>
  <c r="F19" i="29"/>
  <c r="C19" i="29"/>
  <c r="N18" i="29"/>
  <c r="L18" i="29"/>
  <c r="J18" i="29"/>
  <c r="H18" i="29"/>
  <c r="F18" i="29"/>
  <c r="C18" i="29"/>
  <c r="N17" i="29"/>
  <c r="L17" i="29"/>
  <c r="J17" i="29"/>
  <c r="H17" i="29"/>
  <c r="F17" i="29"/>
  <c r="C17" i="29"/>
  <c r="N16" i="29"/>
  <c r="L16" i="29"/>
  <c r="J16" i="29"/>
  <c r="H16" i="29"/>
  <c r="F16" i="29"/>
  <c r="C16" i="29"/>
  <c r="N15" i="29"/>
  <c r="L15" i="29"/>
  <c r="J15" i="29"/>
  <c r="H15" i="29"/>
  <c r="F15" i="29"/>
  <c r="C15" i="29"/>
  <c r="N14" i="29"/>
  <c r="L14" i="29"/>
  <c r="J14" i="29"/>
  <c r="H14" i="29"/>
  <c r="F14" i="29"/>
  <c r="C14" i="29"/>
  <c r="N13" i="29"/>
  <c r="L13" i="29"/>
  <c r="J13" i="29"/>
  <c r="H13" i="29"/>
  <c r="F13" i="29"/>
  <c r="C13" i="29"/>
  <c r="N12" i="29"/>
  <c r="L12" i="29"/>
  <c r="J12" i="29"/>
  <c r="H12" i="29"/>
  <c r="F12" i="29"/>
  <c r="C12" i="29"/>
  <c r="N11" i="29"/>
  <c r="L11" i="29"/>
  <c r="J11" i="29"/>
  <c r="H11" i="29"/>
  <c r="F11" i="29"/>
  <c r="C11" i="29"/>
  <c r="N10" i="29"/>
  <c r="L10" i="29"/>
  <c r="J10" i="29"/>
  <c r="H10" i="29"/>
  <c r="F10" i="29"/>
  <c r="C10" i="29"/>
  <c r="N9" i="29"/>
  <c r="L9" i="29"/>
  <c r="J9" i="29"/>
  <c r="H9" i="29"/>
  <c r="F9" i="29"/>
  <c r="C9" i="29"/>
  <c r="N8" i="29"/>
  <c r="L8" i="29"/>
  <c r="J8" i="29"/>
  <c r="H8" i="29"/>
  <c r="F8" i="29"/>
  <c r="C8" i="29"/>
  <c r="N37" i="15"/>
  <c r="N36" i="15"/>
  <c r="N35" i="15"/>
  <c r="N34" i="15"/>
  <c r="N33" i="15"/>
  <c r="N32" i="15"/>
  <c r="J32" i="15"/>
  <c r="F32" i="15"/>
  <c r="C32" i="15"/>
  <c r="N31" i="15"/>
  <c r="L31" i="15"/>
  <c r="J31" i="15"/>
  <c r="C31" i="15"/>
  <c r="N30" i="15"/>
  <c r="N29" i="15"/>
  <c r="N28" i="15"/>
  <c r="J28" i="15"/>
  <c r="H28" i="15"/>
  <c r="F28" i="15"/>
  <c r="N27" i="15"/>
  <c r="L27" i="15"/>
  <c r="J27" i="15"/>
  <c r="F27" i="15"/>
  <c r="C27" i="15"/>
  <c r="N26" i="15"/>
  <c r="N24" i="15"/>
  <c r="N22" i="15"/>
  <c r="N21" i="15"/>
  <c r="N19" i="15"/>
  <c r="N18" i="15"/>
  <c r="N17" i="15"/>
  <c r="N16" i="15"/>
  <c r="N15" i="15"/>
  <c r="N14" i="15"/>
  <c r="N13" i="15"/>
  <c r="N11" i="15"/>
  <c r="N10" i="15"/>
  <c r="J10" i="15"/>
  <c r="N9" i="15"/>
  <c r="J9" i="15"/>
  <c r="N8" i="15"/>
  <c r="J8" i="15"/>
  <c r="N37" i="16"/>
  <c r="L37" i="16"/>
  <c r="J37" i="16"/>
  <c r="H37" i="16"/>
  <c r="F37" i="16"/>
  <c r="C37" i="16"/>
  <c r="N36" i="16"/>
  <c r="L36" i="16"/>
  <c r="J36" i="16"/>
  <c r="H36" i="16"/>
  <c r="F36" i="16"/>
  <c r="C36" i="16"/>
  <c r="N35" i="16"/>
  <c r="L35" i="16"/>
  <c r="J35" i="16"/>
  <c r="H35" i="16"/>
  <c r="F35" i="16"/>
  <c r="C35" i="16"/>
  <c r="N34" i="16"/>
  <c r="L34" i="16"/>
  <c r="J34" i="16"/>
  <c r="H34" i="16"/>
  <c r="F34" i="16"/>
  <c r="C34" i="16"/>
  <c r="N33" i="16"/>
  <c r="L33" i="16"/>
  <c r="J33" i="16"/>
  <c r="H33" i="16"/>
  <c r="F33" i="16"/>
  <c r="C33" i="16"/>
  <c r="N32" i="16"/>
  <c r="L32" i="16"/>
  <c r="J32" i="16"/>
  <c r="H32" i="16"/>
  <c r="F32" i="16"/>
  <c r="C32" i="16"/>
  <c r="N31" i="16"/>
  <c r="L31" i="16"/>
  <c r="J31" i="16"/>
  <c r="H31" i="16"/>
  <c r="F31" i="16"/>
  <c r="C31" i="16"/>
  <c r="N30" i="16"/>
  <c r="L30" i="16"/>
  <c r="J30" i="16"/>
  <c r="H30" i="16"/>
  <c r="F30" i="16"/>
  <c r="C30" i="16"/>
  <c r="N29" i="16"/>
  <c r="L29" i="16"/>
  <c r="J29" i="16"/>
  <c r="H29" i="16"/>
  <c r="F29" i="16"/>
  <c r="C29" i="16"/>
  <c r="N28" i="16"/>
  <c r="L28" i="16"/>
  <c r="J28" i="16"/>
  <c r="H28" i="16"/>
  <c r="F28" i="16"/>
  <c r="C28" i="16"/>
  <c r="N27" i="16"/>
  <c r="L27" i="16"/>
  <c r="J27" i="16"/>
  <c r="H27" i="16"/>
  <c r="F27" i="16"/>
  <c r="C27" i="16"/>
  <c r="N26" i="16"/>
  <c r="L26" i="16"/>
  <c r="J26" i="16"/>
  <c r="H26" i="16"/>
  <c r="F26" i="16"/>
  <c r="C26" i="16"/>
  <c r="N25" i="16"/>
  <c r="L25" i="16"/>
  <c r="J25" i="16"/>
  <c r="H25" i="16"/>
  <c r="F25" i="16"/>
  <c r="C25" i="16"/>
  <c r="N24" i="16"/>
  <c r="L24" i="16"/>
  <c r="J24" i="16"/>
  <c r="H24" i="16"/>
  <c r="F24" i="16"/>
  <c r="C24" i="16"/>
  <c r="N23" i="16"/>
  <c r="L23" i="16"/>
  <c r="J23" i="16"/>
  <c r="H23" i="16"/>
  <c r="F23" i="16"/>
  <c r="C23" i="16"/>
  <c r="N22" i="16"/>
  <c r="L22" i="16"/>
  <c r="J22" i="16"/>
  <c r="H22" i="16"/>
  <c r="F22" i="16"/>
  <c r="C22" i="16"/>
  <c r="N21" i="16"/>
  <c r="L21" i="16"/>
  <c r="J21" i="16"/>
  <c r="H21" i="16"/>
  <c r="F21" i="16"/>
  <c r="C21" i="16"/>
  <c r="N20" i="16"/>
  <c r="L20" i="16"/>
  <c r="J20" i="16"/>
  <c r="H20" i="16"/>
  <c r="F20" i="16"/>
  <c r="C20" i="16"/>
  <c r="N19" i="16"/>
  <c r="L19" i="16"/>
  <c r="J19" i="16"/>
  <c r="H19" i="16"/>
  <c r="F19" i="16"/>
  <c r="C19" i="16"/>
  <c r="N18" i="16"/>
  <c r="L18" i="16"/>
  <c r="J18" i="16"/>
  <c r="H18" i="16"/>
  <c r="F18" i="16"/>
  <c r="C18" i="16"/>
  <c r="N17" i="16"/>
  <c r="L17" i="16"/>
  <c r="J17" i="16"/>
  <c r="H17" i="16"/>
  <c r="F17" i="16"/>
  <c r="C17" i="16"/>
  <c r="N16" i="16"/>
  <c r="L16" i="16"/>
  <c r="J16" i="16"/>
  <c r="H16" i="16"/>
  <c r="F16" i="16"/>
  <c r="C16" i="16"/>
  <c r="N15" i="16"/>
  <c r="L15" i="16"/>
  <c r="J15" i="16"/>
  <c r="H15" i="16"/>
  <c r="F15" i="16"/>
  <c r="C15" i="16"/>
  <c r="N14" i="16"/>
  <c r="L14" i="16"/>
  <c r="J14" i="16"/>
  <c r="H14" i="16"/>
  <c r="F14" i="16"/>
  <c r="C14" i="16"/>
  <c r="N13" i="16"/>
  <c r="L13" i="16"/>
  <c r="J13" i="16"/>
  <c r="H13" i="16"/>
  <c r="F13" i="16"/>
  <c r="C13" i="16"/>
  <c r="N12" i="16"/>
  <c r="L12" i="16"/>
  <c r="J12" i="16"/>
  <c r="H12" i="16"/>
  <c r="F12" i="16"/>
  <c r="C12" i="16"/>
  <c r="N11" i="16"/>
  <c r="L11" i="16"/>
  <c r="J11" i="16"/>
  <c r="H11" i="16"/>
  <c r="F11" i="16"/>
  <c r="C11" i="16"/>
  <c r="N10" i="16"/>
  <c r="L10" i="16"/>
  <c r="J10" i="16"/>
  <c r="H10" i="16"/>
  <c r="F10" i="16"/>
  <c r="C10" i="16"/>
  <c r="N9" i="16"/>
  <c r="L9" i="16"/>
  <c r="J9" i="16"/>
  <c r="H9" i="16"/>
  <c r="F9" i="16"/>
  <c r="C9" i="16"/>
  <c r="N8" i="16"/>
  <c r="L8" i="16"/>
  <c r="J8" i="16"/>
  <c r="H8" i="16"/>
  <c r="F8" i="16"/>
  <c r="C8" i="16"/>
  <c r="N37" i="17"/>
  <c r="L37" i="17"/>
  <c r="J37" i="17"/>
  <c r="H37" i="17"/>
  <c r="F37" i="17"/>
  <c r="C37" i="17"/>
  <c r="N36" i="17"/>
  <c r="L36" i="17"/>
  <c r="J36" i="17"/>
  <c r="H36" i="17"/>
  <c r="F36" i="17"/>
  <c r="C36" i="17"/>
  <c r="N35" i="17"/>
  <c r="L35" i="17"/>
  <c r="J35" i="17"/>
  <c r="H35" i="17"/>
  <c r="F35" i="17"/>
  <c r="C35" i="17"/>
  <c r="N34" i="17"/>
  <c r="L34" i="17"/>
  <c r="J34" i="17"/>
  <c r="H34" i="17"/>
  <c r="F34" i="17"/>
  <c r="C34" i="17"/>
  <c r="N33" i="17"/>
  <c r="L33" i="17"/>
  <c r="J33" i="17"/>
  <c r="H33" i="17"/>
  <c r="F33" i="17"/>
  <c r="C33" i="17"/>
  <c r="N32" i="17"/>
  <c r="L32" i="17"/>
  <c r="J32" i="17"/>
  <c r="H32" i="17"/>
  <c r="F32" i="17"/>
  <c r="C32" i="17"/>
  <c r="N31" i="17"/>
  <c r="L31" i="17"/>
  <c r="J31" i="17"/>
  <c r="H31" i="17"/>
  <c r="F31" i="17"/>
  <c r="C31" i="17"/>
  <c r="N30" i="17"/>
  <c r="L30" i="17"/>
  <c r="J30" i="17"/>
  <c r="H30" i="17"/>
  <c r="F30" i="17"/>
  <c r="C30" i="17"/>
  <c r="N29" i="17"/>
  <c r="L29" i="17"/>
  <c r="J29" i="17"/>
  <c r="H29" i="17"/>
  <c r="F29" i="17"/>
  <c r="C29" i="17"/>
  <c r="N28" i="17"/>
  <c r="L28" i="17"/>
  <c r="J28" i="17"/>
  <c r="H28" i="17"/>
  <c r="F28" i="17"/>
  <c r="C28" i="17"/>
  <c r="N27" i="17"/>
  <c r="L27" i="17"/>
  <c r="J27" i="17"/>
  <c r="H27" i="17"/>
  <c r="F27" i="17"/>
  <c r="C27" i="17"/>
  <c r="N26" i="17"/>
  <c r="L26" i="17"/>
  <c r="J26" i="17"/>
  <c r="H26" i="17"/>
  <c r="F26" i="17"/>
  <c r="C26" i="17"/>
  <c r="N25" i="17"/>
  <c r="L25" i="17"/>
  <c r="J25" i="17"/>
  <c r="H25" i="17"/>
  <c r="F25" i="17"/>
  <c r="C25" i="17"/>
  <c r="N24" i="17"/>
  <c r="L24" i="17"/>
  <c r="J24" i="17"/>
  <c r="H24" i="17"/>
  <c r="F24" i="17"/>
  <c r="C24" i="17"/>
  <c r="N23" i="17"/>
  <c r="L23" i="17"/>
  <c r="J23" i="17"/>
  <c r="H23" i="17"/>
  <c r="F23" i="17"/>
  <c r="C23" i="17"/>
  <c r="N22" i="17"/>
  <c r="L22" i="17"/>
  <c r="J22" i="17"/>
  <c r="H22" i="17"/>
  <c r="F22" i="17"/>
  <c r="C22" i="17"/>
  <c r="N21" i="17"/>
  <c r="L21" i="17"/>
  <c r="J21" i="17"/>
  <c r="H21" i="17"/>
  <c r="F21" i="17"/>
  <c r="C21" i="17"/>
  <c r="N20" i="17"/>
  <c r="L20" i="17"/>
  <c r="J20" i="17"/>
  <c r="H20" i="17"/>
  <c r="F20" i="17"/>
  <c r="C20" i="17"/>
  <c r="N19" i="17"/>
  <c r="L19" i="17"/>
  <c r="J19" i="17"/>
  <c r="H19" i="17"/>
  <c r="F19" i="17"/>
  <c r="C19" i="17"/>
  <c r="N18" i="17"/>
  <c r="L18" i="17"/>
  <c r="J18" i="17"/>
  <c r="H18" i="17"/>
  <c r="F18" i="17"/>
  <c r="C18" i="17"/>
  <c r="N17" i="17"/>
  <c r="L17" i="17"/>
  <c r="J17" i="17"/>
  <c r="H17" i="17"/>
  <c r="F17" i="17"/>
  <c r="C17" i="17"/>
  <c r="N16" i="17"/>
  <c r="L16" i="17"/>
  <c r="J16" i="17"/>
  <c r="H16" i="17"/>
  <c r="F16" i="17"/>
  <c r="C16" i="17"/>
  <c r="N15" i="17"/>
  <c r="L15" i="17"/>
  <c r="J15" i="17"/>
  <c r="H15" i="17"/>
  <c r="F15" i="17"/>
  <c r="C15" i="17"/>
  <c r="N14" i="17"/>
  <c r="L14" i="17"/>
  <c r="J14" i="17"/>
  <c r="H14" i="17"/>
  <c r="F14" i="17"/>
  <c r="C14" i="17"/>
  <c r="N13" i="17"/>
  <c r="L13" i="17"/>
  <c r="J13" i="17"/>
  <c r="H13" i="17"/>
  <c r="F13" i="17"/>
  <c r="C13" i="17"/>
  <c r="N12" i="17"/>
  <c r="L12" i="17"/>
  <c r="J12" i="17"/>
  <c r="H12" i="17"/>
  <c r="F12" i="17"/>
  <c r="C12" i="17"/>
  <c r="N11" i="17"/>
  <c r="L11" i="17"/>
  <c r="J11" i="17"/>
  <c r="H11" i="17"/>
  <c r="F11" i="17"/>
  <c r="C11" i="17"/>
  <c r="N10" i="17"/>
  <c r="L10" i="17"/>
  <c r="J10" i="17"/>
  <c r="H10" i="17"/>
  <c r="F10" i="17"/>
  <c r="C10" i="17"/>
  <c r="N9" i="17"/>
  <c r="L9" i="17"/>
  <c r="J9" i="17"/>
  <c r="H9" i="17"/>
  <c r="F9" i="17"/>
  <c r="C9" i="17"/>
  <c r="N8" i="17"/>
  <c r="L8" i="17"/>
  <c r="J8" i="17"/>
  <c r="H8" i="17"/>
  <c r="F8" i="17"/>
  <c r="C8" i="17"/>
  <c r="N37" i="32"/>
  <c r="L37" i="32"/>
  <c r="J37" i="32"/>
  <c r="H37" i="32"/>
  <c r="F37" i="32"/>
  <c r="C37" i="32"/>
  <c r="N36" i="32"/>
  <c r="L36" i="32"/>
  <c r="J36" i="32"/>
  <c r="H36" i="32"/>
  <c r="F36" i="32"/>
  <c r="C36" i="32"/>
  <c r="N35" i="32"/>
  <c r="L35" i="32"/>
  <c r="J35" i="32"/>
  <c r="H35" i="32"/>
  <c r="F35" i="32"/>
  <c r="C35" i="32"/>
  <c r="N34" i="32"/>
  <c r="L34" i="32"/>
  <c r="J34" i="32"/>
  <c r="H34" i="32"/>
  <c r="F34" i="32"/>
  <c r="C34" i="32"/>
  <c r="N33" i="32"/>
  <c r="L33" i="32"/>
  <c r="J33" i="32"/>
  <c r="H33" i="32"/>
  <c r="F33" i="32"/>
  <c r="C33" i="32"/>
  <c r="N32" i="32"/>
  <c r="L32" i="32"/>
  <c r="J32" i="32"/>
  <c r="H32" i="32"/>
  <c r="F32" i="32"/>
  <c r="C32" i="32"/>
  <c r="N31" i="32"/>
  <c r="L31" i="32"/>
  <c r="J31" i="32"/>
  <c r="H31" i="32"/>
  <c r="F31" i="32"/>
  <c r="C31" i="32"/>
  <c r="N30" i="32"/>
  <c r="L30" i="32"/>
  <c r="J30" i="32"/>
  <c r="H30" i="32"/>
  <c r="F30" i="32"/>
  <c r="C30" i="32"/>
  <c r="N29" i="32"/>
  <c r="L29" i="32"/>
  <c r="J29" i="32"/>
  <c r="H29" i="32"/>
  <c r="F29" i="32"/>
  <c r="C29" i="32"/>
  <c r="N28" i="32"/>
  <c r="L28" i="32"/>
  <c r="J28" i="32"/>
  <c r="H28" i="32"/>
  <c r="F28" i="32"/>
  <c r="C28" i="32"/>
  <c r="N27" i="32"/>
  <c r="L27" i="32"/>
  <c r="J27" i="32"/>
  <c r="H27" i="32"/>
  <c r="F27" i="32"/>
  <c r="C27" i="32"/>
  <c r="N26" i="32"/>
  <c r="L26" i="32"/>
  <c r="J26" i="32"/>
  <c r="H26" i="32"/>
  <c r="F26" i="32"/>
  <c r="C26" i="32"/>
  <c r="N25" i="32"/>
  <c r="L25" i="32"/>
  <c r="J25" i="32"/>
  <c r="H25" i="32"/>
  <c r="F25" i="32"/>
  <c r="C25" i="32"/>
  <c r="N24" i="32"/>
  <c r="L24" i="32"/>
  <c r="J24" i="32"/>
  <c r="H24" i="32"/>
  <c r="F24" i="32"/>
  <c r="C24" i="32"/>
  <c r="N23" i="32"/>
  <c r="L23" i="32"/>
  <c r="J23" i="32"/>
  <c r="H23" i="32"/>
  <c r="F23" i="32"/>
  <c r="C23" i="32"/>
  <c r="N22" i="32"/>
  <c r="L22" i="32"/>
  <c r="J22" i="32"/>
  <c r="H22" i="32"/>
  <c r="F22" i="32"/>
  <c r="C22" i="32"/>
  <c r="N21" i="32"/>
  <c r="L21" i="32"/>
  <c r="J21" i="32"/>
  <c r="H21" i="32"/>
  <c r="F21" i="32"/>
  <c r="C21" i="32"/>
  <c r="N20" i="32"/>
  <c r="L20" i="32"/>
  <c r="J20" i="32"/>
  <c r="H20" i="32"/>
  <c r="F20" i="32"/>
  <c r="C20" i="32"/>
  <c r="N19" i="32"/>
  <c r="L19" i="32"/>
  <c r="J19" i="32"/>
  <c r="H19" i="32"/>
  <c r="F19" i="32"/>
  <c r="C19" i="32"/>
  <c r="N18" i="32"/>
  <c r="L18" i="32"/>
  <c r="J18" i="32"/>
  <c r="H18" i="32"/>
  <c r="F18" i="32"/>
  <c r="C18" i="32"/>
  <c r="N17" i="32"/>
  <c r="L17" i="32"/>
  <c r="J17" i="32"/>
  <c r="H17" i="32"/>
  <c r="F17" i="32"/>
  <c r="C17" i="32"/>
  <c r="N16" i="32"/>
  <c r="L16" i="32"/>
  <c r="J16" i="32"/>
  <c r="H16" i="32"/>
  <c r="F16" i="32"/>
  <c r="C16" i="32"/>
  <c r="N15" i="32"/>
  <c r="L15" i="32"/>
  <c r="J15" i="32"/>
  <c r="H15" i="32"/>
  <c r="F15" i="32"/>
  <c r="C15" i="32"/>
  <c r="N14" i="32"/>
  <c r="L14" i="32"/>
  <c r="J14" i="32"/>
  <c r="H14" i="32"/>
  <c r="F14" i="32"/>
  <c r="C14" i="32"/>
  <c r="N13" i="32"/>
  <c r="L13" i="32"/>
  <c r="J13" i="32"/>
  <c r="H13" i="32"/>
  <c r="F13" i="32"/>
  <c r="C13" i="32"/>
  <c r="N12" i="32"/>
  <c r="L12" i="32"/>
  <c r="J12" i="32"/>
  <c r="H12" i="32"/>
  <c r="F12" i="32"/>
  <c r="C12" i="32"/>
  <c r="N11" i="32"/>
  <c r="L11" i="32"/>
  <c r="J11" i="32"/>
  <c r="H11" i="32"/>
  <c r="F11" i="32"/>
  <c r="C11" i="32"/>
  <c r="N10" i="32"/>
  <c r="L10" i="32"/>
  <c r="J10" i="32"/>
  <c r="H10" i="32"/>
  <c r="F10" i="32"/>
  <c r="C10" i="32"/>
  <c r="N9" i="32"/>
  <c r="L9" i="32"/>
  <c r="J9" i="32"/>
  <c r="H9" i="32"/>
  <c r="F9" i="32"/>
  <c r="C9" i="32"/>
  <c r="N8" i="32"/>
  <c r="L8" i="32"/>
  <c r="J8" i="32"/>
  <c r="H8" i="32"/>
  <c r="F8" i="32"/>
  <c r="C8" i="32"/>
  <c r="L35" i="3"/>
  <c r="J35" i="3"/>
  <c r="H35" i="3"/>
  <c r="F35" i="3"/>
  <c r="C35" i="3"/>
  <c r="J27" i="3"/>
  <c r="F27" i="3"/>
  <c r="C27" i="3"/>
  <c r="F25" i="3"/>
  <c r="C25" i="3"/>
  <c r="L11" i="3"/>
  <c r="J11" i="3"/>
  <c r="H11" i="3"/>
  <c r="F11" i="3"/>
  <c r="C11" i="3"/>
  <c r="O19" i="29" l="1"/>
  <c r="O11" i="29"/>
  <c r="O15" i="29"/>
  <c r="O23" i="29"/>
  <c r="O27" i="29"/>
  <c r="O9" i="29"/>
  <c r="O13" i="29"/>
  <c r="O17" i="29"/>
  <c r="O21" i="29"/>
  <c r="O25" i="29"/>
  <c r="O8" i="29"/>
  <c r="O10" i="29"/>
  <c r="O12" i="29"/>
  <c r="O14" i="29"/>
  <c r="O16" i="29"/>
  <c r="O18" i="29"/>
  <c r="O20" i="29"/>
  <c r="O22" i="29"/>
  <c r="O24" i="29"/>
  <c r="O26" i="29"/>
  <c r="O28" i="29"/>
  <c r="O30" i="29"/>
  <c r="O32" i="29"/>
  <c r="O34" i="29"/>
  <c r="O36" i="29"/>
  <c r="O29" i="29"/>
  <c r="O31" i="29"/>
  <c r="O33" i="29"/>
  <c r="O35" i="29"/>
  <c r="O37" i="29"/>
  <c r="E38" i="14"/>
  <c r="E39" i="14"/>
  <c r="E40" i="14"/>
  <c r="O38" i="29"/>
  <c r="O39" i="29"/>
  <c r="O40" i="29"/>
  <c r="E38" i="16"/>
  <c r="E39" i="16"/>
  <c r="E40" i="16"/>
  <c r="O38" i="32"/>
  <c r="O39" i="32"/>
  <c r="O40" i="32"/>
  <c r="E10" i="35" l="1"/>
  <c r="E18" i="33"/>
  <c r="E34" i="33"/>
  <c r="E20" i="34"/>
  <c r="E34" i="35"/>
  <c r="E16" i="34"/>
  <c r="E15" i="18"/>
  <c r="E14" i="17"/>
  <c r="E33" i="33"/>
  <c r="E23" i="34"/>
  <c r="E27" i="34"/>
  <c r="E31" i="34"/>
  <c r="E35" i="34"/>
  <c r="E11" i="21"/>
  <c r="E29" i="18"/>
  <c r="E10" i="13"/>
  <c r="E26" i="13"/>
  <c r="E22" i="21"/>
  <c r="E22" i="29"/>
  <c r="E16" i="17"/>
  <c r="E22" i="13"/>
  <c r="E30" i="13"/>
  <c r="E9" i="17"/>
  <c r="E21" i="17"/>
  <c r="E25" i="17"/>
  <c r="E29" i="17"/>
  <c r="E30" i="21"/>
  <c r="E24" i="13"/>
  <c r="E36" i="13"/>
  <c r="E27" i="33"/>
  <c r="E35" i="33"/>
  <c r="E11" i="35"/>
  <c r="E35" i="35"/>
  <c r="E21" i="33"/>
  <c r="E11" i="34"/>
  <c r="E21" i="18"/>
  <c r="E25" i="29"/>
  <c r="E15" i="33"/>
  <c r="E25" i="33"/>
  <c r="E19" i="34"/>
  <c r="E19" i="21"/>
  <c r="E16" i="33"/>
  <c r="E16" i="35"/>
  <c r="E15" i="21"/>
  <c r="E15" i="13"/>
  <c r="E34" i="13"/>
  <c r="E32" i="33"/>
  <c r="E23" i="13"/>
  <c r="E11" i="13"/>
  <c r="E36" i="33"/>
  <c r="E35" i="13"/>
  <c r="E19" i="13"/>
  <c r="E13" i="33"/>
  <c r="E15" i="34"/>
  <c r="E35" i="21"/>
  <c r="O15" i="32"/>
  <c r="O21" i="13"/>
  <c r="O17" i="13"/>
  <c r="O13" i="13"/>
  <c r="O31" i="33"/>
  <c r="O23" i="33"/>
  <c r="O19" i="33"/>
  <c r="O15" i="33"/>
  <c r="O11" i="33"/>
  <c r="P31" i="33"/>
  <c r="O31" i="34"/>
  <c r="O27" i="34"/>
  <c r="O23" i="34"/>
  <c r="O19" i="34"/>
  <c r="O11" i="34"/>
  <c r="P15" i="34"/>
  <c r="O23" i="35"/>
  <c r="O31" i="21"/>
  <c r="O27" i="21"/>
  <c r="O23" i="21"/>
  <c r="O19" i="21"/>
  <c r="O11" i="21"/>
  <c r="P23" i="18"/>
  <c r="P19" i="18"/>
  <c r="O36" i="17"/>
  <c r="E36" i="34"/>
  <c r="E30" i="32"/>
  <c r="E10" i="32"/>
  <c r="E8" i="17"/>
  <c r="E23" i="29"/>
  <c r="E15" i="29"/>
  <c r="E33" i="13"/>
  <c r="E9" i="13"/>
  <c r="P35" i="34"/>
  <c r="E31" i="17"/>
  <c r="P27" i="17"/>
  <c r="P15" i="17"/>
  <c r="E11" i="29"/>
  <c r="E19" i="35"/>
  <c r="E11" i="18"/>
  <c r="E29" i="29"/>
  <c r="E28" i="33"/>
  <c r="E29" i="35"/>
  <c r="E29" i="33"/>
  <c r="E14" i="32"/>
  <c r="E12" i="33"/>
  <c r="E29" i="13"/>
  <c r="P31" i="13"/>
  <c r="P27" i="21"/>
  <c r="O35" i="32"/>
  <c r="O31" i="32"/>
  <c r="O27" i="32"/>
  <c r="O23" i="32"/>
  <c r="O19" i="32"/>
  <c r="O11" i="32"/>
  <c r="F41" i="32"/>
  <c r="P35" i="32"/>
  <c r="E11" i="32"/>
  <c r="O35" i="17"/>
  <c r="O31" i="17"/>
  <c r="O27" i="17"/>
  <c r="O23" i="17"/>
  <c r="O19" i="17"/>
  <c r="O15" i="17"/>
  <c r="O11" i="17"/>
  <c r="D41" i="16"/>
  <c r="P15" i="16"/>
  <c r="E27" i="15"/>
  <c r="N41" i="29"/>
  <c r="P10" i="29"/>
  <c r="P11" i="29"/>
  <c r="P23" i="29"/>
  <c r="P27" i="29"/>
  <c r="P31" i="29"/>
  <c r="E32" i="14"/>
  <c r="P11" i="13"/>
  <c r="O28" i="32"/>
  <c r="O20" i="32"/>
  <c r="E12" i="32"/>
  <c r="O32" i="17"/>
  <c r="O28" i="17"/>
  <c r="O16" i="17"/>
  <c r="E10" i="17"/>
  <c r="O32" i="16"/>
  <c r="O8" i="16"/>
  <c r="E34" i="16"/>
  <c r="E22" i="16"/>
  <c r="E13" i="29"/>
  <c r="P34" i="29"/>
  <c r="O32" i="13"/>
  <c r="O20" i="13"/>
  <c r="O16" i="13"/>
  <c r="O12" i="13"/>
  <c r="L41" i="13"/>
  <c r="E28" i="13"/>
  <c r="O36" i="33"/>
  <c r="O32" i="33"/>
  <c r="O28" i="33"/>
  <c r="O24" i="33"/>
  <c r="O20" i="33"/>
  <c r="O16" i="33"/>
  <c r="O12" i="33"/>
  <c r="N41" i="33"/>
  <c r="P12" i="33"/>
  <c r="P12" i="34"/>
  <c r="O16" i="35"/>
  <c r="P8" i="35"/>
  <c r="P36" i="21"/>
  <c r="P32" i="21"/>
  <c r="P24" i="21"/>
  <c r="P20" i="21"/>
  <c r="P12" i="21"/>
  <c r="P8" i="21"/>
  <c r="M41" i="21"/>
  <c r="P24" i="18"/>
  <c r="P8" i="18"/>
  <c r="O9" i="13"/>
  <c r="E9" i="29"/>
  <c r="E31" i="32"/>
  <c r="E23" i="32"/>
  <c r="E15" i="32"/>
  <c r="H41" i="17"/>
  <c r="E16" i="29"/>
  <c r="H41" i="13"/>
  <c r="E12" i="13"/>
  <c r="P20" i="33"/>
  <c r="E32" i="34"/>
  <c r="E28" i="34"/>
  <c r="K41" i="35"/>
  <c r="P32" i="35"/>
  <c r="P24" i="35"/>
  <c r="E16" i="21"/>
  <c r="E32" i="32"/>
  <c r="E28" i="32"/>
  <c r="E20" i="32"/>
  <c r="E30" i="17"/>
  <c r="P36" i="17"/>
  <c r="L41" i="16"/>
  <c r="P27" i="14"/>
  <c r="P23" i="13"/>
  <c r="E11" i="33"/>
  <c r="P31" i="34"/>
  <c r="P23" i="34"/>
  <c r="P11" i="34"/>
  <c r="P35" i="21"/>
  <c r="P31" i="21"/>
  <c r="P19" i="21"/>
  <c r="P11" i="21"/>
  <c r="O35" i="18"/>
  <c r="O31" i="18"/>
  <c r="O27" i="18"/>
  <c r="O23" i="18"/>
  <c r="O15" i="18"/>
  <c r="E13" i="18"/>
  <c r="P31" i="18"/>
  <c r="E27" i="32"/>
  <c r="E19" i="32"/>
  <c r="E20" i="29"/>
  <c r="E16" i="13"/>
  <c r="K41" i="13"/>
  <c r="M41" i="13"/>
  <c r="P14" i="13"/>
  <c r="F41" i="33"/>
  <c r="P28" i="33"/>
  <c r="E24" i="34"/>
  <c r="I41" i="34"/>
  <c r="P28" i="35"/>
  <c r="E36" i="32"/>
  <c r="E24" i="32"/>
  <c r="E16" i="32"/>
  <c r="O24" i="17"/>
  <c r="E34" i="17"/>
  <c r="E22" i="17"/>
  <c r="P16" i="17"/>
  <c r="J41" i="16"/>
  <c r="E17" i="29"/>
  <c r="P30" i="29"/>
  <c r="P27" i="13"/>
  <c r="P19" i="13"/>
  <c r="P21" i="33"/>
  <c r="E21" i="34"/>
  <c r="P27" i="34"/>
  <c r="P19" i="34"/>
  <c r="E29" i="21"/>
  <c r="E35" i="17"/>
  <c r="P19" i="17"/>
  <c r="P11" i="17"/>
  <c r="E25" i="16"/>
  <c r="O31" i="16"/>
  <c r="P23" i="16"/>
  <c r="E32" i="15"/>
  <c r="F41" i="34"/>
  <c r="E26" i="34"/>
  <c r="I41" i="21"/>
  <c r="O36" i="18"/>
  <c r="O24" i="18"/>
  <c r="O16" i="18"/>
  <c r="C41" i="18"/>
  <c r="H41" i="18"/>
  <c r="P32" i="18"/>
  <c r="E28" i="18"/>
  <c r="P20" i="18"/>
  <c r="P16" i="18"/>
  <c r="P12" i="18"/>
  <c r="O8" i="17"/>
  <c r="E8" i="21"/>
  <c r="E8" i="13"/>
  <c r="E8" i="32"/>
  <c r="M41" i="34"/>
  <c r="D41" i="34"/>
  <c r="D41" i="29"/>
  <c r="L41" i="35"/>
  <c r="L41" i="34"/>
  <c r="J41" i="34"/>
  <c r="E26" i="35"/>
  <c r="E26" i="17"/>
  <c r="K41" i="32"/>
  <c r="L41" i="32"/>
  <c r="E33" i="29"/>
  <c r="O36" i="13"/>
  <c r="O28" i="13"/>
  <c r="J41" i="13"/>
  <c r="C41" i="33"/>
  <c r="P16" i="33"/>
  <c r="H41" i="34"/>
  <c r="O32" i="21"/>
  <c r="P28" i="18"/>
  <c r="E12" i="34"/>
  <c r="F41" i="29"/>
  <c r="O19" i="13"/>
  <c r="E19" i="33"/>
  <c r="E33" i="34"/>
  <c r="J41" i="35"/>
  <c r="N41" i="35"/>
  <c r="P31" i="35"/>
  <c r="G41" i="35"/>
  <c r="H41" i="21"/>
  <c r="D41" i="21"/>
  <c r="L41" i="18"/>
  <c r="P37" i="18"/>
  <c r="P33" i="18"/>
  <c r="P29" i="18"/>
  <c r="P21" i="18"/>
  <c r="P13" i="18"/>
  <c r="M41" i="18"/>
  <c r="P35" i="18"/>
  <c r="P25" i="18"/>
  <c r="P17" i="18"/>
  <c r="I41" i="18"/>
  <c r="D41" i="13"/>
  <c r="E8" i="34"/>
  <c r="P16" i="21"/>
  <c r="P28" i="21"/>
  <c r="O8" i="33"/>
  <c r="O35" i="33"/>
  <c r="P27" i="16"/>
  <c r="P36" i="18"/>
  <c r="E25" i="32"/>
  <c r="E13" i="32"/>
  <c r="E9" i="32"/>
  <c r="P31" i="32"/>
  <c r="P23" i="32"/>
  <c r="P15" i="32"/>
  <c r="P19" i="32"/>
  <c r="P11" i="32"/>
  <c r="E28" i="16"/>
  <c r="E18" i="13"/>
  <c r="P30" i="13"/>
  <c r="I41" i="13"/>
  <c r="K41" i="33"/>
  <c r="M41" i="33"/>
  <c r="C41" i="34"/>
  <c r="O20" i="34"/>
  <c r="N41" i="34"/>
  <c r="E34" i="34"/>
  <c r="P30" i="34"/>
  <c r="P26" i="34"/>
  <c r="P22" i="34"/>
  <c r="P18" i="34"/>
  <c r="P10" i="34"/>
  <c r="P36" i="34"/>
  <c r="P32" i="34"/>
  <c r="P24" i="34"/>
  <c r="P20" i="34"/>
  <c r="P16" i="34"/>
  <c r="P8" i="34"/>
  <c r="P28" i="34"/>
  <c r="G41" i="34"/>
  <c r="P14" i="34"/>
  <c r="F41" i="35"/>
  <c r="O36" i="35"/>
  <c r="O28" i="35"/>
  <c r="O24" i="35"/>
  <c r="O20" i="35"/>
  <c r="H41" i="35"/>
  <c r="O32" i="35"/>
  <c r="O12" i="35"/>
  <c r="O8" i="35"/>
  <c r="P36" i="35"/>
  <c r="P20" i="35"/>
  <c r="P16" i="35"/>
  <c r="P12" i="35"/>
  <c r="D41" i="35"/>
  <c r="J41" i="21"/>
  <c r="O32" i="18"/>
  <c r="O28" i="18"/>
  <c r="O20" i="18"/>
  <c r="O12" i="18"/>
  <c r="O8" i="18"/>
  <c r="D41" i="18"/>
  <c r="C41" i="13"/>
  <c r="O24" i="13"/>
  <c r="N41" i="13"/>
  <c r="P32" i="13"/>
  <c r="P32" i="33"/>
  <c r="P8" i="33"/>
  <c r="M41" i="35"/>
  <c r="O36" i="21"/>
  <c r="L41" i="21"/>
  <c r="K41" i="18"/>
  <c r="G41" i="18"/>
  <c r="P34" i="16"/>
  <c r="P30" i="16"/>
  <c r="O35" i="13"/>
  <c r="O23" i="13"/>
  <c r="O15" i="13"/>
  <c r="J41" i="33"/>
  <c r="E29" i="34"/>
  <c r="E9" i="34"/>
  <c r="O17" i="35"/>
  <c r="P23" i="35"/>
  <c r="G41" i="21"/>
  <c r="P15" i="21"/>
  <c r="O8" i="13"/>
  <c r="G41" i="33"/>
  <c r="P9" i="35"/>
  <c r="E35" i="32"/>
  <c r="O35" i="16"/>
  <c r="O23" i="16"/>
  <c r="O19" i="16"/>
  <c r="O15" i="16"/>
  <c r="E29" i="16"/>
  <c r="O37" i="13"/>
  <c r="O33" i="13"/>
  <c r="O29" i="13"/>
  <c r="O25" i="13"/>
  <c r="F41" i="13"/>
  <c r="G41" i="13"/>
  <c r="P35" i="13"/>
  <c r="P15" i="13"/>
  <c r="L41" i="33"/>
  <c r="P35" i="33"/>
  <c r="P19" i="33"/>
  <c r="P15" i="33"/>
  <c r="I41" i="33"/>
  <c r="O15" i="34"/>
  <c r="O19" i="35"/>
  <c r="O15" i="35"/>
  <c r="O11" i="35"/>
  <c r="E25" i="35"/>
  <c r="E9" i="35"/>
  <c r="P33" i="35"/>
  <c r="I41" i="35"/>
  <c r="O35" i="21"/>
  <c r="O15" i="21"/>
  <c r="O13" i="21"/>
  <c r="N41" i="21"/>
  <c r="K41" i="21"/>
  <c r="P23" i="21"/>
  <c r="J41" i="18"/>
  <c r="N41" i="18"/>
  <c r="P34" i="18"/>
  <c r="P9" i="18"/>
  <c r="P30" i="18"/>
  <c r="P26" i="18"/>
  <c r="P22" i="18"/>
  <c r="P18" i="18"/>
  <c r="P14" i="18"/>
  <c r="P27" i="18"/>
  <c r="P15" i="18"/>
  <c r="P11" i="18"/>
  <c r="P10" i="18"/>
  <c r="O22" i="18"/>
  <c r="O13" i="18"/>
  <c r="O34" i="18"/>
  <c r="O30" i="18"/>
  <c r="O26" i="18"/>
  <c r="O18" i="18"/>
  <c r="O14" i="18"/>
  <c r="O10" i="18"/>
  <c r="O37" i="18"/>
  <c r="O33" i="18"/>
  <c r="O29" i="18"/>
  <c r="O25" i="18"/>
  <c r="O21" i="18"/>
  <c r="O17" i="18"/>
  <c r="O9" i="18"/>
  <c r="F41" i="18"/>
  <c r="O19" i="18"/>
  <c r="O11" i="18"/>
  <c r="P30" i="21"/>
  <c r="P22" i="21"/>
  <c r="P26" i="21"/>
  <c r="P14" i="21"/>
  <c r="P10" i="21"/>
  <c r="P34" i="21"/>
  <c r="P18" i="21"/>
  <c r="P37" i="21"/>
  <c r="P33" i="21"/>
  <c r="P29" i="21"/>
  <c r="P25" i="21"/>
  <c r="P21" i="21"/>
  <c r="P17" i="21"/>
  <c r="P13" i="21"/>
  <c r="P9" i="21"/>
  <c r="O29" i="21"/>
  <c r="O28" i="21"/>
  <c r="O24" i="21"/>
  <c r="O20" i="21"/>
  <c r="O16" i="21"/>
  <c r="O12" i="21"/>
  <c r="O8" i="21"/>
  <c r="O21" i="21"/>
  <c r="O30" i="21"/>
  <c r="O37" i="21"/>
  <c r="O33" i="21"/>
  <c r="O25" i="21"/>
  <c r="O17" i="21"/>
  <c r="O9" i="21"/>
  <c r="F41" i="21"/>
  <c r="O34" i="21"/>
  <c r="O26" i="21"/>
  <c r="O18" i="21"/>
  <c r="O14" i="21"/>
  <c r="O10" i="21"/>
  <c r="E26" i="21"/>
  <c r="O22" i="21"/>
  <c r="C41" i="21"/>
  <c r="P25" i="35"/>
  <c r="P17" i="35"/>
  <c r="P13" i="35"/>
  <c r="P29" i="35"/>
  <c r="P21" i="35"/>
  <c r="P34" i="35"/>
  <c r="P30" i="35"/>
  <c r="P26" i="35"/>
  <c r="P22" i="35"/>
  <c r="P18" i="35"/>
  <c r="P14" i="35"/>
  <c r="P10" i="35"/>
  <c r="P35" i="35"/>
  <c r="P27" i="35"/>
  <c r="P19" i="35"/>
  <c r="P15" i="35"/>
  <c r="P11" i="35"/>
  <c r="O29" i="35"/>
  <c r="O33" i="35"/>
  <c r="O25" i="35"/>
  <c r="O21" i="35"/>
  <c r="O13" i="35"/>
  <c r="O9" i="35"/>
  <c r="O30" i="35"/>
  <c r="O26" i="35"/>
  <c r="O22" i="35"/>
  <c r="O18" i="35"/>
  <c r="O14" i="35"/>
  <c r="O31" i="35"/>
  <c r="O27" i="35"/>
  <c r="E30" i="35"/>
  <c r="O10" i="35"/>
  <c r="O35" i="35"/>
  <c r="O34" i="35"/>
  <c r="C41" i="35"/>
  <c r="P34" i="34"/>
  <c r="P29" i="34"/>
  <c r="P21" i="34"/>
  <c r="K41" i="34"/>
  <c r="P37" i="34"/>
  <c r="P25" i="34"/>
  <c r="P17" i="34"/>
  <c r="P13" i="34"/>
  <c r="P9" i="34"/>
  <c r="E13" i="34"/>
  <c r="P33" i="34"/>
  <c r="E14" i="34"/>
  <c r="E17" i="34"/>
  <c r="E25" i="34"/>
  <c r="O36" i="34"/>
  <c r="O32" i="34"/>
  <c r="O28" i="34"/>
  <c r="O24" i="34"/>
  <c r="O16" i="34"/>
  <c r="O12" i="34"/>
  <c r="O33" i="34"/>
  <c r="O17" i="34"/>
  <c r="O8" i="34"/>
  <c r="O37" i="34"/>
  <c r="O29" i="34"/>
  <c r="O25" i="34"/>
  <c r="O21" i="34"/>
  <c r="O13" i="34"/>
  <c r="O9" i="34"/>
  <c r="O34" i="34"/>
  <c r="O30" i="34"/>
  <c r="O26" i="34"/>
  <c r="O22" i="34"/>
  <c r="O18" i="34"/>
  <c r="E30" i="34"/>
  <c r="O10" i="34"/>
  <c r="O14" i="34"/>
  <c r="E22" i="34"/>
  <c r="E10" i="34"/>
  <c r="O35" i="34"/>
  <c r="E18" i="34"/>
  <c r="P9" i="33"/>
  <c r="P37" i="33"/>
  <c r="P29" i="33"/>
  <c r="P25" i="33"/>
  <c r="P13" i="33"/>
  <c r="P36" i="33"/>
  <c r="P24" i="33"/>
  <c r="P33" i="33"/>
  <c r="P17" i="33"/>
  <c r="P34" i="33"/>
  <c r="P30" i="33"/>
  <c r="P26" i="33"/>
  <c r="P22" i="33"/>
  <c r="P18" i="33"/>
  <c r="P14" i="33"/>
  <c r="P10" i="33"/>
  <c r="P27" i="33"/>
  <c r="P23" i="33"/>
  <c r="P11" i="33"/>
  <c r="E30" i="33"/>
  <c r="D41" i="33"/>
  <c r="E22" i="33"/>
  <c r="O26" i="33"/>
  <c r="O22" i="33"/>
  <c r="O33" i="33"/>
  <c r="O25" i="33"/>
  <c r="O21" i="33"/>
  <c r="O17" i="33"/>
  <c r="O13" i="33"/>
  <c r="O9" i="33"/>
  <c r="H41" i="33"/>
  <c r="O30" i="33"/>
  <c r="O10" i="33"/>
  <c r="O37" i="33"/>
  <c r="O29" i="33"/>
  <c r="O34" i="33"/>
  <c r="O18" i="33"/>
  <c r="O14" i="33"/>
  <c r="E10" i="33"/>
  <c r="O27" i="33"/>
  <c r="E26" i="33"/>
  <c r="P26" i="13"/>
  <c r="P22" i="13"/>
  <c r="P18" i="13"/>
  <c r="P10" i="13"/>
  <c r="P34" i="13"/>
  <c r="P36" i="13"/>
  <c r="P28" i="13"/>
  <c r="P24" i="13"/>
  <c r="P20" i="13"/>
  <c r="P16" i="13"/>
  <c r="P12" i="13"/>
  <c r="P8" i="13"/>
  <c r="P37" i="13"/>
  <c r="P33" i="13"/>
  <c r="P29" i="13"/>
  <c r="P25" i="13"/>
  <c r="P21" i="13"/>
  <c r="P17" i="13"/>
  <c r="P13" i="13"/>
  <c r="P9" i="13"/>
  <c r="E13" i="13"/>
  <c r="E17" i="13"/>
  <c r="E14" i="13"/>
  <c r="E21" i="13"/>
  <c r="E25" i="13"/>
  <c r="O30" i="13"/>
  <c r="O26" i="13"/>
  <c r="O22" i="13"/>
  <c r="O34" i="13"/>
  <c r="O31" i="13"/>
  <c r="O27" i="13"/>
  <c r="O11" i="13"/>
  <c r="O10" i="13"/>
  <c r="O18" i="13"/>
  <c r="O14" i="13"/>
  <c r="E20" i="13"/>
  <c r="C41" i="32"/>
  <c r="H41" i="32"/>
  <c r="I41" i="32"/>
  <c r="J41" i="17"/>
  <c r="N41" i="17"/>
  <c r="P35" i="17"/>
  <c r="P31" i="17"/>
  <c r="E27" i="17"/>
  <c r="E23" i="17"/>
  <c r="E19" i="17"/>
  <c r="E15" i="17"/>
  <c r="E11" i="17"/>
  <c r="G41" i="17"/>
  <c r="O37" i="16"/>
  <c r="O17" i="16"/>
  <c r="P35" i="16"/>
  <c r="P31" i="16"/>
  <c r="P19" i="16"/>
  <c r="P11" i="16"/>
  <c r="E36" i="29"/>
  <c r="P15" i="29"/>
  <c r="P19" i="29"/>
  <c r="P35" i="29"/>
  <c r="I41" i="29"/>
  <c r="O36" i="32"/>
  <c r="O32" i="32"/>
  <c r="O24" i="32"/>
  <c r="O16" i="32"/>
  <c r="O12" i="32"/>
  <c r="N41" i="32"/>
  <c r="M41" i="32"/>
  <c r="F41" i="17"/>
  <c r="P30" i="17"/>
  <c r="P14" i="17"/>
  <c r="I41" i="17"/>
  <c r="O22" i="16"/>
  <c r="H41" i="16"/>
  <c r="M41" i="16"/>
  <c r="I41" i="16"/>
  <c r="N41" i="16"/>
  <c r="H41" i="29"/>
  <c r="L41" i="29"/>
  <c r="M41" i="29"/>
  <c r="E27" i="14"/>
  <c r="J41" i="32"/>
  <c r="E36" i="17"/>
  <c r="E32" i="17"/>
  <c r="E28" i="17"/>
  <c r="E24" i="17"/>
  <c r="E20" i="17"/>
  <c r="E12" i="17"/>
  <c r="C41" i="17"/>
  <c r="L41" i="17"/>
  <c r="F41" i="16"/>
  <c r="O27" i="16"/>
  <c r="O11" i="16"/>
  <c r="P22" i="29"/>
  <c r="P18" i="29"/>
  <c r="K41" i="29"/>
  <c r="P26" i="29"/>
  <c r="P27" i="32"/>
  <c r="G41" i="32"/>
  <c r="E33" i="17"/>
  <c r="E17" i="17"/>
  <c r="E13" i="17"/>
  <c r="K41" i="17"/>
  <c r="O20" i="16"/>
  <c r="P26" i="16"/>
  <c r="P22" i="16"/>
  <c r="P18" i="16"/>
  <c r="P14" i="16"/>
  <c r="P10" i="16"/>
  <c r="G41" i="16"/>
  <c r="J41" i="29"/>
  <c r="E19" i="29"/>
  <c r="G41" i="29"/>
  <c r="O27" i="14"/>
  <c r="P36" i="29"/>
  <c r="P28" i="29"/>
  <c r="P32" i="29"/>
  <c r="P12" i="29"/>
  <c r="P37" i="29"/>
  <c r="P33" i="29"/>
  <c r="P14" i="29"/>
  <c r="P29" i="29"/>
  <c r="P25" i="29"/>
  <c r="P21" i="29"/>
  <c r="P17" i="29"/>
  <c r="P13" i="29"/>
  <c r="P9" i="29"/>
  <c r="P24" i="29"/>
  <c r="P20" i="29"/>
  <c r="P16" i="29"/>
  <c r="P8" i="29"/>
  <c r="E24" i="29"/>
  <c r="E18" i="29"/>
  <c r="E14" i="29"/>
  <c r="E10" i="29"/>
  <c r="E30" i="29"/>
  <c r="E26" i="29"/>
  <c r="E35" i="29"/>
  <c r="C41" i="29"/>
  <c r="E34" i="29"/>
  <c r="E31" i="15"/>
  <c r="P33" i="16"/>
  <c r="P36" i="16"/>
  <c r="P20" i="16"/>
  <c r="P25" i="16"/>
  <c r="P17" i="16"/>
  <c r="P9" i="16"/>
  <c r="P32" i="16"/>
  <c r="P28" i="16"/>
  <c r="P24" i="16"/>
  <c r="P16" i="16"/>
  <c r="P12" i="16"/>
  <c r="P8" i="16"/>
  <c r="P37" i="16"/>
  <c r="P29" i="16"/>
  <c r="P21" i="16"/>
  <c r="P13" i="16"/>
  <c r="K41" i="16"/>
  <c r="E11" i="16"/>
  <c r="O36" i="16"/>
  <c r="O28" i="16"/>
  <c r="O24" i="16"/>
  <c r="O16" i="16"/>
  <c r="O12" i="16"/>
  <c r="O29" i="16"/>
  <c r="O25" i="16"/>
  <c r="O21" i="16"/>
  <c r="O13" i="16"/>
  <c r="O33" i="16"/>
  <c r="O34" i="16"/>
  <c r="O18" i="16"/>
  <c r="O14" i="16"/>
  <c r="O9" i="16"/>
  <c r="O30" i="16"/>
  <c r="O26" i="16"/>
  <c r="O10" i="16"/>
  <c r="C41" i="16"/>
  <c r="E15" i="16"/>
  <c r="P32" i="17"/>
  <c r="P28" i="17"/>
  <c r="P24" i="17"/>
  <c r="P20" i="17"/>
  <c r="P12" i="17"/>
  <c r="P26" i="17"/>
  <c r="P18" i="17"/>
  <c r="P10" i="17"/>
  <c r="P37" i="17"/>
  <c r="P25" i="17"/>
  <c r="P17" i="17"/>
  <c r="P9" i="17"/>
  <c r="M41" i="17"/>
  <c r="P33" i="17"/>
  <c r="P29" i="17"/>
  <c r="P21" i="17"/>
  <c r="P13" i="17"/>
  <c r="P8" i="17"/>
  <c r="E18" i="17"/>
  <c r="P23" i="17"/>
  <c r="P34" i="17"/>
  <c r="D41" i="17"/>
  <c r="P22" i="17"/>
  <c r="O18" i="17"/>
  <c r="O14" i="17"/>
  <c r="O10" i="17"/>
  <c r="O25" i="17"/>
  <c r="O34" i="17"/>
  <c r="O30" i="17"/>
  <c r="O26" i="17"/>
  <c r="O22" i="17"/>
  <c r="O13" i="17"/>
  <c r="O37" i="17"/>
  <c r="O29" i="17"/>
  <c r="O21" i="17"/>
  <c r="O9" i="17"/>
  <c r="O33" i="17"/>
  <c r="O17" i="17"/>
  <c r="O20" i="17"/>
  <c r="O12" i="17"/>
  <c r="P36" i="32"/>
  <c r="P32" i="32"/>
  <c r="P28" i="32"/>
  <c r="P24" i="32"/>
  <c r="P20" i="32"/>
  <c r="P16" i="32"/>
  <c r="P12" i="32"/>
  <c r="R8" i="32"/>
  <c r="P34" i="32"/>
  <c r="P30" i="32"/>
  <c r="P26" i="32"/>
  <c r="P22" i="32"/>
  <c r="P18" i="32"/>
  <c r="P14" i="32"/>
  <c r="P10" i="32"/>
  <c r="P8" i="32"/>
  <c r="P37" i="32"/>
  <c r="P33" i="32"/>
  <c r="P29" i="32"/>
  <c r="P21" i="32"/>
  <c r="P17" i="32"/>
  <c r="D41" i="32"/>
  <c r="P25" i="32"/>
  <c r="P13" i="32"/>
  <c r="P9" i="32"/>
  <c r="E18" i="32"/>
  <c r="E34" i="32"/>
  <c r="E26" i="32"/>
  <c r="E22" i="32"/>
  <c r="E29" i="32"/>
  <c r="E21" i="32"/>
  <c r="E17" i="32"/>
  <c r="O8" i="32"/>
  <c r="O14" i="32"/>
  <c r="O34" i="32"/>
  <c r="O10" i="32"/>
  <c r="O29" i="32"/>
  <c r="O21" i="32"/>
  <c r="O30" i="32"/>
  <c r="O18" i="32"/>
  <c r="O37" i="32"/>
  <c r="O33" i="32"/>
  <c r="O25" i="32"/>
  <c r="O13" i="32"/>
  <c r="O9" i="32"/>
  <c r="O17" i="32"/>
  <c r="O22" i="32"/>
  <c r="O26" i="32"/>
  <c r="E33" i="32"/>
  <c r="E27" i="3"/>
  <c r="N41" i="3"/>
  <c r="E11" i="3"/>
  <c r="E41" i="18" l="1"/>
  <c r="E41" i="16"/>
  <c r="E41" i="13"/>
  <c r="E41" i="21"/>
  <c r="E41" i="34"/>
  <c r="E41" i="29"/>
  <c r="E41" i="33"/>
  <c r="E41" i="32"/>
  <c r="E41" i="17"/>
  <c r="E41" i="35"/>
  <c r="P41" i="18"/>
  <c r="O41" i="18"/>
  <c r="P41" i="21"/>
  <c r="O41" i="21"/>
  <c r="P41" i="35"/>
  <c r="O41" i="35"/>
  <c r="P41" i="34"/>
  <c r="O41" i="34"/>
  <c r="P41" i="33"/>
  <c r="O41" i="33"/>
  <c r="P41" i="13"/>
  <c r="O41" i="13"/>
  <c r="P41" i="29"/>
  <c r="O41" i="29"/>
  <c r="P41" i="16"/>
  <c r="O41" i="16"/>
  <c r="P41" i="17"/>
  <c r="O41" i="17"/>
  <c r="P41" i="32"/>
  <c r="O41" i="32"/>
  <c r="O11" i="3" l="1"/>
  <c r="E25" i="3" l="1"/>
  <c r="E35" i="3" l="1"/>
  <c r="O35" i="3"/>
  <c r="L28" i="15" l="1"/>
  <c r="C10" i="3" l="1"/>
  <c r="L10" i="15"/>
  <c r="J31" i="14" l="1"/>
  <c r="C31" i="14" l="1"/>
  <c r="E31" i="14" l="1"/>
  <c r="H28" i="14" l="1"/>
  <c r="L10" i="3" l="1"/>
  <c r="L32" i="15" l="1"/>
  <c r="H32" i="14"/>
  <c r="O32" i="14" s="1"/>
  <c r="F32" i="3" l="1"/>
  <c r="J32" i="3" l="1"/>
  <c r="C32" i="3" l="1"/>
  <c r="H9" i="14"/>
  <c r="J8" i="14"/>
  <c r="J9" i="14"/>
  <c r="J10" i="14"/>
  <c r="L29" i="15" l="1"/>
  <c r="L30" i="15"/>
  <c r="L25" i="3"/>
  <c r="F26" i="5"/>
  <c r="D26" i="5"/>
  <c r="L9" i="15"/>
  <c r="L13" i="15"/>
  <c r="L15" i="15"/>
  <c r="L16" i="15"/>
  <c r="L17" i="15"/>
  <c r="L18" i="15"/>
  <c r="L19" i="15"/>
  <c r="L20" i="15"/>
  <c r="L21" i="15"/>
  <c r="L23" i="15"/>
  <c r="L25" i="15"/>
  <c r="L33" i="15"/>
  <c r="L34" i="15"/>
  <c r="L35" i="15"/>
  <c r="L36" i="15"/>
  <c r="L37" i="15"/>
  <c r="L8" i="15"/>
  <c r="L9" i="3"/>
  <c r="L13" i="3"/>
  <c r="L15" i="3"/>
  <c r="L17" i="3"/>
  <c r="L18" i="3"/>
  <c r="L19" i="3"/>
  <c r="L27" i="3"/>
  <c r="L28" i="3"/>
  <c r="L29" i="3"/>
  <c r="L30" i="3"/>
  <c r="L31" i="3"/>
  <c r="L32" i="3"/>
  <c r="L33" i="3"/>
  <c r="L34" i="3"/>
  <c r="L36" i="3"/>
  <c r="L37" i="3"/>
  <c r="J13" i="14"/>
  <c r="J15" i="14"/>
  <c r="J17" i="14"/>
  <c r="J18" i="14"/>
  <c r="J19" i="14"/>
  <c r="J24" i="14"/>
  <c r="J28" i="14"/>
  <c r="J29" i="14"/>
  <c r="J30" i="14"/>
  <c r="J33" i="14"/>
  <c r="J34" i="14"/>
  <c r="J36" i="14"/>
  <c r="J37" i="14"/>
  <c r="J13" i="15"/>
  <c r="J15" i="15"/>
  <c r="J18" i="15"/>
  <c r="J19" i="15"/>
  <c r="J21" i="15"/>
  <c r="J24" i="15"/>
  <c r="J25" i="15"/>
  <c r="J29" i="15"/>
  <c r="J30" i="15"/>
  <c r="J33" i="15"/>
  <c r="J34" i="15"/>
  <c r="J36" i="15"/>
  <c r="J37" i="15"/>
  <c r="J9" i="3"/>
  <c r="J10" i="3"/>
  <c r="J13" i="3"/>
  <c r="J15" i="3"/>
  <c r="J17" i="3"/>
  <c r="J18" i="3"/>
  <c r="J19" i="3"/>
  <c r="J24" i="3"/>
  <c r="J25" i="3"/>
  <c r="J28" i="3"/>
  <c r="J29" i="3"/>
  <c r="J30" i="3"/>
  <c r="J31" i="3"/>
  <c r="F31" i="5"/>
  <c r="J33" i="3"/>
  <c r="J34" i="3"/>
  <c r="J36" i="3"/>
  <c r="J37" i="3"/>
  <c r="J8" i="3"/>
  <c r="H10" i="14"/>
  <c r="H12" i="14"/>
  <c r="H13" i="14"/>
  <c r="H14" i="14"/>
  <c r="H15" i="14"/>
  <c r="H17" i="14"/>
  <c r="H18" i="14"/>
  <c r="H19" i="14"/>
  <c r="H20" i="14"/>
  <c r="H21" i="14"/>
  <c r="H22" i="14"/>
  <c r="H23" i="14"/>
  <c r="H24" i="14"/>
  <c r="H25" i="14"/>
  <c r="H26" i="14"/>
  <c r="H29" i="14"/>
  <c r="H30" i="14"/>
  <c r="H31" i="14"/>
  <c r="H33" i="14"/>
  <c r="H34" i="14"/>
  <c r="H36" i="14"/>
  <c r="H37" i="14"/>
  <c r="H9" i="15"/>
  <c r="H10" i="15"/>
  <c r="H12" i="15"/>
  <c r="H13" i="15"/>
  <c r="H14" i="15"/>
  <c r="H15" i="15"/>
  <c r="H17" i="15"/>
  <c r="H18" i="15"/>
  <c r="H19" i="15"/>
  <c r="H20" i="15"/>
  <c r="H21" i="15"/>
  <c r="H22" i="15"/>
  <c r="H23" i="15"/>
  <c r="H24" i="15"/>
  <c r="H25" i="15"/>
  <c r="H26" i="15"/>
  <c r="H27" i="15"/>
  <c r="O27" i="15" s="1"/>
  <c r="H29" i="15"/>
  <c r="H30" i="15"/>
  <c r="H31" i="15"/>
  <c r="H33" i="15"/>
  <c r="H34" i="15"/>
  <c r="H35" i="15"/>
  <c r="H36" i="15"/>
  <c r="H37" i="15"/>
  <c r="H8" i="15"/>
  <c r="H9" i="3"/>
  <c r="H10" i="3"/>
  <c r="H12" i="3"/>
  <c r="H13" i="3"/>
  <c r="H15" i="3"/>
  <c r="H17" i="3"/>
  <c r="H18" i="3"/>
  <c r="H19" i="3"/>
  <c r="H20" i="3"/>
  <c r="H21" i="3"/>
  <c r="H22" i="3"/>
  <c r="H23" i="3"/>
  <c r="H24" i="3"/>
  <c r="H25" i="3"/>
  <c r="O25" i="3" s="1"/>
  <c r="H26" i="3"/>
  <c r="H27" i="3"/>
  <c r="O27" i="3" s="1"/>
  <c r="H28" i="3"/>
  <c r="H29" i="3"/>
  <c r="H30" i="3"/>
  <c r="H31" i="3"/>
  <c r="H32" i="3"/>
  <c r="H33" i="3"/>
  <c r="H34" i="3"/>
  <c r="H36" i="3"/>
  <c r="H37" i="3"/>
  <c r="H8" i="3"/>
  <c r="F9" i="14"/>
  <c r="F10" i="14"/>
  <c r="F13" i="14"/>
  <c r="F15" i="14"/>
  <c r="F18" i="14"/>
  <c r="F19" i="14"/>
  <c r="F28" i="14"/>
  <c r="F29" i="14"/>
  <c r="F30" i="14"/>
  <c r="F31" i="14"/>
  <c r="F33" i="14"/>
  <c r="F34" i="14"/>
  <c r="F35" i="14"/>
  <c r="F36" i="14"/>
  <c r="F37" i="14"/>
  <c r="F9" i="15"/>
  <c r="F10" i="15"/>
  <c r="F13" i="15"/>
  <c r="F14" i="15"/>
  <c r="F15" i="15"/>
  <c r="F18" i="15"/>
  <c r="F19" i="15"/>
  <c r="F21" i="15"/>
  <c r="F24" i="15"/>
  <c r="F25" i="15"/>
  <c r="F29" i="15"/>
  <c r="F30" i="15"/>
  <c r="F31" i="15"/>
  <c r="F33" i="15"/>
  <c r="F34" i="15"/>
  <c r="F35" i="15"/>
  <c r="F36" i="15"/>
  <c r="F37" i="15"/>
  <c r="F8" i="15"/>
  <c r="F9" i="3"/>
  <c r="F10" i="3"/>
  <c r="F13" i="3"/>
  <c r="F15" i="3"/>
  <c r="F17" i="3"/>
  <c r="F18" i="3"/>
  <c r="F19" i="3"/>
  <c r="F21" i="3"/>
  <c r="F22" i="3"/>
  <c r="F24" i="3"/>
  <c r="F28" i="3"/>
  <c r="F29" i="3"/>
  <c r="F30" i="3"/>
  <c r="F31" i="3"/>
  <c r="D31" i="5"/>
  <c r="F33" i="3"/>
  <c r="F34" i="3"/>
  <c r="F36" i="3"/>
  <c r="F37" i="3"/>
  <c r="O32" i="3" l="1"/>
  <c r="O31" i="15"/>
  <c r="H32" i="15"/>
  <c r="O32" i="15" s="1"/>
  <c r="E13" i="5"/>
  <c r="H14" i="3"/>
  <c r="O10" i="3"/>
  <c r="C29" i="14"/>
  <c r="C36" i="14"/>
  <c r="C30" i="14"/>
  <c r="C13" i="14"/>
  <c r="C9" i="14"/>
  <c r="C37" i="14"/>
  <c r="C33" i="14"/>
  <c r="C18" i="14"/>
  <c r="C10" i="14"/>
  <c r="C34" i="14"/>
  <c r="C28" i="14"/>
  <c r="C19" i="14"/>
  <c r="C15" i="14"/>
  <c r="C34" i="15"/>
  <c r="C28" i="15"/>
  <c r="C8" i="15"/>
  <c r="C21" i="15"/>
  <c r="O21" i="15" s="1"/>
  <c r="C13" i="15"/>
  <c r="C9" i="15"/>
  <c r="C29" i="15"/>
  <c r="C36" i="15"/>
  <c r="C18" i="15"/>
  <c r="C10" i="15"/>
  <c r="C30" i="15"/>
  <c r="C37" i="15"/>
  <c r="O37" i="15" s="1"/>
  <c r="C33" i="15"/>
  <c r="C19" i="15"/>
  <c r="C15" i="15"/>
  <c r="C13" i="3"/>
  <c r="C33" i="3"/>
  <c r="C28" i="3"/>
  <c r="C18" i="3"/>
  <c r="C34" i="3"/>
  <c r="C29" i="3"/>
  <c r="C19" i="3"/>
  <c r="C15" i="3"/>
  <c r="C9" i="3"/>
  <c r="C36" i="3"/>
  <c r="C30" i="3"/>
  <c r="C37" i="3"/>
  <c r="O37" i="3" s="1"/>
  <c r="C31" i="3"/>
  <c r="E8" i="5"/>
  <c r="E36" i="5"/>
  <c r="E21" i="5"/>
  <c r="E17" i="5"/>
  <c r="F32" i="5"/>
  <c r="F36" i="5"/>
  <c r="E22" i="5"/>
  <c r="E14" i="5"/>
  <c r="E9" i="5"/>
  <c r="E32" i="5"/>
  <c r="F9" i="5"/>
  <c r="F12" i="5"/>
  <c r="F35" i="5"/>
  <c r="F17" i="5"/>
  <c r="F18" i="5"/>
  <c r="F33" i="5"/>
  <c r="F29" i="5"/>
  <c r="F23" i="5"/>
  <c r="F8" i="5"/>
  <c r="E20" i="5"/>
  <c r="E12" i="5"/>
  <c r="E29" i="5"/>
  <c r="E30" i="5"/>
  <c r="E16" i="5"/>
  <c r="E28" i="5"/>
  <c r="D30" i="5"/>
  <c r="D36" i="5"/>
  <c r="D32" i="5"/>
  <c r="F27" i="5"/>
  <c r="D27" i="5"/>
  <c r="F14" i="5"/>
  <c r="D14" i="5"/>
  <c r="F30" i="5"/>
  <c r="E18" i="5"/>
  <c r="D18" i="5"/>
  <c r="D33" i="5"/>
  <c r="F28" i="5"/>
  <c r="D17" i="5"/>
  <c r="D28" i="5"/>
  <c r="D12" i="5"/>
  <c r="F7" i="5"/>
  <c r="E35" i="5"/>
  <c r="E26" i="5"/>
  <c r="E24" i="5"/>
  <c r="D8" i="5"/>
  <c r="E33" i="5"/>
  <c r="E25" i="5"/>
  <c r="E31" i="5"/>
  <c r="E27" i="5"/>
  <c r="E23" i="5"/>
  <c r="E19" i="5"/>
  <c r="E11" i="5"/>
  <c r="D29" i="5"/>
  <c r="D9" i="5"/>
  <c r="O30" i="15" l="1"/>
  <c r="O36" i="15"/>
  <c r="O8" i="15"/>
  <c r="O34" i="15"/>
  <c r="O19" i="15"/>
  <c r="O33" i="15"/>
  <c r="O9" i="15"/>
  <c r="O18" i="15"/>
  <c r="O28" i="15"/>
  <c r="O15" i="15"/>
  <c r="O10" i="15"/>
  <c r="O29" i="15"/>
  <c r="O13" i="15"/>
  <c r="C26" i="10"/>
  <c r="C26" i="4"/>
  <c r="E26" i="4" s="1"/>
  <c r="C26" i="5"/>
  <c r="C28" i="4"/>
  <c r="C28" i="10"/>
  <c r="C28" i="5"/>
  <c r="C32" i="4"/>
  <c r="C32" i="10"/>
  <c r="C32" i="5"/>
  <c r="C8" i="4"/>
  <c r="C8" i="5"/>
  <c r="C8" i="10"/>
  <c r="C29" i="10"/>
  <c r="C29" i="5"/>
  <c r="C29" i="4"/>
  <c r="C27" i="4"/>
  <c r="C27" i="5"/>
  <c r="C27" i="10"/>
  <c r="O30" i="3"/>
  <c r="O9" i="3"/>
  <c r="O29" i="3"/>
  <c r="O18" i="3"/>
  <c r="O13" i="3"/>
  <c r="C12" i="5"/>
  <c r="C12" i="4"/>
  <c r="C12" i="10"/>
  <c r="C35" i="4"/>
  <c r="C35" i="5"/>
  <c r="C35" i="10"/>
  <c r="C18" i="4"/>
  <c r="C18" i="10"/>
  <c r="C18" i="5"/>
  <c r="C30" i="4"/>
  <c r="C30" i="10"/>
  <c r="C30" i="5"/>
  <c r="C9" i="10"/>
  <c r="C9" i="5"/>
  <c r="C9" i="4"/>
  <c r="O19" i="3"/>
  <c r="O28" i="3"/>
  <c r="C31" i="4"/>
  <c r="C31" i="5"/>
  <c r="C31" i="10"/>
  <c r="C14" i="4"/>
  <c r="C14" i="10"/>
  <c r="C14" i="5"/>
  <c r="O31" i="3"/>
  <c r="O34" i="3"/>
  <c r="O33" i="3"/>
  <c r="C33" i="10"/>
  <c r="C33" i="5"/>
  <c r="C33" i="4"/>
  <c r="C17" i="10"/>
  <c r="C17" i="5"/>
  <c r="C17" i="4"/>
  <c r="O36" i="3"/>
  <c r="O15" i="3"/>
  <c r="E33" i="4" l="1"/>
  <c r="E30" i="4"/>
  <c r="E12" i="4"/>
  <c r="E28" i="4"/>
  <c r="E9" i="4"/>
  <c r="E18" i="4"/>
  <c r="E29" i="4"/>
  <c r="E8" i="4"/>
  <c r="E17" i="4"/>
  <c r="E35" i="4"/>
  <c r="E27" i="4"/>
  <c r="E32" i="4"/>
  <c r="E14" i="4"/>
  <c r="E31" i="4"/>
  <c r="K28" i="15" l="1"/>
  <c r="L31" i="14" l="1"/>
  <c r="O31" i="14" s="1"/>
  <c r="G15" i="3" l="1"/>
  <c r="M32" i="14" l="1"/>
  <c r="K25" i="15"/>
  <c r="C26" i="3" l="1"/>
  <c r="F26" i="9" l="1"/>
  <c r="G28" i="3"/>
  <c r="G29" i="3"/>
  <c r="G30" i="3"/>
  <c r="G31" i="3"/>
  <c r="G32" i="3"/>
  <c r="G33" i="3"/>
  <c r="G34" i="3"/>
  <c r="M28" i="14"/>
  <c r="M29" i="14"/>
  <c r="M30" i="14"/>
  <c r="K28" i="14"/>
  <c r="K29" i="14"/>
  <c r="K30" i="14"/>
  <c r="K29" i="15"/>
  <c r="K30" i="15"/>
  <c r="K28" i="3"/>
  <c r="K29" i="3"/>
  <c r="K30" i="3"/>
  <c r="K31" i="3"/>
  <c r="K32" i="3"/>
  <c r="K33" i="3"/>
  <c r="K34" i="3"/>
  <c r="D28" i="14"/>
  <c r="D29" i="14"/>
  <c r="D30" i="14"/>
  <c r="D28" i="15"/>
  <c r="D29" i="15"/>
  <c r="D30" i="15"/>
  <c r="D15" i="3"/>
  <c r="D18" i="3"/>
  <c r="D19" i="3"/>
  <c r="D22" i="3"/>
  <c r="D28" i="3"/>
  <c r="D29" i="3"/>
  <c r="D30" i="3"/>
  <c r="D31" i="3"/>
  <c r="D32" i="3"/>
  <c r="D33" i="3"/>
  <c r="D34" i="3"/>
  <c r="L28" i="14"/>
  <c r="O28" i="14" s="1"/>
  <c r="L29" i="14"/>
  <c r="O29" i="14" s="1"/>
  <c r="L30" i="14"/>
  <c r="O30" i="14" s="1"/>
  <c r="F26" i="3"/>
  <c r="H9" i="9"/>
  <c r="H11" i="9"/>
  <c r="H13" i="9"/>
  <c r="H14" i="9"/>
  <c r="H15" i="9"/>
  <c r="H17" i="9"/>
  <c r="H19" i="9"/>
  <c r="H21" i="9"/>
  <c r="H23" i="9"/>
  <c r="H25" i="9"/>
  <c r="H27" i="9"/>
  <c r="H30" i="9"/>
  <c r="H32" i="9"/>
  <c r="H34" i="9"/>
  <c r="H35" i="9"/>
  <c r="H36" i="9"/>
  <c r="H7" i="9"/>
  <c r="I9" i="14"/>
  <c r="I10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8" i="14"/>
  <c r="I29" i="14"/>
  <c r="I30" i="14"/>
  <c r="I31" i="14"/>
  <c r="I32" i="14"/>
  <c r="I33" i="14"/>
  <c r="I34" i="14"/>
  <c r="I35" i="14"/>
  <c r="I36" i="14"/>
  <c r="I37" i="14"/>
  <c r="I8" i="14"/>
  <c r="I9" i="15"/>
  <c r="I10" i="15"/>
  <c r="I12" i="15"/>
  <c r="I13" i="15"/>
  <c r="I14" i="15"/>
  <c r="I15" i="15"/>
  <c r="I17" i="15"/>
  <c r="I18" i="15"/>
  <c r="I19" i="15"/>
  <c r="I20" i="15"/>
  <c r="I21" i="15"/>
  <c r="I22" i="15"/>
  <c r="I23" i="15"/>
  <c r="I24" i="15"/>
  <c r="I25" i="15"/>
  <c r="I26" i="15"/>
  <c r="I27" i="15"/>
  <c r="I29" i="15"/>
  <c r="I30" i="15"/>
  <c r="I31" i="15"/>
  <c r="I32" i="15"/>
  <c r="I33" i="15"/>
  <c r="I34" i="15"/>
  <c r="I35" i="15"/>
  <c r="I36" i="15"/>
  <c r="I37" i="15"/>
  <c r="I8" i="15"/>
  <c r="I9" i="3"/>
  <c r="I10" i="3"/>
  <c r="I12" i="3"/>
  <c r="I13" i="3"/>
  <c r="I14" i="3"/>
  <c r="I15" i="3"/>
  <c r="I17" i="3"/>
  <c r="I18" i="3"/>
  <c r="I19" i="3"/>
  <c r="I20" i="3"/>
  <c r="I21" i="3"/>
  <c r="I22" i="3"/>
  <c r="I23" i="3"/>
  <c r="I24" i="3"/>
  <c r="I25" i="3"/>
  <c r="I26" i="3"/>
  <c r="I27" i="3"/>
  <c r="P27" i="3" s="1"/>
  <c r="I28" i="3"/>
  <c r="I29" i="3"/>
  <c r="I30" i="3"/>
  <c r="I31" i="3"/>
  <c r="I32" i="3"/>
  <c r="I33" i="3"/>
  <c r="I34" i="3"/>
  <c r="I35" i="3"/>
  <c r="I36" i="3"/>
  <c r="I37" i="3"/>
  <c r="I8" i="3"/>
  <c r="G9" i="14"/>
  <c r="G10" i="14"/>
  <c r="G13" i="14"/>
  <c r="G15" i="14"/>
  <c r="G18" i="14"/>
  <c r="G19" i="14"/>
  <c r="G22" i="14"/>
  <c r="G28" i="14"/>
  <c r="G29" i="14"/>
  <c r="G30" i="14"/>
  <c r="G31" i="14"/>
  <c r="G32" i="14"/>
  <c r="G33" i="14"/>
  <c r="G34" i="14"/>
  <c r="G35" i="14"/>
  <c r="G36" i="14"/>
  <c r="G37" i="14"/>
  <c r="G9" i="15"/>
  <c r="G10" i="15"/>
  <c r="G13" i="15"/>
  <c r="G14" i="15"/>
  <c r="G15" i="15"/>
  <c r="G16" i="15"/>
  <c r="G18" i="15"/>
  <c r="G19" i="15"/>
  <c r="G21" i="15"/>
  <c r="G22" i="15"/>
  <c r="G24" i="15"/>
  <c r="G25" i="15"/>
  <c r="G26" i="15"/>
  <c r="G29" i="15"/>
  <c r="G30" i="15"/>
  <c r="G31" i="15"/>
  <c r="G33" i="15"/>
  <c r="G34" i="15"/>
  <c r="G35" i="15"/>
  <c r="G36" i="15"/>
  <c r="G37" i="15"/>
  <c r="G8" i="15"/>
  <c r="G9" i="3"/>
  <c r="G10" i="3"/>
  <c r="G13" i="3"/>
  <c r="G14" i="3"/>
  <c r="G16" i="3"/>
  <c r="G17" i="3"/>
  <c r="G18" i="3"/>
  <c r="G19" i="3"/>
  <c r="G21" i="3"/>
  <c r="G22" i="3"/>
  <c r="G24" i="3"/>
  <c r="G25" i="3"/>
  <c r="G36" i="3"/>
  <c r="G37" i="3"/>
  <c r="G8" i="3"/>
  <c r="M9" i="14"/>
  <c r="M10" i="14"/>
  <c r="M13" i="14"/>
  <c r="M15" i="14"/>
  <c r="M17" i="14"/>
  <c r="M18" i="14"/>
  <c r="M19" i="14"/>
  <c r="M22" i="14"/>
  <c r="M23" i="14"/>
  <c r="M33" i="14"/>
  <c r="M34" i="14"/>
  <c r="M36" i="14"/>
  <c r="M37" i="14"/>
  <c r="M9" i="15"/>
  <c r="M10" i="15"/>
  <c r="M13" i="15"/>
  <c r="M15" i="15"/>
  <c r="M16" i="15"/>
  <c r="M17" i="15"/>
  <c r="M18" i="15"/>
  <c r="M19" i="15"/>
  <c r="M20" i="15"/>
  <c r="M21" i="15"/>
  <c r="M22" i="15"/>
  <c r="M23" i="15"/>
  <c r="M24" i="15"/>
  <c r="M25" i="15"/>
  <c r="M27" i="15"/>
  <c r="P27" i="15" s="1"/>
  <c r="M29" i="15"/>
  <c r="M30" i="15"/>
  <c r="M32" i="15"/>
  <c r="M33" i="15"/>
  <c r="M34" i="15"/>
  <c r="M35" i="15"/>
  <c r="M36" i="15"/>
  <c r="M37" i="15"/>
  <c r="M8" i="15"/>
  <c r="M9" i="3"/>
  <c r="M10" i="3"/>
  <c r="M11" i="3"/>
  <c r="M13" i="3"/>
  <c r="M14" i="3"/>
  <c r="M15" i="3"/>
  <c r="M17" i="3"/>
  <c r="M18" i="3"/>
  <c r="M19" i="3"/>
  <c r="M22" i="3"/>
  <c r="M25" i="3"/>
  <c r="M28" i="3"/>
  <c r="M29" i="3"/>
  <c r="M30" i="3"/>
  <c r="M31" i="3"/>
  <c r="M32" i="3"/>
  <c r="M33" i="3"/>
  <c r="M34" i="3"/>
  <c r="M35" i="3"/>
  <c r="M36" i="3"/>
  <c r="M37" i="3"/>
  <c r="K9" i="14"/>
  <c r="K10" i="14"/>
  <c r="K13" i="14"/>
  <c r="K15" i="14"/>
  <c r="K18" i="14"/>
  <c r="K19" i="14"/>
  <c r="K22" i="14"/>
  <c r="K24" i="14"/>
  <c r="K32" i="14"/>
  <c r="K33" i="14"/>
  <c r="K34" i="14"/>
  <c r="K36" i="14"/>
  <c r="K37" i="14"/>
  <c r="K8" i="14"/>
  <c r="K9" i="15"/>
  <c r="K10" i="15"/>
  <c r="K14" i="15"/>
  <c r="K15" i="15"/>
  <c r="K18" i="15"/>
  <c r="K19" i="15"/>
  <c r="K21" i="15"/>
  <c r="K22" i="15"/>
  <c r="K24" i="15"/>
  <c r="K32" i="15"/>
  <c r="K33" i="15"/>
  <c r="K34" i="15"/>
  <c r="K35" i="15"/>
  <c r="K36" i="15"/>
  <c r="K37" i="15"/>
  <c r="K8" i="15"/>
  <c r="K9" i="3"/>
  <c r="K10" i="3"/>
  <c r="K11" i="3"/>
  <c r="K15" i="3"/>
  <c r="K17" i="3"/>
  <c r="K18" i="3"/>
  <c r="K19" i="3"/>
  <c r="K22" i="3"/>
  <c r="K23" i="3"/>
  <c r="K24" i="3"/>
  <c r="K25" i="3"/>
  <c r="K36" i="3"/>
  <c r="K37" i="3"/>
  <c r="K8" i="3"/>
  <c r="D9" i="14"/>
  <c r="D10" i="14"/>
  <c r="D15" i="14"/>
  <c r="D18" i="14"/>
  <c r="D19" i="14"/>
  <c r="D22" i="14"/>
  <c r="D23" i="14"/>
  <c r="D33" i="14"/>
  <c r="D34" i="14"/>
  <c r="D36" i="14"/>
  <c r="D37" i="14"/>
  <c r="D9" i="15"/>
  <c r="D10" i="15"/>
  <c r="D15" i="15"/>
  <c r="D18" i="15"/>
  <c r="D19" i="15"/>
  <c r="D21" i="15"/>
  <c r="D22" i="15"/>
  <c r="D33" i="15"/>
  <c r="D34" i="15"/>
  <c r="D36" i="15"/>
  <c r="D37" i="15"/>
  <c r="D8" i="15"/>
  <c r="D9" i="3"/>
  <c r="D10" i="3"/>
  <c r="D36" i="3"/>
  <c r="D37" i="3"/>
  <c r="L9" i="14"/>
  <c r="O9" i="14" s="1"/>
  <c r="L10" i="14"/>
  <c r="O10" i="14" s="1"/>
  <c r="L13" i="14"/>
  <c r="O13" i="14" s="1"/>
  <c r="L15" i="14"/>
  <c r="O15" i="14" s="1"/>
  <c r="L18" i="14"/>
  <c r="O18" i="14" s="1"/>
  <c r="L19" i="14"/>
  <c r="O19" i="14" s="1"/>
  <c r="L23" i="14"/>
  <c r="L26" i="14"/>
  <c r="L33" i="14"/>
  <c r="O33" i="14" s="1"/>
  <c r="L34" i="14"/>
  <c r="O34" i="14" s="1"/>
  <c r="L36" i="14"/>
  <c r="O36" i="14" s="1"/>
  <c r="L37" i="14"/>
  <c r="O37" i="14" s="1"/>
  <c r="L26" i="15"/>
  <c r="J26" i="14"/>
  <c r="J26" i="15"/>
  <c r="J26" i="3"/>
  <c r="F26" i="14"/>
  <c r="F26" i="15"/>
  <c r="P21" i="15" l="1"/>
  <c r="P32" i="14"/>
  <c r="P25" i="3"/>
  <c r="P31" i="14"/>
  <c r="P31" i="15"/>
  <c r="P11" i="3"/>
  <c r="P37" i="15"/>
  <c r="P32" i="15"/>
  <c r="P35" i="3"/>
  <c r="P37" i="3"/>
  <c r="C26" i="14"/>
  <c r="C26" i="15"/>
  <c r="H31" i="9"/>
  <c r="H26" i="9"/>
  <c r="H22" i="9"/>
  <c r="H18" i="9"/>
  <c r="H29" i="9"/>
  <c r="H24" i="9"/>
  <c r="H20" i="9"/>
  <c r="H16" i="9"/>
  <c r="H8" i="9"/>
  <c r="P34" i="14"/>
  <c r="E34" i="14"/>
  <c r="P30" i="14"/>
  <c r="E30" i="14"/>
  <c r="P9" i="14"/>
  <c r="E9" i="14"/>
  <c r="P36" i="14"/>
  <c r="E36" i="14"/>
  <c r="P22" i="14"/>
  <c r="P18" i="14"/>
  <c r="E18" i="14"/>
  <c r="P10" i="14"/>
  <c r="E10" i="14"/>
  <c r="P28" i="14"/>
  <c r="P37" i="14"/>
  <c r="P33" i="14"/>
  <c r="E33" i="14"/>
  <c r="P19" i="14"/>
  <c r="E19" i="14"/>
  <c r="P15" i="14"/>
  <c r="E15" i="14"/>
  <c r="P29" i="14"/>
  <c r="E29" i="14"/>
  <c r="P34" i="15"/>
  <c r="E34" i="15"/>
  <c r="P8" i="15"/>
  <c r="P28" i="15"/>
  <c r="E28" i="15"/>
  <c r="P36" i="15"/>
  <c r="E36" i="15"/>
  <c r="P22" i="15"/>
  <c r="P18" i="15"/>
  <c r="E18" i="15"/>
  <c r="P9" i="15"/>
  <c r="E9" i="15"/>
  <c r="P29" i="15"/>
  <c r="E29" i="15"/>
  <c r="P33" i="15"/>
  <c r="E33" i="15"/>
  <c r="P19" i="15"/>
  <c r="E19" i="15"/>
  <c r="P15" i="15"/>
  <c r="E15" i="15"/>
  <c r="P10" i="15"/>
  <c r="E10" i="15"/>
  <c r="P30" i="15"/>
  <c r="E30" i="15"/>
  <c r="P10" i="3"/>
  <c r="E10" i="3"/>
  <c r="P32" i="3"/>
  <c r="E32" i="3"/>
  <c r="P28" i="3"/>
  <c r="E28" i="3"/>
  <c r="P36" i="3"/>
  <c r="E36" i="3"/>
  <c r="P33" i="3"/>
  <c r="E33" i="3"/>
  <c r="P29" i="3"/>
  <c r="E29" i="3"/>
  <c r="P22" i="3"/>
  <c r="P18" i="3"/>
  <c r="E18" i="3"/>
  <c r="P34" i="3"/>
  <c r="E34" i="3"/>
  <c r="P30" i="3"/>
  <c r="E30" i="3"/>
  <c r="P19" i="3"/>
  <c r="E19" i="3"/>
  <c r="P15" i="3"/>
  <c r="E15" i="3"/>
  <c r="P9" i="3"/>
  <c r="E9" i="3"/>
  <c r="P31" i="3"/>
  <c r="E31" i="3"/>
  <c r="H33" i="9"/>
  <c r="H12" i="9"/>
  <c r="G13" i="9"/>
  <c r="E31" i="9"/>
  <c r="H28" i="9"/>
  <c r="D26" i="9"/>
  <c r="G29" i="9"/>
  <c r="F18" i="9"/>
  <c r="F29" i="9"/>
  <c r="F32" i="9"/>
  <c r="F8" i="9"/>
  <c r="F31" i="9"/>
  <c r="F36" i="9"/>
  <c r="F30" i="9"/>
  <c r="F14" i="9"/>
  <c r="F9" i="9"/>
  <c r="E36" i="9"/>
  <c r="E35" i="9"/>
  <c r="E12" i="9"/>
  <c r="E32" i="9"/>
  <c r="E18" i="9"/>
  <c r="E33" i="9"/>
  <c r="E27" i="9"/>
  <c r="E16" i="9"/>
  <c r="E26" i="9"/>
  <c r="E9" i="9"/>
  <c r="E29" i="9"/>
  <c r="E17" i="9"/>
  <c r="D7" i="9"/>
  <c r="D31" i="9"/>
  <c r="D32" i="9"/>
  <c r="D18" i="9"/>
  <c r="D29" i="9"/>
  <c r="D14" i="9"/>
  <c r="D8" i="9"/>
  <c r="D36" i="9"/>
  <c r="D30" i="9"/>
  <c r="D23" i="9"/>
  <c r="D9" i="9"/>
  <c r="G32" i="5"/>
  <c r="G9" i="5"/>
  <c r="G26" i="5"/>
  <c r="G33" i="5"/>
  <c r="G12" i="5"/>
  <c r="G31" i="5"/>
  <c r="F27" i="9"/>
  <c r="D27" i="9"/>
  <c r="G27" i="5"/>
  <c r="E14" i="9"/>
  <c r="E30" i="9"/>
  <c r="G30" i="5"/>
  <c r="F21" i="9"/>
  <c r="E21" i="9"/>
  <c r="D21" i="9"/>
  <c r="F33" i="9"/>
  <c r="D33" i="9"/>
  <c r="F35" i="9"/>
  <c r="D35" i="9"/>
  <c r="G35" i="5"/>
  <c r="G29" i="5"/>
  <c r="F28" i="9"/>
  <c r="G28" i="5"/>
  <c r="E28" i="9"/>
  <c r="D28" i="9"/>
  <c r="F17" i="9"/>
  <c r="D17" i="9"/>
  <c r="E8" i="9"/>
  <c r="G8" i="5"/>
  <c r="F25" i="5"/>
  <c r="D25" i="5"/>
  <c r="G34" i="9"/>
  <c r="G26" i="9"/>
  <c r="G18" i="9"/>
  <c r="G9" i="9"/>
  <c r="G7" i="9"/>
  <c r="G30" i="9"/>
  <c r="G22" i="9"/>
  <c r="G14" i="9"/>
  <c r="G33" i="9"/>
  <c r="G25" i="9"/>
  <c r="G17" i="9"/>
  <c r="G35" i="9"/>
  <c r="G31" i="9"/>
  <c r="G27" i="9"/>
  <c r="G23" i="9"/>
  <c r="G19" i="9"/>
  <c r="G11" i="9"/>
  <c r="G36" i="9"/>
  <c r="G32" i="9"/>
  <c r="G28" i="9"/>
  <c r="G24" i="9"/>
  <c r="G20" i="9"/>
  <c r="G16" i="9"/>
  <c r="G12" i="9"/>
  <c r="G8" i="9"/>
  <c r="G17" i="5"/>
  <c r="G36" i="5"/>
  <c r="G18" i="5"/>
  <c r="G14" i="5"/>
  <c r="O26" i="14" l="1"/>
  <c r="O26" i="15"/>
  <c r="C25" i="4"/>
  <c r="E25" i="4" s="1"/>
  <c r="C25" i="5"/>
  <c r="C25" i="10"/>
  <c r="C8" i="9"/>
  <c r="I8" i="9" s="1"/>
  <c r="D8" i="10"/>
  <c r="E8" i="10" s="1"/>
  <c r="D17" i="10"/>
  <c r="E17" i="10" s="1"/>
  <c r="C17" i="9"/>
  <c r="I17" i="9" s="1"/>
  <c r="D35" i="10"/>
  <c r="E35" i="10" s="1"/>
  <c r="C35" i="9"/>
  <c r="I35" i="9" s="1"/>
  <c r="C18" i="9"/>
  <c r="I18" i="9" s="1"/>
  <c r="D18" i="10"/>
  <c r="E18" i="10" s="1"/>
  <c r="C14" i="9"/>
  <c r="I14" i="9" s="1"/>
  <c r="D14" i="10"/>
  <c r="E14" i="10" s="1"/>
  <c r="D27" i="10"/>
  <c r="E27" i="10" s="1"/>
  <c r="C27" i="9"/>
  <c r="I27" i="9" s="1"/>
  <c r="C36" i="9"/>
  <c r="D36" i="10"/>
  <c r="D9" i="10"/>
  <c r="E9" i="10" s="1"/>
  <c r="C9" i="9"/>
  <c r="I9" i="9" s="1"/>
  <c r="D33" i="10"/>
  <c r="E33" i="10" s="1"/>
  <c r="C33" i="9"/>
  <c r="I33" i="9" s="1"/>
  <c r="D29" i="10"/>
  <c r="E29" i="10" s="1"/>
  <c r="C29" i="9"/>
  <c r="I29" i="9" s="1"/>
  <c r="C32" i="9"/>
  <c r="I32" i="9" s="1"/>
  <c r="D32" i="10"/>
  <c r="E32" i="10" s="1"/>
  <c r="D21" i="10"/>
  <c r="C21" i="9"/>
  <c r="C30" i="9"/>
  <c r="I30" i="9" s="1"/>
  <c r="D30" i="10"/>
  <c r="E30" i="10" s="1"/>
  <c r="D31" i="10"/>
  <c r="E31" i="10" s="1"/>
  <c r="C31" i="9"/>
  <c r="I31" i="9" s="1"/>
  <c r="C28" i="9"/>
  <c r="I28" i="9" s="1"/>
  <c r="D28" i="10"/>
  <c r="E28" i="10" s="1"/>
  <c r="C26" i="9"/>
  <c r="I26" i="9" s="1"/>
  <c r="D26" i="10"/>
  <c r="E26" i="10" s="1"/>
  <c r="C36" i="5"/>
  <c r="C36" i="4"/>
  <c r="C36" i="10"/>
  <c r="E36" i="4" l="1"/>
  <c r="D26" i="3"/>
  <c r="E26" i="3" l="1"/>
  <c r="D24" i="3" l="1"/>
  <c r="G26" i="14"/>
  <c r="G26" i="3"/>
  <c r="M24" i="14"/>
  <c r="M26" i="14"/>
  <c r="M26" i="15"/>
  <c r="M24" i="3"/>
  <c r="M26" i="3"/>
  <c r="K26" i="14"/>
  <c r="K26" i="15"/>
  <c r="K26" i="3"/>
  <c r="D24" i="14"/>
  <c r="D26" i="14"/>
  <c r="D24" i="15"/>
  <c r="D26" i="15"/>
  <c r="L24" i="14"/>
  <c r="L24" i="15"/>
  <c r="L24" i="3"/>
  <c r="L26" i="3"/>
  <c r="O26" i="3" s="1"/>
  <c r="P26" i="3" l="1"/>
  <c r="P26" i="14"/>
  <c r="E26" i="14"/>
  <c r="E26" i="15"/>
  <c r="P26" i="15"/>
  <c r="P24" i="14"/>
  <c r="P24" i="15"/>
  <c r="P24" i="3"/>
  <c r="C24" i="14"/>
  <c r="C24" i="15"/>
  <c r="C24" i="3"/>
  <c r="F23" i="9"/>
  <c r="E23" i="9"/>
  <c r="G23" i="5"/>
  <c r="D23" i="5"/>
  <c r="F25" i="9"/>
  <c r="E25" i="9"/>
  <c r="D25" i="9"/>
  <c r="G25" i="5"/>
  <c r="C25" i="9" l="1"/>
  <c r="I25" i="9" s="1"/>
  <c r="D25" i="10"/>
  <c r="E25" i="10" s="1"/>
  <c r="C23" i="9"/>
  <c r="I23" i="9" s="1"/>
  <c r="D23" i="10"/>
  <c r="E24" i="14"/>
  <c r="O24" i="14"/>
  <c r="O24" i="15"/>
  <c r="E24" i="15"/>
  <c r="O24" i="3"/>
  <c r="E24" i="3"/>
  <c r="C23" i="5"/>
  <c r="C23" i="4"/>
  <c r="C23" i="10"/>
  <c r="E23" i="4" l="1"/>
  <c r="E23" i="10"/>
  <c r="H26" i="5" l="1"/>
  <c r="I26" i="5" s="1"/>
  <c r="H29" i="5"/>
  <c r="I29" i="5" s="1"/>
  <c r="H30" i="5"/>
  <c r="I30" i="5" s="1"/>
  <c r="H31" i="5"/>
  <c r="I31" i="5" s="1"/>
  <c r="L35" i="14"/>
  <c r="J35" i="14"/>
  <c r="J35" i="15"/>
  <c r="H35" i="14"/>
  <c r="C35" i="14" l="1"/>
  <c r="C35" i="15"/>
  <c r="D34" i="5"/>
  <c r="H35" i="5"/>
  <c r="E34" i="5"/>
  <c r="H28" i="5"/>
  <c r="I28" i="5" s="1"/>
  <c r="H21" i="5"/>
  <c r="H17" i="5"/>
  <c r="I17" i="5" s="1"/>
  <c r="H13" i="5"/>
  <c r="H10" i="5"/>
  <c r="H27" i="5"/>
  <c r="I27" i="5" s="1"/>
  <c r="H25" i="5"/>
  <c r="I25" i="5" s="1"/>
  <c r="H8" i="5"/>
  <c r="I8" i="5" s="1"/>
  <c r="H20" i="5"/>
  <c r="H36" i="5"/>
  <c r="I36" i="5" s="1"/>
  <c r="H16" i="5"/>
  <c r="G34" i="5"/>
  <c r="H14" i="5"/>
  <c r="I14" i="5" s="1"/>
  <c r="H18" i="5"/>
  <c r="I18" i="5" s="1"/>
  <c r="H33" i="5"/>
  <c r="I33" i="5" s="1"/>
  <c r="D35" i="5"/>
  <c r="H12" i="5"/>
  <c r="I12" i="5" s="1"/>
  <c r="H32" i="5"/>
  <c r="I32" i="5" s="1"/>
  <c r="H9" i="5"/>
  <c r="F34" i="5"/>
  <c r="H7" i="5"/>
  <c r="H23" i="5"/>
  <c r="I23" i="5" s="1"/>
  <c r="H15" i="5"/>
  <c r="H34" i="5"/>
  <c r="I35" i="5" l="1"/>
  <c r="I9" i="5"/>
  <c r="J9" i="5"/>
  <c r="O35" i="14"/>
  <c r="O35" i="15"/>
  <c r="C34" i="4"/>
  <c r="C34" i="10"/>
  <c r="C34" i="5"/>
  <c r="I34" i="5" l="1"/>
  <c r="E34" i="4"/>
  <c r="M35" i="14" l="1"/>
  <c r="K35" i="14"/>
  <c r="D35" i="14"/>
  <c r="D35" i="15"/>
  <c r="P35" i="14" l="1"/>
  <c r="E35" i="14"/>
  <c r="P35" i="15"/>
  <c r="E35" i="15"/>
  <c r="F34" i="9"/>
  <c r="E34" i="9"/>
  <c r="D34" i="9"/>
  <c r="D34" i="10" l="1"/>
  <c r="C34" i="9"/>
  <c r="I34" i="9" s="1"/>
  <c r="E34" i="10" l="1"/>
  <c r="H11" i="14" l="1"/>
  <c r="H11" i="15"/>
  <c r="F11" i="14"/>
  <c r="F11" i="15"/>
  <c r="I11" i="14"/>
  <c r="I41" i="14" s="1"/>
  <c r="I11" i="15"/>
  <c r="G11" i="14"/>
  <c r="L11" i="15" l="1"/>
  <c r="J11" i="15"/>
  <c r="G11" i="15" l="1"/>
  <c r="L11" i="14" l="1"/>
  <c r="M11" i="14"/>
  <c r="M8" i="14"/>
  <c r="D8" i="14"/>
  <c r="P8" i="14" l="1"/>
  <c r="K11" i="14" l="1"/>
  <c r="K11" i="15"/>
  <c r="H8" i="14"/>
  <c r="F8" i="14" l="1"/>
  <c r="F10" i="9" l="1"/>
  <c r="D13" i="3"/>
  <c r="E10" i="5"/>
  <c r="D10" i="5"/>
  <c r="M11" i="15"/>
  <c r="M8" i="3"/>
  <c r="K13" i="15"/>
  <c r="K13" i="3"/>
  <c r="D11" i="14"/>
  <c r="D13" i="14"/>
  <c r="D11" i="15"/>
  <c r="D13" i="15"/>
  <c r="D8" i="3"/>
  <c r="L8" i="14"/>
  <c r="L8" i="3"/>
  <c r="J11" i="14"/>
  <c r="F8" i="3"/>
  <c r="P8" i="3" l="1"/>
  <c r="C11" i="14"/>
  <c r="O11" i="14" s="1"/>
  <c r="C11" i="15"/>
  <c r="O11" i="15" s="1"/>
  <c r="E11" i="14"/>
  <c r="P11" i="14"/>
  <c r="P11" i="15"/>
  <c r="C8" i="14"/>
  <c r="C8" i="3"/>
  <c r="E13" i="14"/>
  <c r="P13" i="14"/>
  <c r="E13" i="15"/>
  <c r="P13" i="15"/>
  <c r="E13" i="3"/>
  <c r="P13" i="3"/>
  <c r="H10" i="9"/>
  <c r="D7" i="5"/>
  <c r="F7" i="9"/>
  <c r="F12" i="9"/>
  <c r="E10" i="9"/>
  <c r="D10" i="9"/>
  <c r="F10" i="5"/>
  <c r="D12" i="9"/>
  <c r="E7" i="9"/>
  <c r="G10" i="9"/>
  <c r="G7" i="5"/>
  <c r="E7" i="5"/>
  <c r="G10" i="5"/>
  <c r="E11" i="15" l="1"/>
  <c r="C10" i="10"/>
  <c r="C10" i="4"/>
  <c r="E10" i="4" s="1"/>
  <c r="C10" i="5"/>
  <c r="I10" i="5" s="1"/>
  <c r="D10" i="10"/>
  <c r="C10" i="9"/>
  <c r="I10" i="9" s="1"/>
  <c r="C7" i="9"/>
  <c r="I7" i="9" s="1"/>
  <c r="D7" i="10"/>
  <c r="E8" i="14"/>
  <c r="O8" i="14"/>
  <c r="O8" i="3"/>
  <c r="E8" i="3"/>
  <c r="C7" i="10"/>
  <c r="C7" i="5"/>
  <c r="I7" i="5" s="1"/>
  <c r="C7" i="4"/>
  <c r="E7" i="4" s="1"/>
  <c r="C12" i="9"/>
  <c r="I12" i="9" s="1"/>
  <c r="D12" i="10"/>
  <c r="H40" i="9"/>
  <c r="H10" i="8" l="1" a="1"/>
  <c r="E10" i="10"/>
  <c r="E7" i="10"/>
  <c r="E12" i="10"/>
  <c r="H12" i="8" l="1"/>
  <c r="H15" i="8"/>
  <c r="H14" i="8"/>
  <c r="H22" i="8"/>
  <c r="H25" i="8"/>
  <c r="H36" i="8"/>
  <c r="H29" i="8"/>
  <c r="H28" i="8"/>
  <c r="H17" i="8"/>
  <c r="H31" i="8"/>
  <c r="H30" i="8"/>
  <c r="H26" i="8"/>
  <c r="H18" i="8"/>
  <c r="H10" i="8"/>
  <c r="H37" i="8"/>
  <c r="H16" i="8"/>
  <c r="H40" i="8"/>
  <c r="H11" i="8"/>
  <c r="H35" i="8"/>
  <c r="H34" i="8"/>
  <c r="H38" i="8"/>
  <c r="H33" i="8"/>
  <c r="H32" i="8"/>
  <c r="H39" i="8"/>
  <c r="H21" i="8"/>
  <c r="H13" i="8"/>
  <c r="H20" i="8"/>
  <c r="H23" i="8"/>
  <c r="H24" i="8"/>
  <c r="H19" i="8"/>
  <c r="H27" i="8"/>
  <c r="N12" i="15" l="1"/>
  <c r="N20" i="15"/>
  <c r="N12" i="14"/>
  <c r="N20" i="14"/>
  <c r="G12" i="15" l="1"/>
  <c r="G12" i="3"/>
  <c r="K12" i="15"/>
  <c r="D12" i="15"/>
  <c r="D12" i="3" l="1"/>
  <c r="F12" i="15" l="1"/>
  <c r="K12" i="14" l="1"/>
  <c r="H16" i="15"/>
  <c r="H41" i="15" s="1"/>
  <c r="D14" i="3" l="1"/>
  <c r="D16" i="3"/>
  <c r="D17" i="3"/>
  <c r="P17" i="3" s="1"/>
  <c r="D20" i="3"/>
  <c r="I16" i="15"/>
  <c r="I41" i="15" s="1"/>
  <c r="I16" i="3"/>
  <c r="I41" i="3" s="1"/>
  <c r="G12" i="14"/>
  <c r="G14" i="14"/>
  <c r="G16" i="14"/>
  <c r="G17" i="14"/>
  <c r="G20" i="14"/>
  <c r="G17" i="15"/>
  <c r="G20" i="15"/>
  <c r="G20" i="3"/>
  <c r="M12" i="14"/>
  <c r="M14" i="14"/>
  <c r="M16" i="14"/>
  <c r="M20" i="14"/>
  <c r="M12" i="15"/>
  <c r="M14" i="15"/>
  <c r="M12" i="3"/>
  <c r="M16" i="3"/>
  <c r="M20" i="3"/>
  <c r="K14" i="14"/>
  <c r="K16" i="14"/>
  <c r="K17" i="14"/>
  <c r="K20" i="14"/>
  <c r="K16" i="15"/>
  <c r="K17" i="15"/>
  <c r="K20" i="15"/>
  <c r="K12" i="3"/>
  <c r="K14" i="3"/>
  <c r="K16" i="3"/>
  <c r="K20" i="3"/>
  <c r="D12" i="14"/>
  <c r="D14" i="14"/>
  <c r="D16" i="14"/>
  <c r="P16" i="14" s="1"/>
  <c r="D17" i="14"/>
  <c r="D20" i="14"/>
  <c r="D14" i="15"/>
  <c r="D16" i="15"/>
  <c r="D17" i="15"/>
  <c r="D20" i="15"/>
  <c r="L12" i="14"/>
  <c r="L14" i="14"/>
  <c r="L16" i="14"/>
  <c r="L17" i="14"/>
  <c r="L20" i="14"/>
  <c r="L12" i="15"/>
  <c r="L14" i="15"/>
  <c r="L12" i="3"/>
  <c r="L14" i="3"/>
  <c r="L16" i="3"/>
  <c r="L20" i="3"/>
  <c r="J12" i="14"/>
  <c r="J14" i="14"/>
  <c r="J16" i="14"/>
  <c r="J20" i="14"/>
  <c r="J12" i="15"/>
  <c r="J14" i="15"/>
  <c r="J16" i="15"/>
  <c r="J17" i="15"/>
  <c r="J20" i="15"/>
  <c r="J12" i="3"/>
  <c r="J14" i="3"/>
  <c r="J16" i="3"/>
  <c r="J20" i="3"/>
  <c r="H16" i="14"/>
  <c r="H41" i="14" s="1"/>
  <c r="H16" i="3"/>
  <c r="H41" i="3" s="1"/>
  <c r="F12" i="14"/>
  <c r="F14" i="14"/>
  <c r="F16" i="14"/>
  <c r="F17" i="14"/>
  <c r="F20" i="14"/>
  <c r="F16" i="15"/>
  <c r="F17" i="15"/>
  <c r="F20" i="15"/>
  <c r="F12" i="3"/>
  <c r="F14" i="3"/>
  <c r="F16" i="3"/>
  <c r="F20" i="3"/>
  <c r="P14" i="14" l="1"/>
  <c r="P17" i="15"/>
  <c r="P16" i="15"/>
  <c r="P20" i="15"/>
  <c r="P20" i="14"/>
  <c r="P20" i="3"/>
  <c r="C20" i="14"/>
  <c r="C20" i="15"/>
  <c r="C20" i="3"/>
  <c r="P17" i="14"/>
  <c r="C17" i="14"/>
  <c r="C17" i="15"/>
  <c r="C17" i="3"/>
  <c r="P16" i="3"/>
  <c r="C16" i="14"/>
  <c r="C16" i="15"/>
  <c r="C16" i="3"/>
  <c r="P14" i="15"/>
  <c r="P14" i="3"/>
  <c r="C14" i="14"/>
  <c r="C14" i="15"/>
  <c r="C14" i="3"/>
  <c r="M41" i="15"/>
  <c r="P12" i="15"/>
  <c r="P12" i="3"/>
  <c r="P12" i="14"/>
  <c r="C12" i="14"/>
  <c r="C12" i="15"/>
  <c r="C12" i="3"/>
  <c r="D19" i="5"/>
  <c r="F19" i="9"/>
  <c r="F11" i="9"/>
  <c r="F16" i="9"/>
  <c r="E15" i="9"/>
  <c r="E19" i="9"/>
  <c r="E11" i="9"/>
  <c r="D19" i="9"/>
  <c r="D11" i="9"/>
  <c r="D16" i="9"/>
  <c r="G19" i="5"/>
  <c r="G11" i="5"/>
  <c r="G16" i="5"/>
  <c r="F16" i="5"/>
  <c r="F19" i="5"/>
  <c r="D16" i="5"/>
  <c r="F15" i="9"/>
  <c r="D15" i="9"/>
  <c r="G15" i="5"/>
  <c r="F15" i="5"/>
  <c r="D15" i="5"/>
  <c r="F13" i="9"/>
  <c r="E13" i="9"/>
  <c r="D13" i="9"/>
  <c r="F13" i="5"/>
  <c r="D13" i="5"/>
  <c r="F11" i="5"/>
  <c r="D11" i="5"/>
  <c r="G15" i="9"/>
  <c r="G13" i="5"/>
  <c r="E15" i="5"/>
  <c r="E40" i="5" s="1"/>
  <c r="H19" i="5"/>
  <c r="H11" i="5"/>
  <c r="C19" i="9" l="1"/>
  <c r="I19" i="9" s="1"/>
  <c r="D19" i="10"/>
  <c r="E20" i="14"/>
  <c r="O20" i="14"/>
  <c r="O20" i="15"/>
  <c r="E20" i="15"/>
  <c r="O20" i="3"/>
  <c r="E20" i="3"/>
  <c r="C19" i="4"/>
  <c r="E19" i="4" s="1"/>
  <c r="C19" i="10"/>
  <c r="C19" i="5"/>
  <c r="I19" i="5" s="1"/>
  <c r="D16" i="10"/>
  <c r="C16" i="9"/>
  <c r="I16" i="9" s="1"/>
  <c r="E17" i="14"/>
  <c r="O17" i="14"/>
  <c r="O17" i="15"/>
  <c r="E17" i="15"/>
  <c r="C16" i="5"/>
  <c r="I16" i="5" s="1"/>
  <c r="C16" i="10"/>
  <c r="C16" i="4"/>
  <c r="E16" i="4" s="1"/>
  <c r="O17" i="3"/>
  <c r="E17" i="3"/>
  <c r="D15" i="10"/>
  <c r="C15" i="9"/>
  <c r="I15" i="9" s="1"/>
  <c r="O16" i="14"/>
  <c r="E16" i="14"/>
  <c r="O16" i="15"/>
  <c r="E16" i="15"/>
  <c r="O16" i="3"/>
  <c r="E16" i="3"/>
  <c r="C15" i="10"/>
  <c r="C15" i="5"/>
  <c r="I15" i="5" s="1"/>
  <c r="C15" i="4"/>
  <c r="E15" i="4" s="1"/>
  <c r="D13" i="10"/>
  <c r="C13" i="9"/>
  <c r="I13" i="9" s="1"/>
  <c r="E14" i="14"/>
  <c r="O14" i="14"/>
  <c r="O14" i="15"/>
  <c r="E14" i="15"/>
  <c r="O14" i="3"/>
  <c r="E14" i="3"/>
  <c r="C13" i="10"/>
  <c r="C13" i="4"/>
  <c r="E13" i="4" s="1"/>
  <c r="C13" i="5"/>
  <c r="I13" i="5" s="1"/>
  <c r="D11" i="10"/>
  <c r="C11" i="9"/>
  <c r="I11" i="9" s="1"/>
  <c r="E12" i="14"/>
  <c r="O12" i="14"/>
  <c r="O12" i="15"/>
  <c r="E12" i="15"/>
  <c r="O12" i="3"/>
  <c r="E12" i="3"/>
  <c r="C11" i="4"/>
  <c r="C11" i="5"/>
  <c r="C11" i="10"/>
  <c r="E10" i="1" a="1"/>
  <c r="E15" i="10" l="1"/>
  <c r="E19" i="10"/>
  <c r="E16" i="10"/>
  <c r="E32" i="1"/>
  <c r="E30" i="1"/>
  <c r="E13" i="1"/>
  <c r="E36" i="1"/>
  <c r="E39" i="1"/>
  <c r="E26" i="1"/>
  <c r="E12" i="1"/>
  <c r="E11" i="1"/>
  <c r="E38" i="1"/>
  <c r="E35" i="1"/>
  <c r="E15" i="1"/>
  <c r="E37" i="1"/>
  <c r="E33" i="1"/>
  <c r="E27" i="1"/>
  <c r="E17" i="1"/>
  <c r="E31" i="1"/>
  <c r="E24" i="1"/>
  <c r="E18" i="1"/>
  <c r="E29" i="1"/>
  <c r="E16" i="1"/>
  <c r="E19" i="1"/>
  <c r="E25" i="1"/>
  <c r="E14" i="1"/>
  <c r="E23" i="1"/>
  <c r="E20" i="1"/>
  <c r="E21" i="1"/>
  <c r="E10" i="1"/>
  <c r="E40" i="1"/>
  <c r="E22" i="1"/>
  <c r="E28" i="1"/>
  <c r="E34" i="1"/>
  <c r="E13" i="10"/>
  <c r="E11" i="4"/>
  <c r="I11" i="5"/>
  <c r="E11" i="10"/>
  <c r="D21" i="3" l="1"/>
  <c r="M21" i="14"/>
  <c r="M21" i="3"/>
  <c r="K21" i="14"/>
  <c r="K21" i="3"/>
  <c r="K41" i="3" s="1"/>
  <c r="D21" i="14"/>
  <c r="L21" i="14"/>
  <c r="L21" i="3"/>
  <c r="J21" i="14"/>
  <c r="J21" i="3"/>
  <c r="F21" i="14"/>
  <c r="P21" i="3" l="1"/>
  <c r="C21" i="14"/>
  <c r="C21" i="3"/>
  <c r="E20" i="9"/>
  <c r="D20" i="9"/>
  <c r="G20" i="5"/>
  <c r="F20" i="5"/>
  <c r="D20" i="5"/>
  <c r="D20" i="10" l="1"/>
  <c r="C20" i="9"/>
  <c r="E21" i="14"/>
  <c r="O21" i="14"/>
  <c r="C20" i="10"/>
  <c r="C20" i="4"/>
  <c r="C20" i="5"/>
  <c r="O21" i="3"/>
  <c r="E21" i="3"/>
  <c r="E20" i="10" l="1"/>
  <c r="E20" i="4"/>
  <c r="I20" i="5"/>
  <c r="G21" i="14" l="1"/>
  <c r="L22" i="14"/>
  <c r="L22" i="15"/>
  <c r="L41" i="15" s="1"/>
  <c r="L22" i="3"/>
  <c r="J22" i="14"/>
  <c r="J22" i="15"/>
  <c r="J22" i="3"/>
  <c r="F22" i="14"/>
  <c r="F22" i="15"/>
  <c r="C22" i="14" l="1"/>
  <c r="C22" i="15"/>
  <c r="C22" i="3"/>
  <c r="P21" i="14"/>
  <c r="F20" i="9"/>
  <c r="I20" i="9" s="1"/>
  <c r="F21" i="5"/>
  <c r="D21" i="5"/>
  <c r="G21" i="5"/>
  <c r="E22" i="14" l="1"/>
  <c r="O22" i="14"/>
  <c r="O22" i="15"/>
  <c r="E22" i="15"/>
  <c r="E22" i="3"/>
  <c r="O22" i="3"/>
  <c r="C21" i="4"/>
  <c r="C21" i="5"/>
  <c r="C21" i="10"/>
  <c r="E21" i="4" l="1"/>
  <c r="I21" i="5"/>
  <c r="E21" i="10"/>
  <c r="N23" i="15" l="1"/>
  <c r="N25" i="15"/>
  <c r="N23" i="14"/>
  <c r="N25" i="14"/>
  <c r="N41" i="14" l="1"/>
  <c r="N41" i="15"/>
  <c r="D23" i="3" l="1"/>
  <c r="G23" i="14"/>
  <c r="G25" i="14"/>
  <c r="G23" i="15"/>
  <c r="G41" i="15" s="1"/>
  <c r="G23" i="3"/>
  <c r="G41" i="3" s="1"/>
  <c r="M25" i="14"/>
  <c r="M41" i="14" s="1"/>
  <c r="M23" i="3"/>
  <c r="M41" i="3" s="1"/>
  <c r="K23" i="14"/>
  <c r="K25" i="14"/>
  <c r="K23" i="15"/>
  <c r="K41" i="15" s="1"/>
  <c r="D25" i="14"/>
  <c r="D23" i="15"/>
  <c r="D25" i="15"/>
  <c r="P25" i="15" s="1"/>
  <c r="L25" i="14"/>
  <c r="L41" i="14" s="1"/>
  <c r="L23" i="3"/>
  <c r="L41" i="3" s="1"/>
  <c r="J23" i="14"/>
  <c r="J25" i="14"/>
  <c r="J23" i="15"/>
  <c r="J41" i="15" s="1"/>
  <c r="J23" i="3"/>
  <c r="J41" i="3" s="1"/>
  <c r="F23" i="14"/>
  <c r="F25" i="14"/>
  <c r="F23" i="15"/>
  <c r="F41" i="15" s="1"/>
  <c r="F23" i="3"/>
  <c r="F41" i="3" s="1"/>
  <c r="G41" i="14" l="1"/>
  <c r="P25" i="14"/>
  <c r="D41" i="14"/>
  <c r="J41" i="14"/>
  <c r="F41" i="14"/>
  <c r="C25" i="14"/>
  <c r="C25" i="15"/>
  <c r="P23" i="14"/>
  <c r="P41" i="14" s="1"/>
  <c r="K41" i="14"/>
  <c r="P23" i="15"/>
  <c r="P41" i="15" s="1"/>
  <c r="D41" i="15"/>
  <c r="P23" i="3"/>
  <c r="P41" i="3" s="1"/>
  <c r="D41" i="3"/>
  <c r="C23" i="14"/>
  <c r="C23" i="15"/>
  <c r="C23" i="3"/>
  <c r="G10" i="8" a="1"/>
  <c r="D22" i="5"/>
  <c r="D24" i="5"/>
  <c r="G21" i="9"/>
  <c r="I21" i="9" s="1"/>
  <c r="F24" i="9"/>
  <c r="F22" i="9"/>
  <c r="E24" i="9"/>
  <c r="D24" i="9"/>
  <c r="D22" i="9"/>
  <c r="H24" i="5"/>
  <c r="H22" i="5"/>
  <c r="G24" i="5"/>
  <c r="F24" i="5"/>
  <c r="E22" i="9"/>
  <c r="F22" i="5"/>
  <c r="F10" i="8" a="1"/>
  <c r="D10" i="8" a="1"/>
  <c r="G22" i="5"/>
  <c r="F40" i="5" l="1"/>
  <c r="E10" i="8" a="1"/>
  <c r="E31" i="8" s="1"/>
  <c r="C24" i="9"/>
  <c r="I24" i="9" s="1"/>
  <c r="D24" i="10"/>
  <c r="H40" i="5"/>
  <c r="G40" i="5"/>
  <c r="D40" i="5"/>
  <c r="E25" i="14"/>
  <c r="O25" i="14"/>
  <c r="O25" i="15"/>
  <c r="E25" i="15"/>
  <c r="C24" i="5"/>
  <c r="I24" i="5" s="1"/>
  <c r="C24" i="4"/>
  <c r="E24" i="4" s="1"/>
  <c r="C24" i="10"/>
  <c r="F39" i="8"/>
  <c r="F32" i="8"/>
  <c r="F33" i="8"/>
  <c r="F22" i="8"/>
  <c r="F26" i="8"/>
  <c r="F34" i="8"/>
  <c r="F29" i="8"/>
  <c r="F31" i="8"/>
  <c r="F37" i="8"/>
  <c r="F38" i="8"/>
  <c r="F18" i="8"/>
  <c r="F23" i="8"/>
  <c r="F10" i="8"/>
  <c r="F27" i="8"/>
  <c r="F11" i="8"/>
  <c r="F24" i="8"/>
  <c r="F36" i="8"/>
  <c r="F20" i="8"/>
  <c r="F12" i="8"/>
  <c r="F16" i="8"/>
  <c r="F28" i="8"/>
  <c r="F21" i="8"/>
  <c r="F13" i="8"/>
  <c r="F17" i="8"/>
  <c r="F25" i="8"/>
  <c r="F30" i="8"/>
  <c r="F14" i="8"/>
  <c r="F19" i="8"/>
  <c r="F35" i="8"/>
  <c r="F15" i="8"/>
  <c r="D22" i="8"/>
  <c r="D21" i="8"/>
  <c r="D26" i="8"/>
  <c r="D24" i="8"/>
  <c r="D25" i="8"/>
  <c r="D38" i="8"/>
  <c r="D11" i="8"/>
  <c r="D20" i="8"/>
  <c r="D30" i="8"/>
  <c r="D17" i="8"/>
  <c r="D14" i="8"/>
  <c r="D15" i="8"/>
  <c r="D23" i="8"/>
  <c r="D10" i="8"/>
  <c r="D33" i="8"/>
  <c r="D39" i="8"/>
  <c r="D27" i="8"/>
  <c r="D16" i="8"/>
  <c r="D29" i="8"/>
  <c r="D13" i="8"/>
  <c r="D31" i="8"/>
  <c r="D32" i="8"/>
  <c r="D35" i="8"/>
  <c r="D12" i="8"/>
  <c r="D18" i="8"/>
  <c r="D28" i="8"/>
  <c r="D37" i="8"/>
  <c r="D34" i="8"/>
  <c r="D19" i="8"/>
  <c r="D36" i="8"/>
  <c r="C10" i="8" a="1"/>
  <c r="D22" i="10"/>
  <c r="C22" i="9"/>
  <c r="I22" i="9" s="1"/>
  <c r="E23" i="14"/>
  <c r="O23" i="14"/>
  <c r="O41" i="14" s="1"/>
  <c r="C41" i="14"/>
  <c r="E41" i="14" s="1"/>
  <c r="O23" i="15"/>
  <c r="E23" i="15"/>
  <c r="C41" i="15"/>
  <c r="E41" i="15" s="1"/>
  <c r="O23" i="3"/>
  <c r="O41" i="3" s="1"/>
  <c r="E23" i="3"/>
  <c r="C41" i="3"/>
  <c r="E41" i="3" s="1"/>
  <c r="C22" i="5"/>
  <c r="C22" i="4"/>
  <c r="C22" i="10"/>
  <c r="G31" i="8"/>
  <c r="G21" i="8"/>
  <c r="G11" i="8"/>
  <c r="G14" i="8"/>
  <c r="G17" i="8"/>
  <c r="G37" i="8"/>
  <c r="G15" i="8"/>
  <c r="G34" i="8"/>
  <c r="G33" i="8"/>
  <c r="G36" i="8"/>
  <c r="G12" i="8"/>
  <c r="G22" i="8"/>
  <c r="G29" i="8"/>
  <c r="G39" i="8"/>
  <c r="G16" i="8"/>
  <c r="G27" i="8"/>
  <c r="G24" i="8"/>
  <c r="G38" i="8"/>
  <c r="G30" i="8"/>
  <c r="G18" i="8"/>
  <c r="G10" i="8"/>
  <c r="G35" i="8"/>
  <c r="G13" i="8"/>
  <c r="G19" i="8"/>
  <c r="G32" i="8"/>
  <c r="G28" i="8"/>
  <c r="G26" i="8"/>
  <c r="G23" i="8"/>
  <c r="G20" i="8"/>
  <c r="G25" i="8"/>
  <c r="F40" i="9"/>
  <c r="E40" i="9"/>
  <c r="D40" i="9"/>
  <c r="D10" i="1" a="1"/>
  <c r="G40" i="9"/>
  <c r="C40" i="9"/>
  <c r="H10" i="1" a="1"/>
  <c r="G10" i="1" a="1"/>
  <c r="F10" i="1" a="1"/>
  <c r="C6" i="2" a="1"/>
  <c r="E27" i="8" l="1"/>
  <c r="E21" i="8"/>
  <c r="E17" i="8"/>
  <c r="E18" i="8"/>
  <c r="E30" i="8"/>
  <c r="I30" i="8" s="1"/>
  <c r="E14" i="8"/>
  <c r="E23" i="8"/>
  <c r="E15" i="8"/>
  <c r="E12" i="8"/>
  <c r="E19" i="8"/>
  <c r="E26" i="8"/>
  <c r="E32" i="8"/>
  <c r="E13" i="8"/>
  <c r="I13" i="8" s="1"/>
  <c r="E24" i="8"/>
  <c r="E35" i="8"/>
  <c r="E37" i="8"/>
  <c r="E20" i="8"/>
  <c r="E38" i="8"/>
  <c r="E22" i="8"/>
  <c r="E10" i="8"/>
  <c r="E16" i="8"/>
  <c r="E25" i="8"/>
  <c r="E11" i="8"/>
  <c r="E34" i="8"/>
  <c r="E29" i="8"/>
  <c r="E28" i="8"/>
  <c r="E36" i="8"/>
  <c r="E33" i="8"/>
  <c r="E39" i="8"/>
  <c r="I40" i="9"/>
  <c r="E24" i="10"/>
  <c r="D37" i="10"/>
  <c r="O41" i="15"/>
  <c r="F40" i="8"/>
  <c r="D40" i="8"/>
  <c r="C25" i="8"/>
  <c r="C32" i="8"/>
  <c r="C12" i="8"/>
  <c r="I12" i="8" s="1"/>
  <c r="C26" i="8"/>
  <c r="I26" i="8" s="1"/>
  <c r="C10" i="8"/>
  <c r="J10" i="8" s="1"/>
  <c r="C24" i="8"/>
  <c r="C29" i="8"/>
  <c r="C30" i="8"/>
  <c r="C36" i="8"/>
  <c r="C20" i="8"/>
  <c r="I20" i="8" s="1"/>
  <c r="C33" i="8"/>
  <c r="I33" i="8" s="1"/>
  <c r="C34" i="8"/>
  <c r="C15" i="8"/>
  <c r="C23" i="8"/>
  <c r="C13" i="8"/>
  <c r="C39" i="8"/>
  <c r="C22" i="8"/>
  <c r="C17" i="8"/>
  <c r="C31" i="8"/>
  <c r="I31" i="8" s="1"/>
  <c r="C27" i="8"/>
  <c r="I27" i="8" s="1"/>
  <c r="C21" i="8"/>
  <c r="C37" i="8"/>
  <c r="C38" i="8"/>
  <c r="C19" i="8"/>
  <c r="C16" i="8"/>
  <c r="C35" i="8"/>
  <c r="C28" i="8"/>
  <c r="I28" i="8" s="1"/>
  <c r="C18" i="8"/>
  <c r="C14" i="8"/>
  <c r="C11" i="8"/>
  <c r="H31" i="1"/>
  <c r="H10" i="1"/>
  <c r="H17" i="1"/>
  <c r="H20" i="1"/>
  <c r="H27" i="1"/>
  <c r="H15" i="1"/>
  <c r="H21" i="1"/>
  <c r="H24" i="1"/>
  <c r="H25" i="1"/>
  <c r="H35" i="1"/>
  <c r="H12" i="1"/>
  <c r="H28" i="1"/>
  <c r="H19" i="1"/>
  <c r="H14" i="1"/>
  <c r="H13" i="1"/>
  <c r="H16" i="1"/>
  <c r="H33" i="1"/>
  <c r="H30" i="1"/>
  <c r="H22" i="1"/>
  <c r="H40" i="1"/>
  <c r="H38" i="1"/>
  <c r="H32" i="1"/>
  <c r="H11" i="1"/>
  <c r="H23" i="1"/>
  <c r="H18" i="1"/>
  <c r="H29" i="1"/>
  <c r="H26" i="1"/>
  <c r="H37" i="1"/>
  <c r="H34" i="1"/>
  <c r="H39" i="1"/>
  <c r="H36" i="1"/>
  <c r="G11" i="1"/>
  <c r="G33" i="1"/>
  <c r="G21" i="1"/>
  <c r="G14" i="1"/>
  <c r="G18" i="1"/>
  <c r="G27" i="1"/>
  <c r="G32" i="1"/>
  <c r="G12" i="1"/>
  <c r="G34" i="1"/>
  <c r="G26" i="1"/>
  <c r="G39" i="1"/>
  <c r="G37" i="1"/>
  <c r="G15" i="1"/>
  <c r="G31" i="1"/>
  <c r="G23" i="1"/>
  <c r="G10" i="1"/>
  <c r="G25" i="1"/>
  <c r="G24" i="1"/>
  <c r="G29" i="1"/>
  <c r="G40" i="1"/>
  <c r="G35" i="1"/>
  <c r="G19" i="1"/>
  <c r="G20" i="1"/>
  <c r="G17" i="1"/>
  <c r="G16" i="1"/>
  <c r="G22" i="1"/>
  <c r="G36" i="1"/>
  <c r="G28" i="1"/>
  <c r="G13" i="1"/>
  <c r="G38" i="1"/>
  <c r="G30" i="1"/>
  <c r="F36" i="1"/>
  <c r="F22" i="1"/>
  <c r="F16" i="1"/>
  <c r="F28" i="1"/>
  <c r="F30" i="1"/>
  <c r="F15" i="1"/>
  <c r="F18" i="1"/>
  <c r="F31" i="1"/>
  <c r="F14" i="1"/>
  <c r="F29" i="1"/>
  <c r="F35" i="1"/>
  <c r="F33" i="1"/>
  <c r="F13" i="1"/>
  <c r="F17" i="1"/>
  <c r="F40" i="1"/>
  <c r="F11" i="1"/>
  <c r="F25" i="1"/>
  <c r="F32" i="1"/>
  <c r="F37" i="1"/>
  <c r="F19" i="1"/>
  <c r="F21" i="1"/>
  <c r="F38" i="1"/>
  <c r="F34" i="1"/>
  <c r="F10" i="1"/>
  <c r="F12" i="1"/>
  <c r="F23" i="1"/>
  <c r="F26" i="1"/>
  <c r="F39" i="1"/>
  <c r="F27" i="1"/>
  <c r="F24" i="1"/>
  <c r="F20" i="1"/>
  <c r="D31" i="1"/>
  <c r="D26" i="1"/>
  <c r="D36" i="1"/>
  <c r="D22" i="1"/>
  <c r="D30" i="1"/>
  <c r="D29" i="1"/>
  <c r="D15" i="1"/>
  <c r="D32" i="1"/>
  <c r="D24" i="1"/>
  <c r="D17" i="1"/>
  <c r="D11" i="1"/>
  <c r="D18" i="1"/>
  <c r="D16" i="1"/>
  <c r="D35" i="1"/>
  <c r="D39" i="1"/>
  <c r="D37" i="1"/>
  <c r="D12" i="1"/>
  <c r="D34" i="1"/>
  <c r="D27" i="1"/>
  <c r="D28" i="1"/>
  <c r="D10" i="1"/>
  <c r="D33" i="1"/>
  <c r="D38" i="1"/>
  <c r="D14" i="1"/>
  <c r="D23" i="1"/>
  <c r="D40" i="1"/>
  <c r="D21" i="1"/>
  <c r="D25" i="1"/>
  <c r="D20" i="1"/>
  <c r="D19" i="1"/>
  <c r="D13" i="1"/>
  <c r="C31" i="2"/>
  <c r="E31" i="2" s="1"/>
  <c r="C15" i="2"/>
  <c r="C22" i="2"/>
  <c r="C13" i="2"/>
  <c r="C10" i="2"/>
  <c r="C24" i="2"/>
  <c r="C25" i="2"/>
  <c r="C21" i="2"/>
  <c r="C34" i="2"/>
  <c r="C36" i="2"/>
  <c r="C26" i="2"/>
  <c r="C18" i="2"/>
  <c r="C7" i="2"/>
  <c r="C35" i="2"/>
  <c r="C17" i="2"/>
  <c r="C11" i="2"/>
  <c r="C30" i="2"/>
  <c r="C19" i="2"/>
  <c r="C23" i="2"/>
  <c r="C9" i="2"/>
  <c r="C32" i="2"/>
  <c r="C8" i="2"/>
  <c r="C33" i="2"/>
  <c r="C14" i="2"/>
  <c r="C6" i="2"/>
  <c r="C20" i="2"/>
  <c r="C27" i="2"/>
  <c r="C16" i="2"/>
  <c r="C12" i="2"/>
  <c r="C29" i="2"/>
  <c r="C28" i="2"/>
  <c r="I22" i="5"/>
  <c r="I42" i="5" s="1"/>
  <c r="C40" i="5"/>
  <c r="I40" i="5" s="1"/>
  <c r="C10" i="1" a="1"/>
  <c r="E22" i="10"/>
  <c r="C37" i="10"/>
  <c r="E37" i="10" s="1"/>
  <c r="E22" i="4"/>
  <c r="C40" i="4"/>
  <c r="G40" i="8"/>
  <c r="I10" i="8" l="1"/>
  <c r="I24" i="8"/>
  <c r="I18" i="8"/>
  <c r="I19" i="8"/>
  <c r="I34" i="8"/>
  <c r="F22" i="4"/>
  <c r="F39" i="4"/>
  <c r="F38" i="4"/>
  <c r="F37" i="4"/>
  <c r="F36" i="4"/>
  <c r="C42" i="8"/>
  <c r="C40" i="8"/>
  <c r="I40" i="8" s="1"/>
  <c r="I16" i="8"/>
  <c r="I29" i="8"/>
  <c r="E40" i="8"/>
  <c r="C38" i="2"/>
  <c r="I14" i="8"/>
  <c r="I21" i="8"/>
  <c r="I15" i="8"/>
  <c r="I11" i="8"/>
  <c r="I17" i="8"/>
  <c r="I23" i="8"/>
  <c r="I32" i="8"/>
  <c r="I22" i="8"/>
  <c r="I25" i="8"/>
  <c r="C37" i="1"/>
  <c r="C24" i="1"/>
  <c r="I24" i="1" s="1"/>
  <c r="C28" i="1"/>
  <c r="I28" i="1" s="1"/>
  <c r="C26" i="1"/>
  <c r="I26" i="1" s="1"/>
  <c r="C19" i="1"/>
  <c r="I19" i="1" s="1"/>
  <c r="C39" i="1"/>
  <c r="C10" i="1"/>
  <c r="C40" i="1"/>
  <c r="C20" i="1"/>
  <c r="I20" i="1" s="1"/>
  <c r="C21" i="1"/>
  <c r="I21" i="1" s="1"/>
  <c r="C11" i="1"/>
  <c r="I11" i="1" s="1"/>
  <c r="C31" i="1"/>
  <c r="I31" i="1" s="1"/>
  <c r="C29" i="1"/>
  <c r="I29" i="1" s="1"/>
  <c r="C25" i="1"/>
  <c r="I25" i="1" s="1"/>
  <c r="C38" i="1"/>
  <c r="C17" i="1"/>
  <c r="I17" i="1" s="1"/>
  <c r="C30" i="1"/>
  <c r="I30" i="1" s="1"/>
  <c r="C13" i="1"/>
  <c r="I13" i="1" s="1"/>
  <c r="C12" i="1"/>
  <c r="I12" i="1" s="1"/>
  <c r="C23" i="1"/>
  <c r="I23" i="1" s="1"/>
  <c r="C36" i="1"/>
  <c r="C33" i="1"/>
  <c r="I33" i="1" s="1"/>
  <c r="C16" i="1"/>
  <c r="C14" i="1"/>
  <c r="I14" i="1" s="1"/>
  <c r="C22" i="1"/>
  <c r="I22" i="1" s="1"/>
  <c r="C18" i="1"/>
  <c r="I18" i="1" s="1"/>
  <c r="C34" i="1"/>
  <c r="I34" i="1" s="1"/>
  <c r="C15" i="1"/>
  <c r="C27" i="1"/>
  <c r="I27" i="1" s="1"/>
  <c r="C35" i="1"/>
  <c r="C32" i="1"/>
  <c r="I32" i="1" s="1"/>
  <c r="F13" i="4"/>
  <c r="E40" i="4"/>
  <c r="F14" i="4"/>
  <c r="F9" i="4"/>
  <c r="F27" i="4"/>
  <c r="F25" i="4"/>
  <c r="F12" i="4"/>
  <c r="F21" i="4"/>
  <c r="F20" i="4"/>
  <c r="F15" i="4"/>
  <c r="F19" i="4"/>
  <c r="F17" i="4"/>
  <c r="F26" i="4"/>
  <c r="F7" i="4"/>
  <c r="F31" i="4"/>
  <c r="F33" i="4"/>
  <c r="F11" i="4"/>
  <c r="F23" i="4"/>
  <c r="F10" i="4"/>
  <c r="F29" i="4"/>
  <c r="F24" i="4"/>
  <c r="F35" i="4"/>
  <c r="F18" i="4"/>
  <c r="F16" i="4"/>
  <c r="F30" i="4"/>
  <c r="F8" i="4"/>
  <c r="F32" i="4"/>
  <c r="F28" i="4"/>
  <c r="F34" i="4"/>
  <c r="J16" i="1" l="1"/>
  <c r="I16" i="1"/>
  <c r="J10" i="1"/>
  <c r="I10" i="1"/>
  <c r="I40" i="1" s="1"/>
  <c r="J15" i="1"/>
  <c r="I15" i="1"/>
  <c r="F40" i="4"/>
  <c r="E30" i="2" l="1"/>
  <c r="E25" i="2"/>
  <c r="E10" i="2"/>
  <c r="E20" i="2"/>
  <c r="E26" i="2"/>
  <c r="E21" i="2"/>
  <c r="E8" i="2"/>
  <c r="E22" i="2"/>
  <c r="E24" i="2"/>
  <c r="E9" i="2"/>
  <c r="E17" i="2"/>
  <c r="E28" i="2"/>
  <c r="E27" i="2"/>
  <c r="E7" i="2"/>
  <c r="E23" i="2"/>
  <c r="E19" i="2"/>
  <c r="E29" i="2"/>
  <c r="E6" i="2"/>
  <c r="E18" i="2"/>
  <c r="D36" i="2" l="1"/>
  <c r="E36" i="2" s="1"/>
</calcChain>
</file>

<file path=xl/sharedStrings.xml><?xml version="1.0" encoding="utf-8"?>
<sst xmlns="http://schemas.openxmlformats.org/spreadsheetml/2006/main" count="1051" uniqueCount="224">
  <si>
    <t>DOANH THU PHÍ BẢO HIỂM CỦA TOÀN THỊ TRƯỜNG</t>
  </si>
  <si>
    <t>INSURANCE PREMIUM INCOME BY LINE OF INSURANCE</t>
  </si>
  <si>
    <t>TT</t>
  </si>
  <si>
    <t>8=2+4-6-7</t>
  </si>
  <si>
    <t>Tổng(Total)</t>
  </si>
  <si>
    <t xml:space="preserve">                                                                                                                                                                                          Biểu/Form: 1 PNT</t>
  </si>
  <si>
    <t xml:space="preserve">                                                                                                                                                                     (Đơn vị/ Unit: 1 000 000 VNĐ)</t>
  </si>
  <si>
    <t>Chú ý/Note:</t>
  </si>
  <si>
    <t>Phí bảo hiểm thực thu của toàn thị trường không bao gồm phí bảo hiểm nhận và nhượng tái bảo hiểm trong nước.</t>
  </si>
  <si>
    <t>Net Premium of whole market does not include domestic reinsurance.</t>
  </si>
  <si>
    <t>Biểu /Form : 2 PNT</t>
  </si>
  <si>
    <t>(Đơn vị/Unit : 1 000 000 VNĐ)</t>
  </si>
  <si>
    <t>DOANH THU PHÍ BẢO HIỂM CỦA TỪNG DOANH NGHIỆP</t>
  </si>
  <si>
    <t>INSURANCE PREMIUM INCOME BY COMPANY</t>
  </si>
  <si>
    <t>8=2+3+4-5-6-7</t>
  </si>
  <si>
    <t>Biểu/Form : 3 PNT</t>
  </si>
  <si>
    <t>GROWTH RATE OF DIRECT PREMIUM BY COMPANY</t>
  </si>
  <si>
    <r>
      <t>Phí BH Gốc</t>
    </r>
    <r>
      <rPr>
        <sz val="12"/>
        <rFont val="Times New Roman"/>
        <family val="1"/>
      </rPr>
      <t>/</t>
    </r>
    <r>
      <rPr>
        <i/>
        <sz val="12"/>
        <rFont val="Times New Roman"/>
        <family val="1"/>
      </rPr>
      <t>Direct Insurance Premium</t>
    </r>
    <r>
      <rPr>
        <sz val="12"/>
        <rFont val="Times New Roman"/>
        <family val="1"/>
      </rPr>
      <t xml:space="preserve"> </t>
    </r>
  </si>
  <si>
    <t xml:space="preserve">                                                                                                                                                                                          Biểu/Form: 7 PNT</t>
  </si>
  <si>
    <t>BỒI THƯỜNG BẢO HIỂM THEO NGHIỆP VỤ CỦA  TOÀN THỊ TRƯỜNG</t>
  </si>
  <si>
    <t>CLAIMS BY LINE OF INSURANCE</t>
  </si>
  <si>
    <t>Biểu/Form : 8 PNT</t>
  </si>
  <si>
    <t>BỒI THƯỜNG BẢO HIỂM CỦA TỪNG DOANH NGHIỆP</t>
  </si>
  <si>
    <t>CLAIMS BY COMPANY</t>
  </si>
  <si>
    <t xml:space="preserve">                                                                                                                        Biểu/Mẫu : 4 PNT</t>
  </si>
  <si>
    <t xml:space="preserve">        TĂNG TRƯỞNG PHÍ BẢO HIỂM GỐC VÀ THỊ PHẦN CỦA CÁC DOANH NGHIỆP</t>
  </si>
  <si>
    <t xml:space="preserve">                                                                                                                        Biểu/Mẫu : 9 PNT</t>
  </si>
  <si>
    <t>Doanh nghiệp
Companies</t>
  </si>
  <si>
    <t>Bảo hiểm gốc
Direct Insurance</t>
  </si>
  <si>
    <t>Nhận TBH trong nước
Domestic reinsur.
Assumed</t>
  </si>
  <si>
    <t>Nhận TBH ngoài nước
Overseas reinsur.
Assumed</t>
  </si>
  <si>
    <t>Nhượng TBH trong 
nước.Domestic
reinsur.ced</t>
  </si>
  <si>
    <t>Nhượng TBH ngoài nước.
Overseas reinsur.ced</t>
  </si>
  <si>
    <t>Giảm phí,
hoàn phí bảo
hiểm
Premium
deduction,
returns</t>
  </si>
  <si>
    <t>Phí thực thu
Net premium</t>
  </si>
  <si>
    <t>Tỷ lệ bồi
thường
Loss
ratio</t>
  </si>
  <si>
    <t>Phí
Premium</t>
  </si>
  <si>
    <t>Bồi thường
claims</t>
  </si>
  <si>
    <t>9=3+4+5
-6-7-8</t>
  </si>
  <si>
    <t>Thu bồi
 thường
claims</t>
  </si>
  <si>
    <t>Bồi  thường
thực chi
claims</t>
  </si>
  <si>
    <t>Biểu/Form : 11 PNT</t>
  </si>
  <si>
    <t>Biểu/Form : 12 PNT</t>
  </si>
  <si>
    <t>Biểu/Form : 13 PNT</t>
  </si>
  <si>
    <t>Biểu/Form : 14 PNT</t>
  </si>
  <si>
    <t>Biểu/Form : 15 PNT</t>
  </si>
  <si>
    <t>Biểu/Form : 16 PNT</t>
  </si>
  <si>
    <t>BẢO HIỂM HÀNG HÓA VẬN CHUYỂN</t>
  </si>
  <si>
    <t xml:space="preserve">INSURANCE OF GOODS TRANSPORTED </t>
  </si>
  <si>
    <t>BẢO HIỂM HÀNG KHÔNG</t>
  </si>
  <si>
    <t>AVIATION INSURANCE</t>
  </si>
  <si>
    <t>BẢO HIỂM XE CƠ GIỚI</t>
  </si>
  <si>
    <t>MOTOR VEHICLE INSURANCE</t>
  </si>
  <si>
    <t>Biểu/Form : 15.1 PNT</t>
  </si>
  <si>
    <t>BẢO HIỂM CHÁY NỔ</t>
  </si>
  <si>
    <t>BUSINESS INTERUPION INSURANCE</t>
  </si>
  <si>
    <t>Biểu/Form : 17 PNT</t>
  </si>
  <si>
    <t>BẢO HIỂM THÂN TÀU VÀ TNDS CHỦ TÀU</t>
  </si>
  <si>
    <t>HULL AND P&amp;I INSURANCE</t>
  </si>
  <si>
    <t>Biểu/Form : 18 PNT</t>
  </si>
  <si>
    <t>Biểu/Form : 19 PNT</t>
  </si>
  <si>
    <t>BẢO HIỂM NÔNG NGHIỆP</t>
  </si>
  <si>
    <t>AGRICULTURAL INSURANCE</t>
  </si>
  <si>
    <t>Biểu/Form : 20 PNT</t>
  </si>
  <si>
    <t>BẢO HIỂM TÍN DỤNG VÀ RỦI RO TÀI CHÍNH</t>
  </si>
  <si>
    <t>CREDIT AND FINANCIAL RISKS INSURANCE</t>
  </si>
  <si>
    <t>Biểu/Form : 21 PNT</t>
  </si>
  <si>
    <t>BẢO HIỂM TÀI SẢN VÀ THIỆT HẠI</t>
  </si>
  <si>
    <t>PROPERTY AND CASUALTY INSURANCE</t>
  </si>
  <si>
    <t>TỈ LỆ BỒI THƯỜNG BẢO HIỂM GỐC CỦA TỪNG DOANH NGHIỆP</t>
  </si>
  <si>
    <t>DIRECT INSURANCE LOSS RATIO BY COMPANY</t>
  </si>
  <si>
    <t>Bảo Long</t>
  </si>
  <si>
    <t>Bảo Minh</t>
  </si>
  <si>
    <t>Bảo Việt</t>
  </si>
  <si>
    <t>BIC</t>
  </si>
  <si>
    <t>Groupama</t>
  </si>
  <si>
    <t>MIC</t>
  </si>
  <si>
    <t>MSIG</t>
  </si>
  <si>
    <t>PJICO</t>
  </si>
  <si>
    <t>PTI</t>
  </si>
  <si>
    <t>QBE</t>
  </si>
  <si>
    <t>Samsung Vina</t>
  </si>
  <si>
    <t>Tổng</t>
  </si>
  <si>
    <t>Tổng/Total</t>
  </si>
  <si>
    <t>Chú ý : Bảo hiểm bồi thường người lao động tính trong nghiệp vụ bảo hiểm trách nhiệm chung.</t>
  </si>
  <si>
    <t>Workman's compensation insurance is include in public liability insurance.</t>
  </si>
  <si>
    <r>
      <t>BH hàng không/</t>
    </r>
    <r>
      <rPr>
        <i/>
        <sz val="10"/>
        <rFont val="Times New Roman"/>
        <family val="1"/>
      </rPr>
      <t>Aviation Insurance</t>
    </r>
  </si>
  <si>
    <r>
      <t>BH xe cơ giới/</t>
    </r>
    <r>
      <rPr>
        <i/>
        <sz val="10"/>
        <rFont val="Times New Roman"/>
        <family val="1"/>
      </rPr>
      <t xml:space="preserve"> Motor Vehicle Insurance</t>
    </r>
  </si>
  <si>
    <r>
      <t xml:space="preserve">BH thân tàu và TNDS chủ tàu/ </t>
    </r>
    <r>
      <rPr>
        <i/>
        <sz val="10"/>
        <rFont val="Times New Roman"/>
        <family val="1"/>
      </rPr>
      <t>Hull and P&amp;I Insurance</t>
    </r>
  </si>
  <si>
    <r>
      <t>BH nông nghiệp /</t>
    </r>
    <r>
      <rPr>
        <i/>
        <sz val="10"/>
        <rFont val="Times New Roman"/>
        <family val="1"/>
      </rPr>
      <t>Agricultural insurance</t>
    </r>
  </si>
  <si>
    <r>
      <t xml:space="preserve">BH hàng hóa vận chuyển/ 
</t>
    </r>
    <r>
      <rPr>
        <i/>
        <sz val="10"/>
        <rFont val="Times New Roman"/>
        <family val="1"/>
      </rPr>
      <t>Insurance of good transported</t>
    </r>
  </si>
  <si>
    <r>
      <t>Doanh nghiệp</t>
    </r>
    <r>
      <rPr>
        <sz val="10"/>
        <rFont val="Times New Roman"/>
        <family val="1"/>
      </rPr>
      <t xml:space="preserve">
</t>
    </r>
    <r>
      <rPr>
        <b/>
        <i/>
        <sz val="10"/>
        <rFont val="Times New Roman"/>
        <family val="1"/>
      </rPr>
      <t>Companies</t>
    </r>
  </si>
  <si>
    <r>
      <t>Doanh thu phí bảo hiểm gốc</t>
    </r>
    <r>
      <rPr>
        <sz val="10"/>
        <rFont val="Times New Roman"/>
        <family val="1"/>
      </rPr>
      <t xml:space="preserve">
</t>
    </r>
    <r>
      <rPr>
        <b/>
        <i/>
        <sz val="10"/>
        <rFont val="Times New Roman"/>
        <family val="1"/>
      </rPr>
      <t>Direct premium</t>
    </r>
    <r>
      <rPr>
        <sz val="10"/>
        <rFont val="Times New Roman"/>
        <family val="1"/>
      </rPr>
      <t xml:space="preserve">
</t>
    </r>
  </si>
  <si>
    <r>
      <t>Nhận TBH 
trong nước</t>
    </r>
    <r>
      <rPr>
        <sz val="10"/>
        <rFont val="Times New Roman"/>
        <family val="1"/>
      </rPr>
      <t xml:space="preserve">
</t>
    </r>
    <r>
      <rPr>
        <b/>
        <i/>
        <sz val="10"/>
        <rFont val="Times New Roman"/>
        <family val="1"/>
      </rPr>
      <t>Domestic
reinsur.assumed</t>
    </r>
    <r>
      <rPr>
        <sz val="10"/>
        <rFont val="Times New Roman"/>
        <family val="1"/>
      </rPr>
      <t xml:space="preserve">
</t>
    </r>
  </si>
  <si>
    <r>
      <t>Nhận TBH 
ngoài nước</t>
    </r>
    <r>
      <rPr>
        <sz val="10"/>
        <rFont val="Times New Roman"/>
        <family val="1"/>
      </rPr>
      <t xml:space="preserve">
</t>
    </r>
    <r>
      <rPr>
        <b/>
        <i/>
        <sz val="10"/>
        <rFont val="Times New Roman"/>
        <family val="1"/>
      </rPr>
      <t>Overseas
reinsur.
assumed</t>
    </r>
  </si>
  <si>
    <r>
      <t>Nhượng TBH 
trong nước</t>
    </r>
    <r>
      <rPr>
        <sz val="10"/>
        <rFont val="Times New Roman"/>
        <family val="1"/>
      </rPr>
      <t xml:space="preserve">
</t>
    </r>
    <r>
      <rPr>
        <b/>
        <i/>
        <sz val="10"/>
        <rFont val="Times New Roman"/>
        <family val="1"/>
      </rPr>
      <t>Domestic
reinsur.ceded</t>
    </r>
  </si>
  <si>
    <r>
      <t>Nhượng TBH 
ngoài nước</t>
    </r>
    <r>
      <rPr>
        <sz val="10"/>
        <rFont val="Times New Roman"/>
        <family val="1"/>
      </rPr>
      <t xml:space="preserve">
</t>
    </r>
    <r>
      <rPr>
        <b/>
        <i/>
        <sz val="10"/>
        <rFont val="Times New Roman"/>
        <family val="1"/>
      </rPr>
      <t>Overseas
reinsur.ceded</t>
    </r>
  </si>
  <si>
    <r>
      <t>Giảm phí,hoàn
phí bảo hiểm</t>
    </r>
    <r>
      <rPr>
        <sz val="10"/>
        <rFont val="Times New Roman"/>
        <family val="1"/>
      </rPr>
      <t xml:space="preserve">
</t>
    </r>
    <r>
      <rPr>
        <b/>
        <i/>
        <sz val="10"/>
        <rFont val="Times New Roman"/>
        <family val="1"/>
      </rPr>
      <t>Premium
deduction,
returns</t>
    </r>
  </si>
  <si>
    <r>
      <t>Phí bảo hiểm thực 
thu</t>
    </r>
    <r>
      <rPr>
        <sz val="10"/>
        <rFont val="Times New Roman"/>
        <family val="1"/>
      </rPr>
      <t xml:space="preserve">
</t>
    </r>
    <r>
      <rPr>
        <b/>
        <i/>
        <sz val="10"/>
        <rFont val="Times New Roman"/>
        <family val="1"/>
      </rPr>
      <t>Net premium</t>
    </r>
  </si>
  <si>
    <r>
      <t>Doanh nghiệp</t>
    </r>
    <r>
      <rPr>
        <sz val="11"/>
        <rFont val="Times New Roman"/>
        <family val="1"/>
      </rPr>
      <t xml:space="preserve">
</t>
    </r>
    <r>
      <rPr>
        <i/>
        <sz val="11"/>
        <rFont val="Times New Roman"/>
        <family val="1"/>
      </rPr>
      <t>Companies</t>
    </r>
  </si>
  <si>
    <r>
      <t>Thị phần(%)</t>
    </r>
    <r>
      <rPr>
        <sz val="11"/>
        <rFont val="Times New Roman"/>
        <family val="1"/>
      </rPr>
      <t xml:space="preserve">
</t>
    </r>
    <r>
      <rPr>
        <b/>
        <sz val="11"/>
        <rFont val="Times New Roman"/>
        <family val="1"/>
      </rPr>
      <t>Market share</t>
    </r>
  </si>
  <si>
    <r>
      <t>Kỳ báo cáo</t>
    </r>
    <r>
      <rPr>
        <sz val="11"/>
        <rFont val="Times New Roman"/>
        <family val="1"/>
      </rPr>
      <t xml:space="preserve">
</t>
    </r>
    <r>
      <rPr>
        <i/>
        <sz val="11"/>
        <rFont val="Times New Roman"/>
        <family val="1"/>
      </rPr>
      <t>Reported period</t>
    </r>
  </si>
  <si>
    <r>
      <t>Cùng kỳ năm trước</t>
    </r>
    <r>
      <rPr>
        <sz val="11"/>
        <rFont val="Times New Roman"/>
        <family val="1"/>
      </rPr>
      <t xml:space="preserve">
</t>
    </r>
    <r>
      <rPr>
        <i/>
        <sz val="11"/>
        <rFont val="Times New Roman"/>
        <family val="1"/>
      </rPr>
      <t>The same period
before</t>
    </r>
  </si>
  <si>
    <r>
      <t>% tăng giảm</t>
    </r>
    <r>
      <rPr>
        <sz val="11"/>
        <rFont val="Times New Roman"/>
        <family val="1"/>
      </rPr>
      <t xml:space="preserve">
</t>
    </r>
    <r>
      <rPr>
        <i/>
        <sz val="11"/>
        <rFont val="Times New Roman"/>
        <family val="1"/>
      </rPr>
      <t>Growth rate</t>
    </r>
  </si>
  <si>
    <r>
      <t>Tỷ lệ bồi thường</t>
    </r>
    <r>
      <rPr>
        <sz val="11"/>
        <rFont val="Times New Roman"/>
        <family val="1"/>
      </rPr>
      <t xml:space="preserve">
Loss ratio</t>
    </r>
  </si>
  <si>
    <r>
      <t>Phí bảo hiểm gốc</t>
    </r>
    <r>
      <rPr>
        <sz val="11"/>
        <rFont val="Times New Roman"/>
        <family val="1"/>
      </rPr>
      <t xml:space="preserve">
</t>
    </r>
    <r>
      <rPr>
        <i/>
        <sz val="11"/>
        <rFont val="Times New Roman"/>
        <family val="1"/>
      </rPr>
      <t>Direct Insur.
Premium</t>
    </r>
  </si>
  <si>
    <r>
      <t xml:space="preserve">Bồi thường BH gốc
</t>
    </r>
    <r>
      <rPr>
        <i/>
        <sz val="11"/>
        <rFont val="Times New Roman"/>
        <family val="1"/>
      </rPr>
      <t>Direct insurance
claims</t>
    </r>
  </si>
  <si>
    <r>
      <t xml:space="preserve">Nghiệp vụ bảo hiểm 
</t>
    </r>
    <r>
      <rPr>
        <i/>
        <sz val="12"/>
        <rFont val="Times New Roman"/>
        <family val="1"/>
      </rPr>
      <t>lines of Insurance</t>
    </r>
  </si>
  <si>
    <r>
      <t xml:space="preserve">Phí bảo hiểm gốc
 </t>
    </r>
    <r>
      <rPr>
        <i/>
        <sz val="12"/>
        <rFont val="Times New Roman"/>
        <family val="1"/>
      </rPr>
      <t>Direct insur.
premium</t>
    </r>
  </si>
  <si>
    <r>
      <t xml:space="preserve">Nhận TBH
 trong nước.
</t>
    </r>
    <r>
      <rPr>
        <i/>
        <sz val="12"/>
        <rFont val="Times New Roman"/>
        <family val="1"/>
      </rPr>
      <t>Domestic reinsur
.assumed</t>
    </r>
  </si>
  <si>
    <r>
      <t xml:space="preserve">Nhận TBH 
ngoài nước.
</t>
    </r>
    <r>
      <rPr>
        <i/>
        <sz val="12"/>
        <rFont val="Times New Roman"/>
        <family val="1"/>
      </rPr>
      <t>Overseas
reinsur.
assumed</t>
    </r>
  </si>
  <si>
    <r>
      <t xml:space="preserve">Nhượng TBH 
trong nước.
</t>
    </r>
    <r>
      <rPr>
        <i/>
        <sz val="12"/>
        <rFont val="Times New Roman"/>
        <family val="1"/>
      </rPr>
      <t>Domestic 
reinsur.ceded</t>
    </r>
  </si>
  <si>
    <r>
      <t xml:space="preserve">Nhượng TBH 
ngoài nước
</t>
    </r>
    <r>
      <rPr>
        <i/>
        <sz val="12"/>
        <rFont val="Times New Roman"/>
        <family val="1"/>
      </rPr>
      <t>Overseas reinsur.
ceded</t>
    </r>
  </si>
  <si>
    <r>
      <t xml:space="preserve">Phí bảo hiểm
 thực thu 
</t>
    </r>
    <r>
      <rPr>
        <i/>
        <sz val="12"/>
        <rFont val="Times New Roman"/>
        <family val="1"/>
      </rPr>
      <t>Net premium</t>
    </r>
  </si>
  <si>
    <r>
      <t xml:space="preserve">Giảm phí,hoàn phí bảo hiểm.
</t>
    </r>
    <r>
      <rPr>
        <i/>
        <sz val="12"/>
        <rFont val="Times New Roman"/>
        <family val="1"/>
      </rPr>
      <t>Premium deduction, returns</t>
    </r>
  </si>
  <si>
    <t>TỐC ĐỘ TĂNG TRƯỞNG PHÍ  BẢO HIỂM GỐC THEO NGHIỆP VỤ BẢO HIỂM CỦA TOÀN THỊ TRƯỜNG</t>
  </si>
  <si>
    <t>GROWTH RATE OF DIRECT PREMIUM  BY LINE OF INSURANCE</t>
  </si>
  <si>
    <r>
      <t>Nghiệp vụ</t>
    </r>
    <r>
      <rPr>
        <sz val="12"/>
        <rFont val="Times New Roman"/>
        <family val="1"/>
      </rPr>
      <t xml:space="preserve">
</t>
    </r>
    <r>
      <rPr>
        <b/>
        <i/>
        <sz val="12"/>
        <rFont val="Times New Roman"/>
        <family val="1"/>
      </rPr>
      <t>Lines of insurance</t>
    </r>
  </si>
  <si>
    <r>
      <t>Phí BH gốc</t>
    </r>
    <r>
      <rPr>
        <sz val="12"/>
        <rFont val="Times New Roman"/>
        <family val="1"/>
      </rPr>
      <t>/</t>
    </r>
    <r>
      <rPr>
        <b/>
        <i/>
        <sz val="12"/>
        <rFont val="Times New Roman"/>
        <family val="1"/>
      </rPr>
      <t xml:space="preserve"> Direct Ins.Premium</t>
    </r>
  </si>
  <si>
    <r>
      <t>% tăng trưởng</t>
    </r>
    <r>
      <rPr>
        <sz val="12"/>
        <rFont val="Times New Roman"/>
        <family val="1"/>
      </rPr>
      <t xml:space="preserve">
</t>
    </r>
    <r>
      <rPr>
        <b/>
        <i/>
        <sz val="12"/>
        <rFont val="Times New Roman"/>
        <family val="1"/>
      </rPr>
      <t>Growth rate</t>
    </r>
  </si>
  <si>
    <r>
      <t>Kỳ báo cáo</t>
    </r>
    <r>
      <rPr>
        <sz val="12"/>
        <rFont val="Times New Roman"/>
        <family val="1"/>
      </rPr>
      <t xml:space="preserve">
</t>
    </r>
    <r>
      <rPr>
        <b/>
        <i/>
        <sz val="12"/>
        <rFont val="Times New Roman"/>
        <family val="1"/>
      </rPr>
      <t>Reported period</t>
    </r>
  </si>
  <si>
    <r>
      <t>Cùng kỳ năm trước</t>
    </r>
    <r>
      <rPr>
        <sz val="12"/>
        <rFont val="Times New Roman"/>
        <family val="1"/>
      </rPr>
      <t xml:space="preserve">
</t>
    </r>
    <r>
      <rPr>
        <b/>
        <i/>
        <sz val="12"/>
        <rFont val="Times New Roman"/>
        <family val="1"/>
      </rPr>
      <t>The same period before</t>
    </r>
  </si>
  <si>
    <r>
      <t>BH tín dụng và rủi ro tài chính/</t>
    </r>
    <r>
      <rPr>
        <i/>
        <sz val="10"/>
        <rFont val="Times New Roman"/>
        <family val="1"/>
      </rPr>
      <t>Credit &amp; financial risk insurance</t>
    </r>
  </si>
  <si>
    <r>
      <t>BH hàng không/</t>
    </r>
    <r>
      <rPr>
        <i/>
        <sz val="11"/>
        <rFont val="Times New Roman"/>
        <family val="1"/>
      </rPr>
      <t>Aviation Insurance</t>
    </r>
  </si>
  <si>
    <r>
      <t>BH xe cơ giới/</t>
    </r>
    <r>
      <rPr>
        <i/>
        <sz val="11"/>
        <rFont val="Times New Roman"/>
        <family val="1"/>
      </rPr>
      <t xml:space="preserve"> Motor Vehicle Insurance</t>
    </r>
  </si>
  <si>
    <r>
      <t xml:space="preserve">BH thân tàu và TNDS chủ tàu/ </t>
    </r>
    <r>
      <rPr>
        <i/>
        <sz val="11"/>
        <rFont val="Times New Roman"/>
        <family val="1"/>
      </rPr>
      <t>Hull and P&amp;I Insurance</t>
    </r>
  </si>
  <si>
    <r>
      <t>BH nông nghiệp /</t>
    </r>
    <r>
      <rPr>
        <i/>
        <sz val="11"/>
        <rFont val="Times New Roman"/>
        <family val="1"/>
      </rPr>
      <t>Agricultural insurance</t>
    </r>
  </si>
  <si>
    <r>
      <t>BH tín dụng và rủi ro tài chính/</t>
    </r>
    <r>
      <rPr>
        <i/>
        <sz val="11"/>
        <rFont val="Times New Roman"/>
        <family val="1"/>
      </rPr>
      <t>Credit &amp; financial risk insurance</t>
    </r>
  </si>
  <si>
    <r>
      <t xml:space="preserve">Nghiệp vụ bảo hiểm 
</t>
    </r>
    <r>
      <rPr>
        <i/>
        <sz val="11"/>
        <rFont val="Times New Roman"/>
        <family val="1"/>
      </rPr>
      <t>lines of Insurance</t>
    </r>
  </si>
  <si>
    <r>
      <t xml:space="preserve">Bồi thường
 bảo hiểm gốc
 </t>
    </r>
    <r>
      <rPr>
        <i/>
        <sz val="11"/>
        <rFont val="Times New Roman"/>
        <family val="1"/>
      </rPr>
      <t>Direct
 insurance
claims</t>
    </r>
  </si>
  <si>
    <r>
      <t xml:space="preserve">Thu bồi thường
nhượng TBH
 trong nước.
</t>
    </r>
    <r>
      <rPr>
        <i/>
        <sz val="11"/>
        <rFont val="Times New Roman"/>
        <family val="1"/>
      </rPr>
      <t>Domestic reinsur
.recovery</t>
    </r>
  </si>
  <si>
    <r>
      <t xml:space="preserve">Thu bồi thường
nhượng  TBH 
ngoài nước.
</t>
    </r>
    <r>
      <rPr>
        <i/>
        <sz val="11"/>
        <rFont val="Times New Roman"/>
        <family val="1"/>
      </rPr>
      <t>Overseas
reinsur.
Recovery</t>
    </r>
  </si>
  <si>
    <r>
      <t xml:space="preserve">Chi bồi thường
nhận TBH 
trong nước.
</t>
    </r>
    <r>
      <rPr>
        <i/>
        <sz val="11"/>
        <rFont val="Times New Roman"/>
        <family val="1"/>
      </rPr>
      <t>Domestic 
reinsur.
Assumed
claims</t>
    </r>
  </si>
  <si>
    <r>
      <t xml:space="preserve">Chi bồi thường nhận
 TBH ngoài nước
</t>
    </r>
    <r>
      <rPr>
        <i/>
        <sz val="11"/>
        <rFont val="Times New Roman"/>
        <family val="1"/>
      </rPr>
      <t>Overseas reinsur.
Assumed claims</t>
    </r>
  </si>
  <si>
    <r>
      <t xml:space="preserve">Thực chi bồi
thường
</t>
    </r>
    <r>
      <rPr>
        <i/>
        <sz val="11"/>
        <rFont val="Times New Roman"/>
        <family val="1"/>
      </rPr>
      <t>Net claims
paid</t>
    </r>
  </si>
  <si>
    <t>Nhận TBH ngoài nước
Overseas reinsur. Assumed</t>
  </si>
  <si>
    <t>Nhượng TBH ngoài nước. Overseas reinsur.ced</t>
  </si>
  <si>
    <t>Nhượng TBH trong 
nước.Domestic reinsur.ced</t>
  </si>
  <si>
    <t>Ghi chú: Tổng bảo hiểm tài sản và thiệt hại bao gồm cả bảo hiểm mọi rủi ro</t>
  </si>
  <si>
    <t>Note: Property &amp; Casualty Insurance included All rick insuarance (15.1 Form)</t>
  </si>
  <si>
    <t>Nhận TBH trong nước / Domestic reinsur. Assumed</t>
  </si>
  <si>
    <t>Nhận TBH ngoài nước/Overseas reinsur. Assumed</t>
  </si>
  <si>
    <t>Nhượng TBH trong 
nước/Domestic
reinsur.ced</t>
  </si>
  <si>
    <t>Nhượng TBH ngoài nước/Overseas reinsur.ced</t>
  </si>
  <si>
    <t>AIG</t>
  </si>
  <si>
    <t>VBI</t>
  </si>
  <si>
    <t>ABIC</t>
  </si>
  <si>
    <t>Phú Hưng</t>
  </si>
  <si>
    <t>Cathay</t>
  </si>
  <si>
    <t>AAA</t>
  </si>
  <si>
    <t>UIC</t>
  </si>
  <si>
    <t>Fubon</t>
  </si>
  <si>
    <t>VNI</t>
  </si>
  <si>
    <t>Liberty</t>
  </si>
  <si>
    <t>PVI</t>
  </si>
  <si>
    <t>BSH</t>
  </si>
  <si>
    <t>Xuân Thành</t>
  </si>
  <si>
    <t>GIC</t>
  </si>
  <si>
    <t>BVTM</t>
  </si>
  <si>
    <t>VASS</t>
  </si>
  <si>
    <t>BH xây dựng lắp đặt</t>
  </si>
  <si>
    <t>BH máy móc thiết bị</t>
  </si>
  <si>
    <t>BH thiết bị điện tử</t>
  </si>
  <si>
    <t>BH dầu khí</t>
  </si>
  <si>
    <t>Bảo hiểm mọi rủi ro</t>
  </si>
  <si>
    <t>BH khác</t>
  </si>
  <si>
    <r>
      <t>BH tài sản và BH thiệt hại/</t>
    </r>
    <r>
      <rPr>
        <i/>
        <sz val="11"/>
        <rFont val="Times New Roman"/>
        <family val="1"/>
      </rPr>
      <t>Property &amp; Casualty Insurance</t>
    </r>
  </si>
  <si>
    <r>
      <t xml:space="preserve">BH hàng hóa vận chuyển/ 
</t>
    </r>
    <r>
      <rPr>
        <i/>
        <sz val="11"/>
        <rFont val="Times New Roman"/>
        <family val="1"/>
      </rPr>
      <t>Insurance of good transported</t>
    </r>
  </si>
  <si>
    <r>
      <t xml:space="preserve">BH trách nhiệm/ </t>
    </r>
    <r>
      <rPr>
        <i/>
        <sz val="11"/>
        <rFont val="Times New Roman"/>
        <family val="1"/>
      </rPr>
      <t>Liability insurance</t>
    </r>
  </si>
  <si>
    <r>
      <t>BH thiệt hại kinh doanh/</t>
    </r>
    <r>
      <rPr>
        <i/>
        <sz val="11"/>
        <rFont val="Times New Roman"/>
        <family val="1"/>
      </rPr>
      <t xml:space="preserve">Business Interruption Insurance </t>
    </r>
  </si>
  <si>
    <r>
      <t xml:space="preserve">BH bắt buộc/ </t>
    </r>
    <r>
      <rPr>
        <i/>
        <sz val="11"/>
        <rFont val="Times New Roman"/>
        <family val="1"/>
      </rPr>
      <t>Compulsory Insurance</t>
    </r>
  </si>
  <si>
    <r>
      <t xml:space="preserve">BH tự nguyện/ </t>
    </r>
    <r>
      <rPr>
        <i/>
        <sz val="11"/>
        <rFont val="Times New Roman"/>
        <family val="1"/>
      </rPr>
      <t>Voluntary Insurance</t>
    </r>
  </si>
  <si>
    <r>
      <t xml:space="preserve">BH cháy nổ/ </t>
    </r>
    <r>
      <rPr>
        <i/>
        <sz val="11"/>
        <rFont val="Times New Roman"/>
        <family val="1"/>
      </rPr>
      <t>Fire, Explosion Insurance</t>
    </r>
  </si>
  <si>
    <t>BH trách nhiệm trong khám bệnh, chữa bệnh</t>
  </si>
  <si>
    <r>
      <t>BH tài sản và BH thiệt hại/</t>
    </r>
    <r>
      <rPr>
        <i/>
        <sz val="10"/>
        <rFont val="Times New Roman"/>
        <family val="1"/>
      </rPr>
      <t>Property &amp; Casualty Insurance</t>
    </r>
  </si>
  <si>
    <r>
      <t xml:space="preserve">BH bắt buộc/ </t>
    </r>
    <r>
      <rPr>
        <i/>
        <sz val="10"/>
        <rFont val="Times New Roman"/>
        <family val="1"/>
      </rPr>
      <t>Compulsory Insurance</t>
    </r>
  </si>
  <si>
    <r>
      <t xml:space="preserve">BH tự nguyện/ </t>
    </r>
    <r>
      <rPr>
        <i/>
        <sz val="10"/>
        <rFont val="Times New Roman"/>
        <family val="1"/>
      </rPr>
      <t>Voluntary Insurance</t>
    </r>
  </si>
  <si>
    <r>
      <t xml:space="preserve">BH cháy nổ/ </t>
    </r>
    <r>
      <rPr>
        <i/>
        <sz val="10"/>
        <rFont val="Times New Roman"/>
        <family val="1"/>
      </rPr>
      <t>Fire, Explosion Insurance</t>
    </r>
  </si>
  <si>
    <r>
      <t xml:space="preserve">BH trách nhiệm/ </t>
    </r>
    <r>
      <rPr>
        <i/>
        <sz val="10"/>
        <rFont val="Times New Roman"/>
        <family val="1"/>
      </rPr>
      <t>Liability insurance</t>
    </r>
  </si>
  <si>
    <r>
      <t>BH thiệt hại kinh doanh/</t>
    </r>
    <r>
      <rPr>
        <i/>
        <sz val="10"/>
        <rFont val="Times New Roman"/>
        <family val="1"/>
      </rPr>
      <t xml:space="preserve">Business Interruption Insurance </t>
    </r>
  </si>
  <si>
    <t>Thu đòi người thứ ba</t>
  </si>
  <si>
    <t>9=3-5+7 - 8</t>
  </si>
  <si>
    <t xml:space="preserve">
TT
</t>
  </si>
  <si>
    <t>9=3-4-5+6+7-8</t>
  </si>
  <si>
    <r>
      <t xml:space="preserve">BH sức khỏe/ </t>
    </r>
    <r>
      <rPr>
        <i/>
        <sz val="10"/>
        <rFont val="Times New Roman"/>
        <family val="1"/>
      </rPr>
      <t>Health Insurance</t>
    </r>
  </si>
  <si>
    <r>
      <t>BH sức khỏe/</t>
    </r>
    <r>
      <rPr>
        <i/>
        <sz val="11"/>
        <rFont val="Times New Roman"/>
        <family val="1"/>
      </rPr>
      <t xml:space="preserve"> Health Insurance</t>
    </r>
  </si>
  <si>
    <t xml:space="preserve">BẢO HIỂM SỨC KHỎE </t>
  </si>
  <si>
    <t xml:space="preserve"> HEATH INSURANCE</t>
  </si>
  <si>
    <t xml:space="preserve">BẢO HIỂM BẮT BUỘC TRÁCH NHIỆM DÂN SỰ CHỦ XE CƠ GIỚI </t>
  </si>
  <si>
    <t xml:space="preserve">COMPLUSORY CIVIL LIABILITY INSURANCE </t>
  </si>
  <si>
    <t>FIRE, EXPLOTION INSURANCE</t>
  </si>
  <si>
    <t>BẢO HIỂM CHÁY NỔ BẮT BUỘC</t>
  </si>
  <si>
    <t>COMPULSORY FIRE AND EXPLOSION INSURANCE</t>
  </si>
  <si>
    <t xml:space="preserve">BẢO HIỂM TRÁCH NHIỆM </t>
  </si>
  <si>
    <t>LIABILITY  INSURANCE</t>
  </si>
  <si>
    <t>BẢO HIỂM THIỆT HẠI KINH DOANH</t>
  </si>
  <si>
    <t>Biểu/Form : 16.1 PNT</t>
  </si>
  <si>
    <r>
      <t>Doanh nghiệp</t>
    </r>
    <r>
      <rPr>
        <sz val="9"/>
        <rFont val="Times New Roman"/>
        <family val="1"/>
      </rPr>
      <t xml:space="preserve">
</t>
    </r>
    <r>
      <rPr>
        <b/>
        <i/>
        <sz val="9"/>
        <rFont val="Times New Roman"/>
        <family val="1"/>
      </rPr>
      <t>Companies</t>
    </r>
  </si>
  <si>
    <r>
      <t>Bồi thường bảo
 hiểm gốc</t>
    </r>
    <r>
      <rPr>
        <sz val="9"/>
        <rFont val="Times New Roman"/>
        <family val="1"/>
      </rPr>
      <t xml:space="preserve">
</t>
    </r>
    <r>
      <rPr>
        <b/>
        <i/>
        <sz val="9"/>
        <rFont val="Times New Roman"/>
        <family val="1"/>
      </rPr>
      <t>Direct insurance
claím</t>
    </r>
    <r>
      <rPr>
        <sz val="9"/>
        <rFont val="Times New Roman"/>
        <family val="1"/>
      </rPr>
      <t xml:space="preserve">
</t>
    </r>
  </si>
  <si>
    <r>
      <t>Thu bồi thường nhượng
TBH trong nước</t>
    </r>
    <r>
      <rPr>
        <sz val="9"/>
        <rFont val="Times New Roman"/>
        <family val="1"/>
      </rPr>
      <t xml:space="preserve">
</t>
    </r>
    <r>
      <rPr>
        <b/>
        <i/>
        <sz val="9"/>
        <rFont val="Times New Roman"/>
        <family val="1"/>
      </rPr>
      <t>Domestic
reinsur.
Recovery</t>
    </r>
  </si>
  <si>
    <r>
      <t>Thu bồi thường nhượng
TBH ngoài nước</t>
    </r>
    <r>
      <rPr>
        <sz val="9"/>
        <rFont val="Times New Roman"/>
        <family val="1"/>
      </rPr>
      <t xml:space="preserve">
</t>
    </r>
    <r>
      <rPr>
        <b/>
        <i/>
        <sz val="9"/>
        <rFont val="Times New Roman"/>
        <family val="1"/>
      </rPr>
      <t>Overseas reinsur.
Recovery</t>
    </r>
  </si>
  <si>
    <r>
      <t>Chi bồi thường nhận
TBH trong nước</t>
    </r>
    <r>
      <rPr>
        <sz val="9"/>
        <rFont val="Times New Roman"/>
        <family val="1"/>
      </rPr>
      <t xml:space="preserve">
</t>
    </r>
    <r>
      <rPr>
        <b/>
        <i/>
        <sz val="9"/>
        <rFont val="Times New Roman"/>
        <family val="1"/>
      </rPr>
      <t>Domestic reinsur.
Assumed claims</t>
    </r>
  </si>
  <si>
    <r>
      <t>Chi bồi thường nhận
TBH ngoài nước</t>
    </r>
    <r>
      <rPr>
        <sz val="9"/>
        <rFont val="Times New Roman"/>
        <family val="1"/>
      </rPr>
      <t xml:space="preserve">
</t>
    </r>
    <r>
      <rPr>
        <b/>
        <i/>
        <sz val="9"/>
        <rFont val="Times New Roman"/>
        <family val="1"/>
      </rPr>
      <t>Overseas reinsur.
Assumed claims</t>
    </r>
  </si>
  <si>
    <r>
      <t>Thực chi bồi 
thường</t>
    </r>
    <r>
      <rPr>
        <sz val="9"/>
        <rFont val="Times New Roman"/>
        <family val="1"/>
      </rPr>
      <t xml:space="preserve">
</t>
    </r>
    <r>
      <rPr>
        <b/>
        <i/>
        <sz val="9"/>
        <rFont val="Times New Roman"/>
        <family val="1"/>
      </rPr>
      <t>Net claims paid</t>
    </r>
  </si>
  <si>
    <r>
      <t xml:space="preserve">BH hàng hóa vận chuyển/ </t>
    </r>
    <r>
      <rPr>
        <i/>
        <sz val="11"/>
        <rFont val="Times New Roman"/>
        <family val="1"/>
      </rPr>
      <t>Insurance of good transported</t>
    </r>
  </si>
  <si>
    <r>
      <t>BH tai nạn con người/</t>
    </r>
    <r>
      <rPr>
        <i/>
        <sz val="11"/>
        <rFont val="Times New Roman"/>
        <family val="1"/>
      </rPr>
      <t xml:space="preserve"> Personal accident Insurance</t>
    </r>
  </si>
  <si>
    <r>
      <t xml:space="preserve">BH y tế / </t>
    </r>
    <r>
      <rPr>
        <i/>
        <sz val="11"/>
        <rFont val="Times New Roman"/>
        <family val="1"/>
      </rPr>
      <t>Medical Insurance</t>
    </r>
  </si>
  <si>
    <r>
      <t xml:space="preserve">BH chăm sóc sức khỏe/ </t>
    </r>
    <r>
      <rPr>
        <i/>
        <sz val="11"/>
        <rFont val="Times New Roman"/>
        <family val="1"/>
      </rPr>
      <t>Health care Insurance</t>
    </r>
  </si>
  <si>
    <r>
      <t>BH tai nạn con người/</t>
    </r>
    <r>
      <rPr>
        <i/>
        <sz val="9"/>
        <rFont val="Times New Roman"/>
        <family val="1"/>
      </rPr>
      <t xml:space="preserve"> Personal accident Insurance</t>
    </r>
  </si>
  <si>
    <r>
      <t xml:space="preserve">BH y tế / </t>
    </r>
    <r>
      <rPr>
        <i/>
        <sz val="9"/>
        <rFont val="Times New Roman"/>
        <family val="1"/>
      </rPr>
      <t>Medical Insurance</t>
    </r>
  </si>
  <si>
    <r>
      <t xml:space="preserve">BH chăm sóc sức khỏe/ </t>
    </r>
    <r>
      <rPr>
        <i/>
        <sz val="9"/>
        <rFont val="Times New Roman"/>
        <family val="1"/>
      </rPr>
      <t>Health care Insurance</t>
    </r>
  </si>
  <si>
    <t>Bảo lãnh Seoul</t>
  </si>
  <si>
    <r>
      <t xml:space="preserve">Bảo hiểm bảo lãnh dự thầu / </t>
    </r>
    <r>
      <rPr>
        <i/>
        <sz val="11"/>
        <rFont val="Times New Roman"/>
        <family val="1"/>
      </rPr>
      <t>Bid Bond</t>
    </r>
  </si>
  <si>
    <r>
      <t xml:space="preserve">Bảo hiểm bảo lãnh thực hiện hợp đồng / </t>
    </r>
    <r>
      <rPr>
        <i/>
        <sz val="11"/>
        <rFont val="Times New Roman"/>
        <family val="1"/>
      </rPr>
      <t>Performance Bond</t>
    </r>
  </si>
  <si>
    <r>
      <t>Bảo hiểm bảo lãnh bảo hành /</t>
    </r>
    <r>
      <rPr>
        <i/>
        <sz val="11"/>
        <rFont val="Times New Roman"/>
        <family val="1"/>
      </rPr>
      <t xml:space="preserve"> Maintenance Bond</t>
    </r>
  </si>
  <si>
    <r>
      <t xml:space="preserve">Bảo hiểm bảo lãnh / </t>
    </r>
    <r>
      <rPr>
        <i/>
        <sz val="11"/>
        <rFont val="Times New Roman"/>
        <family val="1"/>
      </rPr>
      <t>Guarantee Insurance</t>
    </r>
  </si>
  <si>
    <r>
      <t xml:space="preserve">Bảo hiểm bảo lãnh tạm ứng / </t>
    </r>
    <r>
      <rPr>
        <i/>
        <sz val="11"/>
        <rFont val="Times New Roman"/>
        <family val="1"/>
      </rPr>
      <t>Advanced Payment Bond</t>
    </r>
  </si>
  <si>
    <r>
      <t xml:space="preserve">Bảo hiểm bảo lãnh / </t>
    </r>
    <r>
      <rPr>
        <i/>
        <sz val="10"/>
        <rFont val="Times New Roman"/>
        <family val="1"/>
      </rPr>
      <t>Guarantee Insurance</t>
    </r>
  </si>
  <si>
    <r>
      <t xml:space="preserve">Bảo hiểm bảo lãnh dự thầu / </t>
    </r>
    <r>
      <rPr>
        <i/>
        <sz val="10"/>
        <rFont val="Times New Roman"/>
        <family val="1"/>
      </rPr>
      <t>Bid Bond</t>
    </r>
  </si>
  <si>
    <r>
      <t xml:space="preserve">Bảo hiểm bảo lãnh thực hiện hợp đồng / </t>
    </r>
    <r>
      <rPr>
        <i/>
        <sz val="10"/>
        <rFont val="Times New Roman"/>
        <family val="1"/>
      </rPr>
      <t>Performance Bond</t>
    </r>
  </si>
  <si>
    <r>
      <t>Bảo hiểm bảo lãnh bảo hành /</t>
    </r>
    <r>
      <rPr>
        <i/>
        <sz val="10"/>
        <rFont val="Times New Roman"/>
        <family val="1"/>
      </rPr>
      <t xml:space="preserve"> Maintenance Bond</t>
    </r>
  </si>
  <si>
    <r>
      <t xml:space="preserve">Bảo hiểm bảo lãnh tạm ứng / </t>
    </r>
    <r>
      <rPr>
        <i/>
        <sz val="10"/>
        <rFont val="Times New Roman"/>
        <family val="1"/>
      </rPr>
      <t>Advanced Payment Bond</t>
    </r>
  </si>
  <si>
    <t>BHV</t>
  </si>
  <si>
    <t>Chubb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</si>
</sst>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_);\(0\)"/>
    <numFmt numFmtId="165" formatCode="0;[Red]0"/>
    <numFmt numFmtId="166" formatCode="_(* #,##0_);_(* \(#,##0\);_(* &quot;-&quot;??_);_(@_)"/>
  </numFmts>
  <fonts count="36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8"/>
      <name val="Arial"/>
      <family val="2"/>
    </font>
    <font>
      <i/>
      <sz val="10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sz val="12"/>
      <name val="Arial"/>
      <family val="2"/>
    </font>
    <font>
      <sz val="12"/>
      <color indexed="63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b/>
      <sz val="1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i/>
      <sz val="10"/>
      <name val="Times New Roman"/>
      <family val="1"/>
    </font>
    <font>
      <b/>
      <i/>
      <sz val="11"/>
      <name val="Times New Roman"/>
      <family val="1"/>
    </font>
    <font>
      <i/>
      <sz val="11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1"/>
      <name val="Arial"/>
      <family val="2"/>
    </font>
    <font>
      <b/>
      <sz val="9"/>
      <name val="Times New Roman"/>
      <family val="1"/>
    </font>
    <font>
      <sz val="10"/>
      <color indexed="63"/>
      <name val="Times New Roman"/>
      <family val="1"/>
    </font>
    <font>
      <i/>
      <sz val="9"/>
      <name val="Times New Roman"/>
      <family val="1"/>
    </font>
    <font>
      <sz val="9"/>
      <color indexed="63"/>
      <name val="Times New Roman"/>
      <family val="1"/>
    </font>
    <font>
      <i/>
      <sz val="8"/>
      <name val="Times New Roman"/>
      <family val="1"/>
    </font>
    <font>
      <sz val="8"/>
      <color indexed="63"/>
      <name val="Times New Roman"/>
      <family val="1"/>
    </font>
    <font>
      <b/>
      <i/>
      <sz val="9"/>
      <name val="Times New Roman"/>
      <family val="1"/>
    </font>
    <font>
      <b/>
      <sz val="8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8">
    <xf numFmtId="0" fontId="0" fillId="0" borderId="0" xfId="0"/>
    <xf numFmtId="0" fontId="3" fillId="0" borderId="1" xfId="0" applyFont="1" applyBorder="1" applyAlignment="1">
      <alignment horizontal="center"/>
    </xf>
    <xf numFmtId="0" fontId="8" fillId="0" borderId="0" xfId="0" applyFont="1"/>
    <xf numFmtId="39" fontId="3" fillId="0" borderId="1" xfId="0" applyNumberFormat="1" applyFont="1" applyBorder="1"/>
    <xf numFmtId="0" fontId="2" fillId="0" borderId="0" xfId="0" applyFont="1"/>
    <xf numFmtId="39" fontId="0" fillId="0" borderId="0" xfId="0" applyNumberForma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10" fillId="0" borderId="0" xfId="0" applyFont="1"/>
    <xf numFmtId="0" fontId="3" fillId="0" borderId="0" xfId="0" applyFont="1"/>
    <xf numFmtId="10" fontId="3" fillId="0" borderId="1" xfId="0" applyNumberFormat="1" applyFont="1" applyBorder="1"/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39" fontId="3" fillId="0" borderId="0" xfId="0" applyNumberFormat="1" applyFont="1"/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164" fontId="3" fillId="0" borderId="1" xfId="0" applyNumberFormat="1" applyFont="1" applyBorder="1"/>
    <xf numFmtId="39" fontId="4" fillId="0" borderId="1" xfId="0" applyNumberFormat="1" applyFont="1" applyBorder="1" applyAlignment="1">
      <alignment wrapText="1"/>
    </xf>
    <xf numFmtId="0" fontId="9" fillId="0" borderId="0" xfId="0" applyFont="1"/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39" fontId="3" fillId="0" borderId="1" xfId="0" applyNumberFormat="1" applyFont="1" applyBorder="1" applyAlignment="1">
      <alignment wrapText="1"/>
    </xf>
    <xf numFmtId="0" fontId="9" fillId="0" borderId="2" xfId="0" applyFont="1" applyBorder="1"/>
    <xf numFmtId="0" fontId="16" fillId="0" borderId="0" xfId="0" applyFont="1"/>
    <xf numFmtId="0" fontId="4" fillId="0" borderId="1" xfId="0" applyFont="1" applyBorder="1" applyAlignment="1">
      <alignment horizontal="center" vertical="center" wrapText="1"/>
    </xf>
    <xf numFmtId="37" fontId="3" fillId="0" borderId="1" xfId="0" applyNumberFormat="1" applyFont="1" applyBorder="1"/>
    <xf numFmtId="164" fontId="3" fillId="0" borderId="1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wrapText="1"/>
    </xf>
    <xf numFmtId="0" fontId="16" fillId="0" borderId="1" xfId="0" applyFont="1" applyBorder="1" applyAlignment="1">
      <alignment horizontal="center"/>
    </xf>
    <xf numFmtId="166" fontId="3" fillId="0" borderId="1" xfId="1" applyNumberFormat="1" applyFont="1" applyBorder="1"/>
    <xf numFmtId="166" fontId="4" fillId="0" borderId="1" xfId="1" applyNumberFormat="1" applyFont="1" applyBorder="1" applyAlignment="1">
      <alignment wrapText="1"/>
    </xf>
    <xf numFmtId="166" fontId="3" fillId="2" borderId="1" xfId="1" applyNumberFormat="1" applyFont="1" applyFill="1" applyBorder="1"/>
    <xf numFmtId="0" fontId="13" fillId="0" borderId="0" xfId="0" applyFont="1"/>
    <xf numFmtId="0" fontId="4" fillId="0" borderId="0" xfId="0" applyFont="1"/>
    <xf numFmtId="0" fontId="14" fillId="0" borderId="0" xfId="0" applyFont="1"/>
    <xf numFmtId="37" fontId="12" fillId="0" borderId="1" xfId="0" applyNumberFormat="1" applyFont="1" applyBorder="1" applyAlignment="1">
      <alignment wrapText="1"/>
    </xf>
    <xf numFmtId="0" fontId="20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wrapText="1"/>
    </xf>
    <xf numFmtId="0" fontId="21" fillId="0" borderId="1" xfId="0" applyFont="1" applyBorder="1" applyAlignment="1">
      <alignment horizontal="center" wrapText="1"/>
    </xf>
    <xf numFmtId="166" fontId="3" fillId="0" borderId="1" xfId="1" applyNumberFormat="1" applyFont="1" applyBorder="1" applyAlignment="1">
      <alignment wrapText="1"/>
    </xf>
    <xf numFmtId="166" fontId="3" fillId="2" borderId="1" xfId="1" applyNumberFormat="1" applyFont="1" applyFill="1" applyBorder="1" applyAlignment="1">
      <alignment wrapText="1"/>
    </xf>
    <xf numFmtId="37" fontId="12" fillId="0" borderId="3" xfId="0" applyNumberFormat="1" applyFont="1" applyBorder="1" applyAlignment="1">
      <alignment wrapText="1"/>
    </xf>
    <xf numFmtId="37" fontId="3" fillId="4" borderId="3" xfId="0" applyNumberFormat="1" applyFont="1" applyFill="1" applyBorder="1"/>
    <xf numFmtId="0" fontId="15" fillId="0" borderId="1" xfId="0" applyFont="1" applyBorder="1" applyAlignment="1">
      <alignment horizontal="center" wrapText="1"/>
    </xf>
    <xf numFmtId="0" fontId="22" fillId="0" borderId="1" xfId="0" applyFont="1" applyBorder="1"/>
    <xf numFmtId="0" fontId="15" fillId="0" borderId="1" xfId="0" applyFont="1" applyBorder="1" applyAlignment="1">
      <alignment horizontal="left" wrapText="1"/>
    </xf>
    <xf numFmtId="10" fontId="3" fillId="0" borderId="0" xfId="2" applyNumberFormat="1" applyFont="1"/>
    <xf numFmtId="10" fontId="3" fillId="0" borderId="1" xfId="2" applyNumberFormat="1" applyFont="1" applyBorder="1"/>
    <xf numFmtId="166" fontId="4" fillId="0" borderId="1" xfId="1" applyNumberFormat="1" applyFont="1" applyBorder="1"/>
    <xf numFmtId="10" fontId="0" fillId="0" borderId="0" xfId="2" applyNumberFormat="1" applyFont="1"/>
    <xf numFmtId="10" fontId="0" fillId="0" borderId="0" xfId="1" applyNumberFormat="1" applyFont="1"/>
    <xf numFmtId="9" fontId="4" fillId="0" borderId="1" xfId="2" applyFont="1" applyBorder="1" applyAlignment="1">
      <alignment wrapText="1"/>
    </xf>
    <xf numFmtId="166" fontId="12" fillId="0" borderId="1" xfId="1" applyNumberFormat="1" applyFont="1" applyBorder="1"/>
    <xf numFmtId="39" fontId="2" fillId="0" borderId="1" xfId="0" applyNumberFormat="1" applyFont="1" applyBorder="1"/>
    <xf numFmtId="39" fontId="2" fillId="0" borderId="1" xfId="0" applyNumberFormat="1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horizontal="left" wrapText="1"/>
    </xf>
    <xf numFmtId="9" fontId="0" fillId="0" borderId="0" xfId="2" applyFont="1"/>
    <xf numFmtId="9" fontId="3" fillId="0" borderId="1" xfId="0" applyNumberFormat="1" applyFont="1" applyBorder="1"/>
    <xf numFmtId="166" fontId="12" fillId="2" borderId="1" xfId="1" applyNumberFormat="1" applyFont="1" applyFill="1" applyBorder="1"/>
    <xf numFmtId="166" fontId="23" fillId="0" borderId="1" xfId="1" applyNumberFormat="1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0" fontId="12" fillId="2" borderId="1" xfId="2" applyNumberFormat="1" applyFont="1" applyFill="1" applyBorder="1"/>
    <xf numFmtId="166" fontId="3" fillId="0" borderId="0" xfId="0" applyNumberFormat="1" applyFont="1"/>
    <xf numFmtId="39" fontId="2" fillId="0" borderId="0" xfId="0" applyNumberFormat="1" applyFont="1"/>
    <xf numFmtId="10" fontId="3" fillId="2" borderId="1" xfId="2" applyNumberFormat="1" applyFont="1" applyFill="1" applyBorder="1"/>
    <xf numFmtId="0" fontId="7" fillId="0" borderId="0" xfId="0" applyFont="1"/>
    <xf numFmtId="0" fontId="15" fillId="0" borderId="5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15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12" fillId="0" borderId="0" xfId="0" applyFont="1"/>
    <xf numFmtId="0" fontId="26" fillId="3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39" fontId="12" fillId="0" borderId="1" xfId="0" applyNumberFormat="1" applyFont="1" applyBorder="1"/>
    <xf numFmtId="166" fontId="12" fillId="0" borderId="0" xfId="0" applyNumberFormat="1" applyFont="1"/>
    <xf numFmtId="0" fontId="12" fillId="0" borderId="1" xfId="0" applyFont="1" applyBorder="1" applyAlignment="1">
      <alignment horizontal="center" wrapText="1"/>
    </xf>
    <xf numFmtId="39" fontId="12" fillId="0" borderId="1" xfId="0" applyNumberFormat="1" applyFont="1" applyBorder="1" applyAlignment="1">
      <alignment wrapText="1"/>
    </xf>
    <xf numFmtId="166" fontId="12" fillId="0" borderId="1" xfId="1" applyNumberFormat="1" applyFont="1" applyBorder="1" applyAlignment="1">
      <alignment wrapText="1"/>
    </xf>
    <xf numFmtId="166" fontId="12" fillId="2" borderId="1" xfId="1" applyNumberFormat="1" applyFont="1" applyFill="1" applyBorder="1" applyAlignment="1">
      <alignment wrapText="1"/>
    </xf>
    <xf numFmtId="0" fontId="23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wrapText="1"/>
    </xf>
    <xf numFmtId="0" fontId="23" fillId="0" borderId="0" xfId="0" applyFont="1"/>
    <xf numFmtId="0" fontId="12" fillId="0" borderId="4" xfId="0" applyFont="1" applyBorder="1" applyAlignment="1">
      <alignment horizontal="center" vertical="center" wrapText="1"/>
    </xf>
    <xf numFmtId="0" fontId="35" fillId="0" borderId="0" xfId="0" applyFont="1"/>
    <xf numFmtId="0" fontId="20" fillId="0" borderId="0" xfId="0" applyFont="1"/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8" fillId="3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8" fillId="3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39" fontId="20" fillId="0" borderId="1" xfId="0" applyNumberFormat="1" applyFont="1" applyBorder="1"/>
    <xf numFmtId="166" fontId="20" fillId="0" borderId="1" xfId="1" applyNumberFormat="1" applyFont="1" applyBorder="1"/>
    <xf numFmtId="166" fontId="20" fillId="2" borderId="1" xfId="1" applyNumberFormat="1" applyFont="1" applyFill="1" applyBorder="1"/>
    <xf numFmtId="9" fontId="20" fillId="2" borderId="1" xfId="2" applyFont="1" applyFill="1" applyBorder="1"/>
    <xf numFmtId="166" fontId="20" fillId="0" borderId="0" xfId="0" applyNumberFormat="1" applyFont="1"/>
    <xf numFmtId="39" fontId="20" fillId="0" borderId="1" xfId="0" applyNumberFormat="1" applyFont="1" applyBorder="1" applyAlignment="1">
      <alignment wrapText="1"/>
    </xf>
    <xf numFmtId="166" fontId="20" fillId="0" borderId="1" xfId="1" applyNumberFormat="1" applyFont="1" applyBorder="1" applyAlignment="1">
      <alignment wrapText="1"/>
    </xf>
    <xf numFmtId="166" fontId="20" fillId="2" borderId="1" xfId="1" applyNumberFormat="1" applyFont="1" applyFill="1" applyBorder="1" applyAlignment="1">
      <alignment wrapText="1"/>
    </xf>
    <xf numFmtId="166" fontId="21" fillId="0" borderId="1" xfId="1" applyNumberFormat="1" applyFont="1" applyBorder="1" applyAlignment="1">
      <alignment wrapText="1"/>
    </xf>
    <xf numFmtId="0" fontId="21" fillId="0" borderId="0" xfId="0" applyFont="1"/>
    <xf numFmtId="39" fontId="20" fillId="0" borderId="0" xfId="0" applyNumberFormat="1" applyFont="1"/>
    <xf numFmtId="166" fontId="21" fillId="4" borderId="6" xfId="1" applyNumberFormat="1" applyFont="1" applyFill="1" applyBorder="1" applyAlignment="1">
      <alignment wrapText="1"/>
    </xf>
    <xf numFmtId="166" fontId="2" fillId="0" borderId="0" xfId="0" applyNumberFormat="1" applyFont="1"/>
    <xf numFmtId="166" fontId="2" fillId="0" borderId="1" xfId="1" applyNumberFormat="1" applyFont="1" applyBorder="1"/>
    <xf numFmtId="166" fontId="2" fillId="2" borderId="1" xfId="1" applyNumberFormat="1" applyFont="1" applyFill="1" applyBorder="1"/>
    <xf numFmtId="10" fontId="2" fillId="2" borderId="1" xfId="2" applyNumberFormat="1" applyFont="1" applyFill="1" applyBorder="1"/>
    <xf numFmtId="0" fontId="2" fillId="0" borderId="1" xfId="0" applyFont="1" applyBorder="1" applyAlignment="1">
      <alignment horizontal="center" wrapText="1"/>
    </xf>
    <xf numFmtId="166" fontId="14" fillId="0" borderId="1" xfId="1" applyNumberFormat="1" applyFont="1" applyBorder="1" applyAlignment="1">
      <alignment wrapText="1"/>
    </xf>
    <xf numFmtId="166" fontId="14" fillId="2" borderId="1" xfId="1" applyNumberFormat="1" applyFont="1" applyFill="1" applyBorder="1" applyAlignment="1">
      <alignment wrapText="1"/>
    </xf>
    <xf numFmtId="0" fontId="14" fillId="0" borderId="1" xfId="0" applyFont="1" applyBorder="1" applyAlignment="1">
      <alignment horizontal="center" wrapText="1"/>
    </xf>
    <xf numFmtId="37" fontId="2" fillId="0" borderId="0" xfId="0" applyNumberFormat="1" applyFont="1"/>
    <xf numFmtId="0" fontId="16" fillId="0" borderId="1" xfId="0" applyFont="1" applyBorder="1"/>
    <xf numFmtId="0" fontId="23" fillId="0" borderId="1" xfId="0" applyFont="1" applyBorder="1" applyAlignment="1">
      <alignment horizontal="center" vertical="center" wrapText="1"/>
    </xf>
    <xf numFmtId="0" fontId="12" fillId="0" borderId="1" xfId="0" applyFont="1" applyBorder="1"/>
    <xf numFmtId="164" fontId="12" fillId="0" borderId="1" xfId="0" applyNumberFormat="1" applyFont="1" applyBorder="1" applyAlignment="1">
      <alignment horizontal="center"/>
    </xf>
    <xf numFmtId="37" fontId="12" fillId="0" borderId="1" xfId="0" applyNumberFormat="1" applyFont="1" applyBorder="1"/>
    <xf numFmtId="0" fontId="12" fillId="0" borderId="0" xfId="0" applyFont="1" applyAlignment="1">
      <alignment wrapText="1"/>
    </xf>
    <xf numFmtId="0" fontId="23" fillId="0" borderId="0" xfId="0" applyFont="1" applyAlignment="1">
      <alignment wrapText="1"/>
    </xf>
    <xf numFmtId="39" fontId="12" fillId="0" borderId="0" xfId="0" applyNumberFormat="1" applyFont="1"/>
    <xf numFmtId="9" fontId="4" fillId="0" borderId="1" xfId="0" applyNumberFormat="1" applyFont="1" applyBorder="1"/>
    <xf numFmtId="10" fontId="23" fillId="2" borderId="1" xfId="2" applyNumberFormat="1" applyFont="1" applyFill="1" applyBorder="1"/>
    <xf numFmtId="164" fontId="23" fillId="0" borderId="1" xfId="0" applyNumberFormat="1" applyFont="1" applyBorder="1" applyAlignment="1">
      <alignment horizontal="center"/>
    </xf>
    <xf numFmtId="39" fontId="23" fillId="0" borderId="1" xfId="0" applyNumberFormat="1" applyFont="1" applyBorder="1"/>
    <xf numFmtId="37" fontId="23" fillId="0" borderId="1" xfId="0" applyNumberFormat="1" applyFont="1" applyBorder="1"/>
    <xf numFmtId="10" fontId="14" fillId="2" borderId="1" xfId="2" applyNumberFormat="1" applyFont="1" applyFill="1" applyBorder="1"/>
    <xf numFmtId="0" fontId="6" fillId="0" borderId="0" xfId="0" applyFont="1"/>
    <xf numFmtId="10" fontId="20" fillId="2" borderId="1" xfId="2" applyNumberFormat="1" applyFont="1" applyFill="1" applyBorder="1"/>
    <xf numFmtId="0" fontId="30" fillId="0" borderId="0" xfId="0" applyFont="1"/>
    <xf numFmtId="39" fontId="6" fillId="0" borderId="0" xfId="0" applyNumberFormat="1" applyFont="1"/>
    <xf numFmtId="0" fontId="31" fillId="0" borderId="0" xfId="0" applyFont="1"/>
    <xf numFmtId="166" fontId="21" fillId="2" borderId="1" xfId="1" applyNumberFormat="1" applyFont="1" applyFill="1" applyBorder="1" applyAlignment="1">
      <alignment wrapText="1"/>
    </xf>
    <xf numFmtId="4" fontId="6" fillId="0" borderId="0" xfId="0" applyNumberFormat="1" applyFont="1"/>
    <xf numFmtId="10" fontId="12" fillId="2" borderId="1" xfId="2" applyNumberFormat="1" applyFont="1" applyFill="1" applyBorder="1" applyAlignment="1">
      <alignment horizontal="center"/>
    </xf>
    <xf numFmtId="0" fontId="25" fillId="0" borderId="0" xfId="0" applyFont="1"/>
    <xf numFmtId="0" fontId="32" fillId="0" borderId="0" xfId="0" applyFont="1"/>
    <xf numFmtId="0" fontId="33" fillId="0" borderId="0" xfId="0" applyFont="1"/>
    <xf numFmtId="39" fontId="32" fillId="0" borderId="0" xfId="0" applyNumberFormat="1" applyFont="1"/>
    <xf numFmtId="0" fontId="34" fillId="0" borderId="0" xfId="0" applyFont="1"/>
    <xf numFmtId="9" fontId="12" fillId="2" borderId="1" xfId="2" applyFont="1" applyFill="1" applyBorder="1"/>
    <xf numFmtId="166" fontId="4" fillId="0" borderId="1" xfId="0" applyNumberFormat="1" applyFont="1" applyBorder="1"/>
    <xf numFmtId="37" fontId="14" fillId="0" borderId="1" xfId="0" applyNumberFormat="1" applyFont="1" applyBorder="1"/>
    <xf numFmtId="37" fontId="23" fillId="0" borderId="1" xfId="0" applyNumberFormat="1" applyFont="1" applyBorder="1" applyAlignment="1">
      <alignment wrapText="1"/>
    </xf>
    <xf numFmtId="37" fontId="3" fillId="5" borderId="3" xfId="0" applyNumberFormat="1" applyFont="1" applyFill="1" applyBorder="1"/>
    <xf numFmtId="37" fontId="0" fillId="0" borderId="0" xfId="0" applyNumberFormat="1"/>
    <xf numFmtId="166" fontId="0" fillId="0" borderId="0" xfId="0" applyNumberFormat="1"/>
    <xf numFmtId="37" fontId="12" fillId="0" borderId="0" xfId="0" applyNumberFormat="1" applyFont="1"/>
    <xf numFmtId="39" fontId="4" fillId="0" borderId="1" xfId="0" applyNumberFormat="1" applyFont="1" applyBorder="1"/>
    <xf numFmtId="0" fontId="21" fillId="0" borderId="1" xfId="0" applyFont="1" applyBorder="1"/>
    <xf numFmtId="0" fontId="14" fillId="0" borderId="1" xfId="0" applyFont="1" applyBorder="1"/>
    <xf numFmtId="0" fontId="23" fillId="0" borderId="1" xfId="0" applyFont="1" applyBorder="1"/>
    <xf numFmtId="0" fontId="4" fillId="0" borderId="1" xfId="0" applyFont="1" applyBorder="1"/>
    <xf numFmtId="10" fontId="4" fillId="0" borderId="1" xfId="0" applyNumberFormat="1" applyFont="1" applyBorder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7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2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left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right"/>
    </xf>
    <xf numFmtId="0" fontId="21" fillId="0" borderId="7" xfId="0" applyFont="1" applyBorder="1" applyAlignment="1">
      <alignment horizontal="center"/>
    </xf>
    <xf numFmtId="0" fontId="20" fillId="0" borderId="8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23" fillId="0" borderId="7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4" fillId="0" borderId="7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7</xdr:row>
      <xdr:rowOff>1085850</xdr:rowOff>
    </xdr:from>
    <xdr:to>
      <xdr:col>0</xdr:col>
      <xdr:colOff>409575</xdr:colOff>
      <xdr:row>7</xdr:row>
      <xdr:rowOff>1085850</xdr:rowOff>
    </xdr:to>
    <xdr:sp macro="" textlink="">
      <xdr:nvSpPr>
        <xdr:cNvPr id="2542" name="Line 1">
          <a:extLst>
            <a:ext uri="{FF2B5EF4-FFF2-40B4-BE49-F238E27FC236}">
              <a16:creationId xmlns:a16="http://schemas.microsoft.com/office/drawing/2014/main" id="{00000000-0008-0000-0600-0000EE090000}"/>
            </a:ext>
          </a:extLst>
        </xdr:cNvPr>
        <xdr:cNvSpPr>
          <a:spLocks noChangeShapeType="1"/>
        </xdr:cNvSpPr>
      </xdr:nvSpPr>
      <xdr:spPr bwMode="auto">
        <a:xfrm>
          <a:off x="19050" y="1695450"/>
          <a:ext cx="390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19050</xdr:colOff>
      <xdr:row>7</xdr:row>
      <xdr:rowOff>1085850</xdr:rowOff>
    </xdr:from>
    <xdr:to>
      <xdr:col>0</xdr:col>
      <xdr:colOff>409575</xdr:colOff>
      <xdr:row>7</xdr:row>
      <xdr:rowOff>1085850</xdr:rowOff>
    </xdr:to>
    <xdr:sp macro="" textlink="">
      <xdr:nvSpPr>
        <xdr:cNvPr id="2543" name="Line 1">
          <a:extLst>
            <a:ext uri="{FF2B5EF4-FFF2-40B4-BE49-F238E27FC236}">
              <a16:creationId xmlns:a16="http://schemas.microsoft.com/office/drawing/2014/main" id="{00000000-0008-0000-0600-0000EF090000}"/>
            </a:ext>
          </a:extLst>
        </xdr:cNvPr>
        <xdr:cNvSpPr>
          <a:spLocks noChangeShapeType="1"/>
        </xdr:cNvSpPr>
      </xdr:nvSpPr>
      <xdr:spPr bwMode="auto">
        <a:xfrm>
          <a:off x="19050" y="1695450"/>
          <a:ext cx="390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uong%20Dung/AppData/Roaming/Microsoft/Excel/Input%2012T%20-%20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nput%2012T%20-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anh thu"/>
      <sheetName val="Boi thuong"/>
      <sheetName val="Sheet3"/>
    </sheetNames>
    <sheetDataSet>
      <sheetData sheetId="0">
        <row r="115">
          <cell r="A115">
            <v>1</v>
          </cell>
          <cell r="C115">
            <v>43954</v>
          </cell>
          <cell r="G115">
            <v>1591</v>
          </cell>
          <cell r="N115">
            <v>3017</v>
          </cell>
          <cell r="O115">
            <v>0</v>
          </cell>
          <cell r="P115">
            <v>0</v>
          </cell>
          <cell r="Q115">
            <v>0</v>
          </cell>
          <cell r="S115">
            <v>71256</v>
          </cell>
          <cell r="T115">
            <v>18489</v>
          </cell>
          <cell r="V115">
            <v>0</v>
          </cell>
          <cell r="W115">
            <v>26701</v>
          </cell>
          <cell r="Y115">
            <v>0</v>
          </cell>
          <cell r="Z115">
            <v>5415</v>
          </cell>
          <cell r="AA115">
            <v>0</v>
          </cell>
          <cell r="AG115">
            <v>151934</v>
          </cell>
          <cell r="AH115">
            <v>559</v>
          </cell>
          <cell r="AL115">
            <v>-95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X115">
            <v>9859</v>
          </cell>
          <cell r="AY115">
            <v>0</v>
          </cell>
          <cell r="BA115">
            <v>0</v>
          </cell>
          <cell r="BB115">
            <v>9868</v>
          </cell>
          <cell r="BD115">
            <v>0</v>
          </cell>
          <cell r="BE115">
            <v>411</v>
          </cell>
          <cell r="BF115">
            <v>0</v>
          </cell>
          <cell r="BL115">
            <v>20602</v>
          </cell>
          <cell r="BM115">
            <v>0</v>
          </cell>
          <cell r="BQ115">
            <v>7636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C115">
            <v>736</v>
          </cell>
          <cell r="CD115">
            <v>0</v>
          </cell>
          <cell r="CF115">
            <v>0</v>
          </cell>
          <cell r="CG115">
            <v>6808</v>
          </cell>
          <cell r="CI115">
            <v>0</v>
          </cell>
          <cell r="CJ115">
            <v>7</v>
          </cell>
          <cell r="CK115">
            <v>0</v>
          </cell>
          <cell r="CQ115">
            <v>15187</v>
          </cell>
          <cell r="CR115">
            <v>0</v>
          </cell>
          <cell r="CV115">
            <v>0</v>
          </cell>
          <cell r="DC115">
            <v>0</v>
          </cell>
          <cell r="DD115">
            <v>0</v>
          </cell>
          <cell r="DE115">
            <v>0</v>
          </cell>
          <cell r="DF115">
            <v>0</v>
          </cell>
          <cell r="DH115">
            <v>0</v>
          </cell>
          <cell r="DI115">
            <v>0</v>
          </cell>
          <cell r="DK115">
            <v>0</v>
          </cell>
          <cell r="DL115">
            <v>0</v>
          </cell>
          <cell r="DN115">
            <v>0</v>
          </cell>
          <cell r="DO115">
            <v>0</v>
          </cell>
          <cell r="DP115">
            <v>0</v>
          </cell>
          <cell r="DV115">
            <v>0</v>
          </cell>
          <cell r="DW115">
            <v>36714</v>
          </cell>
          <cell r="EA115">
            <v>8063</v>
          </cell>
          <cell r="EH115">
            <v>3025</v>
          </cell>
          <cell r="EI115">
            <v>0</v>
          </cell>
          <cell r="EJ115">
            <v>0</v>
          </cell>
          <cell r="EK115">
            <v>0</v>
          </cell>
          <cell r="EM115">
            <v>71578</v>
          </cell>
          <cell r="EN115">
            <v>17934</v>
          </cell>
          <cell r="EP115">
            <v>0</v>
          </cell>
          <cell r="EQ115">
            <v>29701</v>
          </cell>
          <cell r="ES115">
            <v>0</v>
          </cell>
          <cell r="ET115">
            <v>4277</v>
          </cell>
          <cell r="EU115">
            <v>0</v>
          </cell>
          <cell r="FA115">
            <v>153358</v>
          </cell>
          <cell r="FF115">
            <v>0</v>
          </cell>
          <cell r="FM115">
            <v>0</v>
          </cell>
          <cell r="FN115">
            <v>0</v>
          </cell>
          <cell r="FO115">
            <v>0</v>
          </cell>
          <cell r="FP115">
            <v>0</v>
          </cell>
          <cell r="FR115">
            <v>0</v>
          </cell>
          <cell r="FS115">
            <v>0</v>
          </cell>
          <cell r="FU115">
            <v>0</v>
          </cell>
          <cell r="FV115">
            <v>0</v>
          </cell>
          <cell r="FX115">
            <v>0</v>
          </cell>
          <cell r="FY115">
            <v>0</v>
          </cell>
          <cell r="FZ115">
            <v>0</v>
          </cell>
          <cell r="GF115">
            <v>0</v>
          </cell>
        </row>
        <row r="116">
          <cell r="C116">
            <v>133631</v>
          </cell>
          <cell r="G116">
            <v>126276</v>
          </cell>
          <cell r="N116">
            <v>60131</v>
          </cell>
          <cell r="O116">
            <v>0</v>
          </cell>
          <cell r="P116">
            <v>37331</v>
          </cell>
          <cell r="Q116">
            <v>699</v>
          </cell>
          <cell r="S116">
            <v>91444</v>
          </cell>
          <cell r="T116">
            <v>91444</v>
          </cell>
          <cell r="V116">
            <v>0</v>
          </cell>
          <cell r="W116">
            <v>72175</v>
          </cell>
          <cell r="Y116">
            <v>3844</v>
          </cell>
          <cell r="Z116">
            <v>0</v>
          </cell>
          <cell r="AA116">
            <v>0</v>
          </cell>
          <cell r="AG116">
            <v>524832</v>
          </cell>
          <cell r="AH116">
            <v>737</v>
          </cell>
          <cell r="AL116">
            <v>17630</v>
          </cell>
          <cell r="AS116">
            <v>12052</v>
          </cell>
          <cell r="AT116">
            <v>0</v>
          </cell>
          <cell r="AU116">
            <v>0</v>
          </cell>
          <cell r="AV116">
            <v>0</v>
          </cell>
          <cell r="AX116">
            <v>320</v>
          </cell>
          <cell r="AY116">
            <v>320</v>
          </cell>
          <cell r="BA116">
            <v>0</v>
          </cell>
          <cell r="BB116">
            <v>17894</v>
          </cell>
          <cell r="BD116">
            <v>494</v>
          </cell>
          <cell r="BE116">
            <v>0</v>
          </cell>
          <cell r="BF116">
            <v>0</v>
          </cell>
          <cell r="BL116">
            <v>49127</v>
          </cell>
          <cell r="BM116">
            <v>0</v>
          </cell>
          <cell r="BQ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C116">
            <v>0</v>
          </cell>
          <cell r="CD116">
            <v>0</v>
          </cell>
          <cell r="CF116">
            <v>0</v>
          </cell>
          <cell r="CG116">
            <v>1516</v>
          </cell>
          <cell r="CI116">
            <v>0</v>
          </cell>
          <cell r="CJ116">
            <v>0</v>
          </cell>
          <cell r="CK116">
            <v>0</v>
          </cell>
          <cell r="CQ116">
            <v>1516</v>
          </cell>
          <cell r="CR116">
            <v>0</v>
          </cell>
          <cell r="CV116">
            <v>0</v>
          </cell>
          <cell r="DC116">
            <v>0</v>
          </cell>
          <cell r="DD116">
            <v>0</v>
          </cell>
          <cell r="DE116">
            <v>0</v>
          </cell>
          <cell r="DF116">
            <v>0</v>
          </cell>
          <cell r="DH116">
            <v>0</v>
          </cell>
          <cell r="DI116">
            <v>0</v>
          </cell>
          <cell r="DK116">
            <v>0</v>
          </cell>
          <cell r="DL116">
            <v>0</v>
          </cell>
          <cell r="DN116">
            <v>0</v>
          </cell>
          <cell r="DO116">
            <v>0</v>
          </cell>
          <cell r="DP116">
            <v>0</v>
          </cell>
          <cell r="DV116">
            <v>0</v>
          </cell>
          <cell r="DW116">
            <v>14880</v>
          </cell>
          <cell r="EA116">
            <v>115762</v>
          </cell>
          <cell r="EH116">
            <v>60257</v>
          </cell>
          <cell r="EI116">
            <v>0</v>
          </cell>
          <cell r="EJ116">
            <v>1227</v>
          </cell>
          <cell r="EK116">
            <v>26</v>
          </cell>
          <cell r="EM116">
            <v>90632</v>
          </cell>
          <cell r="EN116">
            <v>90632</v>
          </cell>
          <cell r="EP116">
            <v>0</v>
          </cell>
          <cell r="EQ116">
            <v>79931</v>
          </cell>
          <cell r="ES116">
            <v>3648</v>
          </cell>
          <cell r="ET116">
            <v>0</v>
          </cell>
          <cell r="EU116">
            <v>0</v>
          </cell>
          <cell r="FA116">
            <v>366337</v>
          </cell>
          <cell r="FF116">
            <v>5700</v>
          </cell>
          <cell r="FM116">
            <v>247</v>
          </cell>
          <cell r="FN116">
            <v>0</v>
          </cell>
          <cell r="FO116">
            <v>3869</v>
          </cell>
          <cell r="FP116">
            <v>37</v>
          </cell>
          <cell r="FR116">
            <v>0</v>
          </cell>
          <cell r="FS116">
            <v>0</v>
          </cell>
          <cell r="FU116">
            <v>0</v>
          </cell>
          <cell r="FV116">
            <v>4002</v>
          </cell>
          <cell r="FX116">
            <v>49</v>
          </cell>
          <cell r="FY116">
            <v>0</v>
          </cell>
          <cell r="FZ116">
            <v>0</v>
          </cell>
          <cell r="GF116">
            <v>17587</v>
          </cell>
        </row>
        <row r="117">
          <cell r="C117">
            <v>60428</v>
          </cell>
          <cell r="G117">
            <v>108623</v>
          </cell>
          <cell r="N117">
            <v>69384</v>
          </cell>
          <cell r="O117">
            <v>0</v>
          </cell>
          <cell r="P117">
            <v>446982</v>
          </cell>
          <cell r="Q117">
            <v>145478</v>
          </cell>
          <cell r="S117">
            <v>55612</v>
          </cell>
          <cell r="T117">
            <v>8215</v>
          </cell>
          <cell r="V117">
            <v>14596</v>
          </cell>
          <cell r="W117">
            <v>10164</v>
          </cell>
          <cell r="Y117">
            <v>1575</v>
          </cell>
          <cell r="Z117">
            <v>0</v>
          </cell>
          <cell r="AA117">
            <v>0</v>
          </cell>
          <cell r="AG117">
            <v>767364</v>
          </cell>
          <cell r="AH117">
            <v>80</v>
          </cell>
          <cell r="AL117">
            <v>16472</v>
          </cell>
          <cell r="AS117">
            <v>500</v>
          </cell>
          <cell r="AT117">
            <v>882</v>
          </cell>
          <cell r="AU117">
            <v>397</v>
          </cell>
          <cell r="AV117">
            <v>0</v>
          </cell>
          <cell r="AX117">
            <v>2713</v>
          </cell>
          <cell r="AY117">
            <v>2291</v>
          </cell>
          <cell r="BA117">
            <v>842</v>
          </cell>
          <cell r="BB117">
            <v>8657</v>
          </cell>
          <cell r="BD117">
            <v>7</v>
          </cell>
          <cell r="BE117">
            <v>0</v>
          </cell>
          <cell r="BF117">
            <v>0</v>
          </cell>
          <cell r="BL117">
            <v>30550</v>
          </cell>
          <cell r="BM117">
            <v>0</v>
          </cell>
          <cell r="BQ117">
            <v>8767</v>
          </cell>
          <cell r="BX117">
            <v>0</v>
          </cell>
          <cell r="BY117">
            <v>0</v>
          </cell>
          <cell r="BZ117">
            <v>8</v>
          </cell>
          <cell r="CA117">
            <v>0</v>
          </cell>
          <cell r="CC117">
            <v>30</v>
          </cell>
          <cell r="CD117">
            <v>0</v>
          </cell>
          <cell r="CF117">
            <v>85</v>
          </cell>
          <cell r="CG117">
            <v>294</v>
          </cell>
          <cell r="CI117">
            <v>0</v>
          </cell>
          <cell r="CJ117">
            <v>0</v>
          </cell>
          <cell r="CK117">
            <v>0</v>
          </cell>
          <cell r="CQ117">
            <v>9184</v>
          </cell>
          <cell r="CR117">
            <v>29</v>
          </cell>
          <cell r="CV117">
            <v>23573</v>
          </cell>
          <cell r="DC117">
            <v>7355</v>
          </cell>
          <cell r="DD117">
            <v>0</v>
          </cell>
          <cell r="DE117">
            <v>103</v>
          </cell>
          <cell r="DF117">
            <v>0</v>
          </cell>
          <cell r="DH117">
            <v>6312</v>
          </cell>
          <cell r="DI117">
            <v>1447</v>
          </cell>
          <cell r="DK117">
            <v>2198</v>
          </cell>
          <cell r="DL117">
            <v>2491</v>
          </cell>
          <cell r="DN117">
            <v>1</v>
          </cell>
          <cell r="DO117">
            <v>0</v>
          </cell>
          <cell r="DP117">
            <v>0</v>
          </cell>
          <cell r="DV117">
            <v>42062</v>
          </cell>
          <cell r="DW117">
            <v>254</v>
          </cell>
          <cell r="EA117">
            <v>37698</v>
          </cell>
          <cell r="EH117">
            <v>15786</v>
          </cell>
          <cell r="EI117">
            <v>0</v>
          </cell>
          <cell r="EJ117">
            <v>0</v>
          </cell>
          <cell r="EK117">
            <v>0</v>
          </cell>
          <cell r="EM117">
            <v>29481</v>
          </cell>
          <cell r="EN117">
            <v>12945</v>
          </cell>
          <cell r="EP117">
            <v>2024</v>
          </cell>
          <cell r="EQ117">
            <v>6768</v>
          </cell>
          <cell r="ES117">
            <v>22</v>
          </cell>
          <cell r="ET117">
            <v>0</v>
          </cell>
          <cell r="EU117">
            <v>0</v>
          </cell>
          <cell r="FA117">
            <v>92033</v>
          </cell>
          <cell r="FF117">
            <v>296</v>
          </cell>
          <cell r="FM117">
            <v>301</v>
          </cell>
          <cell r="FN117">
            <v>2</v>
          </cell>
          <cell r="FO117">
            <v>1386</v>
          </cell>
          <cell r="FP117">
            <v>65</v>
          </cell>
          <cell r="FR117">
            <v>43</v>
          </cell>
          <cell r="FS117">
            <v>5</v>
          </cell>
          <cell r="FU117">
            <v>187</v>
          </cell>
          <cell r="FV117">
            <v>721</v>
          </cell>
          <cell r="FX117">
            <v>0</v>
          </cell>
          <cell r="FY117">
            <v>0</v>
          </cell>
          <cell r="FZ117">
            <v>0</v>
          </cell>
          <cell r="GF117">
            <v>3342</v>
          </cell>
        </row>
        <row r="118">
          <cell r="C118">
            <v>962934</v>
          </cell>
          <cell r="G118">
            <v>182418</v>
          </cell>
          <cell r="N118">
            <v>137654</v>
          </cell>
          <cell r="O118">
            <v>23580</v>
          </cell>
          <cell r="P118">
            <v>849656</v>
          </cell>
          <cell r="Q118">
            <v>216160</v>
          </cell>
          <cell r="S118">
            <v>563688</v>
          </cell>
          <cell r="T118">
            <v>352141</v>
          </cell>
          <cell r="V118">
            <v>235971</v>
          </cell>
          <cell r="W118">
            <v>66418</v>
          </cell>
          <cell r="Y118">
            <v>34807</v>
          </cell>
          <cell r="Z118">
            <v>39911</v>
          </cell>
          <cell r="AA118">
            <v>4949</v>
          </cell>
          <cell r="AG118">
            <v>3101986</v>
          </cell>
          <cell r="AH118">
            <v>11249</v>
          </cell>
          <cell r="AL118">
            <v>15078</v>
          </cell>
          <cell r="AS118">
            <v>17498</v>
          </cell>
          <cell r="AT118">
            <v>11428</v>
          </cell>
          <cell r="AU118">
            <v>339</v>
          </cell>
          <cell r="AV118">
            <v>0</v>
          </cell>
          <cell r="AX118">
            <v>79381</v>
          </cell>
          <cell r="AY118">
            <v>0</v>
          </cell>
          <cell r="BA118">
            <v>8359</v>
          </cell>
          <cell r="BB118">
            <v>5213</v>
          </cell>
          <cell r="BD118">
            <v>0</v>
          </cell>
          <cell r="BE118">
            <v>0</v>
          </cell>
          <cell r="BF118">
            <v>176</v>
          </cell>
          <cell r="BL118">
            <v>148721</v>
          </cell>
          <cell r="BM118">
            <v>16874</v>
          </cell>
          <cell r="BQ118">
            <v>22618</v>
          </cell>
          <cell r="BX118">
            <v>26247</v>
          </cell>
          <cell r="BY118">
            <v>17143</v>
          </cell>
          <cell r="BZ118">
            <v>509</v>
          </cell>
          <cell r="CA118">
            <v>0</v>
          </cell>
          <cell r="CC118">
            <v>119072</v>
          </cell>
          <cell r="CD118">
            <v>0</v>
          </cell>
          <cell r="CF118">
            <v>12538</v>
          </cell>
          <cell r="CG118">
            <v>7820</v>
          </cell>
          <cell r="CI118">
            <v>0</v>
          </cell>
          <cell r="CJ118">
            <v>0</v>
          </cell>
          <cell r="CK118">
            <v>264</v>
          </cell>
          <cell r="CQ118">
            <v>223085</v>
          </cell>
          <cell r="CR118">
            <v>108</v>
          </cell>
          <cell r="CV118">
            <v>27147</v>
          </cell>
          <cell r="DC118">
            <v>10986</v>
          </cell>
          <cell r="DD118">
            <v>4499</v>
          </cell>
          <cell r="DE118">
            <v>677</v>
          </cell>
          <cell r="DF118">
            <v>0</v>
          </cell>
          <cell r="DH118">
            <v>86372</v>
          </cell>
          <cell r="DI118">
            <v>11748</v>
          </cell>
          <cell r="DK118">
            <v>15975</v>
          </cell>
          <cell r="DL118">
            <v>7273</v>
          </cell>
          <cell r="DN118">
            <v>5844</v>
          </cell>
          <cell r="DO118">
            <v>7205</v>
          </cell>
          <cell r="DP118">
            <v>2509</v>
          </cell>
          <cell r="DV118">
            <v>168595</v>
          </cell>
          <cell r="DW118">
            <v>432</v>
          </cell>
          <cell r="EA118">
            <v>108591</v>
          </cell>
          <cell r="EH118">
            <v>43946</v>
          </cell>
          <cell r="EI118">
            <v>17998</v>
          </cell>
          <cell r="EJ118">
            <v>2712</v>
          </cell>
          <cell r="EK118">
            <v>3</v>
          </cell>
          <cell r="EM118">
            <v>345493</v>
          </cell>
          <cell r="EN118">
            <v>56393</v>
          </cell>
          <cell r="EP118">
            <v>63902</v>
          </cell>
          <cell r="EQ118">
            <v>29093</v>
          </cell>
          <cell r="ES118">
            <v>23378</v>
          </cell>
          <cell r="ET118">
            <v>28820</v>
          </cell>
          <cell r="EU118">
            <v>10038</v>
          </cell>
          <cell r="FA118">
            <v>674403</v>
          </cell>
          <cell r="FF118">
            <v>0</v>
          </cell>
          <cell r="FM118">
            <v>0</v>
          </cell>
          <cell r="FN118">
            <v>0</v>
          </cell>
          <cell r="FO118">
            <v>0</v>
          </cell>
          <cell r="FP118">
            <v>0</v>
          </cell>
          <cell r="FR118">
            <v>0</v>
          </cell>
          <cell r="FS118">
            <v>0</v>
          </cell>
          <cell r="FU118">
            <v>0</v>
          </cell>
          <cell r="FV118">
            <v>0</v>
          </cell>
          <cell r="FX118">
            <v>0</v>
          </cell>
          <cell r="FY118">
            <v>0</v>
          </cell>
          <cell r="FZ118">
            <v>0</v>
          </cell>
          <cell r="GF118">
            <v>0</v>
          </cell>
        </row>
        <row r="119">
          <cell r="C119">
            <v>143896</v>
          </cell>
          <cell r="G119">
            <v>112296</v>
          </cell>
          <cell r="N119">
            <v>43776</v>
          </cell>
          <cell r="O119">
            <v>0</v>
          </cell>
          <cell r="P119">
            <v>243522</v>
          </cell>
          <cell r="Q119">
            <v>21236</v>
          </cell>
          <cell r="S119">
            <v>120462</v>
          </cell>
          <cell r="T119">
            <v>42548</v>
          </cell>
          <cell r="V119">
            <v>20689</v>
          </cell>
          <cell r="W119">
            <v>5350</v>
          </cell>
          <cell r="Y119">
            <v>15729</v>
          </cell>
          <cell r="Z119">
            <v>2110</v>
          </cell>
          <cell r="AA119">
            <v>0</v>
          </cell>
          <cell r="AG119">
            <v>707830</v>
          </cell>
          <cell r="AH119">
            <v>32977</v>
          </cell>
          <cell r="AL119">
            <v>19091</v>
          </cell>
          <cell r="AS119">
            <v>1550</v>
          </cell>
          <cell r="AT119">
            <v>0</v>
          </cell>
          <cell r="AU119">
            <v>211</v>
          </cell>
          <cell r="AV119">
            <v>0</v>
          </cell>
          <cell r="AX119">
            <v>33167</v>
          </cell>
          <cell r="AY119">
            <v>284</v>
          </cell>
          <cell r="BA119">
            <v>1015</v>
          </cell>
          <cell r="BB119">
            <v>384</v>
          </cell>
          <cell r="BD119">
            <v>648</v>
          </cell>
          <cell r="BE119">
            <v>0</v>
          </cell>
          <cell r="BF119">
            <v>0</v>
          </cell>
          <cell r="BL119">
            <v>89043</v>
          </cell>
          <cell r="BM119">
            <v>0</v>
          </cell>
          <cell r="BQ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C119">
            <v>0</v>
          </cell>
          <cell r="CD119">
            <v>0</v>
          </cell>
          <cell r="CF119">
            <v>0</v>
          </cell>
          <cell r="CG119">
            <v>0</v>
          </cell>
          <cell r="CI119">
            <v>0</v>
          </cell>
          <cell r="CJ119">
            <v>0</v>
          </cell>
          <cell r="CK119">
            <v>0</v>
          </cell>
          <cell r="CQ119">
            <v>0</v>
          </cell>
          <cell r="CR119">
            <v>1674</v>
          </cell>
          <cell r="CV119">
            <v>49275</v>
          </cell>
          <cell r="DC119">
            <v>651</v>
          </cell>
          <cell r="DD119">
            <v>0</v>
          </cell>
          <cell r="DE119">
            <v>2676</v>
          </cell>
          <cell r="DF119">
            <v>155</v>
          </cell>
          <cell r="DH119">
            <v>44049</v>
          </cell>
          <cell r="DI119">
            <v>13477</v>
          </cell>
          <cell r="DK119">
            <v>2000</v>
          </cell>
          <cell r="DL119">
            <v>2078</v>
          </cell>
          <cell r="DN119">
            <v>0</v>
          </cell>
          <cell r="DO119">
            <v>0</v>
          </cell>
          <cell r="DP119">
            <v>0</v>
          </cell>
          <cell r="DV119">
            <v>102403</v>
          </cell>
          <cell r="DW119">
            <v>4184</v>
          </cell>
          <cell r="EA119">
            <v>30928</v>
          </cell>
          <cell r="EH119">
            <v>7400</v>
          </cell>
          <cell r="EI119">
            <v>0</v>
          </cell>
          <cell r="EJ119">
            <v>63427</v>
          </cell>
          <cell r="EK119">
            <v>0</v>
          </cell>
          <cell r="EM119">
            <v>53409</v>
          </cell>
          <cell r="EN119">
            <v>15846</v>
          </cell>
          <cell r="EP119">
            <v>1364</v>
          </cell>
          <cell r="EQ119">
            <v>0</v>
          </cell>
          <cell r="ES119">
            <v>0</v>
          </cell>
          <cell r="ET119">
            <v>0</v>
          </cell>
          <cell r="EU119">
            <v>0</v>
          </cell>
          <cell r="FA119">
            <v>160712</v>
          </cell>
          <cell r="FF119">
            <v>8131</v>
          </cell>
          <cell r="FM119">
            <v>312</v>
          </cell>
          <cell r="FN119">
            <v>0</v>
          </cell>
          <cell r="FO119">
            <v>3111</v>
          </cell>
          <cell r="FP119">
            <v>61</v>
          </cell>
          <cell r="FR119">
            <v>2340</v>
          </cell>
          <cell r="FS119">
            <v>938</v>
          </cell>
          <cell r="FU119">
            <v>267</v>
          </cell>
          <cell r="FV119">
            <v>1441</v>
          </cell>
          <cell r="FX119">
            <v>0</v>
          </cell>
          <cell r="FY119">
            <v>0</v>
          </cell>
          <cell r="FZ119">
            <v>0</v>
          </cell>
          <cell r="GF119">
            <v>15893</v>
          </cell>
        </row>
        <row r="120">
          <cell r="C120">
            <v>796198</v>
          </cell>
          <cell r="G120">
            <v>92617</v>
          </cell>
          <cell r="N120">
            <v>3609</v>
          </cell>
          <cell r="O120">
            <v>0</v>
          </cell>
          <cell r="P120">
            <v>177705</v>
          </cell>
          <cell r="Q120">
            <v>36772</v>
          </cell>
          <cell r="S120">
            <v>13718</v>
          </cell>
          <cell r="T120">
            <v>9882</v>
          </cell>
          <cell r="V120">
            <v>9644</v>
          </cell>
          <cell r="W120">
            <v>441</v>
          </cell>
          <cell r="Y120">
            <v>0</v>
          </cell>
          <cell r="Z120">
            <v>0</v>
          </cell>
          <cell r="AA120">
            <v>2171</v>
          </cell>
          <cell r="AG120">
            <v>1096103</v>
          </cell>
          <cell r="AH120">
            <v>0</v>
          </cell>
          <cell r="AL120">
            <v>4659</v>
          </cell>
          <cell r="AS120">
            <v>1</v>
          </cell>
          <cell r="AT120">
            <v>114</v>
          </cell>
          <cell r="AU120">
            <v>8</v>
          </cell>
          <cell r="AV120">
            <v>0</v>
          </cell>
          <cell r="AX120">
            <v>11</v>
          </cell>
          <cell r="AY120">
            <v>11</v>
          </cell>
          <cell r="BA120">
            <v>48</v>
          </cell>
          <cell r="BB120">
            <v>151</v>
          </cell>
          <cell r="BD120">
            <v>0</v>
          </cell>
          <cell r="BE120">
            <v>0</v>
          </cell>
          <cell r="BF120">
            <v>0</v>
          </cell>
          <cell r="BL120">
            <v>4992</v>
          </cell>
          <cell r="BM120">
            <v>0</v>
          </cell>
          <cell r="BQ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C120">
            <v>0</v>
          </cell>
          <cell r="CD120">
            <v>0</v>
          </cell>
          <cell r="CF120">
            <v>0</v>
          </cell>
          <cell r="CG120">
            <v>0</v>
          </cell>
          <cell r="CI120">
            <v>0</v>
          </cell>
          <cell r="CJ120">
            <v>0</v>
          </cell>
          <cell r="CK120">
            <v>0</v>
          </cell>
          <cell r="CQ120">
            <v>0</v>
          </cell>
          <cell r="CR120">
            <v>1631</v>
          </cell>
          <cell r="CV120">
            <v>28743</v>
          </cell>
          <cell r="DC120">
            <v>1664</v>
          </cell>
          <cell r="DD120">
            <v>0</v>
          </cell>
          <cell r="DE120">
            <v>1415</v>
          </cell>
          <cell r="DF120">
            <v>0</v>
          </cell>
          <cell r="DH120">
            <v>8366</v>
          </cell>
          <cell r="DI120">
            <v>5922</v>
          </cell>
          <cell r="DK120">
            <v>5097</v>
          </cell>
          <cell r="DL120">
            <v>319</v>
          </cell>
          <cell r="DN120">
            <v>0</v>
          </cell>
          <cell r="DO120">
            <v>0</v>
          </cell>
          <cell r="DP120">
            <v>1806</v>
          </cell>
          <cell r="DV120">
            <v>49041</v>
          </cell>
          <cell r="DW120">
            <v>148</v>
          </cell>
          <cell r="EA120">
            <v>8123</v>
          </cell>
          <cell r="EH120">
            <v>75</v>
          </cell>
          <cell r="EI120">
            <v>0</v>
          </cell>
          <cell r="EJ120">
            <v>791</v>
          </cell>
          <cell r="EK120">
            <v>2</v>
          </cell>
          <cell r="EM120">
            <v>306</v>
          </cell>
          <cell r="EN120">
            <v>218</v>
          </cell>
          <cell r="EP120">
            <v>131</v>
          </cell>
          <cell r="EQ120">
            <v>0</v>
          </cell>
          <cell r="ES120">
            <v>0</v>
          </cell>
          <cell r="ET120">
            <v>0</v>
          </cell>
          <cell r="EU120">
            <v>0</v>
          </cell>
          <cell r="FA120">
            <v>9574</v>
          </cell>
          <cell r="FF120">
            <v>0</v>
          </cell>
          <cell r="FM120">
            <v>0</v>
          </cell>
          <cell r="FN120">
            <v>0</v>
          </cell>
          <cell r="FO120">
            <v>0</v>
          </cell>
          <cell r="FP120">
            <v>0</v>
          </cell>
          <cell r="FR120">
            <v>0</v>
          </cell>
          <cell r="FS120">
            <v>0</v>
          </cell>
          <cell r="FU120">
            <v>0</v>
          </cell>
          <cell r="FV120">
            <v>0</v>
          </cell>
          <cell r="FX120">
            <v>0</v>
          </cell>
          <cell r="FY120">
            <v>0</v>
          </cell>
          <cell r="FZ120">
            <v>0</v>
          </cell>
          <cell r="GF120">
            <v>0</v>
          </cell>
        </row>
        <row r="121">
          <cell r="C121">
            <v>1635</v>
          </cell>
          <cell r="G121">
            <v>4569</v>
          </cell>
          <cell r="N121">
            <v>1530</v>
          </cell>
          <cell r="O121">
            <v>0</v>
          </cell>
          <cell r="P121">
            <v>61021</v>
          </cell>
          <cell r="Q121">
            <v>2928</v>
          </cell>
          <cell r="S121">
            <v>26725</v>
          </cell>
          <cell r="T121">
            <v>25711</v>
          </cell>
          <cell r="V121">
            <v>2</v>
          </cell>
          <cell r="W121">
            <v>2668</v>
          </cell>
          <cell r="Y121">
            <v>0</v>
          </cell>
          <cell r="Z121">
            <v>0</v>
          </cell>
          <cell r="AA121">
            <v>0</v>
          </cell>
          <cell r="AG121">
            <v>98150</v>
          </cell>
          <cell r="AH121">
            <v>1</v>
          </cell>
          <cell r="AL121">
            <v>683</v>
          </cell>
          <cell r="AS121">
            <v>-1</v>
          </cell>
          <cell r="AT121">
            <v>0</v>
          </cell>
          <cell r="AU121">
            <v>0</v>
          </cell>
          <cell r="AV121">
            <v>0</v>
          </cell>
          <cell r="AX121">
            <v>1182</v>
          </cell>
          <cell r="AY121">
            <v>352</v>
          </cell>
          <cell r="BA121">
            <v>1</v>
          </cell>
          <cell r="BB121">
            <v>8</v>
          </cell>
          <cell r="BD121">
            <v>0</v>
          </cell>
          <cell r="BE121">
            <v>0</v>
          </cell>
          <cell r="BF121">
            <v>0</v>
          </cell>
          <cell r="BL121">
            <v>1874</v>
          </cell>
          <cell r="BM121">
            <v>0</v>
          </cell>
          <cell r="BQ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0</v>
          </cell>
          <cell r="CC121">
            <v>0</v>
          </cell>
          <cell r="CD121">
            <v>0</v>
          </cell>
          <cell r="CF121">
            <v>0</v>
          </cell>
          <cell r="CG121">
            <v>0</v>
          </cell>
          <cell r="CI121">
            <v>0</v>
          </cell>
          <cell r="CJ121">
            <v>0</v>
          </cell>
          <cell r="CK121">
            <v>0</v>
          </cell>
          <cell r="CQ121">
            <v>0</v>
          </cell>
          <cell r="CR121">
            <v>985</v>
          </cell>
          <cell r="CV121">
            <v>802</v>
          </cell>
          <cell r="DC121">
            <v>1224</v>
          </cell>
          <cell r="DD121">
            <v>0</v>
          </cell>
          <cell r="DE121">
            <v>446</v>
          </cell>
          <cell r="DF121">
            <v>0</v>
          </cell>
          <cell r="DH121">
            <v>5026</v>
          </cell>
          <cell r="DI121">
            <v>4979</v>
          </cell>
          <cell r="DK121">
            <v>0</v>
          </cell>
          <cell r="DL121">
            <v>1161</v>
          </cell>
          <cell r="DN121">
            <v>0</v>
          </cell>
          <cell r="DO121">
            <v>0</v>
          </cell>
          <cell r="DP121">
            <v>0</v>
          </cell>
          <cell r="DV121">
            <v>9644</v>
          </cell>
          <cell r="DW121">
            <v>13</v>
          </cell>
          <cell r="EA121">
            <v>3501</v>
          </cell>
          <cell r="EH121">
            <v>0</v>
          </cell>
          <cell r="EI121">
            <v>0</v>
          </cell>
          <cell r="EJ121">
            <v>30721</v>
          </cell>
          <cell r="EK121">
            <v>1532</v>
          </cell>
          <cell r="EM121">
            <v>20583</v>
          </cell>
          <cell r="EN121">
            <v>19905</v>
          </cell>
          <cell r="EP121">
            <v>0</v>
          </cell>
          <cell r="EQ121">
            <v>946</v>
          </cell>
          <cell r="ES121">
            <v>0</v>
          </cell>
          <cell r="ET121">
            <v>0</v>
          </cell>
          <cell r="EU121">
            <v>0</v>
          </cell>
          <cell r="FA121">
            <v>55764</v>
          </cell>
          <cell r="FF121">
            <v>0</v>
          </cell>
          <cell r="FM121">
            <v>0</v>
          </cell>
          <cell r="FN121">
            <v>0</v>
          </cell>
          <cell r="FO121">
            <v>0</v>
          </cell>
          <cell r="FP121">
            <v>0</v>
          </cell>
          <cell r="FR121">
            <v>0</v>
          </cell>
          <cell r="FS121">
            <v>0</v>
          </cell>
          <cell r="FU121">
            <v>0</v>
          </cell>
          <cell r="FV121">
            <v>0</v>
          </cell>
          <cell r="FX121">
            <v>0</v>
          </cell>
          <cell r="FY121">
            <v>0</v>
          </cell>
          <cell r="FZ121">
            <v>0</v>
          </cell>
          <cell r="GF121">
            <v>0</v>
          </cell>
        </row>
        <row r="122">
          <cell r="C122">
            <v>2412068</v>
          </cell>
          <cell r="G122">
            <v>437266</v>
          </cell>
          <cell r="N122">
            <v>373224</v>
          </cell>
          <cell r="O122">
            <v>128291</v>
          </cell>
          <cell r="P122">
            <v>2168885</v>
          </cell>
          <cell r="Q122">
            <v>528057</v>
          </cell>
          <cell r="S122">
            <v>388885</v>
          </cell>
          <cell r="T122">
            <v>260616</v>
          </cell>
          <cell r="V122">
            <v>505214</v>
          </cell>
          <cell r="W122">
            <v>122247</v>
          </cell>
          <cell r="Y122">
            <v>0</v>
          </cell>
          <cell r="Z122">
            <v>76165</v>
          </cell>
          <cell r="AA122">
            <v>9682</v>
          </cell>
          <cell r="AG122">
            <v>6621927</v>
          </cell>
          <cell r="AH122">
            <v>0</v>
          </cell>
          <cell r="AL122">
            <v>40107</v>
          </cell>
          <cell r="AS122">
            <v>24688</v>
          </cell>
          <cell r="AT122">
            <v>959</v>
          </cell>
          <cell r="AU122">
            <v>62</v>
          </cell>
          <cell r="AV122">
            <v>0</v>
          </cell>
          <cell r="AX122">
            <v>36695</v>
          </cell>
          <cell r="AY122">
            <v>12489</v>
          </cell>
          <cell r="BA122">
            <v>10821</v>
          </cell>
          <cell r="BB122">
            <v>2978</v>
          </cell>
          <cell r="BD122">
            <v>0</v>
          </cell>
          <cell r="BE122">
            <v>5849</v>
          </cell>
          <cell r="BF122">
            <v>14338</v>
          </cell>
          <cell r="BL122">
            <v>136497</v>
          </cell>
          <cell r="BM122">
            <v>19422</v>
          </cell>
          <cell r="BQ122">
            <v>11744</v>
          </cell>
          <cell r="BX122">
            <v>13850</v>
          </cell>
          <cell r="BY122">
            <v>4133</v>
          </cell>
          <cell r="BZ122">
            <v>466</v>
          </cell>
          <cell r="CA122">
            <v>0</v>
          </cell>
          <cell r="CC122">
            <v>65576</v>
          </cell>
          <cell r="CD122">
            <v>35216</v>
          </cell>
          <cell r="CF122">
            <v>6032</v>
          </cell>
          <cell r="CG122">
            <v>26042</v>
          </cell>
          <cell r="CI122">
            <v>0</v>
          </cell>
          <cell r="CJ122">
            <v>5312</v>
          </cell>
          <cell r="CK122">
            <v>11716</v>
          </cell>
          <cell r="CQ122">
            <v>164293</v>
          </cell>
          <cell r="CR122">
            <v>81074</v>
          </cell>
          <cell r="CV122">
            <v>85884</v>
          </cell>
          <cell r="DC122">
            <v>36136</v>
          </cell>
          <cell r="DD122">
            <v>69709</v>
          </cell>
          <cell r="DE122">
            <v>509</v>
          </cell>
          <cell r="DF122">
            <v>0</v>
          </cell>
          <cell r="DH122">
            <v>65236</v>
          </cell>
          <cell r="DI122">
            <v>25631</v>
          </cell>
          <cell r="DK122">
            <v>87323</v>
          </cell>
          <cell r="DL122">
            <v>11578</v>
          </cell>
          <cell r="DN122">
            <v>0</v>
          </cell>
          <cell r="DO122">
            <v>0</v>
          </cell>
          <cell r="DP122">
            <v>2609</v>
          </cell>
          <cell r="DV122">
            <v>440058</v>
          </cell>
          <cell r="DW122">
            <v>37228</v>
          </cell>
          <cell r="EA122">
            <v>137053</v>
          </cell>
          <cell r="EH122">
            <v>25960</v>
          </cell>
          <cell r="EI122">
            <v>52165</v>
          </cell>
          <cell r="EJ122">
            <v>191614</v>
          </cell>
          <cell r="EK122">
            <v>0</v>
          </cell>
          <cell r="EM122">
            <v>295128</v>
          </cell>
          <cell r="EN122">
            <v>174996</v>
          </cell>
          <cell r="EP122">
            <v>137959</v>
          </cell>
          <cell r="EQ122">
            <v>67013</v>
          </cell>
          <cell r="ES122">
            <v>0</v>
          </cell>
          <cell r="ET122">
            <v>0</v>
          </cell>
          <cell r="EU122">
            <v>388</v>
          </cell>
          <cell r="FA122">
            <v>944508</v>
          </cell>
          <cell r="FF122">
            <v>10039</v>
          </cell>
          <cell r="FM122">
            <v>4277</v>
          </cell>
          <cell r="FN122">
            <v>6766</v>
          </cell>
          <cell r="FO122">
            <v>7502</v>
          </cell>
          <cell r="FP122">
            <v>383</v>
          </cell>
          <cell r="FR122">
            <v>4198</v>
          </cell>
          <cell r="FS122">
            <v>3090</v>
          </cell>
          <cell r="FU122">
            <v>6462</v>
          </cell>
          <cell r="FV122">
            <v>1347</v>
          </cell>
          <cell r="FX122">
            <v>0</v>
          </cell>
          <cell r="FY122">
            <v>574</v>
          </cell>
          <cell r="FZ122">
            <v>0</v>
          </cell>
          <cell r="GF122">
            <v>57271</v>
          </cell>
        </row>
        <row r="123">
          <cell r="C123">
            <v>176032</v>
          </cell>
          <cell r="G123">
            <v>276761</v>
          </cell>
          <cell r="N123">
            <v>121357</v>
          </cell>
          <cell r="O123">
            <v>200</v>
          </cell>
          <cell r="P123">
            <v>567767</v>
          </cell>
          <cell r="Q123">
            <v>142309</v>
          </cell>
          <cell r="S123">
            <v>204750</v>
          </cell>
          <cell r="T123">
            <v>134797</v>
          </cell>
          <cell r="V123">
            <v>79930</v>
          </cell>
          <cell r="W123">
            <v>11778</v>
          </cell>
          <cell r="Y123">
            <v>25892</v>
          </cell>
          <cell r="Z123">
            <v>3583</v>
          </cell>
          <cell r="AA123">
            <v>8355</v>
          </cell>
          <cell r="AG123">
            <v>1476405</v>
          </cell>
          <cell r="AH123">
            <v>19222</v>
          </cell>
          <cell r="AL123">
            <v>67220</v>
          </cell>
          <cell r="AS123">
            <v>2398</v>
          </cell>
          <cell r="AT123">
            <v>1561</v>
          </cell>
          <cell r="AU123">
            <v>219</v>
          </cell>
          <cell r="AV123">
            <v>0</v>
          </cell>
          <cell r="AX123">
            <v>5115</v>
          </cell>
          <cell r="AY123">
            <v>1389</v>
          </cell>
          <cell r="BA123">
            <v>831</v>
          </cell>
          <cell r="BB123">
            <v>388</v>
          </cell>
          <cell r="BD123">
            <v>72</v>
          </cell>
          <cell r="BE123">
            <v>1070</v>
          </cell>
          <cell r="BF123">
            <v>9</v>
          </cell>
          <cell r="BL123">
            <v>98105</v>
          </cell>
          <cell r="BM123">
            <v>833</v>
          </cell>
          <cell r="BQ123">
            <v>45488</v>
          </cell>
          <cell r="BX123">
            <v>1281</v>
          </cell>
          <cell r="BY123">
            <v>3529</v>
          </cell>
          <cell r="BZ123">
            <v>34627</v>
          </cell>
          <cell r="CA123">
            <v>0</v>
          </cell>
          <cell r="CC123">
            <v>9891</v>
          </cell>
          <cell r="CD123">
            <v>0</v>
          </cell>
          <cell r="CF123">
            <v>58</v>
          </cell>
          <cell r="CG123">
            <v>1106</v>
          </cell>
          <cell r="CI123">
            <v>0</v>
          </cell>
          <cell r="CJ123">
            <v>146</v>
          </cell>
          <cell r="CK123">
            <v>0</v>
          </cell>
          <cell r="CQ123">
            <v>96959</v>
          </cell>
          <cell r="CR123">
            <v>372</v>
          </cell>
          <cell r="CV123">
            <v>124841</v>
          </cell>
          <cell r="DC123">
            <v>20469</v>
          </cell>
          <cell r="DD123">
            <v>3306</v>
          </cell>
          <cell r="DE123">
            <v>2942</v>
          </cell>
          <cell r="DF123">
            <v>0</v>
          </cell>
          <cell r="DH123">
            <v>34160</v>
          </cell>
          <cell r="DI123">
            <v>25242</v>
          </cell>
          <cell r="DK123">
            <v>28346</v>
          </cell>
          <cell r="DL123">
            <v>1734</v>
          </cell>
          <cell r="DN123">
            <v>18723</v>
          </cell>
          <cell r="DO123">
            <v>1822</v>
          </cell>
          <cell r="DP123">
            <v>1002</v>
          </cell>
          <cell r="DV123">
            <v>237717</v>
          </cell>
          <cell r="DW123">
            <v>1027</v>
          </cell>
          <cell r="EA123">
            <v>113013</v>
          </cell>
          <cell r="EH123">
            <v>68509</v>
          </cell>
          <cell r="EI123">
            <v>-2</v>
          </cell>
          <cell r="EJ123">
            <v>0</v>
          </cell>
          <cell r="EK123">
            <v>0</v>
          </cell>
          <cell r="EM123">
            <v>87466</v>
          </cell>
          <cell r="EN123">
            <v>60780</v>
          </cell>
          <cell r="EP123">
            <v>29891</v>
          </cell>
          <cell r="EQ123">
            <v>6518</v>
          </cell>
          <cell r="ES123">
            <v>1166</v>
          </cell>
          <cell r="ET123">
            <v>2351</v>
          </cell>
          <cell r="EU123">
            <v>6609</v>
          </cell>
          <cell r="FA123">
            <v>316548</v>
          </cell>
          <cell r="FF123">
            <v>0</v>
          </cell>
          <cell r="FM123">
            <v>0</v>
          </cell>
          <cell r="FN123">
            <v>0</v>
          </cell>
          <cell r="FO123">
            <v>0</v>
          </cell>
          <cell r="FP123">
            <v>0</v>
          </cell>
          <cell r="FR123">
            <v>0</v>
          </cell>
          <cell r="FS123">
            <v>0</v>
          </cell>
          <cell r="FU123">
            <v>0</v>
          </cell>
          <cell r="FV123">
            <v>0</v>
          </cell>
          <cell r="FX123">
            <v>0</v>
          </cell>
          <cell r="FY123">
            <v>0</v>
          </cell>
          <cell r="FZ123">
            <v>0</v>
          </cell>
          <cell r="GF123">
            <v>0</v>
          </cell>
        </row>
        <row r="124">
          <cell r="C124">
            <v>11298</v>
          </cell>
          <cell r="G124">
            <v>56823</v>
          </cell>
          <cell r="N124">
            <v>5988</v>
          </cell>
          <cell r="O124">
            <v>0</v>
          </cell>
          <cell r="P124">
            <v>54860</v>
          </cell>
          <cell r="Q124">
            <v>28794</v>
          </cell>
          <cell r="S124">
            <v>47395</v>
          </cell>
          <cell r="T124">
            <v>46566</v>
          </cell>
          <cell r="V124">
            <v>0</v>
          </cell>
          <cell r="W124">
            <v>1179</v>
          </cell>
          <cell r="Y124">
            <v>0</v>
          </cell>
          <cell r="Z124">
            <v>0</v>
          </cell>
          <cell r="AA124">
            <v>0</v>
          </cell>
          <cell r="AG124">
            <v>177543</v>
          </cell>
          <cell r="AH124">
            <v>0</v>
          </cell>
          <cell r="AL124">
            <v>525</v>
          </cell>
          <cell r="AS124">
            <v>0</v>
          </cell>
          <cell r="AT124">
            <v>0</v>
          </cell>
          <cell r="AU124">
            <v>107</v>
          </cell>
          <cell r="AV124">
            <v>0</v>
          </cell>
          <cell r="AX124">
            <v>542</v>
          </cell>
          <cell r="AY124">
            <v>541</v>
          </cell>
          <cell r="BA124">
            <v>0</v>
          </cell>
          <cell r="BB124">
            <v>0</v>
          </cell>
          <cell r="BD124">
            <v>0</v>
          </cell>
          <cell r="BE124">
            <v>0</v>
          </cell>
          <cell r="BF124">
            <v>0</v>
          </cell>
          <cell r="BL124">
            <v>1174</v>
          </cell>
          <cell r="BM124">
            <v>0</v>
          </cell>
          <cell r="BQ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C124">
            <v>0</v>
          </cell>
          <cell r="CD124">
            <v>0</v>
          </cell>
          <cell r="CF124">
            <v>0</v>
          </cell>
          <cell r="CG124">
            <v>0</v>
          </cell>
          <cell r="CI124">
            <v>0</v>
          </cell>
          <cell r="CJ124">
            <v>0</v>
          </cell>
          <cell r="CK124">
            <v>0</v>
          </cell>
          <cell r="CQ124">
            <v>0</v>
          </cell>
          <cell r="CR124">
            <v>0</v>
          </cell>
          <cell r="CV124">
            <v>38520</v>
          </cell>
          <cell r="DC124">
            <v>927</v>
          </cell>
          <cell r="DD124">
            <v>0</v>
          </cell>
          <cell r="DE124">
            <v>33</v>
          </cell>
          <cell r="DF124">
            <v>0</v>
          </cell>
          <cell r="DH124">
            <v>0</v>
          </cell>
          <cell r="DI124">
            <v>0</v>
          </cell>
          <cell r="DK124">
            <v>0</v>
          </cell>
          <cell r="DL124">
            <v>392</v>
          </cell>
          <cell r="DN124">
            <v>0</v>
          </cell>
          <cell r="DO124">
            <v>0</v>
          </cell>
          <cell r="DP124">
            <v>0</v>
          </cell>
          <cell r="DV124">
            <v>39872</v>
          </cell>
          <cell r="DW124">
            <v>0</v>
          </cell>
          <cell r="EA124">
            <v>12971</v>
          </cell>
          <cell r="EH124">
            <v>3510</v>
          </cell>
          <cell r="EI124">
            <v>0</v>
          </cell>
          <cell r="EJ124">
            <v>0</v>
          </cell>
          <cell r="EK124">
            <v>0</v>
          </cell>
          <cell r="EM124">
            <v>44454</v>
          </cell>
          <cell r="EN124">
            <v>43677</v>
          </cell>
          <cell r="EP124">
            <v>0</v>
          </cell>
          <cell r="EQ124">
            <v>368</v>
          </cell>
          <cell r="ES124">
            <v>0</v>
          </cell>
          <cell r="ET124">
            <v>0</v>
          </cell>
          <cell r="EU124">
            <v>0</v>
          </cell>
          <cell r="FA124">
            <v>61303</v>
          </cell>
          <cell r="FF124">
            <v>0</v>
          </cell>
          <cell r="FM124">
            <v>0</v>
          </cell>
          <cell r="FN124">
            <v>0</v>
          </cell>
          <cell r="FO124">
            <v>0</v>
          </cell>
          <cell r="FP124">
            <v>0</v>
          </cell>
          <cell r="FR124">
            <v>0</v>
          </cell>
          <cell r="FS124">
            <v>0</v>
          </cell>
          <cell r="FU124">
            <v>0</v>
          </cell>
          <cell r="FV124">
            <v>0</v>
          </cell>
          <cell r="FX124">
            <v>0</v>
          </cell>
          <cell r="FY124">
            <v>0</v>
          </cell>
          <cell r="FZ124">
            <v>0</v>
          </cell>
          <cell r="GF124">
            <v>0</v>
          </cell>
        </row>
        <row r="125">
          <cell r="C125">
            <v>80899</v>
          </cell>
          <cell r="G125">
            <v>9365</v>
          </cell>
          <cell r="N125">
            <v>5893</v>
          </cell>
          <cell r="O125">
            <v>0</v>
          </cell>
          <cell r="P125">
            <v>160847</v>
          </cell>
          <cell r="Q125">
            <v>59647</v>
          </cell>
          <cell r="S125">
            <v>19155</v>
          </cell>
          <cell r="T125">
            <v>6693</v>
          </cell>
          <cell r="V125">
            <v>3183</v>
          </cell>
          <cell r="W125">
            <v>1500</v>
          </cell>
          <cell r="Y125">
            <v>115</v>
          </cell>
          <cell r="Z125">
            <v>0</v>
          </cell>
          <cell r="AA125">
            <v>0</v>
          </cell>
          <cell r="AG125">
            <v>280957</v>
          </cell>
          <cell r="AH125">
            <v>0</v>
          </cell>
          <cell r="AL125">
            <v>892</v>
          </cell>
          <cell r="AS125">
            <v>0</v>
          </cell>
          <cell r="AT125">
            <v>2</v>
          </cell>
          <cell r="AU125">
            <v>0</v>
          </cell>
          <cell r="AV125">
            <v>0</v>
          </cell>
          <cell r="AX125">
            <v>80</v>
          </cell>
          <cell r="AY125">
            <v>80</v>
          </cell>
          <cell r="BA125">
            <v>0</v>
          </cell>
          <cell r="BB125">
            <v>0</v>
          </cell>
          <cell r="BD125">
            <v>0</v>
          </cell>
          <cell r="BE125">
            <v>0</v>
          </cell>
          <cell r="BF125">
            <v>0</v>
          </cell>
          <cell r="BL125">
            <v>974</v>
          </cell>
          <cell r="BM125">
            <v>0</v>
          </cell>
          <cell r="BQ125">
            <v>0</v>
          </cell>
          <cell r="BX125">
            <v>3</v>
          </cell>
          <cell r="BY125">
            <v>0</v>
          </cell>
          <cell r="BZ125">
            <v>0</v>
          </cell>
          <cell r="CA125">
            <v>0</v>
          </cell>
          <cell r="CC125">
            <v>0</v>
          </cell>
          <cell r="CD125">
            <v>0</v>
          </cell>
          <cell r="CF125">
            <v>0</v>
          </cell>
          <cell r="CG125">
            <v>0</v>
          </cell>
          <cell r="CI125">
            <v>0</v>
          </cell>
          <cell r="CJ125">
            <v>0</v>
          </cell>
          <cell r="CK125">
            <v>0</v>
          </cell>
          <cell r="CQ125">
            <v>3</v>
          </cell>
          <cell r="CR125">
            <v>0</v>
          </cell>
          <cell r="CV125">
            <v>198</v>
          </cell>
          <cell r="DC125">
            <v>0</v>
          </cell>
          <cell r="DD125">
            <v>0</v>
          </cell>
          <cell r="DE125">
            <v>41</v>
          </cell>
          <cell r="DF125">
            <v>0</v>
          </cell>
          <cell r="DH125">
            <v>-640</v>
          </cell>
          <cell r="DI125">
            <v>0</v>
          </cell>
          <cell r="DK125">
            <v>0</v>
          </cell>
          <cell r="DL125">
            <v>0</v>
          </cell>
          <cell r="DN125">
            <v>0</v>
          </cell>
          <cell r="DO125">
            <v>0</v>
          </cell>
          <cell r="DP125">
            <v>0</v>
          </cell>
          <cell r="DV125">
            <v>-401</v>
          </cell>
          <cell r="DW125">
            <v>0</v>
          </cell>
          <cell r="EA125">
            <v>5048</v>
          </cell>
          <cell r="EH125">
            <v>3299</v>
          </cell>
          <cell r="EI125">
            <v>0</v>
          </cell>
          <cell r="EJ125">
            <v>7406</v>
          </cell>
          <cell r="EK125">
            <v>0</v>
          </cell>
          <cell r="EM125">
            <v>11440</v>
          </cell>
          <cell r="EN125">
            <v>3827</v>
          </cell>
          <cell r="EP125">
            <v>1598</v>
          </cell>
          <cell r="EQ125">
            <v>79</v>
          </cell>
          <cell r="ES125">
            <v>0</v>
          </cell>
          <cell r="ET125">
            <v>0</v>
          </cell>
          <cell r="EU125">
            <v>0</v>
          </cell>
          <cell r="FA125">
            <v>28870</v>
          </cell>
          <cell r="FF125">
            <v>33</v>
          </cell>
          <cell r="FM125">
            <v>0</v>
          </cell>
          <cell r="FN125">
            <v>4</v>
          </cell>
          <cell r="FO125">
            <v>464</v>
          </cell>
          <cell r="FP125">
            <v>0</v>
          </cell>
          <cell r="FR125">
            <v>198</v>
          </cell>
          <cell r="FS125">
            <v>198</v>
          </cell>
          <cell r="FU125">
            <v>27</v>
          </cell>
          <cell r="FV125">
            <v>0</v>
          </cell>
          <cell r="FX125">
            <v>0</v>
          </cell>
          <cell r="FY125">
            <v>0</v>
          </cell>
          <cell r="FZ125">
            <v>0</v>
          </cell>
          <cell r="GF125">
            <v>803</v>
          </cell>
        </row>
        <row r="126">
          <cell r="C126">
            <v>227585</v>
          </cell>
          <cell r="G126">
            <v>19312</v>
          </cell>
          <cell r="N126">
            <v>62501</v>
          </cell>
          <cell r="O126">
            <v>0</v>
          </cell>
          <cell r="P126">
            <v>118648</v>
          </cell>
          <cell r="Q126">
            <v>3355</v>
          </cell>
          <cell r="S126">
            <v>170353</v>
          </cell>
          <cell r="T126">
            <v>126902</v>
          </cell>
          <cell r="V126">
            <v>4827</v>
          </cell>
          <cell r="W126">
            <v>23329</v>
          </cell>
          <cell r="Y126">
            <v>29739</v>
          </cell>
          <cell r="Z126">
            <v>16635</v>
          </cell>
          <cell r="AA126">
            <v>0</v>
          </cell>
          <cell r="AG126">
            <v>672929</v>
          </cell>
          <cell r="AH126">
            <v>644</v>
          </cell>
          <cell r="AL126">
            <v>4410</v>
          </cell>
          <cell r="AS126">
            <v>3904</v>
          </cell>
          <cell r="AT126">
            <v>0</v>
          </cell>
          <cell r="AU126">
            <v>285</v>
          </cell>
          <cell r="AV126">
            <v>0</v>
          </cell>
          <cell r="AX126">
            <v>21102</v>
          </cell>
          <cell r="AY126">
            <v>0</v>
          </cell>
          <cell r="BA126">
            <v>0</v>
          </cell>
          <cell r="BB126">
            <v>1216</v>
          </cell>
          <cell r="BD126">
            <v>0</v>
          </cell>
          <cell r="BE126">
            <v>0</v>
          </cell>
          <cell r="BF126">
            <v>0</v>
          </cell>
          <cell r="BL126">
            <v>31561</v>
          </cell>
          <cell r="BM126">
            <v>385</v>
          </cell>
          <cell r="BQ126">
            <v>994</v>
          </cell>
          <cell r="BX126">
            <v>450</v>
          </cell>
          <cell r="BY126">
            <v>0</v>
          </cell>
          <cell r="BZ126">
            <v>29</v>
          </cell>
          <cell r="CA126">
            <v>0</v>
          </cell>
          <cell r="CC126">
            <v>2907</v>
          </cell>
          <cell r="CD126">
            <v>0</v>
          </cell>
          <cell r="CF126">
            <v>0</v>
          </cell>
          <cell r="CG126">
            <v>4120</v>
          </cell>
          <cell r="CI126">
            <v>0</v>
          </cell>
          <cell r="CJ126">
            <v>-1</v>
          </cell>
          <cell r="CK126">
            <v>0</v>
          </cell>
          <cell r="CQ126">
            <v>8884</v>
          </cell>
          <cell r="CR126">
            <v>637</v>
          </cell>
          <cell r="CV126">
            <v>2739</v>
          </cell>
          <cell r="DC126">
            <v>3830</v>
          </cell>
          <cell r="DD126">
            <v>0</v>
          </cell>
          <cell r="DE126">
            <v>631</v>
          </cell>
          <cell r="DF126">
            <v>676</v>
          </cell>
          <cell r="DH126">
            <v>39138</v>
          </cell>
          <cell r="DI126">
            <v>25554</v>
          </cell>
          <cell r="DK126">
            <v>63</v>
          </cell>
          <cell r="DL126">
            <v>2702</v>
          </cell>
          <cell r="DN126">
            <v>0</v>
          </cell>
          <cell r="DO126">
            <v>3401</v>
          </cell>
          <cell r="DP126">
            <v>0</v>
          </cell>
          <cell r="DV126">
            <v>53141</v>
          </cell>
          <cell r="DW126">
            <v>9428</v>
          </cell>
          <cell r="EA126">
            <v>20308</v>
          </cell>
          <cell r="EH126">
            <v>22578</v>
          </cell>
          <cell r="EI126">
            <v>0</v>
          </cell>
          <cell r="EJ126">
            <v>4290</v>
          </cell>
          <cell r="EK126">
            <v>0</v>
          </cell>
          <cell r="EM126">
            <v>138395</v>
          </cell>
          <cell r="EN126">
            <v>91554</v>
          </cell>
          <cell r="EP126">
            <v>4757</v>
          </cell>
          <cell r="EQ126">
            <v>17286</v>
          </cell>
          <cell r="ES126">
            <v>29342</v>
          </cell>
          <cell r="ET126">
            <v>11810</v>
          </cell>
          <cell r="EU126">
            <v>0</v>
          </cell>
          <cell r="FA126">
            <v>258194</v>
          </cell>
          <cell r="FF126">
            <v>0</v>
          </cell>
          <cell r="FM126">
            <v>0</v>
          </cell>
          <cell r="FN126">
            <v>0</v>
          </cell>
          <cell r="FO126">
            <v>0</v>
          </cell>
          <cell r="FP126">
            <v>0</v>
          </cell>
          <cell r="FR126">
            <v>0</v>
          </cell>
          <cell r="FS126">
            <v>0</v>
          </cell>
          <cell r="FU126">
            <v>0</v>
          </cell>
          <cell r="FV126">
            <v>0</v>
          </cell>
          <cell r="FX126">
            <v>0</v>
          </cell>
          <cell r="FY126">
            <v>0</v>
          </cell>
          <cell r="FZ126">
            <v>0</v>
          </cell>
          <cell r="GF126">
            <v>0</v>
          </cell>
        </row>
        <row r="127">
          <cell r="C127">
            <v>21245</v>
          </cell>
          <cell r="G127">
            <v>3910</v>
          </cell>
          <cell r="N127">
            <v>14761</v>
          </cell>
          <cell r="O127">
            <v>0</v>
          </cell>
          <cell r="P127">
            <v>58700</v>
          </cell>
          <cell r="Q127">
            <v>5841</v>
          </cell>
          <cell r="S127">
            <v>188782</v>
          </cell>
          <cell r="T127">
            <v>141098</v>
          </cell>
          <cell r="V127">
            <v>0</v>
          </cell>
          <cell r="W127">
            <v>2658</v>
          </cell>
          <cell r="Y127">
            <v>0</v>
          </cell>
          <cell r="Z127">
            <v>0</v>
          </cell>
          <cell r="AA127">
            <v>0</v>
          </cell>
          <cell r="AG127">
            <v>290056</v>
          </cell>
          <cell r="AH127">
            <v>3655</v>
          </cell>
          <cell r="AL127">
            <v>788</v>
          </cell>
          <cell r="AS127">
            <v>0</v>
          </cell>
          <cell r="AT127">
            <v>0</v>
          </cell>
          <cell r="AU127">
            <v>1496</v>
          </cell>
          <cell r="AV127">
            <v>0</v>
          </cell>
          <cell r="AX127">
            <v>3185</v>
          </cell>
          <cell r="AY127">
            <v>2331</v>
          </cell>
          <cell r="BA127">
            <v>0</v>
          </cell>
          <cell r="BB127">
            <v>56</v>
          </cell>
          <cell r="BD127">
            <v>0</v>
          </cell>
          <cell r="BE127">
            <v>0</v>
          </cell>
          <cell r="BF127">
            <v>0</v>
          </cell>
          <cell r="BL127">
            <v>9180</v>
          </cell>
          <cell r="BM127">
            <v>0</v>
          </cell>
          <cell r="BQ127">
            <v>0</v>
          </cell>
          <cell r="BX127">
            <v>0</v>
          </cell>
          <cell r="BY127">
            <v>0</v>
          </cell>
          <cell r="BZ127">
            <v>0</v>
          </cell>
          <cell r="CA127">
            <v>0</v>
          </cell>
          <cell r="CC127">
            <v>0</v>
          </cell>
          <cell r="CD127">
            <v>0</v>
          </cell>
          <cell r="CF127">
            <v>0</v>
          </cell>
          <cell r="CG127">
            <v>0</v>
          </cell>
          <cell r="CI127">
            <v>0</v>
          </cell>
          <cell r="CJ127">
            <v>0</v>
          </cell>
          <cell r="CK127">
            <v>0</v>
          </cell>
          <cell r="CQ127">
            <v>0</v>
          </cell>
          <cell r="CR127">
            <v>190</v>
          </cell>
          <cell r="CV127">
            <v>569</v>
          </cell>
          <cell r="DC127">
            <v>2144</v>
          </cell>
          <cell r="DD127">
            <v>0</v>
          </cell>
          <cell r="DE127">
            <v>-8</v>
          </cell>
          <cell r="DF127">
            <v>0</v>
          </cell>
          <cell r="DH127">
            <v>82286</v>
          </cell>
          <cell r="DI127">
            <v>62984</v>
          </cell>
          <cell r="DK127">
            <v>0</v>
          </cell>
          <cell r="DL127">
            <v>763</v>
          </cell>
          <cell r="DN127">
            <v>0</v>
          </cell>
          <cell r="DO127">
            <v>0</v>
          </cell>
          <cell r="DP127">
            <v>0</v>
          </cell>
          <cell r="DV127">
            <v>85944</v>
          </cell>
          <cell r="DW127">
            <v>834</v>
          </cell>
          <cell r="EA127">
            <v>2645</v>
          </cell>
          <cell r="EH127">
            <v>8950</v>
          </cell>
          <cell r="EI127">
            <v>0</v>
          </cell>
          <cell r="EJ127">
            <v>0</v>
          </cell>
          <cell r="EK127">
            <v>0</v>
          </cell>
          <cell r="EM127">
            <v>91339</v>
          </cell>
          <cell r="EN127">
            <v>68628</v>
          </cell>
          <cell r="EP127">
            <v>0</v>
          </cell>
          <cell r="EQ127">
            <v>0</v>
          </cell>
          <cell r="ES127">
            <v>0</v>
          </cell>
          <cell r="ET127">
            <v>0</v>
          </cell>
          <cell r="EU127">
            <v>0</v>
          </cell>
          <cell r="FA127">
            <v>103768</v>
          </cell>
          <cell r="FF127">
            <v>460</v>
          </cell>
          <cell r="FM127">
            <v>386</v>
          </cell>
          <cell r="FN127">
            <v>0</v>
          </cell>
          <cell r="FO127">
            <v>2351</v>
          </cell>
          <cell r="FP127">
            <v>60</v>
          </cell>
          <cell r="FR127">
            <v>6149</v>
          </cell>
          <cell r="FS127">
            <v>4447</v>
          </cell>
          <cell r="FU127">
            <v>0</v>
          </cell>
          <cell r="FV127">
            <v>252</v>
          </cell>
          <cell r="FX127">
            <v>0</v>
          </cell>
          <cell r="FY127">
            <v>0</v>
          </cell>
          <cell r="FZ127">
            <v>0</v>
          </cell>
          <cell r="GF127">
            <v>9906</v>
          </cell>
        </row>
        <row r="128">
          <cell r="C128">
            <v>58587</v>
          </cell>
          <cell r="G128">
            <v>8252</v>
          </cell>
          <cell r="N128">
            <v>17345</v>
          </cell>
          <cell r="O128">
            <v>0</v>
          </cell>
          <cell r="P128">
            <v>0</v>
          </cell>
          <cell r="Q128">
            <v>0</v>
          </cell>
          <cell r="S128">
            <v>25225</v>
          </cell>
          <cell r="T128">
            <v>25225</v>
          </cell>
          <cell r="V128">
            <v>608</v>
          </cell>
          <cell r="W128">
            <v>3047</v>
          </cell>
          <cell r="Y128">
            <v>0</v>
          </cell>
          <cell r="Z128">
            <v>0</v>
          </cell>
          <cell r="AA128">
            <v>-259</v>
          </cell>
          <cell r="AG128">
            <v>112805</v>
          </cell>
          <cell r="AH128">
            <v>0</v>
          </cell>
          <cell r="AL128">
            <v>-189</v>
          </cell>
          <cell r="AS128">
            <v>107</v>
          </cell>
          <cell r="AT128">
            <v>0</v>
          </cell>
          <cell r="AU128">
            <v>0</v>
          </cell>
          <cell r="AV128">
            <v>0</v>
          </cell>
          <cell r="AX128">
            <v>8518</v>
          </cell>
          <cell r="AY128">
            <v>8518</v>
          </cell>
          <cell r="BA128">
            <v>0</v>
          </cell>
          <cell r="BB128">
            <v>5</v>
          </cell>
          <cell r="BD128">
            <v>0</v>
          </cell>
          <cell r="BE128">
            <v>0</v>
          </cell>
          <cell r="BF128">
            <v>-271</v>
          </cell>
          <cell r="BL128">
            <v>8170</v>
          </cell>
          <cell r="BM128">
            <v>0</v>
          </cell>
          <cell r="BQ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C128">
            <v>0</v>
          </cell>
          <cell r="CD128">
            <v>0</v>
          </cell>
          <cell r="CF128">
            <v>0</v>
          </cell>
          <cell r="CG128">
            <v>0</v>
          </cell>
          <cell r="CI128">
            <v>0</v>
          </cell>
          <cell r="CJ128">
            <v>0</v>
          </cell>
          <cell r="CK128">
            <v>0</v>
          </cell>
          <cell r="CQ128">
            <v>0</v>
          </cell>
          <cell r="CR128">
            <v>6</v>
          </cell>
          <cell r="CV128">
            <v>1</v>
          </cell>
          <cell r="DC128">
            <v>-27</v>
          </cell>
          <cell r="DD128">
            <v>0</v>
          </cell>
          <cell r="DE128">
            <v>0</v>
          </cell>
          <cell r="DF128">
            <v>0</v>
          </cell>
          <cell r="DH128">
            <v>11</v>
          </cell>
          <cell r="DI128">
            <v>11</v>
          </cell>
          <cell r="DK128">
            <v>0</v>
          </cell>
          <cell r="DL128">
            <v>3</v>
          </cell>
          <cell r="DN128">
            <v>0</v>
          </cell>
          <cell r="DO128">
            <v>0</v>
          </cell>
          <cell r="DP128">
            <v>-4</v>
          </cell>
          <cell r="DV128">
            <v>-10</v>
          </cell>
          <cell r="DW128">
            <v>4634</v>
          </cell>
          <cell r="EA128">
            <v>6374</v>
          </cell>
          <cell r="EH128">
            <v>10276</v>
          </cell>
          <cell r="EI128">
            <v>0</v>
          </cell>
          <cell r="EJ128">
            <v>0</v>
          </cell>
          <cell r="EK128">
            <v>0</v>
          </cell>
          <cell r="EM128">
            <v>32413</v>
          </cell>
          <cell r="EN128">
            <v>32413</v>
          </cell>
          <cell r="EP128">
            <v>337</v>
          </cell>
          <cell r="EQ128">
            <v>1623</v>
          </cell>
          <cell r="ES128">
            <v>0</v>
          </cell>
          <cell r="ET128">
            <v>0</v>
          </cell>
          <cell r="EU128">
            <v>-535</v>
          </cell>
          <cell r="FA128">
            <v>55122</v>
          </cell>
          <cell r="FF128">
            <v>0</v>
          </cell>
          <cell r="FM128">
            <v>0</v>
          </cell>
          <cell r="FN128">
            <v>0</v>
          </cell>
          <cell r="FO128">
            <v>0</v>
          </cell>
          <cell r="FP128">
            <v>0</v>
          </cell>
          <cell r="FR128">
            <v>0</v>
          </cell>
          <cell r="FS128">
            <v>0</v>
          </cell>
          <cell r="FU128">
            <v>0</v>
          </cell>
          <cell r="FV128">
            <v>0</v>
          </cell>
          <cell r="FX128">
            <v>0</v>
          </cell>
          <cell r="FY128">
            <v>0</v>
          </cell>
          <cell r="FZ128">
            <v>0</v>
          </cell>
          <cell r="GF128">
            <v>0</v>
          </cell>
        </row>
        <row r="129">
          <cell r="C129">
            <v>19314</v>
          </cell>
          <cell r="G129">
            <v>28209</v>
          </cell>
          <cell r="N129">
            <v>21331</v>
          </cell>
          <cell r="O129">
            <v>87436</v>
          </cell>
          <cell r="P129">
            <v>276102</v>
          </cell>
          <cell r="Q129">
            <v>161870</v>
          </cell>
          <cell r="S129">
            <v>19759</v>
          </cell>
          <cell r="T129">
            <v>3311</v>
          </cell>
          <cell r="V129">
            <v>4246</v>
          </cell>
          <cell r="W129">
            <v>6177</v>
          </cell>
          <cell r="Y129">
            <v>0</v>
          </cell>
          <cell r="Z129">
            <v>72</v>
          </cell>
          <cell r="AA129">
            <v>0</v>
          </cell>
          <cell r="AG129">
            <v>462646</v>
          </cell>
          <cell r="AH129">
            <v>10223</v>
          </cell>
          <cell r="AL129">
            <v>13646</v>
          </cell>
          <cell r="AS129">
            <v>226</v>
          </cell>
          <cell r="AT129">
            <v>46</v>
          </cell>
          <cell r="AU129">
            <v>0</v>
          </cell>
          <cell r="AV129">
            <v>0</v>
          </cell>
          <cell r="AX129">
            <v>4443</v>
          </cell>
          <cell r="AY129">
            <v>0</v>
          </cell>
          <cell r="BA129">
            <v>1558</v>
          </cell>
          <cell r="BB129">
            <v>84</v>
          </cell>
          <cell r="BD129">
            <v>0</v>
          </cell>
          <cell r="BE129">
            <v>57</v>
          </cell>
          <cell r="BF129">
            <v>0</v>
          </cell>
          <cell r="BL129">
            <v>30283</v>
          </cell>
          <cell r="BM129">
            <v>0</v>
          </cell>
          <cell r="BQ129">
            <v>0</v>
          </cell>
          <cell r="BX129">
            <v>168</v>
          </cell>
          <cell r="BY129">
            <v>0</v>
          </cell>
          <cell r="BZ129">
            <v>0</v>
          </cell>
          <cell r="CA129">
            <v>0</v>
          </cell>
          <cell r="CC129">
            <v>0</v>
          </cell>
          <cell r="CD129">
            <v>0</v>
          </cell>
          <cell r="CF129">
            <v>0</v>
          </cell>
          <cell r="CG129">
            <v>0</v>
          </cell>
          <cell r="CI129">
            <v>0</v>
          </cell>
          <cell r="CJ129">
            <v>0</v>
          </cell>
          <cell r="CK129">
            <v>0</v>
          </cell>
          <cell r="CQ129">
            <v>168</v>
          </cell>
          <cell r="CR129">
            <v>164</v>
          </cell>
          <cell r="CV129">
            <v>2605</v>
          </cell>
          <cell r="DC129">
            <v>2656</v>
          </cell>
          <cell r="DD129">
            <v>1030</v>
          </cell>
          <cell r="DE129">
            <v>-4</v>
          </cell>
          <cell r="DF129">
            <v>0</v>
          </cell>
          <cell r="DH129">
            <v>1973</v>
          </cell>
          <cell r="DI129">
            <v>91</v>
          </cell>
          <cell r="DK129">
            <v>614</v>
          </cell>
          <cell r="DL129">
            <v>2122</v>
          </cell>
          <cell r="DN129">
            <v>0</v>
          </cell>
          <cell r="DO129">
            <v>4</v>
          </cell>
          <cell r="DP129">
            <v>0</v>
          </cell>
          <cell r="DV129">
            <v>11164</v>
          </cell>
          <cell r="DW129">
            <v>108</v>
          </cell>
          <cell r="EA129">
            <v>18928</v>
          </cell>
          <cell r="EH129">
            <v>11759</v>
          </cell>
          <cell r="EI129">
            <v>83382</v>
          </cell>
          <cell r="EJ129">
            <v>4281</v>
          </cell>
          <cell r="EK129">
            <v>0</v>
          </cell>
          <cell r="EM129">
            <v>16067</v>
          </cell>
          <cell r="EN129">
            <v>1744</v>
          </cell>
          <cell r="EP129">
            <v>2127</v>
          </cell>
          <cell r="EQ129">
            <v>272</v>
          </cell>
          <cell r="ES129">
            <v>0</v>
          </cell>
          <cell r="ET129">
            <v>81</v>
          </cell>
          <cell r="EU129">
            <v>0</v>
          </cell>
          <cell r="FA129">
            <v>137005</v>
          </cell>
          <cell r="FF129">
            <v>93</v>
          </cell>
          <cell r="FM129">
            <v>10</v>
          </cell>
          <cell r="FN129">
            <v>0</v>
          </cell>
          <cell r="FO129">
            <v>66</v>
          </cell>
          <cell r="FP129">
            <v>0</v>
          </cell>
          <cell r="FR129">
            <v>314</v>
          </cell>
          <cell r="FS129">
            <v>0</v>
          </cell>
          <cell r="FU129">
            <v>9</v>
          </cell>
          <cell r="FV129">
            <v>0</v>
          </cell>
          <cell r="FX129">
            <v>0</v>
          </cell>
          <cell r="FY129">
            <v>0</v>
          </cell>
          <cell r="FZ129">
            <v>0</v>
          </cell>
          <cell r="GF129">
            <v>495</v>
          </cell>
        </row>
        <row r="130">
          <cell r="C130">
            <v>114686</v>
          </cell>
          <cell r="G130">
            <v>5764</v>
          </cell>
          <cell r="N130">
            <v>17638</v>
          </cell>
          <cell r="O130">
            <v>0</v>
          </cell>
          <cell r="P130">
            <v>73461</v>
          </cell>
          <cell r="Q130">
            <v>9689</v>
          </cell>
          <cell r="S130">
            <v>5637</v>
          </cell>
          <cell r="T130">
            <v>3137</v>
          </cell>
          <cell r="V130">
            <v>15</v>
          </cell>
          <cell r="W130">
            <v>311</v>
          </cell>
          <cell r="Y130">
            <v>0</v>
          </cell>
          <cell r="Z130">
            <v>0</v>
          </cell>
          <cell r="AA130">
            <v>0</v>
          </cell>
          <cell r="AG130">
            <v>217512</v>
          </cell>
          <cell r="AH130">
            <v>17497</v>
          </cell>
          <cell r="AL130">
            <v>1390</v>
          </cell>
          <cell r="AS130">
            <v>1286</v>
          </cell>
          <cell r="AT130">
            <v>84</v>
          </cell>
          <cell r="AU130">
            <v>40</v>
          </cell>
          <cell r="AV130">
            <v>0</v>
          </cell>
          <cell r="AX130">
            <v>3680</v>
          </cell>
          <cell r="AY130">
            <v>0</v>
          </cell>
          <cell r="BA130">
            <v>495</v>
          </cell>
          <cell r="BB130">
            <v>487</v>
          </cell>
          <cell r="BD130">
            <v>0</v>
          </cell>
          <cell r="BE130">
            <v>0</v>
          </cell>
          <cell r="BF130">
            <v>3</v>
          </cell>
          <cell r="BL130">
            <v>24962</v>
          </cell>
          <cell r="BM130">
            <v>0</v>
          </cell>
          <cell r="BQ130">
            <v>0</v>
          </cell>
          <cell r="BX130">
            <v>0</v>
          </cell>
          <cell r="BY130">
            <v>0</v>
          </cell>
          <cell r="BZ130">
            <v>0</v>
          </cell>
          <cell r="CA130">
            <v>0</v>
          </cell>
          <cell r="CC130">
            <v>0</v>
          </cell>
          <cell r="CD130">
            <v>0</v>
          </cell>
          <cell r="CF130">
            <v>0</v>
          </cell>
          <cell r="CG130">
            <v>0</v>
          </cell>
          <cell r="CI130">
            <v>0</v>
          </cell>
          <cell r="CJ130">
            <v>0</v>
          </cell>
          <cell r="CK130">
            <v>0</v>
          </cell>
          <cell r="CQ130">
            <v>0</v>
          </cell>
          <cell r="CR130">
            <v>169</v>
          </cell>
          <cell r="CV130">
            <v>3318</v>
          </cell>
          <cell r="DC130">
            <v>12975</v>
          </cell>
          <cell r="DD130">
            <v>0</v>
          </cell>
          <cell r="DE130">
            <v>319</v>
          </cell>
          <cell r="DF130">
            <v>0</v>
          </cell>
          <cell r="DH130">
            <v>4991</v>
          </cell>
          <cell r="DI130">
            <v>2495</v>
          </cell>
          <cell r="DK130">
            <v>0</v>
          </cell>
          <cell r="DL130">
            <v>221</v>
          </cell>
          <cell r="DN130">
            <v>0</v>
          </cell>
          <cell r="DO130">
            <v>0</v>
          </cell>
          <cell r="DP130">
            <v>0</v>
          </cell>
          <cell r="DV130">
            <v>21993</v>
          </cell>
          <cell r="DW130">
            <v>38169</v>
          </cell>
          <cell r="EA130">
            <v>0</v>
          </cell>
          <cell r="EH130">
            <v>0</v>
          </cell>
          <cell r="EI130">
            <v>0</v>
          </cell>
          <cell r="EJ130">
            <v>0</v>
          </cell>
          <cell r="EK130">
            <v>0</v>
          </cell>
          <cell r="EM130">
            <v>0</v>
          </cell>
          <cell r="EN130">
            <v>0</v>
          </cell>
          <cell r="EP130">
            <v>0</v>
          </cell>
          <cell r="EQ130">
            <v>0</v>
          </cell>
          <cell r="ES130">
            <v>0</v>
          </cell>
          <cell r="ET130">
            <v>0</v>
          </cell>
          <cell r="EU130">
            <v>0</v>
          </cell>
          <cell r="FA130">
            <v>38169</v>
          </cell>
          <cell r="FF130">
            <v>0</v>
          </cell>
          <cell r="FM130">
            <v>6</v>
          </cell>
          <cell r="FN130">
            <v>0</v>
          </cell>
          <cell r="FO130">
            <v>329</v>
          </cell>
          <cell r="FP130">
            <v>0</v>
          </cell>
          <cell r="FR130">
            <v>18</v>
          </cell>
          <cell r="FS130">
            <v>0</v>
          </cell>
          <cell r="FU130">
            <v>0</v>
          </cell>
          <cell r="FV130">
            <v>0</v>
          </cell>
          <cell r="FX130">
            <v>0</v>
          </cell>
          <cell r="FY130">
            <v>0</v>
          </cell>
          <cell r="FZ130">
            <v>0</v>
          </cell>
          <cell r="GF130">
            <v>4262</v>
          </cell>
        </row>
        <row r="131">
          <cell r="C131">
            <v>141956</v>
          </cell>
          <cell r="G131">
            <v>440</v>
          </cell>
          <cell r="N131">
            <v>1677</v>
          </cell>
          <cell r="O131">
            <v>0</v>
          </cell>
          <cell r="P131">
            <v>371317</v>
          </cell>
          <cell r="Q131">
            <v>17891</v>
          </cell>
          <cell r="S131">
            <v>25101</v>
          </cell>
          <cell r="T131">
            <v>14459</v>
          </cell>
          <cell r="V131">
            <v>0</v>
          </cell>
          <cell r="W131">
            <v>4161</v>
          </cell>
          <cell r="Y131">
            <v>0</v>
          </cell>
          <cell r="Z131">
            <v>0</v>
          </cell>
          <cell r="AA131">
            <v>0</v>
          </cell>
          <cell r="AG131">
            <v>544652</v>
          </cell>
          <cell r="AH131">
            <v>0</v>
          </cell>
          <cell r="AL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X131">
            <v>29</v>
          </cell>
          <cell r="AY131">
            <v>0</v>
          </cell>
          <cell r="BA131">
            <v>0</v>
          </cell>
          <cell r="BB131">
            <v>0</v>
          </cell>
          <cell r="BD131">
            <v>0</v>
          </cell>
          <cell r="BE131">
            <v>0</v>
          </cell>
          <cell r="BF131">
            <v>0</v>
          </cell>
          <cell r="BL131">
            <v>29</v>
          </cell>
          <cell r="BM131">
            <v>0</v>
          </cell>
          <cell r="BQ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C131">
            <v>0</v>
          </cell>
          <cell r="CD131">
            <v>0</v>
          </cell>
          <cell r="CF131">
            <v>0</v>
          </cell>
          <cell r="CG131">
            <v>0</v>
          </cell>
          <cell r="CI131">
            <v>0</v>
          </cell>
          <cell r="CJ131">
            <v>0</v>
          </cell>
          <cell r="CK131">
            <v>0</v>
          </cell>
          <cell r="CQ131">
            <v>0</v>
          </cell>
          <cell r="CR131">
            <v>0</v>
          </cell>
          <cell r="CV131">
            <v>0</v>
          </cell>
          <cell r="DC131">
            <v>0</v>
          </cell>
          <cell r="DD131">
            <v>0</v>
          </cell>
          <cell r="DE131">
            <v>0</v>
          </cell>
          <cell r="DF131">
            <v>0</v>
          </cell>
          <cell r="DH131">
            <v>0</v>
          </cell>
          <cell r="DI131">
            <v>0</v>
          </cell>
          <cell r="DK131">
            <v>0</v>
          </cell>
          <cell r="DL131">
            <v>0</v>
          </cell>
          <cell r="DN131">
            <v>0</v>
          </cell>
          <cell r="DO131">
            <v>0</v>
          </cell>
          <cell r="DP131">
            <v>0</v>
          </cell>
          <cell r="DV131">
            <v>0</v>
          </cell>
          <cell r="DW131">
            <v>5214</v>
          </cell>
          <cell r="EA131">
            <v>92</v>
          </cell>
          <cell r="EH131">
            <v>505</v>
          </cell>
          <cell r="EI131">
            <v>0</v>
          </cell>
          <cell r="EJ131">
            <v>4618</v>
          </cell>
          <cell r="EK131">
            <v>185</v>
          </cell>
          <cell r="EM131">
            <v>8699</v>
          </cell>
          <cell r="EN131">
            <v>5669</v>
          </cell>
          <cell r="EP131">
            <v>0</v>
          </cell>
          <cell r="EQ131">
            <v>3136</v>
          </cell>
          <cell r="ES131">
            <v>0</v>
          </cell>
          <cell r="ET131">
            <v>0</v>
          </cell>
          <cell r="EU131">
            <v>0</v>
          </cell>
          <cell r="FA131">
            <v>22264</v>
          </cell>
          <cell r="FF131">
            <v>0</v>
          </cell>
          <cell r="FM131">
            <v>0</v>
          </cell>
          <cell r="FN131">
            <v>0</v>
          </cell>
          <cell r="FO131">
            <v>0</v>
          </cell>
          <cell r="FP131">
            <v>0</v>
          </cell>
          <cell r="FR131">
            <v>0</v>
          </cell>
          <cell r="FS131">
            <v>0</v>
          </cell>
          <cell r="FU131">
            <v>0</v>
          </cell>
          <cell r="FV131">
            <v>0</v>
          </cell>
          <cell r="FX131">
            <v>0</v>
          </cell>
          <cell r="FY131">
            <v>0</v>
          </cell>
          <cell r="FZ131">
            <v>0</v>
          </cell>
          <cell r="GF131">
            <v>0</v>
          </cell>
        </row>
        <row r="132">
          <cell r="C132">
            <v>128796</v>
          </cell>
          <cell r="G132">
            <v>230241</v>
          </cell>
          <cell r="N132">
            <v>119375</v>
          </cell>
          <cell r="O132">
            <v>63691</v>
          </cell>
          <cell r="P132">
            <v>783578</v>
          </cell>
          <cell r="Q132">
            <v>198868</v>
          </cell>
          <cell r="S132">
            <v>157428</v>
          </cell>
          <cell r="T132">
            <v>16372</v>
          </cell>
          <cell r="V132">
            <v>236789</v>
          </cell>
          <cell r="W132">
            <v>38755</v>
          </cell>
          <cell r="Y132">
            <v>2184</v>
          </cell>
          <cell r="Z132">
            <v>0</v>
          </cell>
          <cell r="AA132">
            <v>0</v>
          </cell>
          <cell r="AG132">
            <v>1760837</v>
          </cell>
          <cell r="AH132">
            <v>0</v>
          </cell>
          <cell r="AL132">
            <v>16685</v>
          </cell>
          <cell r="AS132">
            <v>5225</v>
          </cell>
          <cell r="AT132">
            <v>1551</v>
          </cell>
          <cell r="AU132">
            <v>0</v>
          </cell>
          <cell r="AV132">
            <v>0</v>
          </cell>
          <cell r="AX132">
            <v>12735</v>
          </cell>
          <cell r="AY132">
            <v>0</v>
          </cell>
          <cell r="BA132">
            <v>7732</v>
          </cell>
          <cell r="BB132">
            <v>0</v>
          </cell>
          <cell r="BD132">
            <v>3287</v>
          </cell>
          <cell r="BE132">
            <v>0</v>
          </cell>
          <cell r="BF132">
            <v>0</v>
          </cell>
          <cell r="BL132">
            <v>47215</v>
          </cell>
          <cell r="BM132">
            <v>0</v>
          </cell>
          <cell r="BQ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C132">
            <v>0</v>
          </cell>
          <cell r="CD132">
            <v>0</v>
          </cell>
          <cell r="CF132">
            <v>0</v>
          </cell>
          <cell r="CG132">
            <v>0</v>
          </cell>
          <cell r="CI132">
            <v>0</v>
          </cell>
          <cell r="CJ132">
            <v>0</v>
          </cell>
          <cell r="CK132">
            <v>0</v>
          </cell>
          <cell r="CQ132">
            <v>0</v>
          </cell>
          <cell r="CR132">
            <v>0</v>
          </cell>
          <cell r="CV132">
            <v>49385</v>
          </cell>
          <cell r="DC132">
            <v>8881</v>
          </cell>
          <cell r="DD132">
            <v>59358</v>
          </cell>
          <cell r="DE132">
            <v>0</v>
          </cell>
          <cell r="DF132">
            <v>0</v>
          </cell>
          <cell r="DH132">
            <v>37675</v>
          </cell>
          <cell r="DI132">
            <v>0</v>
          </cell>
          <cell r="DK132">
            <v>46991</v>
          </cell>
          <cell r="DL132">
            <v>0</v>
          </cell>
          <cell r="DN132">
            <v>5810</v>
          </cell>
          <cell r="DO132">
            <v>0</v>
          </cell>
          <cell r="DP132">
            <v>0</v>
          </cell>
          <cell r="DV132">
            <v>208100</v>
          </cell>
          <cell r="DW132">
            <v>0</v>
          </cell>
          <cell r="EA132">
            <v>57200</v>
          </cell>
          <cell r="EH132">
            <v>5028</v>
          </cell>
          <cell r="EI132">
            <v>0</v>
          </cell>
          <cell r="EJ132">
            <v>0</v>
          </cell>
          <cell r="EK132">
            <v>0</v>
          </cell>
          <cell r="EM132">
            <v>34016</v>
          </cell>
          <cell r="EN132">
            <v>0</v>
          </cell>
          <cell r="EP132">
            <v>21112</v>
          </cell>
          <cell r="EQ132">
            <v>0</v>
          </cell>
          <cell r="ES132">
            <v>3132</v>
          </cell>
          <cell r="ET132">
            <v>0</v>
          </cell>
          <cell r="EU132">
            <v>0</v>
          </cell>
          <cell r="FA132">
            <v>120488</v>
          </cell>
          <cell r="FF132">
            <v>22207</v>
          </cell>
          <cell r="FM132">
            <v>964</v>
          </cell>
          <cell r="FN132">
            <v>1558</v>
          </cell>
          <cell r="FO132">
            <v>7777</v>
          </cell>
          <cell r="FP132">
            <v>0</v>
          </cell>
          <cell r="FR132">
            <v>6655</v>
          </cell>
          <cell r="FS132">
            <v>0</v>
          </cell>
          <cell r="FU132">
            <v>3670</v>
          </cell>
          <cell r="FV132">
            <v>293</v>
          </cell>
          <cell r="FX132">
            <v>4768</v>
          </cell>
          <cell r="FY132">
            <v>0</v>
          </cell>
          <cell r="FZ132">
            <v>0</v>
          </cell>
          <cell r="GF132">
            <v>49411</v>
          </cell>
        </row>
        <row r="133">
          <cell r="C133">
            <v>67099</v>
          </cell>
          <cell r="G133">
            <v>161465</v>
          </cell>
          <cell r="N133">
            <v>106011</v>
          </cell>
          <cell r="O133">
            <v>0</v>
          </cell>
          <cell r="P133">
            <v>80563</v>
          </cell>
          <cell r="Q133">
            <v>1475</v>
          </cell>
          <cell r="S133">
            <v>143478</v>
          </cell>
          <cell r="T133">
            <v>140203</v>
          </cell>
          <cell r="V133">
            <v>145</v>
          </cell>
          <cell r="W133">
            <v>28567</v>
          </cell>
          <cell r="Y133">
            <v>705</v>
          </cell>
          <cell r="Z133">
            <v>36110</v>
          </cell>
          <cell r="AA133">
            <v>0</v>
          </cell>
          <cell r="AG133">
            <v>624143</v>
          </cell>
          <cell r="AH133">
            <v>733</v>
          </cell>
          <cell r="AL133">
            <v>5698</v>
          </cell>
          <cell r="AS133">
            <v>471</v>
          </cell>
          <cell r="AT133">
            <v>0</v>
          </cell>
          <cell r="AU133">
            <v>22</v>
          </cell>
          <cell r="AV133">
            <v>2</v>
          </cell>
          <cell r="AX133">
            <v>6440</v>
          </cell>
          <cell r="AY133">
            <v>6315</v>
          </cell>
          <cell r="BA133">
            <v>0</v>
          </cell>
          <cell r="BB133">
            <v>1140</v>
          </cell>
          <cell r="BD133">
            <v>0</v>
          </cell>
          <cell r="BE133">
            <v>317</v>
          </cell>
          <cell r="BF133">
            <v>0</v>
          </cell>
          <cell r="BL133">
            <v>14821</v>
          </cell>
          <cell r="BM133">
            <v>0</v>
          </cell>
          <cell r="BQ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C133">
            <v>0</v>
          </cell>
          <cell r="CD133">
            <v>0</v>
          </cell>
          <cell r="CF133">
            <v>0</v>
          </cell>
          <cell r="CG133">
            <v>0</v>
          </cell>
          <cell r="CI133">
            <v>0</v>
          </cell>
          <cell r="CJ133">
            <v>0</v>
          </cell>
          <cell r="CK133">
            <v>0</v>
          </cell>
          <cell r="CQ133">
            <v>0</v>
          </cell>
          <cell r="CR133">
            <v>668</v>
          </cell>
          <cell r="CV133">
            <v>4276</v>
          </cell>
          <cell r="DC133">
            <v>3207</v>
          </cell>
          <cell r="DD133">
            <v>0</v>
          </cell>
          <cell r="DE133">
            <v>21</v>
          </cell>
          <cell r="DF133">
            <v>-9</v>
          </cell>
          <cell r="DH133">
            <v>3155</v>
          </cell>
          <cell r="DI133">
            <v>3065</v>
          </cell>
          <cell r="DK133">
            <v>0</v>
          </cell>
          <cell r="DL133">
            <v>230</v>
          </cell>
          <cell r="DN133">
            <v>578</v>
          </cell>
          <cell r="DO133">
            <v>346</v>
          </cell>
          <cell r="DP133">
            <v>0</v>
          </cell>
          <cell r="DV133">
            <v>12481</v>
          </cell>
          <cell r="DW133">
            <v>13067</v>
          </cell>
          <cell r="EA133">
            <v>143154</v>
          </cell>
          <cell r="EH133">
            <v>14436</v>
          </cell>
          <cell r="EI133">
            <v>0</v>
          </cell>
          <cell r="EJ133">
            <v>8070</v>
          </cell>
          <cell r="EK133">
            <v>99</v>
          </cell>
          <cell r="EM133">
            <v>125239</v>
          </cell>
          <cell r="EN133">
            <v>123565</v>
          </cell>
          <cell r="EP133">
            <v>11</v>
          </cell>
          <cell r="EQ133">
            <v>11247</v>
          </cell>
          <cell r="ES133">
            <v>0</v>
          </cell>
          <cell r="ET133">
            <v>36045</v>
          </cell>
          <cell r="EU133">
            <v>0</v>
          </cell>
          <cell r="FA133">
            <v>351269</v>
          </cell>
          <cell r="FF133">
            <v>0</v>
          </cell>
          <cell r="FM133">
            <v>0</v>
          </cell>
          <cell r="FN133">
            <v>0</v>
          </cell>
          <cell r="FO133">
            <v>0</v>
          </cell>
          <cell r="FP133">
            <v>0</v>
          </cell>
          <cell r="FR133">
            <v>0</v>
          </cell>
          <cell r="FS133">
            <v>0</v>
          </cell>
          <cell r="FU133">
            <v>0</v>
          </cell>
          <cell r="FV133">
            <v>0</v>
          </cell>
          <cell r="FX133">
            <v>0</v>
          </cell>
          <cell r="FY133">
            <v>0</v>
          </cell>
          <cell r="FZ133">
            <v>0</v>
          </cell>
          <cell r="GF133">
            <v>0</v>
          </cell>
        </row>
        <row r="134">
          <cell r="C134">
            <v>287121</v>
          </cell>
          <cell r="G134">
            <v>229725</v>
          </cell>
          <cell r="N134">
            <v>195593</v>
          </cell>
          <cell r="O134">
            <v>0</v>
          </cell>
          <cell r="P134">
            <v>1099194</v>
          </cell>
          <cell r="Q134">
            <v>313252</v>
          </cell>
          <cell r="S134">
            <v>154336</v>
          </cell>
          <cell r="T134">
            <v>115827</v>
          </cell>
          <cell r="V134">
            <v>441665</v>
          </cell>
          <cell r="W134">
            <v>82725</v>
          </cell>
          <cell r="Y134">
            <v>4077</v>
          </cell>
          <cell r="Z134">
            <v>0</v>
          </cell>
          <cell r="AA134">
            <v>0</v>
          </cell>
          <cell r="AG134">
            <v>2494436</v>
          </cell>
          <cell r="AH134">
            <v>38023</v>
          </cell>
          <cell r="AL134">
            <v>84112</v>
          </cell>
          <cell r="AS134">
            <v>8538</v>
          </cell>
          <cell r="AT134">
            <v>30</v>
          </cell>
          <cell r="AU134">
            <v>1645</v>
          </cell>
          <cell r="AV134">
            <v>0</v>
          </cell>
          <cell r="AX134">
            <v>3473</v>
          </cell>
          <cell r="AY134">
            <v>3473</v>
          </cell>
          <cell r="BA134">
            <v>20720</v>
          </cell>
          <cell r="BB134">
            <v>2145</v>
          </cell>
          <cell r="BD134">
            <v>4</v>
          </cell>
          <cell r="BE134">
            <v>0</v>
          </cell>
          <cell r="BF134">
            <v>1692</v>
          </cell>
          <cell r="BL134">
            <v>160382</v>
          </cell>
          <cell r="BM134">
            <v>0</v>
          </cell>
          <cell r="BQ134">
            <v>1919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C134">
            <v>1093</v>
          </cell>
          <cell r="CD134">
            <v>1093</v>
          </cell>
          <cell r="CF134">
            <v>0</v>
          </cell>
          <cell r="CG134">
            <v>0</v>
          </cell>
          <cell r="CI134">
            <v>0</v>
          </cell>
          <cell r="CJ134">
            <v>0</v>
          </cell>
          <cell r="CK134">
            <v>0</v>
          </cell>
          <cell r="CQ134">
            <v>3012</v>
          </cell>
          <cell r="CR134">
            <v>1037</v>
          </cell>
          <cell r="CV134">
            <v>167262</v>
          </cell>
          <cell r="DC134">
            <v>25192</v>
          </cell>
          <cell r="DD134">
            <v>0</v>
          </cell>
          <cell r="DE134">
            <v>870</v>
          </cell>
          <cell r="DF134">
            <v>0</v>
          </cell>
          <cell r="DH134">
            <v>-60085</v>
          </cell>
          <cell r="DI134">
            <v>0</v>
          </cell>
          <cell r="DK134">
            <v>162391</v>
          </cell>
          <cell r="DL134">
            <v>23076</v>
          </cell>
          <cell r="DN134">
            <v>3342</v>
          </cell>
          <cell r="DO134">
            <v>0</v>
          </cell>
          <cell r="DP134">
            <v>0</v>
          </cell>
          <cell r="DV134">
            <v>323085</v>
          </cell>
          <cell r="DW134">
            <v>5168</v>
          </cell>
          <cell r="EA134">
            <v>54855</v>
          </cell>
          <cell r="EH134">
            <v>48343</v>
          </cell>
          <cell r="EI134">
            <v>0</v>
          </cell>
          <cell r="EJ134">
            <v>1711</v>
          </cell>
          <cell r="EK134">
            <v>0</v>
          </cell>
          <cell r="EM134">
            <v>137350</v>
          </cell>
          <cell r="EN134">
            <v>64321</v>
          </cell>
          <cell r="EP134">
            <v>65407</v>
          </cell>
          <cell r="EQ134">
            <v>612</v>
          </cell>
          <cell r="ES134">
            <v>0</v>
          </cell>
          <cell r="ET134">
            <v>0</v>
          </cell>
          <cell r="EU134">
            <v>0</v>
          </cell>
          <cell r="FA134">
            <v>313446</v>
          </cell>
          <cell r="FF134">
            <v>1148</v>
          </cell>
          <cell r="FM134">
            <v>280</v>
          </cell>
          <cell r="FN134">
            <v>0</v>
          </cell>
          <cell r="FO134">
            <v>2216</v>
          </cell>
          <cell r="FP134">
            <v>0</v>
          </cell>
          <cell r="FR134">
            <v>869</v>
          </cell>
          <cell r="FS134">
            <v>746</v>
          </cell>
          <cell r="FU134">
            <v>3845</v>
          </cell>
          <cell r="FV134">
            <v>3</v>
          </cell>
          <cell r="FX134">
            <v>0</v>
          </cell>
          <cell r="FY134">
            <v>0</v>
          </cell>
          <cell r="FZ134">
            <v>0</v>
          </cell>
          <cell r="GF134">
            <v>10675</v>
          </cell>
        </row>
        <row r="135">
          <cell r="C135">
            <v>565659</v>
          </cell>
          <cell r="G135">
            <v>265797</v>
          </cell>
          <cell r="N135">
            <v>102115</v>
          </cell>
          <cell r="O135">
            <v>13353</v>
          </cell>
          <cell r="P135">
            <v>1855741</v>
          </cell>
          <cell r="Q135">
            <v>531792</v>
          </cell>
          <cell r="S135">
            <v>107224</v>
          </cell>
          <cell r="T135">
            <v>54762</v>
          </cell>
          <cell r="V135">
            <v>87151</v>
          </cell>
          <cell r="W135">
            <v>98809</v>
          </cell>
          <cell r="Y135">
            <v>0</v>
          </cell>
          <cell r="Z135">
            <v>621</v>
          </cell>
          <cell r="AA135">
            <v>0</v>
          </cell>
          <cell r="AG135">
            <v>3096470</v>
          </cell>
          <cell r="AH135">
            <v>28908</v>
          </cell>
          <cell r="AL135">
            <v>60199</v>
          </cell>
          <cell r="AS135">
            <v>7166</v>
          </cell>
          <cell r="AT135">
            <v>940</v>
          </cell>
          <cell r="AU135">
            <v>-3138</v>
          </cell>
          <cell r="AV135">
            <v>0</v>
          </cell>
          <cell r="AX135">
            <v>5754</v>
          </cell>
          <cell r="AY135">
            <v>0</v>
          </cell>
          <cell r="BA135">
            <v>7468</v>
          </cell>
          <cell r="BB135">
            <v>3395</v>
          </cell>
          <cell r="BD135">
            <v>0</v>
          </cell>
          <cell r="BE135">
            <v>0</v>
          </cell>
          <cell r="BF135">
            <v>12</v>
          </cell>
          <cell r="BL135">
            <v>110704</v>
          </cell>
          <cell r="BM135">
            <v>0</v>
          </cell>
          <cell r="BQ135">
            <v>12775</v>
          </cell>
          <cell r="BX135">
            <v>398</v>
          </cell>
          <cell r="BY135">
            <v>0</v>
          </cell>
          <cell r="BZ135">
            <v>4656</v>
          </cell>
          <cell r="CA135">
            <v>0</v>
          </cell>
          <cell r="CC135">
            <v>0</v>
          </cell>
          <cell r="CD135">
            <v>0</v>
          </cell>
          <cell r="CF135">
            <v>0</v>
          </cell>
          <cell r="CG135">
            <v>1162</v>
          </cell>
          <cell r="CI135">
            <v>0</v>
          </cell>
          <cell r="CJ135">
            <v>0</v>
          </cell>
          <cell r="CK135">
            <v>0</v>
          </cell>
          <cell r="CQ135">
            <v>18991</v>
          </cell>
          <cell r="CR135">
            <v>2110</v>
          </cell>
          <cell r="CV135">
            <v>40613</v>
          </cell>
          <cell r="DC135">
            <v>13485</v>
          </cell>
          <cell r="DD135">
            <v>0</v>
          </cell>
          <cell r="DE135">
            <v>84282</v>
          </cell>
          <cell r="DF135">
            <v>0</v>
          </cell>
          <cell r="DH135">
            <v>14635</v>
          </cell>
          <cell r="DI135">
            <v>0</v>
          </cell>
          <cell r="DK135">
            <v>15292</v>
          </cell>
          <cell r="DL135">
            <v>23007</v>
          </cell>
          <cell r="DN135">
            <v>0</v>
          </cell>
          <cell r="DO135">
            <v>0</v>
          </cell>
          <cell r="DP135">
            <v>0</v>
          </cell>
          <cell r="DV135">
            <v>193424</v>
          </cell>
          <cell r="DW135">
            <v>84539</v>
          </cell>
          <cell r="EA135">
            <v>179470</v>
          </cell>
          <cell r="EH135">
            <v>24481</v>
          </cell>
          <cell r="EI135">
            <v>0</v>
          </cell>
          <cell r="EJ135">
            <v>118925</v>
          </cell>
          <cell r="EK135">
            <v>0</v>
          </cell>
          <cell r="EM135">
            <v>47578</v>
          </cell>
          <cell r="EN135">
            <v>0</v>
          </cell>
          <cell r="EP135">
            <v>27726</v>
          </cell>
          <cell r="EQ135">
            <v>6455</v>
          </cell>
          <cell r="ES135">
            <v>0</v>
          </cell>
          <cell r="ET135">
            <v>0</v>
          </cell>
          <cell r="EU135">
            <v>0</v>
          </cell>
          <cell r="FA135">
            <v>489174</v>
          </cell>
          <cell r="FF135">
            <v>0</v>
          </cell>
          <cell r="FM135">
            <v>0</v>
          </cell>
          <cell r="FN135">
            <v>0</v>
          </cell>
          <cell r="FO135">
            <v>0</v>
          </cell>
          <cell r="FP135">
            <v>0</v>
          </cell>
          <cell r="FR135">
            <v>0</v>
          </cell>
          <cell r="FS135">
            <v>0</v>
          </cell>
          <cell r="FU135">
            <v>0</v>
          </cell>
          <cell r="FV135">
            <v>0</v>
          </cell>
          <cell r="FX135">
            <v>0</v>
          </cell>
          <cell r="FY135">
            <v>0</v>
          </cell>
          <cell r="FZ135">
            <v>0</v>
          </cell>
          <cell r="GF135">
            <v>0</v>
          </cell>
        </row>
        <row r="136">
          <cell r="C136">
            <v>962561</v>
          </cell>
          <cell r="G136">
            <v>2509083</v>
          </cell>
          <cell r="N136">
            <v>153270</v>
          </cell>
          <cell r="O136">
            <v>360400</v>
          </cell>
          <cell r="P136">
            <v>1710789</v>
          </cell>
          <cell r="Q136">
            <v>282370</v>
          </cell>
          <cell r="S136">
            <v>97042</v>
          </cell>
          <cell r="T136">
            <v>29869</v>
          </cell>
          <cell r="V136">
            <v>708461</v>
          </cell>
          <cell r="W136">
            <v>101382</v>
          </cell>
          <cell r="Y136">
            <v>13906</v>
          </cell>
          <cell r="Z136">
            <v>25533</v>
          </cell>
          <cell r="AA136">
            <v>15734</v>
          </cell>
          <cell r="AG136">
            <v>6658161</v>
          </cell>
          <cell r="AH136">
            <v>1259</v>
          </cell>
          <cell r="AL136">
            <v>82952</v>
          </cell>
          <cell r="AS136">
            <v>31307</v>
          </cell>
          <cell r="AT136">
            <v>12024</v>
          </cell>
          <cell r="AU136">
            <v>6878</v>
          </cell>
          <cell r="AV136">
            <v>2167</v>
          </cell>
          <cell r="AX136">
            <v>2834</v>
          </cell>
          <cell r="AY136">
            <v>310</v>
          </cell>
          <cell r="BA136">
            <v>34043</v>
          </cell>
          <cell r="BB136">
            <v>3463</v>
          </cell>
          <cell r="BD136">
            <v>24049</v>
          </cell>
          <cell r="BE136">
            <v>0</v>
          </cell>
          <cell r="BF136">
            <v>8568</v>
          </cell>
          <cell r="BL136">
            <v>207377</v>
          </cell>
          <cell r="BM136">
            <v>39132</v>
          </cell>
          <cell r="BQ136">
            <v>251410</v>
          </cell>
          <cell r="BX136">
            <v>5651</v>
          </cell>
          <cell r="BY136">
            <v>34793</v>
          </cell>
          <cell r="BZ136">
            <v>674</v>
          </cell>
          <cell r="CA136">
            <v>0</v>
          </cell>
          <cell r="CC136">
            <v>10</v>
          </cell>
          <cell r="CD136">
            <v>0</v>
          </cell>
          <cell r="CF136">
            <v>22783</v>
          </cell>
          <cell r="CG136">
            <v>262</v>
          </cell>
          <cell r="CI136">
            <v>24040</v>
          </cell>
          <cell r="CJ136">
            <v>0</v>
          </cell>
          <cell r="CK136">
            <v>0</v>
          </cell>
          <cell r="CQ136">
            <v>378755</v>
          </cell>
          <cell r="CR136">
            <v>42462</v>
          </cell>
          <cell r="CV136">
            <v>767367</v>
          </cell>
          <cell r="DC136">
            <v>57471</v>
          </cell>
          <cell r="DD136">
            <v>12780</v>
          </cell>
          <cell r="DE136">
            <v>0</v>
          </cell>
          <cell r="DF136">
            <v>0</v>
          </cell>
          <cell r="DH136">
            <v>47278</v>
          </cell>
          <cell r="DI136">
            <v>20656</v>
          </cell>
          <cell r="DK136">
            <v>202328</v>
          </cell>
          <cell r="DL136">
            <v>33315</v>
          </cell>
          <cell r="DN136">
            <v>2897</v>
          </cell>
          <cell r="DO136">
            <v>9119</v>
          </cell>
          <cell r="DP136">
            <v>208</v>
          </cell>
          <cell r="DV136">
            <v>1175225</v>
          </cell>
          <cell r="DW136">
            <v>318</v>
          </cell>
          <cell r="EA136">
            <v>1120398</v>
          </cell>
          <cell r="EH136">
            <v>22841</v>
          </cell>
          <cell r="EI136">
            <v>287787</v>
          </cell>
          <cell r="EJ136">
            <v>600986</v>
          </cell>
          <cell r="EK136">
            <v>0</v>
          </cell>
          <cell r="EM136">
            <v>3966</v>
          </cell>
          <cell r="EN136">
            <v>247</v>
          </cell>
          <cell r="EP136">
            <v>255655</v>
          </cell>
          <cell r="EQ136">
            <v>26856</v>
          </cell>
          <cell r="ES136">
            <v>55321</v>
          </cell>
          <cell r="ET136">
            <v>2522</v>
          </cell>
          <cell r="EU136">
            <v>7063</v>
          </cell>
          <cell r="FA136">
            <v>2383713</v>
          </cell>
          <cell r="FF136">
            <v>108590</v>
          </cell>
          <cell r="FM136">
            <v>3408</v>
          </cell>
          <cell r="FN136">
            <v>16248</v>
          </cell>
          <cell r="FO136">
            <v>2869</v>
          </cell>
          <cell r="FP136">
            <v>90</v>
          </cell>
          <cell r="FR136">
            <v>1742</v>
          </cell>
          <cell r="FS136">
            <v>528</v>
          </cell>
          <cell r="FU136">
            <v>10015</v>
          </cell>
          <cell r="FV136">
            <v>1569</v>
          </cell>
          <cell r="FX136">
            <v>0</v>
          </cell>
          <cell r="FY136">
            <v>0</v>
          </cell>
          <cell r="FZ136">
            <v>273</v>
          </cell>
          <cell r="GF136">
            <v>154726</v>
          </cell>
        </row>
        <row r="137">
          <cell r="C137">
            <v>14607</v>
          </cell>
          <cell r="G137">
            <v>10388</v>
          </cell>
          <cell r="N137">
            <v>12331</v>
          </cell>
          <cell r="O137">
            <v>0</v>
          </cell>
          <cell r="P137">
            <v>387</v>
          </cell>
          <cell r="Q137">
            <v>15</v>
          </cell>
          <cell r="S137">
            <v>32798</v>
          </cell>
          <cell r="T137">
            <v>8199</v>
          </cell>
          <cell r="V137">
            <v>3565</v>
          </cell>
          <cell r="W137">
            <v>53944</v>
          </cell>
          <cell r="Y137">
            <v>16076</v>
          </cell>
          <cell r="Z137">
            <v>9351</v>
          </cell>
          <cell r="AA137">
            <v>0</v>
          </cell>
          <cell r="AG137">
            <v>153447</v>
          </cell>
          <cell r="AH137">
            <v>1735</v>
          </cell>
          <cell r="AL137">
            <v>24209</v>
          </cell>
          <cell r="AS137">
            <v>2245</v>
          </cell>
          <cell r="AT137">
            <v>0</v>
          </cell>
          <cell r="AU137">
            <v>0</v>
          </cell>
          <cell r="AV137">
            <v>0</v>
          </cell>
          <cell r="AX137">
            <v>24952</v>
          </cell>
          <cell r="AY137">
            <v>0</v>
          </cell>
          <cell r="BA137">
            <v>45836</v>
          </cell>
          <cell r="BB137">
            <v>17320</v>
          </cell>
          <cell r="BD137">
            <v>0</v>
          </cell>
          <cell r="BE137">
            <v>4605</v>
          </cell>
          <cell r="BF137">
            <v>0</v>
          </cell>
          <cell r="BL137">
            <v>120902</v>
          </cell>
          <cell r="BM137">
            <v>1949</v>
          </cell>
          <cell r="BQ137">
            <v>391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C137">
            <v>1791</v>
          </cell>
          <cell r="CD137">
            <v>0</v>
          </cell>
          <cell r="CF137">
            <v>0</v>
          </cell>
          <cell r="CG137">
            <v>2828</v>
          </cell>
          <cell r="CI137">
            <v>0</v>
          </cell>
          <cell r="CJ137">
            <v>498</v>
          </cell>
          <cell r="CK137">
            <v>0</v>
          </cell>
          <cell r="CQ137">
            <v>7457</v>
          </cell>
          <cell r="CR137">
            <v>0</v>
          </cell>
          <cell r="CV137">
            <v>0</v>
          </cell>
          <cell r="DC137">
            <v>0</v>
          </cell>
          <cell r="DD137">
            <v>0</v>
          </cell>
          <cell r="DE137">
            <v>0</v>
          </cell>
          <cell r="DF137">
            <v>0</v>
          </cell>
          <cell r="DH137">
            <v>0</v>
          </cell>
          <cell r="DI137">
            <v>0</v>
          </cell>
          <cell r="DK137">
            <v>0</v>
          </cell>
          <cell r="DL137">
            <v>0</v>
          </cell>
          <cell r="DN137">
            <v>0</v>
          </cell>
          <cell r="DO137">
            <v>0</v>
          </cell>
          <cell r="DP137">
            <v>0</v>
          </cell>
          <cell r="DV137">
            <v>0</v>
          </cell>
          <cell r="DW137">
            <v>520</v>
          </cell>
          <cell r="EA137">
            <v>21132</v>
          </cell>
          <cell r="EH137">
            <v>4180</v>
          </cell>
          <cell r="EI137">
            <v>0</v>
          </cell>
          <cell r="EJ137">
            <v>4</v>
          </cell>
          <cell r="EK137">
            <v>0</v>
          </cell>
          <cell r="EM137">
            <v>30902</v>
          </cell>
          <cell r="EN137">
            <v>4255</v>
          </cell>
          <cell r="EP137">
            <v>12097</v>
          </cell>
          <cell r="EQ137">
            <v>5230</v>
          </cell>
          <cell r="ES137">
            <v>15950</v>
          </cell>
          <cell r="ET137">
            <v>7929</v>
          </cell>
          <cell r="EU137">
            <v>0</v>
          </cell>
          <cell r="FA137">
            <v>97944</v>
          </cell>
          <cell r="FF137">
            <v>2941</v>
          </cell>
          <cell r="FM137">
            <v>98</v>
          </cell>
          <cell r="FN137">
            <v>0</v>
          </cell>
          <cell r="FO137">
            <v>0</v>
          </cell>
          <cell r="FP137">
            <v>0</v>
          </cell>
          <cell r="FR137">
            <v>2600</v>
          </cell>
          <cell r="FS137">
            <v>0</v>
          </cell>
          <cell r="FU137">
            <v>11625</v>
          </cell>
          <cell r="FV137">
            <v>2183</v>
          </cell>
          <cell r="FX137">
            <v>0</v>
          </cell>
          <cell r="FY137">
            <v>555</v>
          </cell>
          <cell r="FZ137">
            <v>0</v>
          </cell>
          <cell r="GF137">
            <v>21393</v>
          </cell>
        </row>
        <row r="138">
          <cell r="C138">
            <v>59397</v>
          </cell>
          <cell r="G138">
            <v>593098</v>
          </cell>
          <cell r="N138">
            <v>371588</v>
          </cell>
          <cell r="O138">
            <v>0</v>
          </cell>
          <cell r="P138">
            <v>6178</v>
          </cell>
          <cell r="Q138">
            <v>0</v>
          </cell>
          <cell r="S138">
            <v>528</v>
          </cell>
          <cell r="T138">
            <v>0</v>
          </cell>
          <cell r="V138">
            <v>0</v>
          </cell>
          <cell r="W138">
            <v>8712</v>
          </cell>
          <cell r="Y138">
            <v>0</v>
          </cell>
          <cell r="Z138">
            <v>0</v>
          </cell>
          <cell r="AA138">
            <v>0</v>
          </cell>
          <cell r="AG138">
            <v>1039501</v>
          </cell>
          <cell r="AH138">
            <v>0</v>
          </cell>
          <cell r="AL138">
            <v>18128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X138">
            <v>1321</v>
          </cell>
          <cell r="AY138">
            <v>0</v>
          </cell>
          <cell r="BA138">
            <v>0</v>
          </cell>
          <cell r="BB138">
            <v>0</v>
          </cell>
          <cell r="BD138">
            <v>0</v>
          </cell>
          <cell r="BE138">
            <v>0</v>
          </cell>
          <cell r="BF138">
            <v>0</v>
          </cell>
          <cell r="BL138">
            <v>19449</v>
          </cell>
          <cell r="BM138">
            <v>0</v>
          </cell>
          <cell r="BQ138">
            <v>10463</v>
          </cell>
          <cell r="BX138">
            <v>5</v>
          </cell>
          <cell r="BY138">
            <v>0</v>
          </cell>
          <cell r="BZ138">
            <v>0</v>
          </cell>
          <cell r="CA138">
            <v>0</v>
          </cell>
          <cell r="CC138">
            <v>0</v>
          </cell>
          <cell r="CD138">
            <v>0</v>
          </cell>
          <cell r="CF138">
            <v>0</v>
          </cell>
          <cell r="CG138">
            <v>0</v>
          </cell>
          <cell r="CI138">
            <v>0</v>
          </cell>
          <cell r="CJ138">
            <v>0</v>
          </cell>
          <cell r="CK138">
            <v>0</v>
          </cell>
          <cell r="CQ138">
            <v>10468</v>
          </cell>
          <cell r="CR138">
            <v>7909</v>
          </cell>
          <cell r="CV138">
            <v>92283</v>
          </cell>
          <cell r="DC138">
            <v>20551</v>
          </cell>
          <cell r="DD138">
            <v>0</v>
          </cell>
          <cell r="DE138">
            <v>2995</v>
          </cell>
          <cell r="DF138">
            <v>0</v>
          </cell>
          <cell r="DH138">
            <v>78</v>
          </cell>
          <cell r="DI138">
            <v>0</v>
          </cell>
          <cell r="DK138">
            <v>0</v>
          </cell>
          <cell r="DL138">
            <v>977</v>
          </cell>
          <cell r="DN138">
            <v>0</v>
          </cell>
          <cell r="DO138">
            <v>0</v>
          </cell>
          <cell r="DP138">
            <v>0</v>
          </cell>
          <cell r="DV138">
            <v>124793</v>
          </cell>
          <cell r="DW138">
            <v>40446</v>
          </cell>
          <cell r="EA138">
            <v>495581</v>
          </cell>
          <cell r="EH138">
            <v>311212</v>
          </cell>
          <cell r="EI138">
            <v>0</v>
          </cell>
          <cell r="EJ138">
            <v>0</v>
          </cell>
          <cell r="EK138">
            <v>0</v>
          </cell>
          <cell r="EM138">
            <v>2524</v>
          </cell>
          <cell r="EN138">
            <v>0</v>
          </cell>
          <cell r="EP138">
            <v>0</v>
          </cell>
          <cell r="EQ138">
            <v>6878</v>
          </cell>
          <cell r="ES138">
            <v>0</v>
          </cell>
          <cell r="ET138">
            <v>0</v>
          </cell>
          <cell r="EU138">
            <v>0</v>
          </cell>
          <cell r="FA138">
            <v>856641</v>
          </cell>
          <cell r="FF138">
            <v>29262</v>
          </cell>
          <cell r="FM138">
            <v>1682</v>
          </cell>
          <cell r="FN138">
            <v>0</v>
          </cell>
          <cell r="FO138">
            <v>315</v>
          </cell>
          <cell r="FP138">
            <v>0</v>
          </cell>
          <cell r="FR138">
            <v>-959</v>
          </cell>
          <cell r="FS138">
            <v>0</v>
          </cell>
          <cell r="FU138">
            <v>0</v>
          </cell>
          <cell r="FV138">
            <v>7</v>
          </cell>
          <cell r="FX138">
            <v>0</v>
          </cell>
          <cell r="FY138">
            <v>0</v>
          </cell>
          <cell r="FZ138">
            <v>0</v>
          </cell>
          <cell r="GF138">
            <v>32320</v>
          </cell>
        </row>
        <row r="139">
          <cell r="C139">
            <v>41070</v>
          </cell>
          <cell r="G139">
            <v>73487</v>
          </cell>
          <cell r="N139">
            <v>36960</v>
          </cell>
          <cell r="O139">
            <v>0</v>
          </cell>
          <cell r="P139">
            <v>279817</v>
          </cell>
          <cell r="Q139">
            <v>106430</v>
          </cell>
          <cell r="S139">
            <v>14465</v>
          </cell>
          <cell r="T139">
            <v>7835</v>
          </cell>
          <cell r="V139">
            <v>10924</v>
          </cell>
          <cell r="W139">
            <v>3680</v>
          </cell>
          <cell r="Y139">
            <v>0</v>
          </cell>
          <cell r="Z139">
            <v>0</v>
          </cell>
          <cell r="AA139">
            <v>0</v>
          </cell>
          <cell r="AG139">
            <v>460403</v>
          </cell>
          <cell r="AH139">
            <v>0</v>
          </cell>
          <cell r="AL139">
            <v>14528</v>
          </cell>
          <cell r="AS139">
            <v>97</v>
          </cell>
          <cell r="AT139">
            <v>115</v>
          </cell>
          <cell r="AU139">
            <v>63</v>
          </cell>
          <cell r="AV139">
            <v>0</v>
          </cell>
          <cell r="AX139">
            <v>4154</v>
          </cell>
          <cell r="AY139">
            <v>1345</v>
          </cell>
          <cell r="BA139">
            <v>877</v>
          </cell>
          <cell r="BB139">
            <v>259</v>
          </cell>
          <cell r="BD139">
            <v>0</v>
          </cell>
          <cell r="BE139">
            <v>0</v>
          </cell>
          <cell r="BF139">
            <v>54</v>
          </cell>
          <cell r="BL139">
            <v>20147</v>
          </cell>
          <cell r="BM139">
            <v>0</v>
          </cell>
          <cell r="BQ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C139">
            <v>0</v>
          </cell>
          <cell r="CD139">
            <v>0</v>
          </cell>
          <cell r="CF139">
            <v>0</v>
          </cell>
          <cell r="CG139">
            <v>0</v>
          </cell>
          <cell r="CI139">
            <v>0</v>
          </cell>
          <cell r="CJ139">
            <v>0</v>
          </cell>
          <cell r="CK139">
            <v>0</v>
          </cell>
          <cell r="CQ139">
            <v>0</v>
          </cell>
          <cell r="CR139">
            <v>57</v>
          </cell>
          <cell r="CV139">
            <v>20202</v>
          </cell>
          <cell r="DC139">
            <v>10539</v>
          </cell>
          <cell r="DD139">
            <v>0</v>
          </cell>
          <cell r="DE139">
            <v>590</v>
          </cell>
          <cell r="DF139">
            <v>0</v>
          </cell>
          <cell r="DH139">
            <v>10307</v>
          </cell>
          <cell r="DI139">
            <v>3967</v>
          </cell>
          <cell r="DK139">
            <v>427</v>
          </cell>
          <cell r="DL139">
            <v>1234</v>
          </cell>
          <cell r="DN139">
            <v>0</v>
          </cell>
          <cell r="DO139">
            <v>0</v>
          </cell>
          <cell r="DP139">
            <v>0</v>
          </cell>
          <cell r="DV139">
            <v>43356</v>
          </cell>
          <cell r="DW139">
            <v>0</v>
          </cell>
          <cell r="EA139">
            <v>31622</v>
          </cell>
          <cell r="EH139">
            <v>4193</v>
          </cell>
          <cell r="EI139">
            <v>0</v>
          </cell>
          <cell r="EJ139">
            <v>0</v>
          </cell>
          <cell r="EK139">
            <v>0</v>
          </cell>
          <cell r="EM139">
            <v>2201</v>
          </cell>
          <cell r="EN139">
            <v>0</v>
          </cell>
          <cell r="EP139">
            <v>1943</v>
          </cell>
          <cell r="EQ139">
            <v>0</v>
          </cell>
          <cell r="ES139">
            <v>0</v>
          </cell>
          <cell r="ET139">
            <v>0</v>
          </cell>
          <cell r="EU139">
            <v>0</v>
          </cell>
          <cell r="FA139">
            <v>39959</v>
          </cell>
          <cell r="FF139">
            <v>0</v>
          </cell>
          <cell r="FM139">
            <v>0</v>
          </cell>
          <cell r="FN139">
            <v>0</v>
          </cell>
          <cell r="FO139">
            <v>0</v>
          </cell>
          <cell r="FP139">
            <v>0</v>
          </cell>
          <cell r="FR139">
            <v>0</v>
          </cell>
          <cell r="FS139">
            <v>0</v>
          </cell>
          <cell r="FU139">
            <v>0</v>
          </cell>
          <cell r="FV139">
            <v>0</v>
          </cell>
          <cell r="FX139">
            <v>0</v>
          </cell>
          <cell r="FY139">
            <v>0</v>
          </cell>
          <cell r="FZ139">
            <v>0</v>
          </cell>
          <cell r="GF139">
            <v>0</v>
          </cell>
        </row>
        <row r="140">
          <cell r="C140">
            <v>26426</v>
          </cell>
          <cell r="G140">
            <v>23325</v>
          </cell>
          <cell r="N140">
            <v>10072</v>
          </cell>
          <cell r="O140">
            <v>0</v>
          </cell>
          <cell r="P140">
            <v>202600</v>
          </cell>
          <cell r="Q140">
            <v>92500</v>
          </cell>
          <cell r="S140">
            <v>5073</v>
          </cell>
          <cell r="T140">
            <v>2261</v>
          </cell>
          <cell r="V140">
            <v>3687</v>
          </cell>
          <cell r="W140">
            <v>2488</v>
          </cell>
          <cell r="Y140">
            <v>0</v>
          </cell>
          <cell r="Z140">
            <v>0</v>
          </cell>
          <cell r="AA140">
            <v>0</v>
          </cell>
          <cell r="AG140">
            <v>273671</v>
          </cell>
          <cell r="AH140">
            <v>15000</v>
          </cell>
          <cell r="AL140">
            <v>4206</v>
          </cell>
          <cell r="AS140">
            <v>421</v>
          </cell>
          <cell r="AT140">
            <v>0</v>
          </cell>
          <cell r="AU140">
            <v>215</v>
          </cell>
          <cell r="AV140">
            <v>0</v>
          </cell>
          <cell r="AX140">
            <v>0</v>
          </cell>
          <cell r="AY140">
            <v>0</v>
          </cell>
          <cell r="BA140">
            <v>3805</v>
          </cell>
          <cell r="BB140">
            <v>196</v>
          </cell>
          <cell r="BD140">
            <v>0</v>
          </cell>
          <cell r="BE140">
            <v>0</v>
          </cell>
          <cell r="BF140">
            <v>0</v>
          </cell>
          <cell r="BL140">
            <v>23843</v>
          </cell>
          <cell r="BM140">
            <v>0</v>
          </cell>
          <cell r="BQ140">
            <v>0</v>
          </cell>
          <cell r="BX140">
            <v>0</v>
          </cell>
          <cell r="BY140">
            <v>0</v>
          </cell>
          <cell r="BZ140">
            <v>0</v>
          </cell>
          <cell r="CA140">
            <v>0</v>
          </cell>
          <cell r="CC140">
            <v>0</v>
          </cell>
          <cell r="CD140">
            <v>0</v>
          </cell>
          <cell r="CF140">
            <v>0</v>
          </cell>
          <cell r="CG140">
            <v>0</v>
          </cell>
          <cell r="CI140">
            <v>0</v>
          </cell>
          <cell r="CJ140">
            <v>0</v>
          </cell>
          <cell r="CK140">
            <v>0</v>
          </cell>
          <cell r="CQ140">
            <v>0</v>
          </cell>
          <cell r="CR140">
            <v>2679</v>
          </cell>
          <cell r="CV140">
            <v>16173</v>
          </cell>
          <cell r="DC140">
            <v>4264</v>
          </cell>
          <cell r="DD140">
            <v>0</v>
          </cell>
          <cell r="DE140">
            <v>66</v>
          </cell>
          <cell r="DF140">
            <v>0</v>
          </cell>
          <cell r="DH140">
            <v>1234</v>
          </cell>
          <cell r="DI140">
            <v>1234</v>
          </cell>
          <cell r="DK140">
            <v>239</v>
          </cell>
          <cell r="DL140">
            <v>0</v>
          </cell>
          <cell r="DN140">
            <v>0</v>
          </cell>
          <cell r="DO140">
            <v>0</v>
          </cell>
          <cell r="DP140">
            <v>0</v>
          </cell>
          <cell r="DV140">
            <v>24655</v>
          </cell>
          <cell r="DW140">
            <v>0</v>
          </cell>
          <cell r="EA140">
            <v>0</v>
          </cell>
          <cell r="EH140">
            <v>0</v>
          </cell>
          <cell r="EI140">
            <v>0</v>
          </cell>
          <cell r="EJ140">
            <v>0</v>
          </cell>
          <cell r="EK140">
            <v>0</v>
          </cell>
          <cell r="EM140">
            <v>0</v>
          </cell>
          <cell r="EN140">
            <v>0</v>
          </cell>
          <cell r="EP140">
            <v>0</v>
          </cell>
          <cell r="EQ140">
            <v>0</v>
          </cell>
          <cell r="ES140">
            <v>0</v>
          </cell>
          <cell r="ET140">
            <v>0</v>
          </cell>
          <cell r="EU140">
            <v>0</v>
          </cell>
          <cell r="FA140">
            <v>0</v>
          </cell>
          <cell r="FF140">
            <v>69</v>
          </cell>
          <cell r="FM140">
            <v>0</v>
          </cell>
          <cell r="FN140">
            <v>0</v>
          </cell>
          <cell r="FO140">
            <v>471</v>
          </cell>
          <cell r="FP140">
            <v>0</v>
          </cell>
          <cell r="FR140">
            <v>0</v>
          </cell>
          <cell r="FS140">
            <v>0</v>
          </cell>
          <cell r="FU140">
            <v>8</v>
          </cell>
          <cell r="FV140">
            <v>0</v>
          </cell>
          <cell r="FX140">
            <v>0</v>
          </cell>
          <cell r="FY140">
            <v>0</v>
          </cell>
          <cell r="FZ140">
            <v>0</v>
          </cell>
          <cell r="GF140">
            <v>1610</v>
          </cell>
        </row>
        <row r="141">
          <cell r="C141">
            <v>321408</v>
          </cell>
          <cell r="G141">
            <v>46274</v>
          </cell>
          <cell r="N141">
            <v>35290</v>
          </cell>
          <cell r="O141">
            <v>19415</v>
          </cell>
          <cell r="P141">
            <v>179126</v>
          </cell>
          <cell r="Q141">
            <v>51618</v>
          </cell>
          <cell r="S141">
            <v>77563</v>
          </cell>
          <cell r="T141">
            <v>63517</v>
          </cell>
          <cell r="V141">
            <v>16368</v>
          </cell>
          <cell r="W141">
            <v>2469</v>
          </cell>
          <cell r="Y141">
            <v>3407</v>
          </cell>
          <cell r="Z141">
            <v>0</v>
          </cell>
          <cell r="AA141">
            <v>1571</v>
          </cell>
          <cell r="AG141">
            <v>702891</v>
          </cell>
          <cell r="AH141">
            <v>6209</v>
          </cell>
          <cell r="AL141">
            <v>2381</v>
          </cell>
          <cell r="AS141">
            <v>1059</v>
          </cell>
          <cell r="AT141">
            <v>684</v>
          </cell>
          <cell r="AU141">
            <v>44</v>
          </cell>
          <cell r="AV141">
            <v>0</v>
          </cell>
          <cell r="AX141">
            <v>3528</v>
          </cell>
          <cell r="AY141">
            <v>0</v>
          </cell>
          <cell r="BA141">
            <v>3940</v>
          </cell>
          <cell r="BB141">
            <v>165</v>
          </cell>
          <cell r="BD141">
            <v>0</v>
          </cell>
          <cell r="BE141">
            <v>0</v>
          </cell>
          <cell r="BF141">
            <v>3</v>
          </cell>
          <cell r="BL141">
            <v>18013</v>
          </cell>
          <cell r="BM141">
            <v>0</v>
          </cell>
          <cell r="BQ141">
            <v>0</v>
          </cell>
          <cell r="BX141">
            <v>0</v>
          </cell>
          <cell r="BY141">
            <v>0</v>
          </cell>
          <cell r="BZ141">
            <v>0</v>
          </cell>
          <cell r="CA141">
            <v>0</v>
          </cell>
          <cell r="CC141">
            <v>0</v>
          </cell>
          <cell r="CD141">
            <v>0</v>
          </cell>
          <cell r="CF141">
            <v>0</v>
          </cell>
          <cell r="CG141">
            <v>0</v>
          </cell>
          <cell r="CI141">
            <v>0</v>
          </cell>
          <cell r="CJ141">
            <v>0</v>
          </cell>
          <cell r="CK141">
            <v>0</v>
          </cell>
          <cell r="CQ141">
            <v>0</v>
          </cell>
          <cell r="CR141">
            <v>2958</v>
          </cell>
          <cell r="CV141">
            <v>18349</v>
          </cell>
          <cell r="DC141">
            <v>23153</v>
          </cell>
          <cell r="DD141">
            <v>16646</v>
          </cell>
          <cell r="DE141">
            <v>117</v>
          </cell>
          <cell r="DF141">
            <v>0</v>
          </cell>
          <cell r="DH141">
            <v>48857</v>
          </cell>
          <cell r="DI141">
            <v>43231</v>
          </cell>
          <cell r="DK141">
            <v>12499</v>
          </cell>
          <cell r="DL141">
            <v>634</v>
          </cell>
          <cell r="DN141">
            <v>0</v>
          </cell>
          <cell r="DO141">
            <v>0</v>
          </cell>
          <cell r="DP141">
            <v>982</v>
          </cell>
          <cell r="DV141">
            <v>124195</v>
          </cell>
          <cell r="DW141">
            <v>0</v>
          </cell>
          <cell r="EA141">
            <v>20268</v>
          </cell>
          <cell r="EH141">
            <v>0</v>
          </cell>
          <cell r="EI141">
            <v>0</v>
          </cell>
          <cell r="EJ141">
            <v>0</v>
          </cell>
          <cell r="EK141">
            <v>0</v>
          </cell>
          <cell r="EM141">
            <v>19157</v>
          </cell>
          <cell r="EN141">
            <v>15688</v>
          </cell>
          <cell r="EP141">
            <v>0</v>
          </cell>
          <cell r="EQ141">
            <v>0</v>
          </cell>
          <cell r="ES141">
            <v>0</v>
          </cell>
          <cell r="ET141">
            <v>0</v>
          </cell>
          <cell r="EU141">
            <v>0</v>
          </cell>
          <cell r="FA141">
            <v>39425</v>
          </cell>
          <cell r="FF141">
            <v>637</v>
          </cell>
          <cell r="FM141">
            <v>181</v>
          </cell>
          <cell r="FN141">
            <v>681</v>
          </cell>
          <cell r="FO141">
            <v>1409</v>
          </cell>
          <cell r="FP141">
            <v>39</v>
          </cell>
          <cell r="FR141">
            <v>215</v>
          </cell>
          <cell r="FS141">
            <v>82</v>
          </cell>
          <cell r="FU141">
            <v>642</v>
          </cell>
          <cell r="FV141">
            <v>63</v>
          </cell>
          <cell r="FX141">
            <v>2</v>
          </cell>
          <cell r="FY141">
            <v>0</v>
          </cell>
          <cell r="FZ141">
            <v>579</v>
          </cell>
          <cell r="GF141">
            <v>4769</v>
          </cell>
        </row>
        <row r="142">
          <cell r="C142">
            <v>56464</v>
          </cell>
          <cell r="G142">
            <v>86762</v>
          </cell>
          <cell r="N142">
            <v>99512</v>
          </cell>
          <cell r="O142">
            <v>0</v>
          </cell>
          <cell r="P142">
            <v>24841</v>
          </cell>
          <cell r="Q142">
            <v>1981</v>
          </cell>
          <cell r="S142">
            <v>79377</v>
          </cell>
          <cell r="T142">
            <v>79113</v>
          </cell>
          <cell r="V142">
            <v>4199</v>
          </cell>
          <cell r="W142">
            <v>25734</v>
          </cell>
          <cell r="Y142">
            <v>33226</v>
          </cell>
          <cell r="Z142">
            <v>11080</v>
          </cell>
          <cell r="AA142">
            <v>0</v>
          </cell>
          <cell r="AG142">
            <v>421195</v>
          </cell>
          <cell r="AH142">
            <v>134</v>
          </cell>
          <cell r="AL142">
            <v>25450</v>
          </cell>
          <cell r="AS142">
            <v>1957</v>
          </cell>
          <cell r="AT142">
            <v>0</v>
          </cell>
          <cell r="AU142">
            <v>0</v>
          </cell>
          <cell r="AV142">
            <v>0</v>
          </cell>
          <cell r="AX142">
            <v>0</v>
          </cell>
          <cell r="AY142">
            <v>0</v>
          </cell>
          <cell r="BA142">
            <v>0</v>
          </cell>
          <cell r="BB142">
            <v>815</v>
          </cell>
          <cell r="BD142">
            <v>674</v>
          </cell>
          <cell r="BE142">
            <v>274</v>
          </cell>
          <cell r="BF142">
            <v>0</v>
          </cell>
          <cell r="BL142">
            <v>29304</v>
          </cell>
          <cell r="BM142">
            <v>60</v>
          </cell>
          <cell r="BQ142">
            <v>34490</v>
          </cell>
          <cell r="BX142">
            <v>576</v>
          </cell>
          <cell r="BY142">
            <v>0</v>
          </cell>
          <cell r="BZ142">
            <v>0</v>
          </cell>
          <cell r="CA142">
            <v>0</v>
          </cell>
          <cell r="CC142">
            <v>772</v>
          </cell>
          <cell r="CD142">
            <v>0</v>
          </cell>
          <cell r="CF142">
            <v>0</v>
          </cell>
          <cell r="CG142">
            <v>990</v>
          </cell>
          <cell r="CI142">
            <v>110</v>
          </cell>
          <cell r="CJ142">
            <v>64</v>
          </cell>
          <cell r="CK142">
            <v>0</v>
          </cell>
          <cell r="CQ142">
            <v>37062</v>
          </cell>
          <cell r="CR142">
            <v>51</v>
          </cell>
          <cell r="CV142">
            <v>55142</v>
          </cell>
          <cell r="DC142">
            <v>3020</v>
          </cell>
          <cell r="DD142">
            <v>0</v>
          </cell>
          <cell r="DE142">
            <v>14</v>
          </cell>
          <cell r="DF142">
            <v>0</v>
          </cell>
          <cell r="DH142">
            <v>32214</v>
          </cell>
          <cell r="DI142">
            <v>31509</v>
          </cell>
          <cell r="DK142">
            <v>1901</v>
          </cell>
          <cell r="DL142">
            <v>3166</v>
          </cell>
          <cell r="DN142">
            <v>0</v>
          </cell>
          <cell r="DO142">
            <v>2636</v>
          </cell>
          <cell r="DP142">
            <v>0</v>
          </cell>
          <cell r="DV142">
            <v>98144</v>
          </cell>
          <cell r="DW142">
            <v>3026</v>
          </cell>
          <cell r="EA142">
            <v>76799</v>
          </cell>
          <cell r="EH142">
            <v>15988</v>
          </cell>
          <cell r="EI142">
            <v>0</v>
          </cell>
          <cell r="EJ142">
            <v>0</v>
          </cell>
          <cell r="EK142">
            <v>0</v>
          </cell>
          <cell r="EM142">
            <v>39909</v>
          </cell>
          <cell r="EN142">
            <v>39746</v>
          </cell>
          <cell r="EP142">
            <v>2333</v>
          </cell>
          <cell r="EQ142">
            <v>12115</v>
          </cell>
          <cell r="ES142">
            <v>32205</v>
          </cell>
          <cell r="ET142">
            <v>8469</v>
          </cell>
          <cell r="EU142">
            <v>0</v>
          </cell>
          <cell r="FA142">
            <v>190844</v>
          </cell>
          <cell r="FF142">
            <v>2221</v>
          </cell>
          <cell r="FM142">
            <v>2086</v>
          </cell>
          <cell r="FN142">
            <v>0</v>
          </cell>
          <cell r="FO142">
            <v>96</v>
          </cell>
          <cell r="FP142">
            <v>0</v>
          </cell>
          <cell r="FR142">
            <v>6</v>
          </cell>
          <cell r="FS142">
            <v>0</v>
          </cell>
          <cell r="FU142">
            <v>61</v>
          </cell>
          <cell r="FV142">
            <v>31</v>
          </cell>
          <cell r="FX142">
            <v>0</v>
          </cell>
          <cell r="FY142">
            <v>25</v>
          </cell>
          <cell r="FZ142">
            <v>0</v>
          </cell>
          <cell r="GF142">
            <v>4932</v>
          </cell>
        </row>
        <row r="143">
          <cell r="C143">
            <v>1749644</v>
          </cell>
          <cell r="G143">
            <v>26496</v>
          </cell>
          <cell r="N143">
            <v>15162</v>
          </cell>
          <cell r="O143">
            <v>0</v>
          </cell>
          <cell r="P143">
            <v>165079</v>
          </cell>
          <cell r="Q143">
            <v>92461</v>
          </cell>
          <cell r="S143">
            <v>11782</v>
          </cell>
          <cell r="T143">
            <v>6585</v>
          </cell>
          <cell r="V143">
            <v>1804</v>
          </cell>
          <cell r="W143">
            <v>2859</v>
          </cell>
          <cell r="Y143">
            <v>5900</v>
          </cell>
          <cell r="Z143">
            <v>0</v>
          </cell>
          <cell r="AA143">
            <v>0</v>
          </cell>
          <cell r="AG143">
            <v>1978726</v>
          </cell>
          <cell r="AH143">
            <v>0</v>
          </cell>
          <cell r="AL143">
            <v>-378</v>
          </cell>
          <cell r="AS143">
            <v>-2</v>
          </cell>
          <cell r="AT143">
            <v>0</v>
          </cell>
          <cell r="AU143">
            <v>8</v>
          </cell>
          <cell r="AV143">
            <v>0</v>
          </cell>
          <cell r="AX143">
            <v>388</v>
          </cell>
          <cell r="AY143">
            <v>0</v>
          </cell>
          <cell r="BA143">
            <v>158</v>
          </cell>
          <cell r="BB143">
            <v>204</v>
          </cell>
          <cell r="BD143">
            <v>0</v>
          </cell>
          <cell r="BE143">
            <v>0</v>
          </cell>
          <cell r="BF143">
            <v>0</v>
          </cell>
          <cell r="BL143">
            <v>378</v>
          </cell>
          <cell r="BM143">
            <v>0</v>
          </cell>
          <cell r="BQ143">
            <v>0</v>
          </cell>
          <cell r="BX143">
            <v>0</v>
          </cell>
          <cell r="BY143">
            <v>0</v>
          </cell>
          <cell r="BZ143">
            <v>0</v>
          </cell>
          <cell r="CA143">
            <v>0</v>
          </cell>
          <cell r="CC143">
            <v>0</v>
          </cell>
          <cell r="CD143">
            <v>0</v>
          </cell>
          <cell r="CF143">
            <v>0</v>
          </cell>
          <cell r="CG143">
            <v>0</v>
          </cell>
          <cell r="CI143">
            <v>0</v>
          </cell>
          <cell r="CJ143">
            <v>0</v>
          </cell>
          <cell r="CK143">
            <v>0</v>
          </cell>
          <cell r="CQ143">
            <v>0</v>
          </cell>
          <cell r="CR143">
            <v>0</v>
          </cell>
          <cell r="CV143">
            <v>-164</v>
          </cell>
          <cell r="DC143">
            <v>-9</v>
          </cell>
          <cell r="DD143">
            <v>0</v>
          </cell>
          <cell r="DE143">
            <v>0</v>
          </cell>
          <cell r="DF143">
            <v>0</v>
          </cell>
          <cell r="DH143">
            <v>48</v>
          </cell>
          <cell r="DI143">
            <v>19</v>
          </cell>
          <cell r="DK143">
            <v>-1</v>
          </cell>
          <cell r="DL143">
            <v>133</v>
          </cell>
          <cell r="DN143">
            <v>4458</v>
          </cell>
          <cell r="DO143">
            <v>0</v>
          </cell>
          <cell r="DP143">
            <v>0</v>
          </cell>
          <cell r="DV143">
            <v>4465</v>
          </cell>
          <cell r="DW143">
            <v>0</v>
          </cell>
          <cell r="EA143">
            <v>13809</v>
          </cell>
          <cell r="EH143">
            <v>4370</v>
          </cell>
          <cell r="EI143">
            <v>0</v>
          </cell>
          <cell r="EJ143">
            <v>44</v>
          </cell>
          <cell r="EK143">
            <v>44</v>
          </cell>
          <cell r="EM143">
            <v>6619</v>
          </cell>
          <cell r="EN143">
            <v>3357</v>
          </cell>
          <cell r="EP143">
            <v>230</v>
          </cell>
          <cell r="EQ143">
            <v>890</v>
          </cell>
          <cell r="ES143">
            <v>0</v>
          </cell>
          <cell r="ET143">
            <v>0</v>
          </cell>
          <cell r="EU143">
            <v>0</v>
          </cell>
          <cell r="FA143">
            <v>25962</v>
          </cell>
          <cell r="FF143">
            <v>0</v>
          </cell>
          <cell r="FM143">
            <v>0</v>
          </cell>
          <cell r="FN143">
            <v>0</v>
          </cell>
          <cell r="FO143">
            <v>0</v>
          </cell>
          <cell r="FP143">
            <v>0</v>
          </cell>
          <cell r="FR143">
            <v>0</v>
          </cell>
          <cell r="FS143">
            <v>0</v>
          </cell>
          <cell r="FU143">
            <v>0</v>
          </cell>
          <cell r="FV143">
            <v>0</v>
          </cell>
          <cell r="FX143">
            <v>0</v>
          </cell>
          <cell r="FY143">
            <v>0</v>
          </cell>
          <cell r="FZ143">
            <v>0</v>
          </cell>
          <cell r="GF143">
            <v>0</v>
          </cell>
        </row>
        <row r="144">
          <cell r="C144">
            <v>0</v>
          </cell>
          <cell r="G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S144">
            <v>0</v>
          </cell>
          <cell r="T144">
            <v>0</v>
          </cell>
          <cell r="V144">
            <v>0</v>
          </cell>
          <cell r="W144">
            <v>0</v>
          </cell>
          <cell r="Y144">
            <v>0</v>
          </cell>
          <cell r="Z144">
            <v>0</v>
          </cell>
          <cell r="AA144">
            <v>0</v>
          </cell>
          <cell r="AG144">
            <v>27200</v>
          </cell>
          <cell r="AH144">
            <v>0</v>
          </cell>
          <cell r="AL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X144">
            <v>0</v>
          </cell>
          <cell r="AY144">
            <v>0</v>
          </cell>
          <cell r="BA144">
            <v>0</v>
          </cell>
          <cell r="BB144">
            <v>0</v>
          </cell>
          <cell r="BD144">
            <v>0</v>
          </cell>
          <cell r="BE144">
            <v>0</v>
          </cell>
          <cell r="BF144">
            <v>0</v>
          </cell>
          <cell r="BL144">
            <v>0</v>
          </cell>
          <cell r="BM144">
            <v>0</v>
          </cell>
          <cell r="BQ144">
            <v>0</v>
          </cell>
          <cell r="BX144">
            <v>0</v>
          </cell>
          <cell r="BY144">
            <v>0</v>
          </cell>
          <cell r="BZ144">
            <v>0</v>
          </cell>
          <cell r="CA144">
            <v>0</v>
          </cell>
          <cell r="CC144">
            <v>0</v>
          </cell>
          <cell r="CD144">
            <v>0</v>
          </cell>
          <cell r="CF144">
            <v>0</v>
          </cell>
          <cell r="CG144">
            <v>0</v>
          </cell>
          <cell r="CI144">
            <v>0</v>
          </cell>
          <cell r="CJ144">
            <v>0</v>
          </cell>
          <cell r="CK144">
            <v>0</v>
          </cell>
          <cell r="CQ144">
            <v>0</v>
          </cell>
          <cell r="CR144">
            <v>0</v>
          </cell>
          <cell r="CV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H144">
            <v>0</v>
          </cell>
          <cell r="DI144">
            <v>0</v>
          </cell>
          <cell r="DK144">
            <v>0</v>
          </cell>
          <cell r="DL144">
            <v>0</v>
          </cell>
          <cell r="DN144">
            <v>0</v>
          </cell>
          <cell r="DO144">
            <v>0</v>
          </cell>
          <cell r="DP144">
            <v>0</v>
          </cell>
          <cell r="DV144">
            <v>0</v>
          </cell>
          <cell r="DW144">
            <v>0</v>
          </cell>
          <cell r="EA144">
            <v>0</v>
          </cell>
          <cell r="EH144">
            <v>0</v>
          </cell>
          <cell r="EI144">
            <v>0</v>
          </cell>
          <cell r="EJ144">
            <v>0</v>
          </cell>
          <cell r="EK144">
            <v>0</v>
          </cell>
          <cell r="EM144">
            <v>0</v>
          </cell>
          <cell r="EN144">
            <v>0</v>
          </cell>
          <cell r="EP144">
            <v>0</v>
          </cell>
          <cell r="EQ144">
            <v>0</v>
          </cell>
          <cell r="ES144">
            <v>0</v>
          </cell>
          <cell r="ET144">
            <v>0</v>
          </cell>
          <cell r="EU144">
            <v>0</v>
          </cell>
          <cell r="FA144">
            <v>0</v>
          </cell>
          <cell r="FF144">
            <v>0</v>
          </cell>
          <cell r="FM144">
            <v>0</v>
          </cell>
          <cell r="FN144">
            <v>0</v>
          </cell>
          <cell r="FO144">
            <v>0</v>
          </cell>
          <cell r="FP144">
            <v>0</v>
          </cell>
          <cell r="FR144">
            <v>0</v>
          </cell>
          <cell r="FS144">
            <v>0</v>
          </cell>
          <cell r="FU144">
            <v>0</v>
          </cell>
          <cell r="FV144">
            <v>0</v>
          </cell>
          <cell r="FX144">
            <v>0</v>
          </cell>
          <cell r="FY144">
            <v>0</v>
          </cell>
          <cell r="FZ144">
            <v>0</v>
          </cell>
          <cell r="GF144">
            <v>468</v>
          </cell>
        </row>
        <row r="148">
          <cell r="C148">
            <v>9686598</v>
          </cell>
          <cell r="D148">
            <v>5398493</v>
          </cell>
          <cell r="E148">
            <v>923135</v>
          </cell>
          <cell r="F148">
            <v>1929655</v>
          </cell>
          <cell r="G148">
            <v>5730633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2218095</v>
          </cell>
          <cell r="O148">
            <v>696366</v>
          </cell>
          <cell r="P148">
            <v>12054697</v>
          </cell>
          <cell r="Q148">
            <v>3053488</v>
          </cell>
          <cell r="R148">
            <v>9001203</v>
          </cell>
          <cell r="S148">
            <v>2919041</v>
          </cell>
          <cell r="T148">
            <v>1835777</v>
          </cell>
          <cell r="U148">
            <v>1083264</v>
          </cell>
          <cell r="V148">
            <v>2393683</v>
          </cell>
          <cell r="W148">
            <v>810428</v>
          </cell>
          <cell r="X148">
            <v>37309</v>
          </cell>
          <cell r="Y148">
            <v>191182</v>
          </cell>
          <cell r="Z148">
            <v>226586</v>
          </cell>
          <cell r="AA148">
            <v>42203</v>
          </cell>
          <cell r="AB148">
            <v>27200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36996712</v>
          </cell>
          <cell r="AH148">
            <v>188845</v>
          </cell>
          <cell r="AI148">
            <v>78430</v>
          </cell>
          <cell r="AJ148">
            <v>19190</v>
          </cell>
          <cell r="AK148">
            <v>41819</v>
          </cell>
          <cell r="AL148">
            <v>540477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122693</v>
          </cell>
          <cell r="AT148">
            <v>30420</v>
          </cell>
          <cell r="AU148">
            <v>8901</v>
          </cell>
          <cell r="AV148">
            <v>2169</v>
          </cell>
          <cell r="AW148">
            <v>9870</v>
          </cell>
          <cell r="AX148">
            <v>275601</v>
          </cell>
          <cell r="AY148">
            <v>40049</v>
          </cell>
          <cell r="AZ148">
            <v>229769</v>
          </cell>
          <cell r="BA148">
            <v>148549</v>
          </cell>
          <cell r="BB148">
            <v>76491</v>
          </cell>
          <cell r="BC148">
            <v>0</v>
          </cell>
          <cell r="BD148">
            <v>29235</v>
          </cell>
          <cell r="BE148">
            <v>12583</v>
          </cell>
          <cell r="BF148">
            <v>24584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1458379</v>
          </cell>
          <cell r="BM148">
            <v>78655</v>
          </cell>
          <cell r="BN148">
            <v>41862</v>
          </cell>
          <cell r="BO148">
            <v>52</v>
          </cell>
          <cell r="BP148">
            <v>19807</v>
          </cell>
          <cell r="BQ148">
            <v>408695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V148">
            <v>0</v>
          </cell>
          <cell r="BW148">
            <v>0</v>
          </cell>
          <cell r="BX148">
            <v>48629</v>
          </cell>
          <cell r="BY148">
            <v>59598</v>
          </cell>
          <cell r="BZ148">
            <v>40969</v>
          </cell>
          <cell r="CA148">
            <v>0</v>
          </cell>
          <cell r="CB148">
            <v>36313</v>
          </cell>
          <cell r="CC148">
            <v>201878</v>
          </cell>
          <cell r="CD148">
            <v>36309</v>
          </cell>
          <cell r="CE148">
            <v>165569</v>
          </cell>
          <cell r="CF148">
            <v>41496</v>
          </cell>
          <cell r="CG148">
            <v>52948</v>
          </cell>
          <cell r="CH148">
            <v>0</v>
          </cell>
          <cell r="CI148">
            <v>24150</v>
          </cell>
          <cell r="CJ148">
            <v>6026</v>
          </cell>
          <cell r="CK148">
            <v>11980</v>
          </cell>
          <cell r="CL148">
            <v>0</v>
          </cell>
          <cell r="CM148">
            <v>0</v>
          </cell>
          <cell r="CN148">
            <v>0</v>
          </cell>
          <cell r="CO148">
            <v>0</v>
          </cell>
          <cell r="CP148">
            <v>0</v>
          </cell>
          <cell r="CQ148">
            <v>975024</v>
          </cell>
          <cell r="CR148">
            <v>146970</v>
          </cell>
          <cell r="CS148">
            <v>64430</v>
          </cell>
          <cell r="CT148">
            <v>2</v>
          </cell>
          <cell r="CU148">
            <v>81342</v>
          </cell>
          <cell r="CV148">
            <v>1619103</v>
          </cell>
          <cell r="CW148">
            <v>0</v>
          </cell>
          <cell r="CX148">
            <v>0</v>
          </cell>
          <cell r="CY148">
            <v>0</v>
          </cell>
          <cell r="CZ148">
            <v>0</v>
          </cell>
          <cell r="DA148">
            <v>0</v>
          </cell>
          <cell r="DB148">
            <v>0</v>
          </cell>
          <cell r="DC148">
            <v>270744</v>
          </cell>
          <cell r="DD148">
            <v>167328</v>
          </cell>
          <cell r="DE148">
            <v>98735</v>
          </cell>
          <cell r="DF148">
            <v>822</v>
          </cell>
          <cell r="DG148">
            <v>13631</v>
          </cell>
          <cell r="DH148">
            <v>512676</v>
          </cell>
          <cell r="DI148">
            <v>283262</v>
          </cell>
          <cell r="DJ148">
            <v>214779</v>
          </cell>
          <cell r="DK148">
            <v>583683</v>
          </cell>
          <cell r="DL148">
            <v>118609</v>
          </cell>
          <cell r="DM148">
            <v>11943</v>
          </cell>
          <cell r="DN148">
            <v>41653</v>
          </cell>
          <cell r="DO148">
            <v>24533</v>
          </cell>
          <cell r="DP148">
            <v>9112</v>
          </cell>
          <cell r="DQ148">
            <v>0</v>
          </cell>
          <cell r="DR148">
            <v>0</v>
          </cell>
          <cell r="DS148">
            <v>0</v>
          </cell>
          <cell r="DT148">
            <v>0</v>
          </cell>
          <cell r="DU148">
            <v>0</v>
          </cell>
          <cell r="DV148">
            <v>3593146</v>
          </cell>
          <cell r="DW148">
            <v>300351</v>
          </cell>
          <cell r="DX148">
            <v>157878</v>
          </cell>
          <cell r="DY148">
            <v>7</v>
          </cell>
          <cell r="DZ148">
            <v>133840</v>
          </cell>
          <cell r="EA148">
            <v>2843386</v>
          </cell>
          <cell r="EB148">
            <v>0</v>
          </cell>
          <cell r="EC148">
            <v>0</v>
          </cell>
          <cell r="ED148">
            <v>0</v>
          </cell>
          <cell r="EE148">
            <v>0</v>
          </cell>
          <cell r="EF148">
            <v>0</v>
          </cell>
          <cell r="EG148">
            <v>0</v>
          </cell>
          <cell r="EH148">
            <v>740907</v>
          </cell>
          <cell r="EI148">
            <v>441330</v>
          </cell>
          <cell r="EJ148">
            <v>1040827</v>
          </cell>
          <cell r="EK148">
            <v>1891</v>
          </cell>
          <cell r="EL148">
            <v>920011</v>
          </cell>
          <cell r="EM148">
            <v>1786344</v>
          </cell>
          <cell r="EN148">
            <v>948340</v>
          </cell>
          <cell r="EO148">
            <v>790427</v>
          </cell>
          <cell r="EP148">
            <v>630604</v>
          </cell>
          <cell r="EQ148">
            <v>313017</v>
          </cell>
          <cell r="ER148">
            <v>2728</v>
          </cell>
          <cell r="ES148">
            <v>164164</v>
          </cell>
          <cell r="ET148">
            <v>102304</v>
          </cell>
          <cell r="EU148">
            <v>23563</v>
          </cell>
          <cell r="EV148">
            <v>0</v>
          </cell>
          <cell r="EW148">
            <v>0</v>
          </cell>
          <cell r="EX148">
            <v>0</v>
          </cell>
          <cell r="EY148">
            <v>0</v>
          </cell>
          <cell r="EZ148">
            <v>0</v>
          </cell>
          <cell r="FA148">
            <v>8386797</v>
          </cell>
          <cell r="FB148">
            <v>43897</v>
          </cell>
          <cell r="FC148">
            <v>16844</v>
          </cell>
          <cell r="FD148">
            <v>7042</v>
          </cell>
          <cell r="FE148">
            <v>15772</v>
          </cell>
          <cell r="FF148">
            <v>191827</v>
          </cell>
          <cell r="FG148">
            <v>0</v>
          </cell>
          <cell r="FH148">
            <v>0</v>
          </cell>
          <cell r="FI148">
            <v>0</v>
          </cell>
          <cell r="FJ148">
            <v>0</v>
          </cell>
          <cell r="FK148">
            <v>0</v>
          </cell>
          <cell r="FL148">
            <v>0</v>
          </cell>
          <cell r="FM148">
            <v>14238</v>
          </cell>
          <cell r="FN148">
            <v>25259</v>
          </cell>
          <cell r="FO148">
            <v>34231</v>
          </cell>
          <cell r="FP148">
            <v>735</v>
          </cell>
          <cell r="FQ148">
            <v>33496</v>
          </cell>
          <cell r="FR148">
            <v>24388</v>
          </cell>
          <cell r="FS148">
            <v>10034</v>
          </cell>
          <cell r="FT148">
            <v>11754</v>
          </cell>
          <cell r="FU148">
            <v>36818</v>
          </cell>
          <cell r="FV148">
            <v>11912</v>
          </cell>
          <cell r="FW148">
            <v>0</v>
          </cell>
          <cell r="FX148">
            <v>4819</v>
          </cell>
          <cell r="FY148">
            <v>1154</v>
          </cell>
          <cell r="FZ148">
            <v>852</v>
          </cell>
          <cell r="GA148">
            <v>468</v>
          </cell>
          <cell r="GB148">
            <v>0</v>
          </cell>
          <cell r="GC148">
            <v>0</v>
          </cell>
          <cell r="GD148">
            <v>0</v>
          </cell>
          <cell r="GE148">
            <v>0</v>
          </cell>
          <cell r="GF148">
            <v>389863</v>
          </cell>
        </row>
      </sheetData>
      <sheetData sheetId="1">
        <row r="115">
          <cell r="C115">
            <v>3234</v>
          </cell>
          <cell r="G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S115">
            <v>7825</v>
          </cell>
          <cell r="T115">
            <v>176</v>
          </cell>
          <cell r="V115">
            <v>0</v>
          </cell>
          <cell r="W115">
            <v>3086</v>
          </cell>
          <cell r="Y115">
            <v>0</v>
          </cell>
          <cell r="Z115">
            <v>403</v>
          </cell>
          <cell r="AA115">
            <v>0</v>
          </cell>
          <cell r="AG115">
            <v>14548</v>
          </cell>
          <cell r="AH115">
            <v>0</v>
          </cell>
          <cell r="AL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X115">
            <v>0</v>
          </cell>
          <cell r="AY115">
            <v>0</v>
          </cell>
          <cell r="BA115">
            <v>0</v>
          </cell>
          <cell r="BB115">
            <v>0</v>
          </cell>
          <cell r="BD115">
            <v>0</v>
          </cell>
          <cell r="BE115">
            <v>0</v>
          </cell>
          <cell r="BF115">
            <v>0</v>
          </cell>
          <cell r="BL115">
            <v>0</v>
          </cell>
          <cell r="BM115">
            <v>2598</v>
          </cell>
          <cell r="BQ115">
            <v>21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C115">
            <v>7829</v>
          </cell>
          <cell r="CD115">
            <v>0</v>
          </cell>
          <cell r="CF115">
            <v>0</v>
          </cell>
          <cell r="CG115">
            <v>1405</v>
          </cell>
          <cell r="CI115">
            <v>0</v>
          </cell>
          <cell r="CJ115">
            <v>320</v>
          </cell>
          <cell r="CK115">
            <v>0</v>
          </cell>
          <cell r="CQ115">
            <v>12173</v>
          </cell>
          <cell r="CR115">
            <v>0</v>
          </cell>
          <cell r="CV115">
            <v>75</v>
          </cell>
          <cell r="DC115">
            <v>0</v>
          </cell>
          <cell r="DD115">
            <v>0</v>
          </cell>
          <cell r="DE115">
            <v>0</v>
          </cell>
          <cell r="DF115">
            <v>0</v>
          </cell>
          <cell r="DH115">
            <v>3523</v>
          </cell>
          <cell r="DI115">
            <v>0</v>
          </cell>
          <cell r="DK115">
            <v>0</v>
          </cell>
          <cell r="DL115">
            <v>0</v>
          </cell>
          <cell r="DN115">
            <v>0</v>
          </cell>
          <cell r="DO115">
            <v>0</v>
          </cell>
          <cell r="DP115">
            <v>0</v>
          </cell>
          <cell r="DV115">
            <v>3598</v>
          </cell>
          <cell r="DW115">
            <v>0</v>
          </cell>
          <cell r="EA115">
            <v>0</v>
          </cell>
          <cell r="EH115">
            <v>0</v>
          </cell>
          <cell r="EI115">
            <v>0</v>
          </cell>
          <cell r="EJ115">
            <v>0</v>
          </cell>
          <cell r="EK115">
            <v>0</v>
          </cell>
          <cell r="EM115">
            <v>0</v>
          </cell>
          <cell r="EN115">
            <v>0</v>
          </cell>
          <cell r="EP115">
            <v>0</v>
          </cell>
          <cell r="EQ115">
            <v>0</v>
          </cell>
          <cell r="ES115">
            <v>0</v>
          </cell>
          <cell r="ET115">
            <v>0</v>
          </cell>
          <cell r="EU115">
            <v>0</v>
          </cell>
          <cell r="FA115">
            <v>0</v>
          </cell>
          <cell r="GF115">
            <v>0</v>
          </cell>
        </row>
        <row r="116">
          <cell r="C116">
            <v>44926</v>
          </cell>
          <cell r="G116">
            <v>68415</v>
          </cell>
          <cell r="N116">
            <v>10583</v>
          </cell>
          <cell r="O116">
            <v>0</v>
          </cell>
          <cell r="P116">
            <v>40234</v>
          </cell>
          <cell r="Q116">
            <v>40</v>
          </cell>
          <cell r="S116">
            <v>0</v>
          </cell>
          <cell r="T116">
            <v>0</v>
          </cell>
          <cell r="V116">
            <v>0</v>
          </cell>
          <cell r="W116">
            <v>287</v>
          </cell>
          <cell r="Y116">
            <v>-394</v>
          </cell>
          <cell r="Z116">
            <v>0</v>
          </cell>
          <cell r="AA116">
            <v>0</v>
          </cell>
          <cell r="AG116">
            <v>164051</v>
          </cell>
          <cell r="AH116">
            <v>0</v>
          </cell>
          <cell r="AL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X116">
            <v>0</v>
          </cell>
          <cell r="AY116">
            <v>0</v>
          </cell>
          <cell r="BA116">
            <v>0</v>
          </cell>
          <cell r="BB116">
            <v>0</v>
          </cell>
          <cell r="BD116">
            <v>0</v>
          </cell>
          <cell r="BE116">
            <v>0</v>
          </cell>
          <cell r="BF116">
            <v>0</v>
          </cell>
          <cell r="BL116">
            <v>0</v>
          </cell>
          <cell r="BM116">
            <v>6266</v>
          </cell>
          <cell r="BQ116">
            <v>19085</v>
          </cell>
          <cell r="BX116">
            <v>11452</v>
          </cell>
          <cell r="BY116">
            <v>0</v>
          </cell>
          <cell r="BZ116">
            <v>0</v>
          </cell>
          <cell r="CA116">
            <v>0</v>
          </cell>
          <cell r="CC116">
            <v>0</v>
          </cell>
          <cell r="CD116">
            <v>0</v>
          </cell>
          <cell r="CF116">
            <v>0</v>
          </cell>
          <cell r="CG116">
            <v>2650</v>
          </cell>
          <cell r="CI116">
            <v>13585</v>
          </cell>
          <cell r="CJ116">
            <v>0</v>
          </cell>
          <cell r="CK116">
            <v>0</v>
          </cell>
          <cell r="CQ116">
            <v>53038</v>
          </cell>
          <cell r="CR116">
            <v>0</v>
          </cell>
          <cell r="CV116">
            <v>849</v>
          </cell>
          <cell r="DC116">
            <v>4253</v>
          </cell>
          <cell r="DD116">
            <v>0</v>
          </cell>
          <cell r="DE116">
            <v>0</v>
          </cell>
          <cell r="DF116">
            <v>0</v>
          </cell>
          <cell r="DH116">
            <v>0</v>
          </cell>
          <cell r="DI116">
            <v>0</v>
          </cell>
          <cell r="DK116">
            <v>0</v>
          </cell>
          <cell r="DL116">
            <v>2503</v>
          </cell>
          <cell r="DN116">
            <v>13996</v>
          </cell>
          <cell r="DO116">
            <v>0</v>
          </cell>
          <cell r="DP116">
            <v>0</v>
          </cell>
          <cell r="DV116">
            <v>21601</v>
          </cell>
          <cell r="DW116">
            <v>0</v>
          </cell>
          <cell r="EA116">
            <v>0</v>
          </cell>
          <cell r="EH116">
            <v>0</v>
          </cell>
          <cell r="EI116">
            <v>0</v>
          </cell>
          <cell r="EJ116">
            <v>0</v>
          </cell>
          <cell r="EK116">
            <v>0</v>
          </cell>
          <cell r="EM116">
            <v>0</v>
          </cell>
          <cell r="EN116">
            <v>0</v>
          </cell>
          <cell r="EP116">
            <v>0</v>
          </cell>
          <cell r="EQ116">
            <v>0</v>
          </cell>
          <cell r="ES116">
            <v>0</v>
          </cell>
          <cell r="ET116">
            <v>0</v>
          </cell>
          <cell r="EU116">
            <v>0</v>
          </cell>
          <cell r="FA116">
            <v>0</v>
          </cell>
          <cell r="GF116">
            <v>0</v>
          </cell>
        </row>
        <row r="117">
          <cell r="C117">
            <v>13022</v>
          </cell>
          <cell r="G117">
            <v>35874</v>
          </cell>
          <cell r="N117">
            <v>24639</v>
          </cell>
          <cell r="O117">
            <v>0</v>
          </cell>
          <cell r="P117">
            <v>147885</v>
          </cell>
          <cell r="Q117">
            <v>33291</v>
          </cell>
          <cell r="S117">
            <v>17174</v>
          </cell>
          <cell r="T117">
            <v>833</v>
          </cell>
          <cell r="V117">
            <v>1475</v>
          </cell>
          <cell r="W117">
            <v>282</v>
          </cell>
          <cell r="Y117">
            <v>227</v>
          </cell>
          <cell r="Z117">
            <v>0</v>
          </cell>
          <cell r="AA117">
            <v>0</v>
          </cell>
          <cell r="AG117">
            <v>240578</v>
          </cell>
          <cell r="AH117">
            <v>1</v>
          </cell>
          <cell r="AL117">
            <v>7900</v>
          </cell>
          <cell r="AS117">
            <v>1317</v>
          </cell>
          <cell r="AT117">
            <v>0</v>
          </cell>
          <cell r="AU117">
            <v>2</v>
          </cell>
          <cell r="AV117">
            <v>0</v>
          </cell>
          <cell r="AX117">
            <v>3687</v>
          </cell>
          <cell r="AY117">
            <v>47</v>
          </cell>
          <cell r="BA117">
            <v>309</v>
          </cell>
          <cell r="BB117">
            <v>307</v>
          </cell>
          <cell r="BD117">
            <v>0</v>
          </cell>
          <cell r="BE117">
            <v>0</v>
          </cell>
          <cell r="BF117">
            <v>0</v>
          </cell>
          <cell r="BL117">
            <v>13523</v>
          </cell>
          <cell r="BM117">
            <v>2</v>
          </cell>
          <cell r="BQ117">
            <v>7081</v>
          </cell>
          <cell r="BX117">
            <v>6243</v>
          </cell>
          <cell r="BY117">
            <v>0</v>
          </cell>
          <cell r="BZ117">
            <v>0</v>
          </cell>
          <cell r="CA117">
            <v>0</v>
          </cell>
          <cell r="CC117">
            <v>5349</v>
          </cell>
          <cell r="CD117">
            <v>169</v>
          </cell>
          <cell r="CF117">
            <v>1390</v>
          </cell>
          <cell r="CG117">
            <v>21</v>
          </cell>
          <cell r="CI117">
            <v>0</v>
          </cell>
          <cell r="CJ117">
            <v>0</v>
          </cell>
          <cell r="CK117">
            <v>0</v>
          </cell>
          <cell r="CQ117">
            <v>20086</v>
          </cell>
          <cell r="CR117">
            <v>0</v>
          </cell>
          <cell r="CV117">
            <v>1864</v>
          </cell>
          <cell r="DC117">
            <v>60</v>
          </cell>
          <cell r="DD117">
            <v>129</v>
          </cell>
          <cell r="DE117">
            <v>2553</v>
          </cell>
          <cell r="DF117">
            <v>0</v>
          </cell>
          <cell r="DH117">
            <v>2</v>
          </cell>
          <cell r="DI117">
            <v>2</v>
          </cell>
          <cell r="DK117">
            <v>1188</v>
          </cell>
          <cell r="DL117">
            <v>1793</v>
          </cell>
          <cell r="DN117">
            <v>0</v>
          </cell>
          <cell r="DO117">
            <v>0</v>
          </cell>
          <cell r="DP117">
            <v>0</v>
          </cell>
          <cell r="DV117">
            <v>7589</v>
          </cell>
          <cell r="DW117">
            <v>0</v>
          </cell>
          <cell r="EA117">
            <v>0</v>
          </cell>
          <cell r="EH117">
            <v>0</v>
          </cell>
          <cell r="EI117">
            <v>0</v>
          </cell>
          <cell r="EJ117">
            <v>0</v>
          </cell>
          <cell r="EK117">
            <v>0</v>
          </cell>
          <cell r="EM117">
            <v>0</v>
          </cell>
          <cell r="EN117">
            <v>0</v>
          </cell>
          <cell r="EP117">
            <v>0</v>
          </cell>
          <cell r="EQ117">
            <v>0</v>
          </cell>
          <cell r="ES117">
            <v>0</v>
          </cell>
          <cell r="ET117">
            <v>0</v>
          </cell>
          <cell r="EU117">
            <v>0</v>
          </cell>
          <cell r="FA117">
            <v>0</v>
          </cell>
          <cell r="GF117">
            <v>0</v>
          </cell>
        </row>
        <row r="118">
          <cell r="C118">
            <v>234027</v>
          </cell>
          <cell r="G118">
            <v>26651</v>
          </cell>
          <cell r="N118">
            <v>77164</v>
          </cell>
          <cell r="O118">
            <v>1198</v>
          </cell>
          <cell r="P118">
            <v>441549</v>
          </cell>
          <cell r="Q118">
            <v>71429</v>
          </cell>
          <cell r="S118">
            <v>425661</v>
          </cell>
          <cell r="T118">
            <v>133140</v>
          </cell>
          <cell r="V118">
            <v>112485</v>
          </cell>
          <cell r="W118">
            <v>17051</v>
          </cell>
          <cell r="Y118">
            <v>4979</v>
          </cell>
          <cell r="Z118">
            <v>2599</v>
          </cell>
          <cell r="AA118">
            <v>510</v>
          </cell>
          <cell r="AG118">
            <v>1343874</v>
          </cell>
          <cell r="AH118">
            <v>0</v>
          </cell>
          <cell r="AL118">
            <v>13188</v>
          </cell>
          <cell r="AS118">
            <v>25579</v>
          </cell>
          <cell r="AT118">
            <v>166</v>
          </cell>
          <cell r="AU118">
            <v>141</v>
          </cell>
          <cell r="AV118">
            <v>15</v>
          </cell>
          <cell r="AX118">
            <v>233969</v>
          </cell>
          <cell r="AY118">
            <v>0</v>
          </cell>
          <cell r="BA118">
            <v>19585</v>
          </cell>
          <cell r="BB118">
            <v>1631</v>
          </cell>
          <cell r="BD118">
            <v>2332</v>
          </cell>
          <cell r="BE118">
            <v>1345</v>
          </cell>
          <cell r="BF118">
            <v>0</v>
          </cell>
          <cell r="BL118">
            <v>297936</v>
          </cell>
          <cell r="BM118">
            <v>0</v>
          </cell>
          <cell r="BQ118">
            <v>8792</v>
          </cell>
          <cell r="BX118">
            <v>17052</v>
          </cell>
          <cell r="BY118">
            <v>110</v>
          </cell>
          <cell r="BZ118">
            <v>94</v>
          </cell>
          <cell r="CA118">
            <v>10</v>
          </cell>
          <cell r="CC118">
            <v>155979</v>
          </cell>
          <cell r="CD118">
            <v>0</v>
          </cell>
          <cell r="CF118">
            <v>13056</v>
          </cell>
          <cell r="CG118">
            <v>1087</v>
          </cell>
          <cell r="CI118">
            <v>1554</v>
          </cell>
          <cell r="CJ118">
            <v>896</v>
          </cell>
          <cell r="CK118">
            <v>0</v>
          </cell>
          <cell r="CQ118">
            <v>198620</v>
          </cell>
          <cell r="CR118">
            <v>7290</v>
          </cell>
          <cell r="CV118">
            <v>5950</v>
          </cell>
          <cell r="DC118">
            <v>4957</v>
          </cell>
          <cell r="DD118">
            <v>5052</v>
          </cell>
          <cell r="DE118">
            <v>31</v>
          </cell>
          <cell r="DF118">
            <v>0</v>
          </cell>
          <cell r="DH118">
            <v>41036</v>
          </cell>
          <cell r="DI118">
            <v>0</v>
          </cell>
          <cell r="DK118">
            <v>1913</v>
          </cell>
          <cell r="DL118">
            <v>1385</v>
          </cell>
          <cell r="DN118">
            <v>0</v>
          </cell>
          <cell r="DO118">
            <v>0</v>
          </cell>
          <cell r="DP118">
            <v>0</v>
          </cell>
          <cell r="DV118">
            <v>67614</v>
          </cell>
          <cell r="DW118">
            <v>17011</v>
          </cell>
          <cell r="EA118">
            <v>13884</v>
          </cell>
          <cell r="EH118">
            <v>11568</v>
          </cell>
          <cell r="EI118">
            <v>11789</v>
          </cell>
          <cell r="EJ118">
            <v>73</v>
          </cell>
          <cell r="EK118">
            <v>0</v>
          </cell>
          <cell r="EM118">
            <v>95751</v>
          </cell>
          <cell r="EN118">
            <v>0</v>
          </cell>
          <cell r="EP118">
            <v>4465</v>
          </cell>
          <cell r="EQ118">
            <v>3232</v>
          </cell>
          <cell r="ES118">
            <v>0</v>
          </cell>
          <cell r="ET118">
            <v>0</v>
          </cell>
          <cell r="EU118">
            <v>0</v>
          </cell>
          <cell r="FA118">
            <v>157773</v>
          </cell>
          <cell r="GF118">
            <v>8353</v>
          </cell>
        </row>
        <row r="119">
          <cell r="C119">
            <v>41659</v>
          </cell>
          <cell r="G119">
            <v>6763</v>
          </cell>
          <cell r="N119">
            <v>8994</v>
          </cell>
          <cell r="O119">
            <v>0</v>
          </cell>
          <cell r="P119">
            <v>90315</v>
          </cell>
          <cell r="Q119">
            <v>5223</v>
          </cell>
          <cell r="S119">
            <v>11792</v>
          </cell>
          <cell r="T119">
            <v>3558</v>
          </cell>
          <cell r="V119">
            <v>2618</v>
          </cell>
          <cell r="W119">
            <v>220</v>
          </cell>
          <cell r="Y119">
            <v>0</v>
          </cell>
          <cell r="Z119">
            <v>0</v>
          </cell>
          <cell r="AA119">
            <v>0</v>
          </cell>
          <cell r="AG119">
            <v>162361</v>
          </cell>
          <cell r="AH119">
            <v>1076</v>
          </cell>
          <cell r="AL119">
            <v>3606</v>
          </cell>
          <cell r="AS119">
            <v>0</v>
          </cell>
          <cell r="AT119">
            <v>0</v>
          </cell>
          <cell r="AU119">
            <v>290</v>
          </cell>
          <cell r="AV119">
            <v>0</v>
          </cell>
          <cell r="AX119">
            <v>3168</v>
          </cell>
          <cell r="AY119">
            <v>956</v>
          </cell>
          <cell r="BA119">
            <v>0</v>
          </cell>
          <cell r="BB119">
            <v>0</v>
          </cell>
          <cell r="BD119">
            <v>0</v>
          </cell>
          <cell r="BE119">
            <v>0</v>
          </cell>
          <cell r="BF119">
            <v>0</v>
          </cell>
          <cell r="BL119">
            <v>8140</v>
          </cell>
          <cell r="BM119">
            <v>6</v>
          </cell>
          <cell r="BQ119">
            <v>1865</v>
          </cell>
          <cell r="BX119">
            <v>0</v>
          </cell>
          <cell r="BY119">
            <v>0</v>
          </cell>
          <cell r="BZ119">
            <v>24490</v>
          </cell>
          <cell r="CA119">
            <v>0</v>
          </cell>
          <cell r="CC119">
            <v>1746</v>
          </cell>
          <cell r="CD119">
            <v>527</v>
          </cell>
          <cell r="CF119">
            <v>0</v>
          </cell>
          <cell r="CG119">
            <v>0</v>
          </cell>
          <cell r="CI119">
            <v>0</v>
          </cell>
          <cell r="CJ119">
            <v>0</v>
          </cell>
          <cell r="CK119">
            <v>0</v>
          </cell>
          <cell r="CQ119">
            <v>28107</v>
          </cell>
          <cell r="CR119">
            <v>12960</v>
          </cell>
          <cell r="CV119">
            <v>3942</v>
          </cell>
          <cell r="DC119">
            <v>62</v>
          </cell>
          <cell r="DD119">
            <v>0</v>
          </cell>
          <cell r="DE119">
            <v>23</v>
          </cell>
          <cell r="DF119">
            <v>0</v>
          </cell>
          <cell r="DH119">
            <v>18947</v>
          </cell>
          <cell r="DI119">
            <v>5717</v>
          </cell>
          <cell r="DK119">
            <v>1193</v>
          </cell>
          <cell r="DL119">
            <v>0</v>
          </cell>
          <cell r="DN119">
            <v>0</v>
          </cell>
          <cell r="DO119">
            <v>0</v>
          </cell>
          <cell r="DP119">
            <v>3</v>
          </cell>
          <cell r="DV119">
            <v>37130</v>
          </cell>
          <cell r="DW119">
            <v>0</v>
          </cell>
          <cell r="EA119">
            <v>0</v>
          </cell>
          <cell r="EH119">
            <v>0</v>
          </cell>
          <cell r="EI119">
            <v>0</v>
          </cell>
          <cell r="EJ119">
            <v>0</v>
          </cell>
          <cell r="EK119">
            <v>0</v>
          </cell>
          <cell r="EM119">
            <v>0</v>
          </cell>
          <cell r="EN119">
            <v>0</v>
          </cell>
          <cell r="EP119">
            <v>0</v>
          </cell>
          <cell r="EQ119">
            <v>0</v>
          </cell>
          <cell r="ES119">
            <v>0</v>
          </cell>
          <cell r="ET119">
            <v>0</v>
          </cell>
          <cell r="EU119">
            <v>0</v>
          </cell>
          <cell r="FA119">
            <v>0</v>
          </cell>
          <cell r="GF119">
            <v>0</v>
          </cell>
        </row>
        <row r="120">
          <cell r="C120">
            <v>169135</v>
          </cell>
          <cell r="G120">
            <v>3902</v>
          </cell>
          <cell r="N120">
            <v>149</v>
          </cell>
          <cell r="O120">
            <v>0</v>
          </cell>
          <cell r="P120">
            <v>67257</v>
          </cell>
          <cell r="Q120">
            <v>7887</v>
          </cell>
          <cell r="S120">
            <v>607</v>
          </cell>
          <cell r="T120">
            <v>305</v>
          </cell>
          <cell r="V120">
            <v>1027</v>
          </cell>
          <cell r="W120">
            <v>0</v>
          </cell>
          <cell r="Y120">
            <v>0</v>
          </cell>
          <cell r="Z120">
            <v>0</v>
          </cell>
          <cell r="AA120">
            <v>0</v>
          </cell>
          <cell r="AG120">
            <v>242077</v>
          </cell>
          <cell r="AH120">
            <v>384</v>
          </cell>
          <cell r="AL120">
            <v>592</v>
          </cell>
          <cell r="AS120">
            <v>107</v>
          </cell>
          <cell r="AT120">
            <v>0</v>
          </cell>
          <cell r="AU120">
            <v>569</v>
          </cell>
          <cell r="AV120">
            <v>0</v>
          </cell>
          <cell r="AX120">
            <v>0</v>
          </cell>
          <cell r="AY120">
            <v>0</v>
          </cell>
          <cell r="BA120">
            <v>356</v>
          </cell>
          <cell r="BB120">
            <v>0</v>
          </cell>
          <cell r="BD120">
            <v>0</v>
          </cell>
          <cell r="BE120">
            <v>0</v>
          </cell>
          <cell r="BF120">
            <v>0</v>
          </cell>
          <cell r="BL120">
            <v>2008</v>
          </cell>
          <cell r="BM120">
            <v>0</v>
          </cell>
          <cell r="BQ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C120">
            <v>0</v>
          </cell>
          <cell r="CD120">
            <v>0</v>
          </cell>
          <cell r="CF120">
            <v>0</v>
          </cell>
          <cell r="CG120">
            <v>0</v>
          </cell>
          <cell r="CI120">
            <v>0</v>
          </cell>
          <cell r="CJ120">
            <v>0</v>
          </cell>
          <cell r="CK120">
            <v>0</v>
          </cell>
          <cell r="CQ120">
            <v>0</v>
          </cell>
          <cell r="CR120">
            <v>0</v>
          </cell>
          <cell r="CV120">
            <v>5164</v>
          </cell>
          <cell r="DC120">
            <v>6</v>
          </cell>
          <cell r="DD120">
            <v>30</v>
          </cell>
          <cell r="DE120">
            <v>0</v>
          </cell>
          <cell r="DF120">
            <v>0</v>
          </cell>
          <cell r="DH120">
            <v>0</v>
          </cell>
          <cell r="DI120">
            <v>0</v>
          </cell>
          <cell r="DK120">
            <v>102</v>
          </cell>
          <cell r="DL120">
            <v>0</v>
          </cell>
          <cell r="DN120">
            <v>0</v>
          </cell>
          <cell r="DO120">
            <v>0</v>
          </cell>
          <cell r="DP120">
            <v>0</v>
          </cell>
          <cell r="DV120">
            <v>5302</v>
          </cell>
          <cell r="DW120">
            <v>0</v>
          </cell>
          <cell r="EA120">
            <v>0</v>
          </cell>
          <cell r="EH120">
            <v>0</v>
          </cell>
          <cell r="EI120">
            <v>0</v>
          </cell>
          <cell r="EJ120">
            <v>0</v>
          </cell>
          <cell r="EK120">
            <v>0</v>
          </cell>
          <cell r="EM120">
            <v>0</v>
          </cell>
          <cell r="EN120">
            <v>0</v>
          </cell>
          <cell r="EP120">
            <v>0</v>
          </cell>
          <cell r="EQ120">
            <v>0</v>
          </cell>
          <cell r="ES120">
            <v>0</v>
          </cell>
          <cell r="ET120">
            <v>0</v>
          </cell>
          <cell r="EU120">
            <v>0</v>
          </cell>
          <cell r="FA120">
            <v>0</v>
          </cell>
          <cell r="GF120">
            <v>0</v>
          </cell>
        </row>
        <row r="121">
          <cell r="C121">
            <v>145</v>
          </cell>
          <cell r="G121">
            <v>649</v>
          </cell>
          <cell r="N121">
            <v>0</v>
          </cell>
          <cell r="O121">
            <v>0</v>
          </cell>
          <cell r="P121">
            <v>35764</v>
          </cell>
          <cell r="Q121">
            <v>577</v>
          </cell>
          <cell r="S121">
            <v>24507</v>
          </cell>
          <cell r="T121">
            <v>24268</v>
          </cell>
          <cell r="V121">
            <v>0</v>
          </cell>
          <cell r="W121">
            <v>0</v>
          </cell>
          <cell r="Y121">
            <v>0</v>
          </cell>
          <cell r="Z121">
            <v>0</v>
          </cell>
          <cell r="AA121">
            <v>0</v>
          </cell>
          <cell r="AG121">
            <v>61065</v>
          </cell>
          <cell r="AH121">
            <v>83</v>
          </cell>
          <cell r="AL121">
            <v>203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X121">
            <v>432</v>
          </cell>
          <cell r="AY121">
            <v>432</v>
          </cell>
          <cell r="BA121">
            <v>0</v>
          </cell>
          <cell r="BB121">
            <v>0</v>
          </cell>
          <cell r="BD121">
            <v>0</v>
          </cell>
          <cell r="BE121">
            <v>0</v>
          </cell>
          <cell r="BF121">
            <v>0</v>
          </cell>
          <cell r="BL121">
            <v>718</v>
          </cell>
          <cell r="BM121">
            <v>0</v>
          </cell>
          <cell r="BQ121">
            <v>360</v>
          </cell>
          <cell r="BX121">
            <v>0</v>
          </cell>
          <cell r="BY121">
            <v>0</v>
          </cell>
          <cell r="BZ121">
            <v>20751</v>
          </cell>
          <cell r="CA121">
            <v>177</v>
          </cell>
          <cell r="CC121">
            <v>23107</v>
          </cell>
          <cell r="CD121">
            <v>22880</v>
          </cell>
          <cell r="CF121">
            <v>0</v>
          </cell>
          <cell r="CG121">
            <v>0</v>
          </cell>
          <cell r="CI121">
            <v>0</v>
          </cell>
          <cell r="CJ121">
            <v>0</v>
          </cell>
          <cell r="CK121">
            <v>0</v>
          </cell>
          <cell r="CQ121">
            <v>44218</v>
          </cell>
          <cell r="CR121">
            <v>0</v>
          </cell>
          <cell r="CV121">
            <v>104</v>
          </cell>
          <cell r="DC121">
            <v>182</v>
          </cell>
          <cell r="DD121">
            <v>0</v>
          </cell>
          <cell r="DE121">
            <v>0</v>
          </cell>
          <cell r="DF121">
            <v>0</v>
          </cell>
          <cell r="DH121">
            <v>1562</v>
          </cell>
          <cell r="DI121">
            <v>370</v>
          </cell>
          <cell r="DK121">
            <v>48</v>
          </cell>
          <cell r="DL121">
            <v>0</v>
          </cell>
          <cell r="DN121">
            <v>0</v>
          </cell>
          <cell r="DO121">
            <v>0</v>
          </cell>
          <cell r="DP121">
            <v>0</v>
          </cell>
          <cell r="DV121">
            <v>1896</v>
          </cell>
          <cell r="DW121">
            <v>0</v>
          </cell>
          <cell r="EA121">
            <v>0</v>
          </cell>
          <cell r="EH121">
            <v>0</v>
          </cell>
          <cell r="EI121">
            <v>0</v>
          </cell>
          <cell r="EJ121">
            <v>0</v>
          </cell>
          <cell r="EK121">
            <v>0</v>
          </cell>
          <cell r="EM121">
            <v>0</v>
          </cell>
          <cell r="EN121">
            <v>0</v>
          </cell>
          <cell r="EP121">
            <v>0</v>
          </cell>
          <cell r="EQ121">
            <v>0</v>
          </cell>
          <cell r="ES121">
            <v>0</v>
          </cell>
          <cell r="ET121">
            <v>0</v>
          </cell>
          <cell r="EU121">
            <v>0</v>
          </cell>
          <cell r="FA121">
            <v>0</v>
          </cell>
          <cell r="GF121">
            <v>0</v>
          </cell>
        </row>
        <row r="122">
          <cell r="C122">
            <v>1238681</v>
          </cell>
          <cell r="G122">
            <v>103812</v>
          </cell>
          <cell r="N122">
            <v>103057</v>
          </cell>
          <cell r="O122">
            <v>86719</v>
          </cell>
          <cell r="P122">
            <v>1124252</v>
          </cell>
          <cell r="Q122">
            <v>176168</v>
          </cell>
          <cell r="S122">
            <v>97544</v>
          </cell>
          <cell r="T122">
            <v>56902</v>
          </cell>
          <cell r="V122">
            <v>221344</v>
          </cell>
          <cell r="W122">
            <v>12618</v>
          </cell>
          <cell r="Y122">
            <v>0</v>
          </cell>
          <cell r="Z122">
            <v>8</v>
          </cell>
          <cell r="AA122">
            <v>1312</v>
          </cell>
          <cell r="AG122">
            <v>2989347</v>
          </cell>
          <cell r="AH122">
            <v>26156</v>
          </cell>
          <cell r="AL122">
            <v>49156</v>
          </cell>
          <cell r="AS122">
            <v>9111</v>
          </cell>
          <cell r="AT122">
            <v>13130</v>
          </cell>
          <cell r="AU122">
            <v>0</v>
          </cell>
          <cell r="AV122">
            <v>0</v>
          </cell>
          <cell r="AX122">
            <v>31416</v>
          </cell>
          <cell r="AY122">
            <v>20458</v>
          </cell>
          <cell r="BA122">
            <v>36820</v>
          </cell>
          <cell r="BB122">
            <v>434</v>
          </cell>
          <cell r="BD122">
            <v>0</v>
          </cell>
          <cell r="BE122">
            <v>0</v>
          </cell>
          <cell r="BF122">
            <v>6198</v>
          </cell>
          <cell r="BL122">
            <v>172421</v>
          </cell>
          <cell r="BM122">
            <v>34407</v>
          </cell>
          <cell r="BQ122">
            <v>20546</v>
          </cell>
          <cell r="BX122">
            <v>6631</v>
          </cell>
          <cell r="BY122">
            <v>68025</v>
          </cell>
          <cell r="BZ122">
            <v>120377</v>
          </cell>
          <cell r="CA122">
            <v>0</v>
          </cell>
          <cell r="CC122">
            <v>60302</v>
          </cell>
          <cell r="CD122">
            <v>45789</v>
          </cell>
          <cell r="CF122">
            <v>31893</v>
          </cell>
          <cell r="CG122">
            <v>6854</v>
          </cell>
          <cell r="CI122">
            <v>0</v>
          </cell>
          <cell r="CJ122">
            <v>0</v>
          </cell>
          <cell r="CK122">
            <v>0</v>
          </cell>
          <cell r="CQ122">
            <v>349035</v>
          </cell>
          <cell r="CR122">
            <v>0</v>
          </cell>
          <cell r="CV122">
            <v>24476</v>
          </cell>
          <cell r="DC122">
            <v>24801</v>
          </cell>
          <cell r="DD122">
            <v>0</v>
          </cell>
          <cell r="DE122">
            <v>83</v>
          </cell>
          <cell r="DF122">
            <v>0</v>
          </cell>
          <cell r="DH122">
            <v>23746</v>
          </cell>
          <cell r="DI122">
            <v>16235</v>
          </cell>
          <cell r="DK122">
            <v>6937</v>
          </cell>
          <cell r="DL122">
            <v>244</v>
          </cell>
          <cell r="DN122">
            <v>0</v>
          </cell>
          <cell r="DO122">
            <v>0</v>
          </cell>
          <cell r="DP122">
            <v>50</v>
          </cell>
          <cell r="DV122">
            <v>80337</v>
          </cell>
          <cell r="DW122">
            <v>16486</v>
          </cell>
          <cell r="EA122">
            <v>6487</v>
          </cell>
          <cell r="EH122">
            <v>7408</v>
          </cell>
          <cell r="EI122">
            <v>1356</v>
          </cell>
          <cell r="EJ122">
            <v>4</v>
          </cell>
          <cell r="EK122">
            <v>0</v>
          </cell>
          <cell r="EM122">
            <v>27544</v>
          </cell>
          <cell r="EN122">
            <v>18235</v>
          </cell>
          <cell r="EP122">
            <v>0</v>
          </cell>
          <cell r="EQ122">
            <v>16733</v>
          </cell>
          <cell r="ES122">
            <v>0</v>
          </cell>
          <cell r="ET122">
            <v>0</v>
          </cell>
          <cell r="EU122">
            <v>15044</v>
          </cell>
          <cell r="FA122">
            <v>91062</v>
          </cell>
          <cell r="GF122">
            <v>8829</v>
          </cell>
        </row>
        <row r="123">
          <cell r="C123">
            <v>70877</v>
          </cell>
          <cell r="G123">
            <v>89170</v>
          </cell>
          <cell r="N123">
            <v>35612</v>
          </cell>
          <cell r="O123">
            <v>0</v>
          </cell>
          <cell r="P123">
            <v>245731</v>
          </cell>
          <cell r="Q123">
            <v>22003</v>
          </cell>
          <cell r="S123">
            <v>61699</v>
          </cell>
          <cell r="T123">
            <v>10574</v>
          </cell>
          <cell r="V123">
            <v>11553</v>
          </cell>
          <cell r="W123">
            <v>458</v>
          </cell>
          <cell r="Y123">
            <v>0</v>
          </cell>
          <cell r="Z123">
            <v>0</v>
          </cell>
          <cell r="AA123">
            <v>0</v>
          </cell>
          <cell r="AG123">
            <v>515100</v>
          </cell>
          <cell r="AH123">
            <v>148</v>
          </cell>
          <cell r="AL123">
            <v>17771</v>
          </cell>
          <cell r="AS123">
            <v>7250</v>
          </cell>
          <cell r="AT123">
            <v>89</v>
          </cell>
          <cell r="AU123">
            <v>511</v>
          </cell>
          <cell r="AV123">
            <v>0</v>
          </cell>
          <cell r="AX123">
            <v>11028</v>
          </cell>
          <cell r="AY123">
            <v>2041</v>
          </cell>
          <cell r="BA123">
            <v>1580</v>
          </cell>
          <cell r="BB123">
            <v>25</v>
          </cell>
          <cell r="BD123">
            <v>0</v>
          </cell>
          <cell r="BE123">
            <v>0</v>
          </cell>
          <cell r="BF123">
            <v>0</v>
          </cell>
          <cell r="BL123">
            <v>38402</v>
          </cell>
          <cell r="BM123">
            <v>500</v>
          </cell>
          <cell r="BQ123">
            <v>53791</v>
          </cell>
          <cell r="BX123">
            <v>22692</v>
          </cell>
          <cell r="BY123">
            <v>4</v>
          </cell>
          <cell r="BZ123">
            <v>0</v>
          </cell>
          <cell r="CA123">
            <v>0</v>
          </cell>
          <cell r="CC123">
            <v>24862</v>
          </cell>
          <cell r="CD123">
            <v>6799</v>
          </cell>
          <cell r="CF123">
            <v>3763</v>
          </cell>
          <cell r="CG123">
            <v>89</v>
          </cell>
          <cell r="CI123">
            <v>0</v>
          </cell>
          <cell r="CJ123">
            <v>0</v>
          </cell>
          <cell r="CK123">
            <v>0</v>
          </cell>
          <cell r="CQ123">
            <v>105701</v>
          </cell>
          <cell r="CR123">
            <v>0</v>
          </cell>
          <cell r="CV123">
            <v>47624</v>
          </cell>
          <cell r="DC123">
            <v>1068</v>
          </cell>
          <cell r="DD123">
            <v>15</v>
          </cell>
          <cell r="DE123">
            <v>0</v>
          </cell>
          <cell r="DF123">
            <v>0</v>
          </cell>
          <cell r="DH123">
            <v>2582</v>
          </cell>
          <cell r="DI123">
            <v>2081</v>
          </cell>
          <cell r="DK123">
            <v>463</v>
          </cell>
          <cell r="DL123">
            <v>0</v>
          </cell>
          <cell r="DN123">
            <v>0</v>
          </cell>
          <cell r="DO123">
            <v>0</v>
          </cell>
          <cell r="DP123">
            <v>117</v>
          </cell>
          <cell r="DV123">
            <v>51869</v>
          </cell>
          <cell r="DW123">
            <v>47</v>
          </cell>
          <cell r="EA123">
            <v>2721</v>
          </cell>
          <cell r="EH123">
            <v>0</v>
          </cell>
          <cell r="EI123">
            <v>562</v>
          </cell>
          <cell r="EJ123">
            <v>4715</v>
          </cell>
          <cell r="EK123">
            <v>0</v>
          </cell>
          <cell r="EM123">
            <v>0</v>
          </cell>
          <cell r="EN123">
            <v>0</v>
          </cell>
          <cell r="EP123">
            <v>0</v>
          </cell>
          <cell r="EQ123">
            <v>0</v>
          </cell>
          <cell r="ES123">
            <v>0</v>
          </cell>
          <cell r="ET123">
            <v>0</v>
          </cell>
          <cell r="EU123">
            <v>0</v>
          </cell>
          <cell r="FA123">
            <v>8045</v>
          </cell>
          <cell r="GF123">
            <v>0</v>
          </cell>
        </row>
        <row r="124">
          <cell r="C124">
            <v>2423</v>
          </cell>
          <cell r="G124">
            <v>5444</v>
          </cell>
          <cell r="N124">
            <v>1247</v>
          </cell>
          <cell r="O124">
            <v>0</v>
          </cell>
          <cell r="P124">
            <v>17690</v>
          </cell>
          <cell r="Q124">
            <v>2398</v>
          </cell>
          <cell r="S124">
            <v>70775</v>
          </cell>
          <cell r="T124">
            <v>70775</v>
          </cell>
          <cell r="V124">
            <v>0</v>
          </cell>
          <cell r="W124">
            <v>0</v>
          </cell>
          <cell r="Y124">
            <v>0</v>
          </cell>
          <cell r="Z124">
            <v>0</v>
          </cell>
          <cell r="AA124">
            <v>0</v>
          </cell>
          <cell r="AG124">
            <v>97579</v>
          </cell>
          <cell r="AH124">
            <v>0</v>
          </cell>
          <cell r="AL124">
            <v>6150</v>
          </cell>
          <cell r="AS124">
            <v>1217</v>
          </cell>
          <cell r="AT124">
            <v>0</v>
          </cell>
          <cell r="AU124">
            <v>2</v>
          </cell>
          <cell r="AV124">
            <v>0</v>
          </cell>
          <cell r="AX124">
            <v>63586</v>
          </cell>
          <cell r="AY124">
            <v>63585</v>
          </cell>
          <cell r="BA124">
            <v>0</v>
          </cell>
          <cell r="BB124">
            <v>118</v>
          </cell>
          <cell r="BD124">
            <v>0</v>
          </cell>
          <cell r="BE124">
            <v>0</v>
          </cell>
          <cell r="BF124">
            <v>0</v>
          </cell>
          <cell r="BL124">
            <v>71073</v>
          </cell>
          <cell r="BM124">
            <v>0</v>
          </cell>
          <cell r="BQ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C124">
            <v>0</v>
          </cell>
          <cell r="CD124">
            <v>0</v>
          </cell>
          <cell r="CF124">
            <v>0</v>
          </cell>
          <cell r="CG124">
            <v>0</v>
          </cell>
          <cell r="CI124">
            <v>0</v>
          </cell>
          <cell r="CJ124">
            <v>0</v>
          </cell>
          <cell r="CK124">
            <v>0</v>
          </cell>
          <cell r="CQ124">
            <v>0</v>
          </cell>
          <cell r="CR124">
            <v>0</v>
          </cell>
          <cell r="CV124">
            <v>38</v>
          </cell>
          <cell r="DC124">
            <v>0</v>
          </cell>
          <cell r="DD124">
            <v>0</v>
          </cell>
          <cell r="DE124">
            <v>9</v>
          </cell>
          <cell r="DF124">
            <v>0</v>
          </cell>
          <cell r="DH124">
            <v>3</v>
          </cell>
          <cell r="DI124">
            <v>3</v>
          </cell>
          <cell r="DK124">
            <v>0</v>
          </cell>
          <cell r="DL124">
            <v>0</v>
          </cell>
          <cell r="DN124">
            <v>0</v>
          </cell>
          <cell r="DO124">
            <v>0</v>
          </cell>
          <cell r="DP124">
            <v>0</v>
          </cell>
          <cell r="DV124">
            <v>50</v>
          </cell>
          <cell r="DW124">
            <v>0</v>
          </cell>
          <cell r="EA124">
            <v>0</v>
          </cell>
          <cell r="EH124">
            <v>0</v>
          </cell>
          <cell r="EI124">
            <v>0</v>
          </cell>
          <cell r="EJ124">
            <v>0</v>
          </cell>
          <cell r="EK124">
            <v>0</v>
          </cell>
          <cell r="EM124">
            <v>0</v>
          </cell>
          <cell r="EN124">
            <v>0</v>
          </cell>
          <cell r="EP124">
            <v>0</v>
          </cell>
          <cell r="EQ124">
            <v>0</v>
          </cell>
          <cell r="ES124">
            <v>0</v>
          </cell>
          <cell r="ET124">
            <v>0</v>
          </cell>
          <cell r="EU124">
            <v>0</v>
          </cell>
          <cell r="FA124">
            <v>0</v>
          </cell>
          <cell r="GF124">
            <v>0</v>
          </cell>
        </row>
        <row r="125">
          <cell r="C125">
            <v>6957</v>
          </cell>
          <cell r="G125">
            <v>1416</v>
          </cell>
          <cell r="N125">
            <v>143</v>
          </cell>
          <cell r="O125">
            <v>0</v>
          </cell>
          <cell r="P125">
            <v>60305</v>
          </cell>
          <cell r="Q125">
            <v>13325</v>
          </cell>
          <cell r="S125">
            <v>16033</v>
          </cell>
          <cell r="T125">
            <v>2653</v>
          </cell>
          <cell r="V125">
            <v>103</v>
          </cell>
          <cell r="W125">
            <v>-12</v>
          </cell>
          <cell r="Y125">
            <v>0</v>
          </cell>
          <cell r="Z125">
            <v>0</v>
          </cell>
          <cell r="AA125">
            <v>0</v>
          </cell>
          <cell r="AG125">
            <v>84945</v>
          </cell>
          <cell r="AH125">
            <v>0</v>
          </cell>
          <cell r="AL125">
            <v>192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X125">
            <v>0</v>
          </cell>
          <cell r="AY125">
            <v>0</v>
          </cell>
          <cell r="BA125">
            <v>0</v>
          </cell>
          <cell r="BB125">
            <v>0</v>
          </cell>
          <cell r="BD125">
            <v>0</v>
          </cell>
          <cell r="BE125">
            <v>0</v>
          </cell>
          <cell r="BF125">
            <v>0</v>
          </cell>
          <cell r="BL125">
            <v>192</v>
          </cell>
          <cell r="BM125">
            <v>0</v>
          </cell>
          <cell r="BQ125">
            <v>893</v>
          </cell>
          <cell r="BX125">
            <v>20</v>
          </cell>
          <cell r="BY125">
            <v>0</v>
          </cell>
          <cell r="BZ125">
            <v>2171</v>
          </cell>
          <cell r="CA125">
            <v>0</v>
          </cell>
          <cell r="CC125">
            <v>9658</v>
          </cell>
          <cell r="CD125">
            <v>1842</v>
          </cell>
          <cell r="CF125">
            <v>345</v>
          </cell>
          <cell r="CG125">
            <v>2</v>
          </cell>
          <cell r="CI125">
            <v>0</v>
          </cell>
          <cell r="CJ125">
            <v>0</v>
          </cell>
          <cell r="CK125">
            <v>0</v>
          </cell>
          <cell r="CQ125">
            <v>13089</v>
          </cell>
          <cell r="CR125">
            <v>0</v>
          </cell>
          <cell r="CV125">
            <v>1437</v>
          </cell>
          <cell r="DC125">
            <v>0</v>
          </cell>
          <cell r="DD125">
            <v>31</v>
          </cell>
          <cell r="DE125">
            <v>10</v>
          </cell>
          <cell r="DF125">
            <v>0</v>
          </cell>
          <cell r="DH125">
            <v>2090</v>
          </cell>
          <cell r="DI125">
            <v>2090</v>
          </cell>
          <cell r="DK125">
            <v>225</v>
          </cell>
          <cell r="DL125">
            <v>0</v>
          </cell>
          <cell r="DN125">
            <v>0</v>
          </cell>
          <cell r="DO125">
            <v>0</v>
          </cell>
          <cell r="DP125">
            <v>0</v>
          </cell>
          <cell r="DV125">
            <v>3793</v>
          </cell>
          <cell r="DW125">
            <v>0</v>
          </cell>
          <cell r="EA125">
            <v>0</v>
          </cell>
          <cell r="EH125">
            <v>10</v>
          </cell>
          <cell r="EI125">
            <v>0</v>
          </cell>
          <cell r="EJ125">
            <v>0</v>
          </cell>
          <cell r="EK125">
            <v>0</v>
          </cell>
          <cell r="EM125">
            <v>0</v>
          </cell>
          <cell r="EN125">
            <v>0</v>
          </cell>
          <cell r="EP125">
            <v>-11</v>
          </cell>
          <cell r="EQ125">
            <v>0</v>
          </cell>
          <cell r="ES125">
            <v>0</v>
          </cell>
          <cell r="ET125">
            <v>0</v>
          </cell>
          <cell r="EU125">
            <v>0</v>
          </cell>
          <cell r="FA125">
            <v>-1</v>
          </cell>
          <cell r="GF125">
            <v>0</v>
          </cell>
        </row>
        <row r="126">
          <cell r="C126">
            <v>84169</v>
          </cell>
          <cell r="G126">
            <v>16853</v>
          </cell>
          <cell r="N126">
            <v>4653</v>
          </cell>
          <cell r="O126">
            <v>0</v>
          </cell>
          <cell r="P126">
            <v>37491</v>
          </cell>
          <cell r="Q126">
            <v>320</v>
          </cell>
          <cell r="S126">
            <v>30503</v>
          </cell>
          <cell r="T126">
            <v>12617</v>
          </cell>
          <cell r="V126">
            <v>628</v>
          </cell>
          <cell r="W126">
            <v>3115</v>
          </cell>
          <cell r="Y126">
            <v>2915</v>
          </cell>
          <cell r="Z126">
            <v>0</v>
          </cell>
          <cell r="AA126">
            <v>0</v>
          </cell>
          <cell r="AG126">
            <v>180327</v>
          </cell>
          <cell r="AH126">
            <v>134</v>
          </cell>
          <cell r="AL126">
            <v>2052</v>
          </cell>
          <cell r="AS126">
            <v>408</v>
          </cell>
          <cell r="AT126">
            <v>0</v>
          </cell>
          <cell r="AU126">
            <v>73</v>
          </cell>
          <cell r="AV126">
            <v>0</v>
          </cell>
          <cell r="AX126">
            <v>9367</v>
          </cell>
          <cell r="AY126">
            <v>3592</v>
          </cell>
          <cell r="BA126">
            <v>0</v>
          </cell>
          <cell r="BB126">
            <v>0</v>
          </cell>
          <cell r="BD126">
            <v>0</v>
          </cell>
          <cell r="BE126">
            <v>0</v>
          </cell>
          <cell r="BF126">
            <v>0</v>
          </cell>
          <cell r="BL126">
            <v>12034</v>
          </cell>
          <cell r="BM126">
            <v>81</v>
          </cell>
          <cell r="BQ126">
            <v>13215</v>
          </cell>
          <cell r="BX126">
            <v>1109</v>
          </cell>
          <cell r="BY126">
            <v>0</v>
          </cell>
          <cell r="BZ126">
            <v>0</v>
          </cell>
          <cell r="CA126">
            <v>0</v>
          </cell>
          <cell r="CC126">
            <v>18649</v>
          </cell>
          <cell r="CD126">
            <v>7151</v>
          </cell>
          <cell r="CF126">
            <v>0</v>
          </cell>
          <cell r="CG126">
            <v>2094</v>
          </cell>
          <cell r="CI126">
            <v>2881</v>
          </cell>
          <cell r="CJ126">
            <v>0</v>
          </cell>
          <cell r="CK126">
            <v>0</v>
          </cell>
          <cell r="CQ126">
            <v>38029</v>
          </cell>
          <cell r="CR126">
            <v>178</v>
          </cell>
          <cell r="CV126">
            <v>214</v>
          </cell>
          <cell r="DC126">
            <v>93</v>
          </cell>
          <cell r="DD126">
            <v>0</v>
          </cell>
          <cell r="DE126">
            <v>21</v>
          </cell>
          <cell r="DF126">
            <v>0</v>
          </cell>
          <cell r="DH126">
            <v>1645</v>
          </cell>
          <cell r="DI126">
            <v>0</v>
          </cell>
          <cell r="DK126">
            <v>0</v>
          </cell>
          <cell r="DL126">
            <v>47</v>
          </cell>
          <cell r="DN126">
            <v>0</v>
          </cell>
          <cell r="DO126">
            <v>0</v>
          </cell>
          <cell r="DP126">
            <v>0</v>
          </cell>
          <cell r="DV126">
            <v>2198</v>
          </cell>
          <cell r="DW126">
            <v>99</v>
          </cell>
          <cell r="EA126">
            <v>18</v>
          </cell>
          <cell r="EH126">
            <v>0</v>
          </cell>
          <cell r="EI126">
            <v>0</v>
          </cell>
          <cell r="EJ126">
            <v>0</v>
          </cell>
          <cell r="EK126">
            <v>0</v>
          </cell>
          <cell r="EM126">
            <v>755</v>
          </cell>
          <cell r="EN126">
            <v>0</v>
          </cell>
          <cell r="EP126">
            <v>0</v>
          </cell>
          <cell r="EQ126">
            <v>163</v>
          </cell>
          <cell r="ES126">
            <v>0</v>
          </cell>
          <cell r="ET126">
            <v>0</v>
          </cell>
          <cell r="EU126">
            <v>0</v>
          </cell>
          <cell r="FA126">
            <v>1035</v>
          </cell>
          <cell r="GF126">
            <v>0</v>
          </cell>
        </row>
        <row r="127">
          <cell r="C127">
            <v>5371</v>
          </cell>
          <cell r="G127">
            <v>2775</v>
          </cell>
          <cell r="N127">
            <v>6993</v>
          </cell>
          <cell r="O127">
            <v>0</v>
          </cell>
          <cell r="P127">
            <v>28220</v>
          </cell>
          <cell r="Q127">
            <v>1026</v>
          </cell>
          <cell r="S127">
            <v>166688</v>
          </cell>
          <cell r="T127">
            <v>131354</v>
          </cell>
          <cell r="V127">
            <v>0</v>
          </cell>
          <cell r="W127">
            <v>0</v>
          </cell>
          <cell r="Y127">
            <v>0</v>
          </cell>
          <cell r="Z127">
            <v>0</v>
          </cell>
          <cell r="AA127">
            <v>0</v>
          </cell>
          <cell r="AG127">
            <v>210047</v>
          </cell>
          <cell r="AH127">
            <v>280</v>
          </cell>
          <cell r="AL127">
            <v>75</v>
          </cell>
          <cell r="AS127">
            <v>0</v>
          </cell>
          <cell r="AT127">
            <v>0</v>
          </cell>
          <cell r="AU127">
            <v>-20</v>
          </cell>
          <cell r="AV127">
            <v>0</v>
          </cell>
          <cell r="AX127">
            <v>26804</v>
          </cell>
          <cell r="AY127">
            <v>26804</v>
          </cell>
          <cell r="BA127">
            <v>0</v>
          </cell>
          <cell r="BB127">
            <v>0</v>
          </cell>
          <cell r="BD127">
            <v>0</v>
          </cell>
          <cell r="BE127">
            <v>0</v>
          </cell>
          <cell r="BF127">
            <v>0</v>
          </cell>
          <cell r="BL127">
            <v>27139</v>
          </cell>
          <cell r="BM127">
            <v>90</v>
          </cell>
          <cell r="BQ127">
            <v>3277</v>
          </cell>
          <cell r="BX127">
            <v>3445</v>
          </cell>
          <cell r="BY127">
            <v>0</v>
          </cell>
          <cell r="BZ127">
            <v>0</v>
          </cell>
          <cell r="CA127">
            <v>0</v>
          </cell>
          <cell r="CC127">
            <v>123728</v>
          </cell>
          <cell r="CD127">
            <v>93909</v>
          </cell>
          <cell r="CF127">
            <v>0</v>
          </cell>
          <cell r="CG127">
            <v>0</v>
          </cell>
          <cell r="CI127">
            <v>0</v>
          </cell>
          <cell r="CJ127">
            <v>0</v>
          </cell>
          <cell r="CK127">
            <v>0</v>
          </cell>
          <cell r="CQ127">
            <v>130540</v>
          </cell>
          <cell r="CR127">
            <v>239</v>
          </cell>
          <cell r="CV127">
            <v>120</v>
          </cell>
          <cell r="DC127">
            <v>0</v>
          </cell>
          <cell r="DD127">
            <v>0</v>
          </cell>
          <cell r="DE127">
            <v>212</v>
          </cell>
          <cell r="DF127">
            <v>0</v>
          </cell>
          <cell r="DH127">
            <v>356</v>
          </cell>
          <cell r="DI127">
            <v>350</v>
          </cell>
          <cell r="DK127">
            <v>0</v>
          </cell>
          <cell r="DL127">
            <v>0</v>
          </cell>
          <cell r="DN127">
            <v>0</v>
          </cell>
          <cell r="DO127">
            <v>0</v>
          </cell>
          <cell r="DP127">
            <v>0</v>
          </cell>
          <cell r="DV127">
            <v>927</v>
          </cell>
          <cell r="DW127">
            <v>0</v>
          </cell>
          <cell r="EA127">
            <v>0</v>
          </cell>
          <cell r="EH127">
            <v>0</v>
          </cell>
          <cell r="EI127">
            <v>0</v>
          </cell>
          <cell r="EJ127">
            <v>0</v>
          </cell>
          <cell r="EK127">
            <v>0</v>
          </cell>
          <cell r="EM127">
            <v>0</v>
          </cell>
          <cell r="EN127">
            <v>0</v>
          </cell>
          <cell r="EP127">
            <v>0</v>
          </cell>
          <cell r="EQ127">
            <v>0</v>
          </cell>
          <cell r="ES127">
            <v>0</v>
          </cell>
          <cell r="ET127">
            <v>0</v>
          </cell>
          <cell r="EU127">
            <v>0</v>
          </cell>
          <cell r="FA127">
            <v>0</v>
          </cell>
          <cell r="GF127">
            <v>0</v>
          </cell>
        </row>
        <row r="128">
          <cell r="C128">
            <v>7157</v>
          </cell>
          <cell r="G128">
            <v>9302</v>
          </cell>
          <cell r="N128">
            <v>3553</v>
          </cell>
          <cell r="O128">
            <v>0</v>
          </cell>
          <cell r="P128">
            <v>0</v>
          </cell>
          <cell r="Q128">
            <v>0</v>
          </cell>
          <cell r="S128">
            <v>13279</v>
          </cell>
          <cell r="T128">
            <v>13279</v>
          </cell>
          <cell r="V128">
            <v>808</v>
          </cell>
          <cell r="W128">
            <v>186</v>
          </cell>
          <cell r="Y128">
            <v>0</v>
          </cell>
          <cell r="Z128">
            <v>0</v>
          </cell>
          <cell r="AA128">
            <v>0</v>
          </cell>
          <cell r="AG128">
            <v>34285</v>
          </cell>
          <cell r="AH128">
            <v>6</v>
          </cell>
          <cell r="AL128">
            <v>1</v>
          </cell>
          <cell r="AS128">
            <v>-27</v>
          </cell>
          <cell r="AT128">
            <v>0</v>
          </cell>
          <cell r="AU128">
            <v>0</v>
          </cell>
          <cell r="AV128">
            <v>0</v>
          </cell>
          <cell r="AX128">
            <v>-50</v>
          </cell>
          <cell r="AY128">
            <v>-50</v>
          </cell>
          <cell r="BA128">
            <v>0</v>
          </cell>
          <cell r="BB128">
            <v>20</v>
          </cell>
          <cell r="BD128">
            <v>0</v>
          </cell>
          <cell r="BE128">
            <v>0</v>
          </cell>
          <cell r="BF128">
            <v>-4</v>
          </cell>
          <cell r="BL128">
            <v>-54</v>
          </cell>
          <cell r="BM128">
            <v>3628</v>
          </cell>
          <cell r="BQ128">
            <v>5706</v>
          </cell>
          <cell r="BX128">
            <v>6953</v>
          </cell>
          <cell r="BY128">
            <v>0</v>
          </cell>
          <cell r="BZ128">
            <v>0</v>
          </cell>
          <cell r="CA128">
            <v>0</v>
          </cell>
          <cell r="CC128">
            <v>24519</v>
          </cell>
          <cell r="CD128">
            <v>24519</v>
          </cell>
          <cell r="CF128">
            <v>453</v>
          </cell>
          <cell r="CG128">
            <v>1805</v>
          </cell>
          <cell r="CI128">
            <v>0</v>
          </cell>
          <cell r="CJ128">
            <v>0</v>
          </cell>
          <cell r="CK128">
            <v>-416</v>
          </cell>
          <cell r="CQ128">
            <v>42648</v>
          </cell>
          <cell r="CR128">
            <v>0</v>
          </cell>
          <cell r="CV128">
            <v>-205</v>
          </cell>
          <cell r="DC128">
            <v>48</v>
          </cell>
          <cell r="DD128">
            <v>0</v>
          </cell>
          <cell r="DE128">
            <v>0</v>
          </cell>
          <cell r="DF128">
            <v>0</v>
          </cell>
          <cell r="DH128">
            <v>8094</v>
          </cell>
          <cell r="DI128">
            <v>8094</v>
          </cell>
          <cell r="DK128">
            <v>0</v>
          </cell>
          <cell r="DL128">
            <v>5</v>
          </cell>
          <cell r="DN128">
            <v>0</v>
          </cell>
          <cell r="DO128">
            <v>0</v>
          </cell>
          <cell r="DP128">
            <v>0</v>
          </cell>
          <cell r="DV128">
            <v>7942</v>
          </cell>
          <cell r="DW128">
            <v>0</v>
          </cell>
          <cell r="EA128">
            <v>0</v>
          </cell>
          <cell r="EH128">
            <v>0</v>
          </cell>
          <cell r="EI128">
            <v>0</v>
          </cell>
          <cell r="EJ128">
            <v>0</v>
          </cell>
          <cell r="EK128">
            <v>0</v>
          </cell>
          <cell r="EM128">
            <v>0</v>
          </cell>
          <cell r="EN128">
            <v>0</v>
          </cell>
          <cell r="EP128">
            <v>0</v>
          </cell>
          <cell r="EQ128">
            <v>0</v>
          </cell>
          <cell r="ES128">
            <v>0</v>
          </cell>
          <cell r="ET128">
            <v>0</v>
          </cell>
          <cell r="EU128">
            <v>0</v>
          </cell>
          <cell r="FA128">
            <v>0</v>
          </cell>
          <cell r="GF128">
            <v>0</v>
          </cell>
        </row>
        <row r="129">
          <cell r="C129">
            <v>4653</v>
          </cell>
          <cell r="G129">
            <v>1449</v>
          </cell>
          <cell r="N129">
            <v>1386</v>
          </cell>
          <cell r="O129">
            <v>16883</v>
          </cell>
          <cell r="P129">
            <v>60093</v>
          </cell>
          <cell r="Q129">
            <v>18174</v>
          </cell>
          <cell r="S129">
            <v>3848</v>
          </cell>
          <cell r="T129">
            <v>49</v>
          </cell>
          <cell r="V129">
            <v>2867</v>
          </cell>
          <cell r="W129">
            <v>322</v>
          </cell>
          <cell r="Y129">
            <v>0</v>
          </cell>
          <cell r="Z129">
            <v>0</v>
          </cell>
          <cell r="AA129">
            <v>0</v>
          </cell>
          <cell r="AG129">
            <v>91501</v>
          </cell>
          <cell r="AH129">
            <v>163</v>
          </cell>
          <cell r="AL129">
            <v>969</v>
          </cell>
          <cell r="AS129">
            <v>1379</v>
          </cell>
          <cell r="AT129">
            <v>9893</v>
          </cell>
          <cell r="AU129">
            <v>473</v>
          </cell>
          <cell r="AV129">
            <v>0</v>
          </cell>
          <cell r="AX129">
            <v>3140</v>
          </cell>
          <cell r="AY129">
            <v>19</v>
          </cell>
          <cell r="BA129">
            <v>1396</v>
          </cell>
          <cell r="BB129">
            <v>121</v>
          </cell>
          <cell r="BD129">
            <v>0</v>
          </cell>
          <cell r="BE129">
            <v>0</v>
          </cell>
          <cell r="BF129">
            <v>0</v>
          </cell>
          <cell r="BL129">
            <v>17534</v>
          </cell>
          <cell r="BM129">
            <v>0</v>
          </cell>
          <cell r="BQ129">
            <v>889</v>
          </cell>
          <cell r="BX129">
            <v>0</v>
          </cell>
          <cell r="BY129">
            <v>6057</v>
          </cell>
          <cell r="BZ129">
            <v>0</v>
          </cell>
          <cell r="CA129">
            <v>0</v>
          </cell>
          <cell r="CC129">
            <v>191</v>
          </cell>
          <cell r="CD129">
            <v>0</v>
          </cell>
          <cell r="CF129">
            <v>0</v>
          </cell>
          <cell r="CG129">
            <v>0</v>
          </cell>
          <cell r="CI129">
            <v>0</v>
          </cell>
          <cell r="CJ129">
            <v>0</v>
          </cell>
          <cell r="CK129">
            <v>0</v>
          </cell>
          <cell r="CQ129">
            <v>7137</v>
          </cell>
          <cell r="CR129">
            <v>1555</v>
          </cell>
          <cell r="CV129">
            <v>4390</v>
          </cell>
          <cell r="DC129">
            <v>129</v>
          </cell>
          <cell r="DD129">
            <v>5</v>
          </cell>
          <cell r="DE129">
            <v>69</v>
          </cell>
          <cell r="DF129">
            <v>0</v>
          </cell>
          <cell r="DH129">
            <v>249</v>
          </cell>
          <cell r="DI129">
            <v>0</v>
          </cell>
          <cell r="DK129">
            <v>1282</v>
          </cell>
          <cell r="DL129">
            <v>0</v>
          </cell>
          <cell r="DN129">
            <v>0</v>
          </cell>
          <cell r="DO129">
            <v>0</v>
          </cell>
          <cell r="DP129">
            <v>0</v>
          </cell>
          <cell r="DV129">
            <v>7679</v>
          </cell>
          <cell r="DW129">
            <v>0</v>
          </cell>
          <cell r="EA129">
            <v>0</v>
          </cell>
          <cell r="EH129">
            <v>598</v>
          </cell>
          <cell r="EI129">
            <v>0</v>
          </cell>
          <cell r="EJ129">
            <v>0</v>
          </cell>
          <cell r="EK129">
            <v>0</v>
          </cell>
          <cell r="EM129">
            <v>0</v>
          </cell>
          <cell r="EN129">
            <v>0</v>
          </cell>
          <cell r="EP129">
            <v>0</v>
          </cell>
          <cell r="EQ129">
            <v>0</v>
          </cell>
          <cell r="ES129">
            <v>0</v>
          </cell>
          <cell r="ET129">
            <v>0</v>
          </cell>
          <cell r="EU129">
            <v>0</v>
          </cell>
          <cell r="FA129">
            <v>598</v>
          </cell>
          <cell r="GF129">
            <v>0</v>
          </cell>
        </row>
        <row r="130">
          <cell r="C130">
            <v>28639</v>
          </cell>
          <cell r="G130">
            <v>0</v>
          </cell>
          <cell r="N130">
            <v>1368</v>
          </cell>
          <cell r="O130">
            <v>0</v>
          </cell>
          <cell r="P130">
            <v>19882</v>
          </cell>
          <cell r="Q130">
            <v>1877</v>
          </cell>
          <cell r="S130">
            <v>0</v>
          </cell>
          <cell r="T130">
            <v>0</v>
          </cell>
          <cell r="V130">
            <v>0</v>
          </cell>
          <cell r="W130">
            <v>0</v>
          </cell>
          <cell r="Y130">
            <v>0</v>
          </cell>
          <cell r="Z130">
            <v>0</v>
          </cell>
          <cell r="AA130">
            <v>0</v>
          </cell>
          <cell r="AG130">
            <v>49889</v>
          </cell>
          <cell r="AH130">
            <v>0</v>
          </cell>
          <cell r="AL130">
            <v>297</v>
          </cell>
          <cell r="AS130">
            <v>1537</v>
          </cell>
          <cell r="AT130">
            <v>0</v>
          </cell>
          <cell r="AU130">
            <v>57</v>
          </cell>
          <cell r="AV130">
            <v>0</v>
          </cell>
          <cell r="AX130">
            <v>13</v>
          </cell>
          <cell r="AY130">
            <v>0</v>
          </cell>
          <cell r="BA130">
            <v>0</v>
          </cell>
          <cell r="BB130">
            <v>0</v>
          </cell>
          <cell r="BD130">
            <v>0</v>
          </cell>
          <cell r="BE130">
            <v>0</v>
          </cell>
          <cell r="BF130">
            <v>0</v>
          </cell>
          <cell r="BL130">
            <v>1904</v>
          </cell>
          <cell r="BM130">
            <v>19257</v>
          </cell>
          <cell r="BQ130">
            <v>0</v>
          </cell>
          <cell r="BX130">
            <v>0</v>
          </cell>
          <cell r="BY130">
            <v>0</v>
          </cell>
          <cell r="BZ130">
            <v>0</v>
          </cell>
          <cell r="CA130">
            <v>0</v>
          </cell>
          <cell r="CC130">
            <v>0</v>
          </cell>
          <cell r="CD130">
            <v>0</v>
          </cell>
          <cell r="CF130">
            <v>0</v>
          </cell>
          <cell r="CG130">
            <v>0</v>
          </cell>
          <cell r="CI130">
            <v>0</v>
          </cell>
          <cell r="CJ130">
            <v>0</v>
          </cell>
          <cell r="CK130">
            <v>0</v>
          </cell>
          <cell r="CQ130">
            <v>19257</v>
          </cell>
          <cell r="CR130">
            <v>11216</v>
          </cell>
          <cell r="CV130">
            <v>730</v>
          </cell>
          <cell r="DC130">
            <v>921</v>
          </cell>
          <cell r="DD130">
            <v>10</v>
          </cell>
          <cell r="DE130">
            <v>1833</v>
          </cell>
          <cell r="DF130">
            <v>0</v>
          </cell>
          <cell r="DH130">
            <v>772</v>
          </cell>
          <cell r="DI130">
            <v>0</v>
          </cell>
          <cell r="DK130">
            <v>654</v>
          </cell>
          <cell r="DL130">
            <v>33</v>
          </cell>
          <cell r="DN130">
            <v>0</v>
          </cell>
          <cell r="DO130">
            <v>0</v>
          </cell>
          <cell r="DP130">
            <v>7</v>
          </cell>
          <cell r="DV130">
            <v>16176</v>
          </cell>
          <cell r="DW130">
            <v>0</v>
          </cell>
          <cell r="EA130">
            <v>0</v>
          </cell>
          <cell r="EH130">
            <v>0</v>
          </cell>
          <cell r="EI130">
            <v>0</v>
          </cell>
          <cell r="EJ130">
            <v>0</v>
          </cell>
          <cell r="EK130">
            <v>0</v>
          </cell>
          <cell r="EM130">
            <v>0</v>
          </cell>
          <cell r="EN130">
            <v>0</v>
          </cell>
          <cell r="EP130">
            <v>0</v>
          </cell>
          <cell r="EQ130">
            <v>0</v>
          </cell>
          <cell r="ES130">
            <v>0</v>
          </cell>
          <cell r="ET130">
            <v>0</v>
          </cell>
          <cell r="EU130">
            <v>0</v>
          </cell>
          <cell r="FA130">
            <v>0</v>
          </cell>
          <cell r="GF130">
            <v>0</v>
          </cell>
        </row>
        <row r="131">
          <cell r="C131">
            <v>59925</v>
          </cell>
          <cell r="G131">
            <v>0</v>
          </cell>
          <cell r="N131">
            <v>5</v>
          </cell>
          <cell r="O131">
            <v>0</v>
          </cell>
          <cell r="P131">
            <v>190054</v>
          </cell>
          <cell r="Q131">
            <v>4294</v>
          </cell>
          <cell r="S131">
            <v>1730</v>
          </cell>
          <cell r="T131">
            <v>186</v>
          </cell>
          <cell r="V131">
            <v>0</v>
          </cell>
          <cell r="W131">
            <v>7</v>
          </cell>
          <cell r="Y131">
            <v>0</v>
          </cell>
          <cell r="Z131">
            <v>0</v>
          </cell>
          <cell r="AA131">
            <v>0</v>
          </cell>
          <cell r="AG131">
            <v>251721</v>
          </cell>
          <cell r="AH131">
            <v>0</v>
          </cell>
          <cell r="AL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X131">
            <v>0</v>
          </cell>
          <cell r="AY131">
            <v>0</v>
          </cell>
          <cell r="BA131">
            <v>0</v>
          </cell>
          <cell r="BB131">
            <v>0</v>
          </cell>
          <cell r="BD131">
            <v>0</v>
          </cell>
          <cell r="BE131">
            <v>0</v>
          </cell>
          <cell r="BF131">
            <v>0</v>
          </cell>
          <cell r="BL131">
            <v>0</v>
          </cell>
          <cell r="BM131">
            <v>439</v>
          </cell>
          <cell r="BQ131">
            <v>0</v>
          </cell>
          <cell r="BX131">
            <v>1</v>
          </cell>
          <cell r="BY131">
            <v>0</v>
          </cell>
          <cell r="BZ131">
            <v>0</v>
          </cell>
          <cell r="CA131">
            <v>0</v>
          </cell>
          <cell r="CC131">
            <v>243</v>
          </cell>
          <cell r="CD131">
            <v>69</v>
          </cell>
          <cell r="CF131">
            <v>0</v>
          </cell>
          <cell r="CG131">
            <v>1</v>
          </cell>
          <cell r="CI131">
            <v>0</v>
          </cell>
          <cell r="CJ131">
            <v>0</v>
          </cell>
          <cell r="CK131">
            <v>0</v>
          </cell>
          <cell r="CQ131">
            <v>684</v>
          </cell>
          <cell r="CR131">
            <v>0</v>
          </cell>
          <cell r="CV131">
            <v>0</v>
          </cell>
          <cell r="DC131">
            <v>0</v>
          </cell>
          <cell r="DD131">
            <v>0</v>
          </cell>
          <cell r="DE131">
            <v>0</v>
          </cell>
          <cell r="DF131">
            <v>0</v>
          </cell>
          <cell r="DH131">
            <v>11</v>
          </cell>
          <cell r="DI131">
            <v>0</v>
          </cell>
          <cell r="DK131">
            <v>0</v>
          </cell>
          <cell r="DL131">
            <v>0</v>
          </cell>
          <cell r="DN131">
            <v>0</v>
          </cell>
          <cell r="DO131">
            <v>0</v>
          </cell>
          <cell r="DP131">
            <v>0</v>
          </cell>
          <cell r="DV131">
            <v>11</v>
          </cell>
          <cell r="DW131">
            <v>0</v>
          </cell>
          <cell r="EA131">
            <v>0</v>
          </cell>
          <cell r="EH131">
            <v>0</v>
          </cell>
          <cell r="EI131">
            <v>0</v>
          </cell>
          <cell r="EJ131">
            <v>0</v>
          </cell>
          <cell r="EK131">
            <v>0</v>
          </cell>
          <cell r="EM131">
            <v>0</v>
          </cell>
          <cell r="EN131">
            <v>0</v>
          </cell>
          <cell r="EP131">
            <v>0</v>
          </cell>
          <cell r="EQ131">
            <v>0</v>
          </cell>
          <cell r="ES131">
            <v>0</v>
          </cell>
          <cell r="ET131">
            <v>0</v>
          </cell>
          <cell r="EU131">
            <v>0</v>
          </cell>
          <cell r="FA131">
            <v>0</v>
          </cell>
          <cell r="GF131">
            <v>0</v>
          </cell>
        </row>
        <row r="132">
          <cell r="C132">
            <v>26312</v>
          </cell>
          <cell r="G132">
            <v>27982</v>
          </cell>
          <cell r="N132">
            <v>7474</v>
          </cell>
          <cell r="O132">
            <v>1496</v>
          </cell>
          <cell r="P132">
            <v>300334</v>
          </cell>
          <cell r="Q132">
            <v>43389</v>
          </cell>
          <cell r="S132">
            <v>18808</v>
          </cell>
          <cell r="T132">
            <v>1213</v>
          </cell>
          <cell r="V132">
            <v>15137</v>
          </cell>
          <cell r="W132">
            <v>856</v>
          </cell>
          <cell r="Y132">
            <v>39</v>
          </cell>
          <cell r="Z132">
            <v>0</v>
          </cell>
          <cell r="AA132">
            <v>0</v>
          </cell>
          <cell r="AG132">
            <v>398438</v>
          </cell>
          <cell r="AH132">
            <v>0</v>
          </cell>
          <cell r="AL132">
            <v>6070</v>
          </cell>
          <cell r="AS132">
            <v>0</v>
          </cell>
          <cell r="AT132">
            <v>1399</v>
          </cell>
          <cell r="AU132">
            <v>0</v>
          </cell>
          <cell r="AV132">
            <v>0</v>
          </cell>
          <cell r="AX132">
            <v>2543</v>
          </cell>
          <cell r="AY132">
            <v>0</v>
          </cell>
          <cell r="BA132">
            <v>1221</v>
          </cell>
          <cell r="BB132">
            <v>0</v>
          </cell>
          <cell r="BD132">
            <v>631</v>
          </cell>
          <cell r="BE132">
            <v>0</v>
          </cell>
          <cell r="BF132">
            <v>0</v>
          </cell>
          <cell r="BL132">
            <v>11864</v>
          </cell>
          <cell r="BM132">
            <v>0</v>
          </cell>
          <cell r="BQ132">
            <v>13839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C132">
            <v>5250</v>
          </cell>
          <cell r="CD132">
            <v>0</v>
          </cell>
          <cell r="CF132">
            <v>1999</v>
          </cell>
          <cell r="CG132">
            <v>0</v>
          </cell>
          <cell r="CI132">
            <v>283</v>
          </cell>
          <cell r="CJ132">
            <v>0</v>
          </cell>
          <cell r="CK132">
            <v>0</v>
          </cell>
          <cell r="CQ132">
            <v>21371</v>
          </cell>
          <cell r="CR132">
            <v>0</v>
          </cell>
          <cell r="CV132">
            <v>18862</v>
          </cell>
          <cell r="DC132">
            <v>2857</v>
          </cell>
          <cell r="DD132">
            <v>6</v>
          </cell>
          <cell r="DE132">
            <v>0</v>
          </cell>
          <cell r="DF132">
            <v>0</v>
          </cell>
          <cell r="DH132">
            <v>16131</v>
          </cell>
          <cell r="DI132">
            <v>0</v>
          </cell>
          <cell r="DK132">
            <v>1809</v>
          </cell>
          <cell r="DL132">
            <v>0</v>
          </cell>
          <cell r="DN132">
            <v>3531</v>
          </cell>
          <cell r="DO132">
            <v>0</v>
          </cell>
          <cell r="DP132">
            <v>0</v>
          </cell>
          <cell r="DV132">
            <v>43196</v>
          </cell>
          <cell r="DW132">
            <v>0</v>
          </cell>
          <cell r="EA132">
            <v>0</v>
          </cell>
          <cell r="EH132">
            <v>0</v>
          </cell>
          <cell r="EI132">
            <v>0</v>
          </cell>
          <cell r="EJ132">
            <v>0</v>
          </cell>
          <cell r="EK132">
            <v>0</v>
          </cell>
          <cell r="EM132">
            <v>0</v>
          </cell>
          <cell r="EN132">
            <v>0</v>
          </cell>
          <cell r="EP132">
            <v>0</v>
          </cell>
          <cell r="EQ132">
            <v>0</v>
          </cell>
          <cell r="ES132">
            <v>0</v>
          </cell>
          <cell r="ET132">
            <v>0</v>
          </cell>
          <cell r="EU132">
            <v>0</v>
          </cell>
          <cell r="FA132">
            <v>0</v>
          </cell>
          <cell r="GF132">
            <v>0</v>
          </cell>
        </row>
        <row r="133">
          <cell r="C133">
            <v>19749</v>
          </cell>
          <cell r="G133">
            <v>72825</v>
          </cell>
          <cell r="N133">
            <v>17815</v>
          </cell>
          <cell r="O133">
            <v>0</v>
          </cell>
          <cell r="P133">
            <v>29565</v>
          </cell>
          <cell r="Q133">
            <v>1120</v>
          </cell>
          <cell r="S133">
            <v>27316</v>
          </cell>
          <cell r="T133">
            <v>23172</v>
          </cell>
          <cell r="V133">
            <v>0</v>
          </cell>
          <cell r="W133">
            <v>1528</v>
          </cell>
          <cell r="Y133">
            <v>0</v>
          </cell>
          <cell r="Z133">
            <v>2950</v>
          </cell>
          <cell r="AA133">
            <v>0</v>
          </cell>
          <cell r="AG133">
            <v>171748</v>
          </cell>
          <cell r="AH133">
            <v>163</v>
          </cell>
          <cell r="AL133">
            <v>2683</v>
          </cell>
          <cell r="AS133">
            <v>-109</v>
          </cell>
          <cell r="AT133">
            <v>0</v>
          </cell>
          <cell r="AU133">
            <v>24</v>
          </cell>
          <cell r="AV133">
            <v>3</v>
          </cell>
          <cell r="AX133">
            <v>73</v>
          </cell>
          <cell r="AY133">
            <v>73</v>
          </cell>
          <cell r="BA133">
            <v>0</v>
          </cell>
          <cell r="BB133">
            <v>0</v>
          </cell>
          <cell r="BD133">
            <v>0</v>
          </cell>
          <cell r="BE133">
            <v>0</v>
          </cell>
          <cell r="BF133">
            <v>0</v>
          </cell>
          <cell r="BL133">
            <v>2834</v>
          </cell>
          <cell r="BM133">
            <v>1922</v>
          </cell>
          <cell r="BQ133">
            <v>62196</v>
          </cell>
          <cell r="BX133">
            <v>406</v>
          </cell>
          <cell r="BY133">
            <v>0</v>
          </cell>
          <cell r="BZ133">
            <v>421</v>
          </cell>
          <cell r="CA133">
            <v>0</v>
          </cell>
          <cell r="CC133">
            <v>52659</v>
          </cell>
          <cell r="CD133">
            <v>50287</v>
          </cell>
          <cell r="CF133">
            <v>0</v>
          </cell>
          <cell r="CG133">
            <v>48</v>
          </cell>
          <cell r="CI133">
            <v>0</v>
          </cell>
          <cell r="CJ133">
            <v>2817</v>
          </cell>
          <cell r="CK133">
            <v>0</v>
          </cell>
          <cell r="CQ133">
            <v>120469</v>
          </cell>
          <cell r="CR133">
            <v>145</v>
          </cell>
          <cell r="CV133">
            <v>982</v>
          </cell>
          <cell r="DC133">
            <v>1</v>
          </cell>
          <cell r="DD133">
            <v>0</v>
          </cell>
          <cell r="DE133">
            <v>0</v>
          </cell>
          <cell r="DF133">
            <v>0</v>
          </cell>
          <cell r="DH133">
            <v>36357</v>
          </cell>
          <cell r="DI133">
            <v>36357</v>
          </cell>
          <cell r="DK133">
            <v>0</v>
          </cell>
          <cell r="DL133">
            <v>171</v>
          </cell>
          <cell r="DN133">
            <v>0</v>
          </cell>
          <cell r="DO133">
            <v>0</v>
          </cell>
          <cell r="DP133">
            <v>0</v>
          </cell>
          <cell r="DV133">
            <v>37656</v>
          </cell>
          <cell r="DW133">
            <v>0</v>
          </cell>
          <cell r="EA133">
            <v>0</v>
          </cell>
          <cell r="EH133">
            <v>0</v>
          </cell>
          <cell r="EI133">
            <v>0</v>
          </cell>
          <cell r="EJ133">
            <v>0</v>
          </cell>
          <cell r="EK133">
            <v>0</v>
          </cell>
          <cell r="EM133">
            <v>0</v>
          </cell>
          <cell r="EN133">
            <v>0</v>
          </cell>
          <cell r="EP133">
            <v>0</v>
          </cell>
          <cell r="EQ133">
            <v>0</v>
          </cell>
          <cell r="ES133">
            <v>0</v>
          </cell>
          <cell r="ET133">
            <v>0</v>
          </cell>
          <cell r="EU133">
            <v>0</v>
          </cell>
          <cell r="FA133">
            <v>0</v>
          </cell>
          <cell r="GF133">
            <v>0</v>
          </cell>
        </row>
        <row r="134">
          <cell r="C134">
            <v>162644</v>
          </cell>
          <cell r="G134">
            <v>56959</v>
          </cell>
          <cell r="N134">
            <v>41994</v>
          </cell>
          <cell r="O134">
            <v>0</v>
          </cell>
          <cell r="P134">
            <v>559774</v>
          </cell>
          <cell r="Q134">
            <v>83406</v>
          </cell>
          <cell r="S134">
            <v>58590</v>
          </cell>
          <cell r="T134">
            <v>38153</v>
          </cell>
          <cell r="V134">
            <v>150853</v>
          </cell>
          <cell r="W134">
            <v>2078</v>
          </cell>
          <cell r="Y134">
            <v>0</v>
          </cell>
          <cell r="Z134">
            <v>0</v>
          </cell>
          <cell r="AA134">
            <v>0</v>
          </cell>
          <cell r="AG134">
            <v>1032892</v>
          </cell>
          <cell r="AH134">
            <v>-2</v>
          </cell>
          <cell r="AL134">
            <v>42321</v>
          </cell>
          <cell r="AS134">
            <v>9545</v>
          </cell>
          <cell r="AT134">
            <v>0</v>
          </cell>
          <cell r="AU134">
            <v>0</v>
          </cell>
          <cell r="AV134">
            <v>0</v>
          </cell>
          <cell r="AX134">
            <v>-18177</v>
          </cell>
          <cell r="AY134">
            <v>0</v>
          </cell>
          <cell r="BA134">
            <v>41001</v>
          </cell>
          <cell r="BB134">
            <v>422</v>
          </cell>
          <cell r="BD134">
            <v>0</v>
          </cell>
          <cell r="BE134">
            <v>0</v>
          </cell>
          <cell r="BF134">
            <v>0</v>
          </cell>
          <cell r="BL134">
            <v>75110</v>
          </cell>
          <cell r="BM134">
            <v>440</v>
          </cell>
          <cell r="BQ134">
            <v>10590</v>
          </cell>
          <cell r="BX134">
            <v>16004</v>
          </cell>
          <cell r="BY134">
            <v>0</v>
          </cell>
          <cell r="BZ134">
            <v>0</v>
          </cell>
          <cell r="CA134">
            <v>0</v>
          </cell>
          <cell r="CC134">
            <v>32475</v>
          </cell>
          <cell r="CD134">
            <v>7470</v>
          </cell>
          <cell r="CF134">
            <v>23584</v>
          </cell>
          <cell r="CG134">
            <v>0</v>
          </cell>
          <cell r="CI134">
            <v>0</v>
          </cell>
          <cell r="CJ134">
            <v>0</v>
          </cell>
          <cell r="CK134">
            <v>0</v>
          </cell>
          <cell r="CQ134">
            <v>83093</v>
          </cell>
          <cell r="CR134">
            <v>44651</v>
          </cell>
          <cell r="CV134">
            <v>24360</v>
          </cell>
          <cell r="DC134">
            <v>2404</v>
          </cell>
          <cell r="DD134">
            <v>185</v>
          </cell>
          <cell r="DE134">
            <v>3320</v>
          </cell>
          <cell r="DF134">
            <v>0</v>
          </cell>
          <cell r="DH134">
            <v>1389</v>
          </cell>
          <cell r="DI134">
            <v>1389</v>
          </cell>
          <cell r="DK134">
            <v>11920</v>
          </cell>
          <cell r="DL134">
            <v>0</v>
          </cell>
          <cell r="DN134">
            <v>0</v>
          </cell>
          <cell r="DO134">
            <v>0</v>
          </cell>
          <cell r="DP134">
            <v>0</v>
          </cell>
          <cell r="DV134">
            <v>88229</v>
          </cell>
          <cell r="DW134">
            <v>0</v>
          </cell>
          <cell r="EA134">
            <v>1774</v>
          </cell>
          <cell r="EH134">
            <v>0</v>
          </cell>
          <cell r="EI134">
            <v>0</v>
          </cell>
          <cell r="EJ134">
            <v>0</v>
          </cell>
          <cell r="EK134">
            <v>0</v>
          </cell>
          <cell r="EM134">
            <v>0</v>
          </cell>
          <cell r="EN134">
            <v>0</v>
          </cell>
          <cell r="EP134">
            <v>0</v>
          </cell>
          <cell r="EQ134">
            <v>0</v>
          </cell>
          <cell r="ES134">
            <v>0</v>
          </cell>
          <cell r="ET134">
            <v>0</v>
          </cell>
          <cell r="EU134">
            <v>985</v>
          </cell>
          <cell r="FA134">
            <v>2759</v>
          </cell>
          <cell r="GF134">
            <v>0</v>
          </cell>
        </row>
        <row r="135">
          <cell r="C135">
            <v>204608</v>
          </cell>
          <cell r="G135">
            <v>50332</v>
          </cell>
          <cell r="N135">
            <v>30517</v>
          </cell>
          <cell r="O135">
            <v>0</v>
          </cell>
          <cell r="P135">
            <v>854143</v>
          </cell>
          <cell r="Q135">
            <v>47822</v>
          </cell>
          <cell r="S135">
            <v>7061</v>
          </cell>
          <cell r="T135">
            <v>2638</v>
          </cell>
          <cell r="V135">
            <v>29712</v>
          </cell>
          <cell r="W135">
            <v>26361</v>
          </cell>
          <cell r="Y135">
            <v>0</v>
          </cell>
          <cell r="Z135">
            <v>0</v>
          </cell>
          <cell r="AA135">
            <v>0</v>
          </cell>
          <cell r="AG135">
            <v>1202734</v>
          </cell>
          <cell r="AH135">
            <v>989</v>
          </cell>
          <cell r="AL135">
            <v>10943</v>
          </cell>
          <cell r="AS135">
            <v>-954</v>
          </cell>
          <cell r="AT135">
            <v>0</v>
          </cell>
          <cell r="AU135">
            <v>-12</v>
          </cell>
          <cell r="AV135">
            <v>0</v>
          </cell>
          <cell r="AX135">
            <v>745</v>
          </cell>
          <cell r="AY135">
            <v>0</v>
          </cell>
          <cell r="BA135">
            <v>15492</v>
          </cell>
          <cell r="BB135">
            <v>15955</v>
          </cell>
          <cell r="BD135">
            <v>0</v>
          </cell>
          <cell r="BE135">
            <v>0</v>
          </cell>
          <cell r="BF135">
            <v>0</v>
          </cell>
          <cell r="BL135">
            <v>43158</v>
          </cell>
          <cell r="BM135">
            <v>18916</v>
          </cell>
          <cell r="BQ135">
            <v>31982</v>
          </cell>
          <cell r="BX135">
            <v>24705</v>
          </cell>
          <cell r="BY135">
            <v>0</v>
          </cell>
          <cell r="BZ135">
            <v>96235</v>
          </cell>
          <cell r="CA135">
            <v>0</v>
          </cell>
          <cell r="CC135">
            <v>2705</v>
          </cell>
          <cell r="CD135">
            <v>0</v>
          </cell>
          <cell r="CF135">
            <v>7297</v>
          </cell>
          <cell r="CG135">
            <v>10544</v>
          </cell>
          <cell r="CI135">
            <v>0</v>
          </cell>
          <cell r="CJ135">
            <v>0</v>
          </cell>
          <cell r="CK135">
            <v>0</v>
          </cell>
          <cell r="CQ135">
            <v>192384</v>
          </cell>
          <cell r="CR135">
            <v>21226</v>
          </cell>
          <cell r="CV135">
            <v>19890</v>
          </cell>
          <cell r="DC135">
            <v>2908</v>
          </cell>
          <cell r="DD135">
            <v>4</v>
          </cell>
          <cell r="DE135">
            <v>117</v>
          </cell>
          <cell r="DF135">
            <v>0</v>
          </cell>
          <cell r="DH135">
            <v>2136</v>
          </cell>
          <cell r="DI135">
            <v>0</v>
          </cell>
          <cell r="DK135">
            <v>4125</v>
          </cell>
          <cell r="DL135">
            <v>0</v>
          </cell>
          <cell r="DN135">
            <v>0</v>
          </cell>
          <cell r="DO135">
            <v>0</v>
          </cell>
          <cell r="DP135">
            <v>0</v>
          </cell>
          <cell r="DV135">
            <v>50406</v>
          </cell>
          <cell r="DW135">
            <v>0</v>
          </cell>
          <cell r="EA135">
            <v>3269</v>
          </cell>
          <cell r="EH135">
            <v>7</v>
          </cell>
          <cell r="EI135">
            <v>0</v>
          </cell>
          <cell r="EJ135">
            <v>125</v>
          </cell>
          <cell r="EK135">
            <v>0</v>
          </cell>
          <cell r="EM135">
            <v>1854</v>
          </cell>
          <cell r="EN135">
            <v>0</v>
          </cell>
          <cell r="EP135">
            <v>0</v>
          </cell>
          <cell r="EQ135">
            <v>0</v>
          </cell>
          <cell r="ES135">
            <v>0</v>
          </cell>
          <cell r="ET135">
            <v>0</v>
          </cell>
          <cell r="EU135">
            <v>0</v>
          </cell>
          <cell r="FA135">
            <v>5255</v>
          </cell>
          <cell r="GF135">
            <v>0</v>
          </cell>
        </row>
        <row r="136">
          <cell r="C136">
            <v>611530</v>
          </cell>
          <cell r="G136">
            <v>468471</v>
          </cell>
          <cell r="N136">
            <v>40117</v>
          </cell>
          <cell r="O136">
            <v>88491</v>
          </cell>
          <cell r="P136">
            <v>1096540</v>
          </cell>
          <cell r="Q136">
            <v>61645</v>
          </cell>
          <cell r="S136">
            <v>12844</v>
          </cell>
          <cell r="T136">
            <v>2038</v>
          </cell>
          <cell r="V136">
            <v>229993</v>
          </cell>
          <cell r="W136">
            <v>11021</v>
          </cell>
          <cell r="Y136">
            <v>665</v>
          </cell>
          <cell r="Z136">
            <v>0</v>
          </cell>
          <cell r="AA136">
            <v>5902</v>
          </cell>
          <cell r="AG136">
            <v>2565574</v>
          </cell>
          <cell r="AH136">
            <v>19333</v>
          </cell>
          <cell r="AL136">
            <v>418829</v>
          </cell>
          <cell r="AS136">
            <v>17353</v>
          </cell>
          <cell r="AT136">
            <v>18884</v>
          </cell>
          <cell r="AU136">
            <v>164184</v>
          </cell>
          <cell r="AV136">
            <v>0</v>
          </cell>
          <cell r="AX136">
            <v>7902</v>
          </cell>
          <cell r="AY136">
            <v>1744</v>
          </cell>
          <cell r="BA136">
            <v>85753</v>
          </cell>
          <cell r="BB136">
            <v>7612</v>
          </cell>
          <cell r="BD136">
            <v>0</v>
          </cell>
          <cell r="BE136">
            <v>0</v>
          </cell>
          <cell r="BF136">
            <v>0</v>
          </cell>
          <cell r="BL136">
            <v>739850</v>
          </cell>
          <cell r="BM136">
            <v>0</v>
          </cell>
          <cell r="BQ136">
            <v>108299</v>
          </cell>
          <cell r="BX136">
            <v>7149</v>
          </cell>
          <cell r="BY136">
            <v>64449</v>
          </cell>
          <cell r="BZ136">
            <v>71828</v>
          </cell>
          <cell r="CA136">
            <v>0</v>
          </cell>
          <cell r="CC136">
            <v>1344</v>
          </cell>
          <cell r="CD136">
            <v>0</v>
          </cell>
          <cell r="CF136">
            <v>61017</v>
          </cell>
          <cell r="CG136">
            <v>194</v>
          </cell>
          <cell r="CI136">
            <v>531</v>
          </cell>
          <cell r="CJ136">
            <v>0</v>
          </cell>
          <cell r="CK136">
            <v>3107</v>
          </cell>
          <cell r="CQ136">
            <v>317918</v>
          </cell>
          <cell r="CR136">
            <v>5875</v>
          </cell>
          <cell r="CV136">
            <v>71058</v>
          </cell>
          <cell r="DC136">
            <v>12472</v>
          </cell>
          <cell r="DD136">
            <v>6219</v>
          </cell>
          <cell r="DE136">
            <v>1875</v>
          </cell>
          <cell r="DF136">
            <v>169</v>
          </cell>
          <cell r="DH136">
            <v>499</v>
          </cell>
          <cell r="DI136">
            <v>-1</v>
          </cell>
          <cell r="DK136">
            <v>14213</v>
          </cell>
          <cell r="DL136">
            <v>670</v>
          </cell>
          <cell r="DN136">
            <v>0</v>
          </cell>
          <cell r="DO136">
            <v>0</v>
          </cell>
          <cell r="DP136">
            <v>1898</v>
          </cell>
          <cell r="DV136">
            <v>114779</v>
          </cell>
          <cell r="DW136">
            <v>13038</v>
          </cell>
          <cell r="EA136">
            <v>159756</v>
          </cell>
          <cell r="EH136">
            <v>77</v>
          </cell>
          <cell r="EI136">
            <v>9210</v>
          </cell>
          <cell r="EJ136">
            <v>0</v>
          </cell>
          <cell r="EK136">
            <v>0</v>
          </cell>
          <cell r="EM136">
            <v>252</v>
          </cell>
          <cell r="EN136">
            <v>0</v>
          </cell>
          <cell r="EP136">
            <v>23139</v>
          </cell>
          <cell r="EQ136">
            <v>46</v>
          </cell>
          <cell r="ES136">
            <v>0</v>
          </cell>
          <cell r="ET136">
            <v>0</v>
          </cell>
          <cell r="EU136">
            <v>0</v>
          </cell>
          <cell r="FA136">
            <v>205518</v>
          </cell>
          <cell r="GF136">
            <v>11153</v>
          </cell>
        </row>
        <row r="137">
          <cell r="C137">
            <v>2217</v>
          </cell>
          <cell r="G137">
            <v>1700</v>
          </cell>
          <cell r="N137">
            <v>1187</v>
          </cell>
          <cell r="O137">
            <v>0</v>
          </cell>
          <cell r="P137">
            <v>41</v>
          </cell>
          <cell r="Q137">
            <v>0</v>
          </cell>
          <cell r="S137">
            <v>5792</v>
          </cell>
          <cell r="T137">
            <v>1448</v>
          </cell>
          <cell r="V137">
            <v>48</v>
          </cell>
          <cell r="W137">
            <v>2353</v>
          </cell>
          <cell r="Y137">
            <v>4658</v>
          </cell>
          <cell r="Z137">
            <v>51</v>
          </cell>
          <cell r="AA137">
            <v>0</v>
          </cell>
          <cell r="AG137">
            <v>18047</v>
          </cell>
          <cell r="AH137">
            <v>0</v>
          </cell>
          <cell r="AL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X137">
            <v>0</v>
          </cell>
          <cell r="AY137">
            <v>0</v>
          </cell>
          <cell r="BA137">
            <v>0</v>
          </cell>
          <cell r="BB137">
            <v>0</v>
          </cell>
          <cell r="BD137">
            <v>0</v>
          </cell>
          <cell r="BE137">
            <v>0</v>
          </cell>
          <cell r="BF137">
            <v>0</v>
          </cell>
          <cell r="BL137">
            <v>0</v>
          </cell>
          <cell r="BM137">
            <v>0</v>
          </cell>
          <cell r="BQ137">
            <v>273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C137">
            <v>144</v>
          </cell>
          <cell r="CD137">
            <v>36</v>
          </cell>
          <cell r="CF137">
            <v>0</v>
          </cell>
          <cell r="CG137">
            <v>0</v>
          </cell>
          <cell r="CI137">
            <v>4611</v>
          </cell>
          <cell r="CJ137">
            <v>0</v>
          </cell>
          <cell r="CK137">
            <v>0</v>
          </cell>
          <cell r="CQ137">
            <v>5028</v>
          </cell>
          <cell r="CR137">
            <v>0</v>
          </cell>
          <cell r="CV137">
            <v>104</v>
          </cell>
          <cell r="DC137">
            <v>1313</v>
          </cell>
          <cell r="DD137">
            <v>0</v>
          </cell>
          <cell r="DE137">
            <v>0</v>
          </cell>
          <cell r="DF137">
            <v>0</v>
          </cell>
          <cell r="DH137">
            <v>2100</v>
          </cell>
          <cell r="DI137">
            <v>525</v>
          </cell>
          <cell r="DK137">
            <v>2239</v>
          </cell>
          <cell r="DL137">
            <v>740</v>
          </cell>
          <cell r="DN137">
            <v>0</v>
          </cell>
          <cell r="DO137">
            <v>15</v>
          </cell>
          <cell r="DP137">
            <v>0</v>
          </cell>
          <cell r="DV137">
            <v>6511</v>
          </cell>
          <cell r="DW137">
            <v>0</v>
          </cell>
          <cell r="EA137">
            <v>236</v>
          </cell>
          <cell r="EH137">
            <v>0</v>
          </cell>
          <cell r="EI137">
            <v>0</v>
          </cell>
          <cell r="EJ137">
            <v>0</v>
          </cell>
          <cell r="EK137">
            <v>0</v>
          </cell>
          <cell r="EM137">
            <v>0</v>
          </cell>
          <cell r="EN137">
            <v>0</v>
          </cell>
          <cell r="EP137">
            <v>0</v>
          </cell>
          <cell r="EQ137">
            <v>0</v>
          </cell>
          <cell r="ES137">
            <v>0</v>
          </cell>
          <cell r="ET137">
            <v>1171</v>
          </cell>
          <cell r="EU137">
            <v>0</v>
          </cell>
          <cell r="FA137">
            <v>1407</v>
          </cell>
          <cell r="GF137">
            <v>0</v>
          </cell>
        </row>
        <row r="138">
          <cell r="C138">
            <v>11549</v>
          </cell>
          <cell r="G138">
            <v>226101</v>
          </cell>
          <cell r="N138">
            <v>27222</v>
          </cell>
          <cell r="O138">
            <v>0</v>
          </cell>
          <cell r="P138">
            <v>1440</v>
          </cell>
          <cell r="Q138">
            <v>0</v>
          </cell>
          <cell r="S138">
            <v>402</v>
          </cell>
          <cell r="T138">
            <v>0</v>
          </cell>
          <cell r="V138">
            <v>0</v>
          </cell>
          <cell r="W138">
            <v>191</v>
          </cell>
          <cell r="Y138">
            <v>0</v>
          </cell>
          <cell r="Z138">
            <v>0</v>
          </cell>
          <cell r="AA138">
            <v>0</v>
          </cell>
          <cell r="AG138">
            <v>266905</v>
          </cell>
          <cell r="AH138">
            <v>875</v>
          </cell>
          <cell r="AL138">
            <v>186492</v>
          </cell>
          <cell r="AS138">
            <v>-5825</v>
          </cell>
          <cell r="AT138">
            <v>0</v>
          </cell>
          <cell r="AU138">
            <v>412</v>
          </cell>
          <cell r="AV138">
            <v>0</v>
          </cell>
          <cell r="AX138">
            <v>-1</v>
          </cell>
          <cell r="AY138">
            <v>0</v>
          </cell>
          <cell r="BA138">
            <v>2</v>
          </cell>
          <cell r="BB138">
            <v>1</v>
          </cell>
          <cell r="BD138">
            <v>0</v>
          </cell>
          <cell r="BE138">
            <v>0</v>
          </cell>
          <cell r="BF138">
            <v>0</v>
          </cell>
          <cell r="BL138">
            <v>181956</v>
          </cell>
          <cell r="BM138">
            <v>8407</v>
          </cell>
          <cell r="BQ138">
            <v>52022</v>
          </cell>
          <cell r="BX138">
            <v>31498</v>
          </cell>
          <cell r="BY138">
            <v>674</v>
          </cell>
          <cell r="BZ138">
            <v>34</v>
          </cell>
          <cell r="CA138">
            <v>0</v>
          </cell>
          <cell r="CC138">
            <v>0</v>
          </cell>
          <cell r="CD138">
            <v>0</v>
          </cell>
          <cell r="CF138">
            <v>0</v>
          </cell>
          <cell r="CG138">
            <v>176</v>
          </cell>
          <cell r="CI138">
            <v>0</v>
          </cell>
          <cell r="CJ138">
            <v>0</v>
          </cell>
          <cell r="CK138">
            <v>0</v>
          </cell>
          <cell r="CQ138">
            <v>92811</v>
          </cell>
          <cell r="CR138">
            <v>0</v>
          </cell>
          <cell r="CV138">
            <v>1751</v>
          </cell>
          <cell r="DC138">
            <v>0</v>
          </cell>
          <cell r="DD138">
            <v>676</v>
          </cell>
          <cell r="DE138">
            <v>0</v>
          </cell>
          <cell r="DF138">
            <v>0</v>
          </cell>
          <cell r="DH138">
            <v>0</v>
          </cell>
          <cell r="DI138">
            <v>0</v>
          </cell>
          <cell r="DK138">
            <v>0</v>
          </cell>
          <cell r="DL138">
            <v>0</v>
          </cell>
          <cell r="DN138">
            <v>0</v>
          </cell>
          <cell r="DO138">
            <v>0</v>
          </cell>
          <cell r="DP138">
            <v>0</v>
          </cell>
          <cell r="DV138">
            <v>2427</v>
          </cell>
          <cell r="DW138">
            <v>0</v>
          </cell>
          <cell r="EA138">
            <v>16543</v>
          </cell>
          <cell r="EH138">
            <v>-461</v>
          </cell>
          <cell r="EI138">
            <v>0</v>
          </cell>
          <cell r="EJ138">
            <v>0</v>
          </cell>
          <cell r="EK138">
            <v>0</v>
          </cell>
          <cell r="EM138">
            <v>0</v>
          </cell>
          <cell r="EN138">
            <v>0</v>
          </cell>
          <cell r="EP138">
            <v>327</v>
          </cell>
          <cell r="EQ138">
            <v>0</v>
          </cell>
          <cell r="ES138">
            <v>0</v>
          </cell>
          <cell r="ET138">
            <v>0</v>
          </cell>
          <cell r="EU138">
            <v>0</v>
          </cell>
          <cell r="FA138">
            <v>16409</v>
          </cell>
          <cell r="GF138">
            <v>0</v>
          </cell>
        </row>
        <row r="139">
          <cell r="C139">
            <v>13139</v>
          </cell>
          <cell r="G139">
            <v>17092</v>
          </cell>
          <cell r="N139">
            <v>5024</v>
          </cell>
          <cell r="O139">
            <v>0</v>
          </cell>
          <cell r="P139">
            <v>116183</v>
          </cell>
          <cell r="Q139">
            <v>18598</v>
          </cell>
          <cell r="S139">
            <v>0</v>
          </cell>
          <cell r="T139">
            <v>0</v>
          </cell>
          <cell r="V139">
            <v>3054</v>
          </cell>
          <cell r="W139">
            <v>20</v>
          </cell>
          <cell r="Y139">
            <v>0</v>
          </cell>
          <cell r="Z139">
            <v>0</v>
          </cell>
          <cell r="AA139">
            <v>0</v>
          </cell>
          <cell r="AG139">
            <v>154512</v>
          </cell>
          <cell r="AH139">
            <v>62</v>
          </cell>
          <cell r="AL139">
            <v>8523</v>
          </cell>
          <cell r="AS139">
            <v>990</v>
          </cell>
          <cell r="AT139">
            <v>0</v>
          </cell>
          <cell r="AU139">
            <v>5</v>
          </cell>
          <cell r="AV139">
            <v>0</v>
          </cell>
          <cell r="AX139">
            <v>0</v>
          </cell>
          <cell r="AY139">
            <v>0</v>
          </cell>
          <cell r="BA139">
            <v>1281</v>
          </cell>
          <cell r="BB139">
            <v>0</v>
          </cell>
          <cell r="BD139">
            <v>0</v>
          </cell>
          <cell r="BE139">
            <v>0</v>
          </cell>
          <cell r="BF139">
            <v>0</v>
          </cell>
          <cell r="BL139">
            <v>10861</v>
          </cell>
          <cell r="BM139">
            <v>0</v>
          </cell>
          <cell r="BQ139">
            <v>3230</v>
          </cell>
          <cell r="BX139">
            <v>82</v>
          </cell>
          <cell r="BY139">
            <v>0</v>
          </cell>
          <cell r="BZ139">
            <v>0</v>
          </cell>
          <cell r="CA139">
            <v>0</v>
          </cell>
          <cell r="CC139">
            <v>0</v>
          </cell>
          <cell r="CD139">
            <v>0</v>
          </cell>
          <cell r="CF139">
            <v>1023</v>
          </cell>
          <cell r="CG139">
            <v>0</v>
          </cell>
          <cell r="CI139">
            <v>0</v>
          </cell>
          <cell r="CJ139">
            <v>0</v>
          </cell>
          <cell r="CK139">
            <v>0</v>
          </cell>
          <cell r="CQ139">
            <v>4335</v>
          </cell>
          <cell r="CR139">
            <v>0</v>
          </cell>
          <cell r="CV139">
            <v>15565</v>
          </cell>
          <cell r="DC139">
            <v>232</v>
          </cell>
          <cell r="DD139">
            <v>30</v>
          </cell>
          <cell r="DE139">
            <v>0</v>
          </cell>
          <cell r="DF139">
            <v>0</v>
          </cell>
          <cell r="DH139">
            <v>0</v>
          </cell>
          <cell r="DI139">
            <v>0</v>
          </cell>
          <cell r="DK139">
            <v>272</v>
          </cell>
          <cell r="DL139">
            <v>0</v>
          </cell>
          <cell r="DN139">
            <v>0</v>
          </cell>
          <cell r="DO139">
            <v>0</v>
          </cell>
          <cell r="DP139">
            <v>0</v>
          </cell>
          <cell r="DV139">
            <v>16099</v>
          </cell>
          <cell r="DW139">
            <v>0</v>
          </cell>
          <cell r="EA139">
            <v>0</v>
          </cell>
          <cell r="EH139">
            <v>0</v>
          </cell>
          <cell r="EI139">
            <v>0</v>
          </cell>
          <cell r="EJ139">
            <v>0</v>
          </cell>
          <cell r="EK139">
            <v>0</v>
          </cell>
          <cell r="EM139">
            <v>0</v>
          </cell>
          <cell r="EN139">
            <v>0</v>
          </cell>
          <cell r="EP139">
            <v>0</v>
          </cell>
          <cell r="EQ139">
            <v>0</v>
          </cell>
          <cell r="ES139">
            <v>0</v>
          </cell>
          <cell r="ET139">
            <v>0</v>
          </cell>
          <cell r="EU139">
            <v>0</v>
          </cell>
          <cell r="FA139">
            <v>0</v>
          </cell>
          <cell r="GF139">
            <v>0</v>
          </cell>
        </row>
        <row r="140">
          <cell r="C140">
            <v>12420</v>
          </cell>
          <cell r="G140">
            <v>6439</v>
          </cell>
          <cell r="N140">
            <v>83</v>
          </cell>
          <cell r="O140">
            <v>0</v>
          </cell>
          <cell r="P140">
            <v>66036</v>
          </cell>
          <cell r="Q140">
            <v>13006</v>
          </cell>
          <cell r="S140">
            <v>15</v>
          </cell>
          <cell r="T140">
            <v>15</v>
          </cell>
          <cell r="V140">
            <v>285</v>
          </cell>
          <cell r="W140">
            <v>46</v>
          </cell>
          <cell r="Y140">
            <v>0</v>
          </cell>
          <cell r="Z140">
            <v>0</v>
          </cell>
          <cell r="AA140">
            <v>0</v>
          </cell>
          <cell r="AG140">
            <v>85324</v>
          </cell>
          <cell r="AH140">
            <v>469</v>
          </cell>
          <cell r="AL140">
            <v>3117</v>
          </cell>
          <cell r="AS140">
            <v>223</v>
          </cell>
          <cell r="AT140">
            <v>0</v>
          </cell>
          <cell r="AU140">
            <v>1</v>
          </cell>
          <cell r="AV140">
            <v>0</v>
          </cell>
          <cell r="AX140">
            <v>9</v>
          </cell>
          <cell r="AY140">
            <v>9</v>
          </cell>
          <cell r="BA140">
            <v>12</v>
          </cell>
          <cell r="BB140">
            <v>0</v>
          </cell>
          <cell r="BD140">
            <v>0</v>
          </cell>
          <cell r="BE140">
            <v>0</v>
          </cell>
          <cell r="BF140">
            <v>0</v>
          </cell>
          <cell r="BL140">
            <v>3831</v>
          </cell>
          <cell r="BM140">
            <v>0</v>
          </cell>
          <cell r="BQ140">
            <v>0</v>
          </cell>
          <cell r="BX140">
            <v>0</v>
          </cell>
          <cell r="BY140">
            <v>0</v>
          </cell>
          <cell r="BZ140">
            <v>0</v>
          </cell>
          <cell r="CA140">
            <v>0</v>
          </cell>
          <cell r="CC140">
            <v>0</v>
          </cell>
          <cell r="CD140">
            <v>0</v>
          </cell>
          <cell r="CF140">
            <v>0</v>
          </cell>
          <cell r="CG140">
            <v>0</v>
          </cell>
          <cell r="CI140">
            <v>0</v>
          </cell>
          <cell r="CJ140">
            <v>0</v>
          </cell>
          <cell r="CK140">
            <v>0</v>
          </cell>
          <cell r="CQ140">
            <v>0</v>
          </cell>
          <cell r="CR140">
            <v>13251</v>
          </cell>
          <cell r="CV140">
            <v>4105</v>
          </cell>
          <cell r="DC140">
            <v>454</v>
          </cell>
          <cell r="DD140">
            <v>0</v>
          </cell>
          <cell r="DE140">
            <v>18</v>
          </cell>
          <cell r="DF140">
            <v>0</v>
          </cell>
          <cell r="DH140">
            <v>0</v>
          </cell>
          <cell r="DI140">
            <v>0</v>
          </cell>
          <cell r="DK140">
            <v>699</v>
          </cell>
          <cell r="DL140">
            <v>290</v>
          </cell>
          <cell r="DN140">
            <v>0</v>
          </cell>
          <cell r="DO140">
            <v>0</v>
          </cell>
          <cell r="DP140">
            <v>0</v>
          </cell>
          <cell r="DV140">
            <v>18817</v>
          </cell>
          <cell r="DW140">
            <v>0</v>
          </cell>
          <cell r="EA140">
            <v>0</v>
          </cell>
          <cell r="EH140">
            <v>0</v>
          </cell>
          <cell r="EI140">
            <v>0</v>
          </cell>
          <cell r="EJ140">
            <v>0</v>
          </cell>
          <cell r="EK140">
            <v>0</v>
          </cell>
          <cell r="EM140">
            <v>0</v>
          </cell>
          <cell r="EN140">
            <v>0</v>
          </cell>
          <cell r="EP140">
            <v>0</v>
          </cell>
          <cell r="EQ140">
            <v>0</v>
          </cell>
          <cell r="ES140">
            <v>0</v>
          </cell>
          <cell r="ET140">
            <v>0</v>
          </cell>
          <cell r="EU140">
            <v>0</v>
          </cell>
          <cell r="FA140">
            <v>0</v>
          </cell>
          <cell r="GF140">
            <v>0</v>
          </cell>
        </row>
        <row r="141">
          <cell r="C141">
            <v>14396</v>
          </cell>
          <cell r="G141">
            <v>23660</v>
          </cell>
          <cell r="N141">
            <v>41944</v>
          </cell>
          <cell r="O141">
            <v>3016</v>
          </cell>
          <cell r="P141">
            <v>88054</v>
          </cell>
          <cell r="Q141">
            <v>16167</v>
          </cell>
          <cell r="S141">
            <v>43122</v>
          </cell>
          <cell r="T141">
            <v>12840</v>
          </cell>
          <cell r="V141">
            <v>7957</v>
          </cell>
          <cell r="W141">
            <v>25</v>
          </cell>
          <cell r="Y141">
            <v>248</v>
          </cell>
          <cell r="Z141">
            <v>0</v>
          </cell>
          <cell r="AA141">
            <v>0</v>
          </cell>
          <cell r="AG141">
            <v>222422</v>
          </cell>
          <cell r="AH141">
            <v>440</v>
          </cell>
          <cell r="AL141">
            <v>19418</v>
          </cell>
          <cell r="AS141">
            <v>16663</v>
          </cell>
          <cell r="AT141">
            <v>3063</v>
          </cell>
          <cell r="AU141">
            <v>0</v>
          </cell>
          <cell r="AV141">
            <v>0</v>
          </cell>
          <cell r="AX141">
            <v>36501</v>
          </cell>
          <cell r="AY141">
            <v>8209</v>
          </cell>
          <cell r="BA141">
            <v>5066</v>
          </cell>
          <cell r="BB141">
            <v>0</v>
          </cell>
          <cell r="BD141">
            <v>0</v>
          </cell>
          <cell r="BE141">
            <v>0</v>
          </cell>
          <cell r="BF141">
            <v>0</v>
          </cell>
          <cell r="BL141">
            <v>81151</v>
          </cell>
          <cell r="BM141">
            <v>0</v>
          </cell>
          <cell r="BQ141">
            <v>1006</v>
          </cell>
          <cell r="BX141">
            <v>0</v>
          </cell>
          <cell r="BY141">
            <v>0</v>
          </cell>
          <cell r="BZ141">
            <v>0</v>
          </cell>
          <cell r="CA141">
            <v>0</v>
          </cell>
          <cell r="CC141">
            <v>15</v>
          </cell>
          <cell r="CD141">
            <v>0</v>
          </cell>
          <cell r="CF141">
            <v>0</v>
          </cell>
          <cell r="CG141">
            <v>0</v>
          </cell>
          <cell r="CI141">
            <v>0</v>
          </cell>
          <cell r="CJ141">
            <v>0</v>
          </cell>
          <cell r="CK141">
            <v>0</v>
          </cell>
          <cell r="CQ141">
            <v>1021</v>
          </cell>
          <cell r="CR141">
            <v>11171</v>
          </cell>
          <cell r="CV141">
            <v>1708</v>
          </cell>
          <cell r="DC141">
            <v>944</v>
          </cell>
          <cell r="DD141">
            <v>44</v>
          </cell>
          <cell r="DE141">
            <v>31</v>
          </cell>
          <cell r="DF141">
            <v>0</v>
          </cell>
          <cell r="DH141">
            <v>4982</v>
          </cell>
          <cell r="DI141">
            <v>0</v>
          </cell>
          <cell r="DK141">
            <v>1376</v>
          </cell>
          <cell r="DL141">
            <v>0</v>
          </cell>
          <cell r="DN141">
            <v>0</v>
          </cell>
          <cell r="DO141">
            <v>0</v>
          </cell>
          <cell r="DP141">
            <v>0</v>
          </cell>
          <cell r="DV141">
            <v>20256</v>
          </cell>
          <cell r="DW141">
            <v>0</v>
          </cell>
          <cell r="EA141">
            <v>0</v>
          </cell>
          <cell r="EH141">
            <v>0</v>
          </cell>
          <cell r="EI141">
            <v>0</v>
          </cell>
          <cell r="EJ141">
            <v>0</v>
          </cell>
          <cell r="EK141">
            <v>0</v>
          </cell>
          <cell r="EM141">
            <v>0</v>
          </cell>
          <cell r="EN141">
            <v>0</v>
          </cell>
          <cell r="EP141">
            <v>0</v>
          </cell>
          <cell r="EQ141">
            <v>0</v>
          </cell>
          <cell r="ES141">
            <v>0</v>
          </cell>
          <cell r="ET141">
            <v>0</v>
          </cell>
          <cell r="EU141">
            <v>0</v>
          </cell>
          <cell r="FA141">
            <v>0</v>
          </cell>
          <cell r="GF141">
            <v>24211</v>
          </cell>
        </row>
        <row r="142">
          <cell r="C142">
            <v>25069</v>
          </cell>
          <cell r="G142">
            <v>24087</v>
          </cell>
          <cell r="N142">
            <v>11295</v>
          </cell>
          <cell r="O142">
            <v>0</v>
          </cell>
          <cell r="P142">
            <v>9030</v>
          </cell>
          <cell r="Q142">
            <v>458</v>
          </cell>
          <cell r="S142">
            <v>12816</v>
          </cell>
          <cell r="T142">
            <v>12816</v>
          </cell>
          <cell r="V142">
            <v>0</v>
          </cell>
          <cell r="W142">
            <v>9618</v>
          </cell>
          <cell r="Y142">
            <v>3972</v>
          </cell>
          <cell r="Z142">
            <v>11490</v>
          </cell>
          <cell r="AA142">
            <v>0</v>
          </cell>
          <cell r="AG142">
            <v>107377</v>
          </cell>
          <cell r="AH142">
            <v>1</v>
          </cell>
          <cell r="AL142">
            <v>11454</v>
          </cell>
          <cell r="AS142">
            <v>147</v>
          </cell>
          <cell r="AT142">
            <v>0</v>
          </cell>
          <cell r="AU142">
            <v>0</v>
          </cell>
          <cell r="AV142">
            <v>0</v>
          </cell>
          <cell r="AX142">
            <v>6068</v>
          </cell>
          <cell r="AY142">
            <v>6068</v>
          </cell>
          <cell r="BA142">
            <v>0</v>
          </cell>
          <cell r="BB142">
            <v>121</v>
          </cell>
          <cell r="BD142">
            <v>0</v>
          </cell>
          <cell r="BE142">
            <v>6249</v>
          </cell>
          <cell r="BF142">
            <v>0</v>
          </cell>
          <cell r="BL142">
            <v>24040</v>
          </cell>
          <cell r="BM142">
            <v>0</v>
          </cell>
          <cell r="BQ142">
            <v>10589</v>
          </cell>
          <cell r="BX142">
            <v>-542</v>
          </cell>
          <cell r="BY142">
            <v>0</v>
          </cell>
          <cell r="BZ142">
            <v>0</v>
          </cell>
          <cell r="CA142">
            <v>0</v>
          </cell>
          <cell r="CC142">
            <v>5601</v>
          </cell>
          <cell r="CD142">
            <v>5601</v>
          </cell>
          <cell r="CF142">
            <v>0</v>
          </cell>
          <cell r="CG142">
            <v>9447</v>
          </cell>
          <cell r="CI142">
            <v>3774</v>
          </cell>
          <cell r="CJ142">
            <v>4912</v>
          </cell>
          <cell r="CK142">
            <v>0</v>
          </cell>
          <cell r="CQ142">
            <v>33781</v>
          </cell>
          <cell r="CR142">
            <v>15</v>
          </cell>
          <cell r="CV142">
            <v>3008</v>
          </cell>
          <cell r="DC142">
            <v>199</v>
          </cell>
          <cell r="DD142">
            <v>0</v>
          </cell>
          <cell r="DE142">
            <v>0</v>
          </cell>
          <cell r="DF142">
            <v>0</v>
          </cell>
          <cell r="DH142">
            <v>0</v>
          </cell>
          <cell r="DI142">
            <v>0</v>
          </cell>
          <cell r="DK142">
            <v>0</v>
          </cell>
          <cell r="DL142">
            <v>116</v>
          </cell>
          <cell r="DN142">
            <v>0</v>
          </cell>
          <cell r="DO142">
            <v>0</v>
          </cell>
          <cell r="DP142">
            <v>0</v>
          </cell>
          <cell r="DV142">
            <v>3338</v>
          </cell>
          <cell r="DW142">
            <v>0</v>
          </cell>
          <cell r="EA142">
            <v>0</v>
          </cell>
          <cell r="EH142">
            <v>0</v>
          </cell>
          <cell r="EI142">
            <v>0</v>
          </cell>
          <cell r="EJ142">
            <v>0</v>
          </cell>
          <cell r="EK142">
            <v>0</v>
          </cell>
          <cell r="EM142">
            <v>0</v>
          </cell>
          <cell r="EN142">
            <v>0</v>
          </cell>
          <cell r="EP142">
            <v>0</v>
          </cell>
          <cell r="EQ142">
            <v>0</v>
          </cell>
          <cell r="ES142">
            <v>0</v>
          </cell>
          <cell r="ET142">
            <v>0</v>
          </cell>
          <cell r="EU142">
            <v>0</v>
          </cell>
          <cell r="FA142">
            <v>0</v>
          </cell>
          <cell r="GF142">
            <v>0</v>
          </cell>
        </row>
        <row r="143">
          <cell r="C143">
            <v>18844</v>
          </cell>
          <cell r="G143">
            <v>1457</v>
          </cell>
          <cell r="N143">
            <v>740</v>
          </cell>
          <cell r="O143">
            <v>0</v>
          </cell>
          <cell r="P143">
            <v>48101</v>
          </cell>
          <cell r="Q143">
            <v>14941</v>
          </cell>
          <cell r="S143">
            <v>747</v>
          </cell>
          <cell r="T143">
            <v>39</v>
          </cell>
          <cell r="V143">
            <v>667</v>
          </cell>
          <cell r="W143">
            <v>110</v>
          </cell>
          <cell r="Y143">
            <v>0</v>
          </cell>
          <cell r="Z143">
            <v>0</v>
          </cell>
          <cell r="AA143">
            <v>0</v>
          </cell>
          <cell r="AG143">
            <v>70666</v>
          </cell>
          <cell r="AH143">
            <v>0</v>
          </cell>
          <cell r="AL143">
            <v>139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X143">
            <v>35</v>
          </cell>
          <cell r="AY143">
            <v>0</v>
          </cell>
          <cell r="BA143">
            <v>0</v>
          </cell>
          <cell r="BB143">
            <v>0</v>
          </cell>
          <cell r="BD143">
            <v>0</v>
          </cell>
          <cell r="BE143">
            <v>0</v>
          </cell>
          <cell r="BF143">
            <v>0</v>
          </cell>
          <cell r="BL143">
            <v>174</v>
          </cell>
          <cell r="BM143">
            <v>0</v>
          </cell>
          <cell r="BQ143">
            <v>880</v>
          </cell>
          <cell r="BX143">
            <v>262</v>
          </cell>
          <cell r="BY143">
            <v>0</v>
          </cell>
          <cell r="BZ143">
            <v>0</v>
          </cell>
          <cell r="CA143">
            <v>0</v>
          </cell>
          <cell r="CC143">
            <v>332</v>
          </cell>
          <cell r="CD143">
            <v>25</v>
          </cell>
          <cell r="CF143">
            <v>3</v>
          </cell>
          <cell r="CG143">
            <v>34</v>
          </cell>
          <cell r="CI143">
            <v>0</v>
          </cell>
          <cell r="CJ143">
            <v>0</v>
          </cell>
          <cell r="CK143">
            <v>0</v>
          </cell>
          <cell r="CQ143">
            <v>1511</v>
          </cell>
          <cell r="CR143">
            <v>0</v>
          </cell>
          <cell r="CV143">
            <v>318</v>
          </cell>
          <cell r="DC143">
            <v>196</v>
          </cell>
          <cell r="DD143">
            <v>0</v>
          </cell>
          <cell r="DE143">
            <v>28</v>
          </cell>
          <cell r="DF143">
            <v>0</v>
          </cell>
          <cell r="DH143">
            <v>1195</v>
          </cell>
          <cell r="DI143">
            <v>0</v>
          </cell>
          <cell r="DK143">
            <v>397</v>
          </cell>
          <cell r="DL143">
            <v>56</v>
          </cell>
          <cell r="DN143">
            <v>0</v>
          </cell>
          <cell r="DO143">
            <v>0</v>
          </cell>
          <cell r="DP143">
            <v>0</v>
          </cell>
          <cell r="DV143">
            <v>2190</v>
          </cell>
          <cell r="DW143">
            <v>0</v>
          </cell>
          <cell r="EA143">
            <v>0</v>
          </cell>
          <cell r="EH143">
            <v>0</v>
          </cell>
          <cell r="EI143">
            <v>0</v>
          </cell>
          <cell r="EJ143">
            <v>0</v>
          </cell>
          <cell r="EK143">
            <v>0</v>
          </cell>
          <cell r="EM143">
            <v>0</v>
          </cell>
          <cell r="EN143">
            <v>0</v>
          </cell>
          <cell r="EP143">
            <v>0</v>
          </cell>
          <cell r="EQ143">
            <v>0</v>
          </cell>
          <cell r="ES143">
            <v>0</v>
          </cell>
          <cell r="ET143">
            <v>0</v>
          </cell>
          <cell r="EU143">
            <v>0</v>
          </cell>
          <cell r="FA143">
            <v>0</v>
          </cell>
          <cell r="GF143">
            <v>0</v>
          </cell>
        </row>
        <row r="144">
          <cell r="C144">
            <v>0</v>
          </cell>
          <cell r="G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S144">
            <v>0</v>
          </cell>
          <cell r="T144">
            <v>0</v>
          </cell>
          <cell r="V144">
            <v>0</v>
          </cell>
          <cell r="W144">
            <v>0</v>
          </cell>
          <cell r="Y144">
            <v>0</v>
          </cell>
          <cell r="Z144">
            <v>0</v>
          </cell>
          <cell r="AA144">
            <v>0</v>
          </cell>
          <cell r="AG144">
            <v>29234</v>
          </cell>
          <cell r="AH144">
            <v>0</v>
          </cell>
          <cell r="AL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X144">
            <v>0</v>
          </cell>
          <cell r="AY144">
            <v>0</v>
          </cell>
          <cell r="BA144">
            <v>0</v>
          </cell>
          <cell r="BB144">
            <v>0</v>
          </cell>
          <cell r="BD144">
            <v>0</v>
          </cell>
          <cell r="BE144">
            <v>0</v>
          </cell>
          <cell r="BF144">
            <v>0</v>
          </cell>
          <cell r="BL144">
            <v>0</v>
          </cell>
          <cell r="BM144">
            <v>0</v>
          </cell>
          <cell r="BQ144">
            <v>0</v>
          </cell>
          <cell r="BX144">
            <v>0</v>
          </cell>
          <cell r="BY144">
            <v>0</v>
          </cell>
          <cell r="BZ144">
            <v>0</v>
          </cell>
          <cell r="CA144">
            <v>0</v>
          </cell>
          <cell r="CC144">
            <v>0</v>
          </cell>
          <cell r="CD144">
            <v>0</v>
          </cell>
          <cell r="CF144">
            <v>0</v>
          </cell>
          <cell r="CG144">
            <v>0</v>
          </cell>
          <cell r="CI144">
            <v>0</v>
          </cell>
          <cell r="CJ144">
            <v>0</v>
          </cell>
          <cell r="CK144">
            <v>0</v>
          </cell>
          <cell r="CQ144">
            <v>0</v>
          </cell>
          <cell r="CR144">
            <v>0</v>
          </cell>
          <cell r="CV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H144">
            <v>0</v>
          </cell>
          <cell r="DI144">
            <v>0</v>
          </cell>
          <cell r="DK144">
            <v>0</v>
          </cell>
          <cell r="DL144">
            <v>0</v>
          </cell>
          <cell r="DN144">
            <v>0</v>
          </cell>
          <cell r="DO144">
            <v>0</v>
          </cell>
          <cell r="DP144">
            <v>0</v>
          </cell>
          <cell r="DV144">
            <v>0</v>
          </cell>
          <cell r="DW144">
            <v>0</v>
          </cell>
          <cell r="EA144">
            <v>0</v>
          </cell>
          <cell r="EH144">
            <v>0</v>
          </cell>
          <cell r="EI144">
            <v>0</v>
          </cell>
          <cell r="EJ144">
            <v>0</v>
          </cell>
          <cell r="EK144">
            <v>0</v>
          </cell>
          <cell r="EM144">
            <v>0</v>
          </cell>
          <cell r="EN144">
            <v>0</v>
          </cell>
          <cell r="EP144">
            <v>0</v>
          </cell>
          <cell r="EQ144">
            <v>0</v>
          </cell>
          <cell r="ES144">
            <v>0</v>
          </cell>
          <cell r="ET144">
            <v>0</v>
          </cell>
          <cell r="EU144">
            <v>0</v>
          </cell>
          <cell r="FA144">
            <v>0</v>
          </cell>
          <cell r="GF144">
            <v>0</v>
          </cell>
        </row>
        <row r="145">
          <cell r="AG145">
            <v>0</v>
          </cell>
          <cell r="BL145">
            <v>0</v>
          </cell>
          <cell r="CQ145">
            <v>0</v>
          </cell>
          <cell r="DV145">
            <v>0</v>
          </cell>
          <cell r="FA145">
            <v>0</v>
          </cell>
          <cell r="GF145">
            <v>0</v>
          </cell>
        </row>
        <row r="146">
          <cell r="AG146">
            <v>0</v>
          </cell>
          <cell r="BL146">
            <v>0</v>
          </cell>
          <cell r="CQ146">
            <v>0</v>
          </cell>
          <cell r="DV146">
            <v>0</v>
          </cell>
          <cell r="FA146">
            <v>0</v>
          </cell>
          <cell r="GF146">
            <v>0</v>
          </cell>
        </row>
        <row r="147">
          <cell r="AG147">
            <v>0</v>
          </cell>
          <cell r="BL147">
            <v>0</v>
          </cell>
          <cell r="CQ147">
            <v>0</v>
          </cell>
          <cell r="DV147">
            <v>0</v>
          </cell>
          <cell r="FA147">
            <v>0</v>
          </cell>
          <cell r="GF147" t="e">
            <v>#REF!</v>
          </cell>
        </row>
        <row r="148">
          <cell r="C148">
            <v>3137477</v>
          </cell>
          <cell r="D148">
            <v>979932</v>
          </cell>
          <cell r="E148">
            <v>537269</v>
          </cell>
          <cell r="F148">
            <v>1172224</v>
          </cell>
          <cell r="G148">
            <v>1349580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504958</v>
          </cell>
          <cell r="O148">
            <v>197803</v>
          </cell>
          <cell r="P148">
            <v>5775963</v>
          </cell>
          <cell r="Q148">
            <v>658584</v>
          </cell>
          <cell r="R148">
            <v>5115939</v>
          </cell>
          <cell r="S148">
            <v>1137178</v>
          </cell>
          <cell r="T148">
            <v>555041</v>
          </cell>
          <cell r="U148">
            <v>581734</v>
          </cell>
          <cell r="V148">
            <v>792614</v>
          </cell>
          <cell r="W148">
            <v>91827</v>
          </cell>
          <cell r="X148">
            <v>4491</v>
          </cell>
          <cell r="Y148">
            <v>17309</v>
          </cell>
          <cell r="Z148">
            <v>17501</v>
          </cell>
          <cell r="AA148">
            <v>7724</v>
          </cell>
          <cell r="AB148">
            <v>29234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13059168</v>
          </cell>
          <cell r="AH148">
            <v>50761</v>
          </cell>
          <cell r="AI148">
            <v>24578</v>
          </cell>
          <cell r="AJ148">
            <v>20</v>
          </cell>
          <cell r="AK148">
            <v>26164</v>
          </cell>
          <cell r="AL148">
            <v>812141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85911</v>
          </cell>
          <cell r="AT148">
            <v>46624</v>
          </cell>
          <cell r="AU148">
            <v>166712</v>
          </cell>
          <cell r="AV148">
            <v>18</v>
          </cell>
          <cell r="AW148">
            <v>166294</v>
          </cell>
          <cell r="AX148">
            <v>422258</v>
          </cell>
          <cell r="AY148">
            <v>133987</v>
          </cell>
          <cell r="AZ148">
            <v>287527</v>
          </cell>
          <cell r="BA148">
            <v>209874</v>
          </cell>
          <cell r="BB148">
            <v>26767</v>
          </cell>
          <cell r="BC148">
            <v>55</v>
          </cell>
          <cell r="BD148">
            <v>2963</v>
          </cell>
          <cell r="BE148">
            <v>7594</v>
          </cell>
          <cell r="BF148">
            <v>6194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1837799</v>
          </cell>
          <cell r="BM148">
            <v>96959</v>
          </cell>
          <cell r="BN148">
            <v>33509</v>
          </cell>
          <cell r="BO148">
            <v>2</v>
          </cell>
          <cell r="BP148">
            <v>63008</v>
          </cell>
          <cell r="BQ148">
            <v>430427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V148">
            <v>0</v>
          </cell>
          <cell r="BW148">
            <v>0</v>
          </cell>
          <cell r="BX148">
            <v>155162</v>
          </cell>
          <cell r="BY148">
            <v>139319</v>
          </cell>
          <cell r="BZ148">
            <v>336401</v>
          </cell>
          <cell r="CA148">
            <v>187</v>
          </cell>
          <cell r="CB148">
            <v>239945</v>
          </cell>
          <cell r="CC148">
            <v>556687</v>
          </cell>
          <cell r="CD148">
            <v>267073</v>
          </cell>
          <cell r="CE148">
            <v>286908</v>
          </cell>
          <cell r="CF148">
            <v>145823</v>
          </cell>
          <cell r="CG148">
            <v>36451</v>
          </cell>
          <cell r="CH148">
            <v>223</v>
          </cell>
          <cell r="CI148">
            <v>27219</v>
          </cell>
          <cell r="CJ148">
            <v>8945</v>
          </cell>
          <cell r="CK148">
            <v>2691</v>
          </cell>
          <cell r="CL148">
            <v>0</v>
          </cell>
          <cell r="CM148">
            <v>0</v>
          </cell>
          <cell r="CN148">
            <v>0</v>
          </cell>
          <cell r="CO148">
            <v>0</v>
          </cell>
          <cell r="CP148">
            <v>0</v>
          </cell>
          <cell r="CQ148">
            <v>1936084</v>
          </cell>
          <cell r="CR148">
            <v>129772</v>
          </cell>
          <cell r="CS148">
            <v>73331</v>
          </cell>
          <cell r="CT148">
            <v>42</v>
          </cell>
          <cell r="CU148">
            <v>4443</v>
          </cell>
          <cell r="CV148">
            <v>258483</v>
          </cell>
          <cell r="CW148">
            <v>0</v>
          </cell>
          <cell r="CX148">
            <v>0</v>
          </cell>
          <cell r="CY148">
            <v>0</v>
          </cell>
          <cell r="CZ148">
            <v>0</v>
          </cell>
          <cell r="DA148">
            <v>0</v>
          </cell>
          <cell r="DB148">
            <v>0</v>
          </cell>
          <cell r="DC148">
            <v>60560</v>
          </cell>
          <cell r="DD148">
            <v>12436</v>
          </cell>
          <cell r="DE148">
            <v>10233</v>
          </cell>
          <cell r="DF148">
            <v>169</v>
          </cell>
          <cell r="DG148">
            <v>9947</v>
          </cell>
          <cell r="DH148">
            <v>169407</v>
          </cell>
          <cell r="DI148">
            <v>73212</v>
          </cell>
          <cell r="DJ148">
            <v>94048</v>
          </cell>
          <cell r="DK148">
            <v>51055</v>
          </cell>
          <cell r="DL148">
            <v>8053</v>
          </cell>
          <cell r="DM148">
            <v>0</v>
          </cell>
          <cell r="DN148">
            <v>17527</v>
          </cell>
          <cell r="DO148">
            <v>15</v>
          </cell>
          <cell r="DP148">
            <v>2075</v>
          </cell>
          <cell r="DQ148">
            <v>0</v>
          </cell>
          <cell r="DR148">
            <v>0</v>
          </cell>
          <cell r="DS148">
            <v>0</v>
          </cell>
          <cell r="DT148">
            <v>0</v>
          </cell>
          <cell r="DU148">
            <v>0</v>
          </cell>
          <cell r="DV148">
            <v>719616</v>
          </cell>
          <cell r="DW148">
            <v>46681</v>
          </cell>
          <cell r="DX148">
            <v>13085</v>
          </cell>
          <cell r="DY148">
            <v>0</v>
          </cell>
          <cell r="DZ148">
            <v>16585</v>
          </cell>
          <cell r="EA148">
            <v>204688</v>
          </cell>
          <cell r="EB148">
            <v>0</v>
          </cell>
          <cell r="EC148">
            <v>0</v>
          </cell>
          <cell r="ED148">
            <v>0</v>
          </cell>
          <cell r="EE148">
            <v>0</v>
          </cell>
          <cell r="EF148">
            <v>0</v>
          </cell>
          <cell r="EG148">
            <v>0</v>
          </cell>
          <cell r="EH148">
            <v>19207</v>
          </cell>
          <cell r="EI148">
            <v>22917</v>
          </cell>
          <cell r="EJ148">
            <v>4917</v>
          </cell>
          <cell r="EK148">
            <v>0</v>
          </cell>
          <cell r="EL148">
            <v>4792</v>
          </cell>
          <cell r="EM148">
            <v>126156</v>
          </cell>
          <cell r="EN148">
            <v>18235</v>
          </cell>
          <cell r="EO148">
            <v>106067</v>
          </cell>
          <cell r="EP148">
            <v>27920</v>
          </cell>
          <cell r="EQ148">
            <v>20174</v>
          </cell>
          <cell r="ER148">
            <v>0</v>
          </cell>
          <cell r="ES148">
            <v>0</v>
          </cell>
          <cell r="ET148">
            <v>1171</v>
          </cell>
          <cell r="EU148">
            <v>16029</v>
          </cell>
          <cell r="EV148">
            <v>0</v>
          </cell>
          <cell r="EW148">
            <v>0</v>
          </cell>
          <cell r="EX148">
            <v>0</v>
          </cell>
          <cell r="EY148">
            <v>0</v>
          </cell>
          <cell r="EZ148">
            <v>0</v>
          </cell>
          <cell r="FA148">
            <v>489860</v>
          </cell>
          <cell r="FB148">
            <v>1</v>
          </cell>
          <cell r="FC148">
            <v>1</v>
          </cell>
          <cell r="FD148">
            <v>0</v>
          </cell>
          <cell r="FE148">
            <v>0</v>
          </cell>
          <cell r="FF148">
            <v>2543</v>
          </cell>
          <cell r="FG148">
            <v>0</v>
          </cell>
          <cell r="FH148">
            <v>0</v>
          </cell>
          <cell r="FI148">
            <v>0</v>
          </cell>
          <cell r="FJ148">
            <v>0</v>
          </cell>
          <cell r="FK148">
            <v>0</v>
          </cell>
          <cell r="FL148">
            <v>0</v>
          </cell>
          <cell r="FM148">
            <v>35675</v>
          </cell>
          <cell r="FN148">
            <v>0</v>
          </cell>
          <cell r="FO148">
            <v>6638</v>
          </cell>
          <cell r="FP148">
            <v>1394</v>
          </cell>
          <cell r="FQ148">
            <v>5244</v>
          </cell>
          <cell r="FR148">
            <v>3202</v>
          </cell>
          <cell r="FS148">
            <v>3143</v>
          </cell>
          <cell r="FT148">
            <v>59</v>
          </cell>
          <cell r="FU148">
            <v>4080</v>
          </cell>
          <cell r="FV148">
            <v>5</v>
          </cell>
          <cell r="FW148">
            <v>5</v>
          </cell>
          <cell r="FX148">
            <v>348</v>
          </cell>
          <cell r="FY148">
            <v>54</v>
          </cell>
          <cell r="FZ148">
            <v>0</v>
          </cell>
          <cell r="GA148">
            <v>0</v>
          </cell>
          <cell r="GB148">
            <v>0</v>
          </cell>
          <cell r="GC148">
            <v>0</v>
          </cell>
          <cell r="GD148">
            <v>0</v>
          </cell>
          <cell r="GE148">
            <v>0</v>
          </cell>
          <cell r="GF148">
            <v>52546</v>
          </cell>
          <cell r="GG148">
            <v>3166209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anh thu"/>
      <sheetName val="Boi thuong"/>
      <sheetName val="Sheet3"/>
    </sheetNames>
    <sheetDataSet>
      <sheetData sheetId="0">
        <row r="115">
          <cell r="FB115">
            <v>0</v>
          </cell>
        </row>
        <row r="116">
          <cell r="FB116">
            <v>3720</v>
          </cell>
        </row>
        <row r="117">
          <cell r="FB117">
            <v>406</v>
          </cell>
        </row>
        <row r="118">
          <cell r="FB118">
            <v>0</v>
          </cell>
        </row>
        <row r="119">
          <cell r="FB119">
            <v>291</v>
          </cell>
        </row>
        <row r="120">
          <cell r="FB120">
            <v>0</v>
          </cell>
        </row>
        <row r="121">
          <cell r="FB121">
            <v>0</v>
          </cell>
        </row>
        <row r="122">
          <cell r="FB122">
            <v>16106</v>
          </cell>
        </row>
        <row r="123">
          <cell r="FB123">
            <v>0</v>
          </cell>
        </row>
        <row r="124">
          <cell r="FB124">
            <v>0</v>
          </cell>
        </row>
        <row r="125">
          <cell r="FB125">
            <v>77</v>
          </cell>
        </row>
        <row r="126">
          <cell r="FB126">
            <v>0</v>
          </cell>
        </row>
        <row r="127">
          <cell r="FB127">
            <v>308</v>
          </cell>
        </row>
        <row r="128">
          <cell r="FB128">
            <v>0</v>
          </cell>
        </row>
        <row r="129">
          <cell r="FB129">
            <v>3</v>
          </cell>
        </row>
        <row r="130">
          <cell r="FB130">
            <v>3909</v>
          </cell>
        </row>
        <row r="131">
          <cell r="FB131">
            <v>0</v>
          </cell>
        </row>
        <row r="132">
          <cell r="FB132">
            <v>1519</v>
          </cell>
        </row>
        <row r="133">
          <cell r="FB133">
            <v>0</v>
          </cell>
        </row>
        <row r="134">
          <cell r="FB134">
            <v>2314</v>
          </cell>
        </row>
        <row r="135">
          <cell r="FB135">
            <v>0</v>
          </cell>
        </row>
        <row r="136">
          <cell r="FB136">
            <v>10012</v>
          </cell>
        </row>
        <row r="137">
          <cell r="FB137">
            <v>1391</v>
          </cell>
        </row>
        <row r="138">
          <cell r="FB138">
            <v>2013</v>
          </cell>
        </row>
        <row r="139">
          <cell r="FB139">
            <v>0</v>
          </cell>
        </row>
        <row r="140">
          <cell r="FB140">
            <v>1062</v>
          </cell>
        </row>
        <row r="141">
          <cell r="FB141">
            <v>360</v>
          </cell>
        </row>
        <row r="142">
          <cell r="FB142">
            <v>406</v>
          </cell>
        </row>
        <row r="143">
          <cell r="FB143">
            <v>0</v>
          </cell>
        </row>
        <row r="144">
          <cell r="FB144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view="pageBreakPreview" zoomScale="60" zoomScaleNormal="100" workbookViewId="0">
      <pane xSplit="9" ySplit="7" topLeftCell="J8" activePane="bottomRight" state="frozen"/>
      <selection pane="topRight" activeCell="J1" sqref="J1"/>
      <selection pane="bottomLeft" activeCell="A8" sqref="A8"/>
      <selection pane="bottomRight" activeCell="A36" sqref="A36:XFD39"/>
    </sheetView>
  </sheetViews>
  <sheetFormatPr baseColWidth="10" defaultColWidth="8.83203125" defaultRowHeight="13" x14ac:dyDescent="0.15"/>
  <cols>
    <col min="1" max="1" width="6.1640625" customWidth="1"/>
    <col min="2" max="2" width="56.6640625" customWidth="1"/>
    <col min="3" max="3" width="16.1640625" customWidth="1"/>
    <col min="4" max="4" width="15.6640625" customWidth="1"/>
    <col min="5" max="5" width="15.1640625" customWidth="1"/>
    <col min="6" max="6" width="15" customWidth="1"/>
    <col min="7" max="8" width="14.6640625" customWidth="1"/>
    <col min="9" max="9" width="15.33203125" customWidth="1"/>
    <col min="10" max="10" width="11.6640625" bestFit="1" customWidth="1"/>
  </cols>
  <sheetData>
    <row r="1" spans="1:10" ht="16" x14ac:dyDescent="0.2">
      <c r="A1" s="181" t="s">
        <v>5</v>
      </c>
      <c r="B1" s="181"/>
      <c r="C1" s="181"/>
      <c r="D1" s="181"/>
      <c r="E1" s="181"/>
      <c r="F1" s="181"/>
      <c r="G1" s="181"/>
      <c r="H1" s="181"/>
      <c r="I1" s="181"/>
      <c r="J1" s="4"/>
    </row>
    <row r="2" spans="1:10" ht="16" x14ac:dyDescent="0.2">
      <c r="A2" s="182" t="s">
        <v>0</v>
      </c>
      <c r="B2" s="183"/>
      <c r="C2" s="183"/>
      <c r="D2" s="183"/>
      <c r="E2" s="183"/>
      <c r="F2" s="183"/>
      <c r="G2" s="183"/>
      <c r="H2" s="183"/>
      <c r="I2" s="183"/>
      <c r="J2" s="4"/>
    </row>
    <row r="3" spans="1:10" ht="15.75" customHeight="1" x14ac:dyDescent="0.2">
      <c r="A3" s="182" t="s">
        <v>1</v>
      </c>
      <c r="B3" s="183"/>
      <c r="C3" s="183"/>
      <c r="D3" s="183"/>
      <c r="E3" s="183"/>
      <c r="F3" s="183"/>
      <c r="G3" s="183"/>
      <c r="H3" s="183"/>
      <c r="I3" s="183"/>
      <c r="J3" s="4"/>
    </row>
    <row r="4" spans="1:10" ht="18.75" customHeight="1" x14ac:dyDescent="0.2">
      <c r="A4" s="184" t="s">
        <v>6</v>
      </c>
      <c r="B4" s="185"/>
      <c r="C4" s="185"/>
      <c r="D4" s="185"/>
      <c r="E4" s="185"/>
      <c r="F4" s="185"/>
      <c r="G4" s="185"/>
      <c r="H4" s="185"/>
      <c r="I4" s="185"/>
      <c r="J4" s="4"/>
    </row>
    <row r="5" spans="1:10" ht="15.75" customHeight="1" x14ac:dyDescent="0.15">
      <c r="A5" s="176"/>
      <c r="B5" s="178" t="s">
        <v>107</v>
      </c>
      <c r="C5" s="178" t="s">
        <v>108</v>
      </c>
      <c r="D5" s="178" t="s">
        <v>109</v>
      </c>
      <c r="E5" s="178" t="s">
        <v>110</v>
      </c>
      <c r="F5" s="178" t="s">
        <v>111</v>
      </c>
      <c r="G5" s="178" t="s">
        <v>112</v>
      </c>
      <c r="H5" s="178" t="s">
        <v>114</v>
      </c>
      <c r="I5" s="178" t="s">
        <v>113</v>
      </c>
      <c r="J5" s="4"/>
    </row>
    <row r="6" spans="1:10" ht="15.75" customHeight="1" x14ac:dyDescent="0.15">
      <c r="A6" s="177"/>
      <c r="B6" s="179"/>
      <c r="C6" s="179"/>
      <c r="D6" s="179"/>
      <c r="E6" s="179"/>
      <c r="F6" s="179"/>
      <c r="G6" s="179"/>
      <c r="H6" s="179"/>
      <c r="I6" s="179"/>
      <c r="J6" s="4"/>
    </row>
    <row r="7" spans="1:10" ht="82.5" customHeight="1" x14ac:dyDescent="0.15">
      <c r="A7" s="177"/>
      <c r="B7" s="179"/>
      <c r="C7" s="179"/>
      <c r="D7" s="179"/>
      <c r="E7" s="179"/>
      <c r="F7" s="179"/>
      <c r="G7" s="179"/>
      <c r="H7" s="179"/>
      <c r="I7" s="179"/>
      <c r="J7" s="4"/>
    </row>
    <row r="8" spans="1:10" ht="36.75" customHeight="1" x14ac:dyDescent="0.15">
      <c r="A8" s="177"/>
      <c r="B8" s="180"/>
      <c r="C8" s="180"/>
      <c r="D8" s="180"/>
      <c r="E8" s="180"/>
      <c r="F8" s="180"/>
      <c r="G8" s="180"/>
      <c r="H8" s="180"/>
      <c r="I8" s="180"/>
      <c r="J8" s="4"/>
    </row>
    <row r="9" spans="1:10" ht="17" x14ac:dyDescent="0.15">
      <c r="A9" s="87" t="s">
        <v>2</v>
      </c>
      <c r="B9" s="13">
        <v>1</v>
      </c>
      <c r="C9" s="13">
        <v>2</v>
      </c>
      <c r="D9" s="13">
        <v>3</v>
      </c>
      <c r="E9" s="13">
        <v>4</v>
      </c>
      <c r="F9" s="13">
        <v>5</v>
      </c>
      <c r="G9" s="13">
        <v>6</v>
      </c>
      <c r="H9" s="13">
        <v>7</v>
      </c>
      <c r="I9" s="13" t="s">
        <v>3</v>
      </c>
      <c r="J9" s="4"/>
    </row>
    <row r="10" spans="1:10" ht="25" customHeight="1" x14ac:dyDescent="0.15">
      <c r="A10" s="55">
        <v>1</v>
      </c>
      <c r="B10" s="39" t="s">
        <v>185</v>
      </c>
      <c r="C10" s="47">
        <f t="array" ref="C10:C40">TRANSPOSE('[1]Doanh thu'!$C$148:$AG$148)</f>
        <v>9686598</v>
      </c>
      <c r="D10" s="47">
        <f t="array" ref="D10:D40">TRANSPOSE('[1]Doanh thu'!$AH$148:$BL$148)</f>
        <v>188845</v>
      </c>
      <c r="E10" s="47">
        <f t="array" ref="E10:E40">TRANSPOSE('[1]Doanh thu'!$BM$148:$CQ$148)</f>
        <v>78655</v>
      </c>
      <c r="F10" s="47">
        <f t="array" ref="F10:F40">TRANSPOSE('[1]Doanh thu'!$CR$148:$DV$148)</f>
        <v>146970</v>
      </c>
      <c r="G10" s="47">
        <f t="array" ref="G10:G40">TRANSPOSE('[1]Doanh thu'!$DW$148:$FA$148)</f>
        <v>300351</v>
      </c>
      <c r="H10" s="47">
        <f t="array" ref="H10:H40">TRANSPOSE('[1]Doanh thu'!$FB$148:$GF$148)</f>
        <v>43897</v>
      </c>
      <c r="I10" s="47">
        <f>C10+E10-G10-H10</f>
        <v>9421005</v>
      </c>
      <c r="J10" s="134">
        <f>C10+D10+E10-F10-G10-H10</f>
        <v>9462880</v>
      </c>
    </row>
    <row r="11" spans="1:10" ht="25" customHeight="1" x14ac:dyDescent="0.15">
      <c r="A11" s="55">
        <v>1.1000000000000001</v>
      </c>
      <c r="B11" s="39" t="s">
        <v>205</v>
      </c>
      <c r="C11" s="47">
        <v>5398493</v>
      </c>
      <c r="D11" s="47">
        <v>78430</v>
      </c>
      <c r="E11" s="47">
        <v>41862</v>
      </c>
      <c r="F11" s="47">
        <v>64430</v>
      </c>
      <c r="G11" s="53">
        <v>157878</v>
      </c>
      <c r="H11" s="47">
        <v>16844</v>
      </c>
      <c r="I11" s="47">
        <f t="shared" ref="I11:I34" si="0">C11+E11-G11-H11</f>
        <v>5265633</v>
      </c>
      <c r="J11" s="134"/>
    </row>
    <row r="12" spans="1:10" ht="25" customHeight="1" x14ac:dyDescent="0.15">
      <c r="A12" s="55">
        <v>1.2</v>
      </c>
      <c r="B12" s="39" t="s">
        <v>206</v>
      </c>
      <c r="C12" s="47">
        <v>923135</v>
      </c>
      <c r="D12" s="47">
        <v>19190</v>
      </c>
      <c r="E12" s="47">
        <v>52</v>
      </c>
      <c r="F12" s="47">
        <v>2</v>
      </c>
      <c r="G12" s="53">
        <v>7</v>
      </c>
      <c r="H12" s="47">
        <v>7042</v>
      </c>
      <c r="I12" s="47">
        <f t="shared" si="0"/>
        <v>916138</v>
      </c>
      <c r="J12" s="134"/>
    </row>
    <row r="13" spans="1:10" ht="25" customHeight="1" x14ac:dyDescent="0.15">
      <c r="A13" s="55">
        <v>1.3</v>
      </c>
      <c r="B13" s="39" t="s">
        <v>207</v>
      </c>
      <c r="C13" s="47">
        <v>1929655</v>
      </c>
      <c r="D13" s="47">
        <v>41819</v>
      </c>
      <c r="E13" s="47">
        <v>19807</v>
      </c>
      <c r="F13" s="47">
        <v>81342</v>
      </c>
      <c r="G13" s="53">
        <v>133840</v>
      </c>
      <c r="H13" s="47">
        <v>15772</v>
      </c>
      <c r="I13" s="47">
        <f t="shared" si="0"/>
        <v>1799850</v>
      </c>
      <c r="J13" s="134"/>
    </row>
    <row r="14" spans="1:10" ht="28.5" customHeight="1" x14ac:dyDescent="0.15">
      <c r="A14" s="55">
        <v>2</v>
      </c>
      <c r="B14" s="39" t="s">
        <v>166</v>
      </c>
      <c r="C14" s="47">
        <v>5730633</v>
      </c>
      <c r="D14" s="47">
        <v>540477</v>
      </c>
      <c r="E14" s="47">
        <v>408695</v>
      </c>
      <c r="F14" s="47">
        <v>1619103</v>
      </c>
      <c r="G14" s="53">
        <v>2843386</v>
      </c>
      <c r="H14" s="47">
        <v>191827</v>
      </c>
      <c r="I14" s="47">
        <f t="shared" si="0"/>
        <v>3104115</v>
      </c>
      <c r="J14" s="134"/>
    </row>
    <row r="15" spans="1:10" ht="25" hidden="1" customHeight="1" x14ac:dyDescent="0.15">
      <c r="A15" s="55">
        <v>2.1</v>
      </c>
      <c r="B15" s="39" t="s">
        <v>160</v>
      </c>
      <c r="C15" s="47">
        <v>0</v>
      </c>
      <c r="D15" s="47">
        <v>0</v>
      </c>
      <c r="E15" s="47">
        <v>0</v>
      </c>
      <c r="F15" s="47">
        <v>0</v>
      </c>
      <c r="G15" s="53">
        <v>0</v>
      </c>
      <c r="H15" s="47">
        <v>0</v>
      </c>
      <c r="I15" s="47">
        <f t="shared" si="0"/>
        <v>0</v>
      </c>
      <c r="J15" s="134">
        <f>C15+D15+E15-F15-G15-H15</f>
        <v>0</v>
      </c>
    </row>
    <row r="16" spans="1:10" ht="25" hidden="1" customHeight="1" x14ac:dyDescent="0.15">
      <c r="A16" s="55">
        <v>2.2000000000000002</v>
      </c>
      <c r="B16" s="39" t="s">
        <v>161</v>
      </c>
      <c r="C16" s="47">
        <v>0</v>
      </c>
      <c r="D16" s="47">
        <v>0</v>
      </c>
      <c r="E16" s="47">
        <v>0</v>
      </c>
      <c r="F16" s="47">
        <v>0</v>
      </c>
      <c r="G16" s="53">
        <v>0</v>
      </c>
      <c r="H16" s="47">
        <v>0</v>
      </c>
      <c r="I16" s="47">
        <f t="shared" si="0"/>
        <v>0</v>
      </c>
      <c r="J16" s="134">
        <f>C16+D16+E16-F16-G16-H16</f>
        <v>0</v>
      </c>
    </row>
    <row r="17" spans="1:10" ht="25" hidden="1" customHeight="1" x14ac:dyDescent="0.15">
      <c r="A17" s="55">
        <v>2.2999999999999998</v>
      </c>
      <c r="B17" s="39" t="s">
        <v>162</v>
      </c>
      <c r="C17" s="47">
        <v>0</v>
      </c>
      <c r="D17" s="47">
        <v>0</v>
      </c>
      <c r="E17" s="47">
        <v>0</v>
      </c>
      <c r="F17" s="47">
        <v>0</v>
      </c>
      <c r="G17" s="53">
        <v>0</v>
      </c>
      <c r="H17" s="47">
        <v>0</v>
      </c>
      <c r="I17" s="47">
        <f t="shared" si="0"/>
        <v>0</v>
      </c>
      <c r="J17" s="134"/>
    </row>
    <row r="18" spans="1:10" ht="25" hidden="1" customHeight="1" x14ac:dyDescent="0.15">
      <c r="A18" s="55">
        <v>2.4</v>
      </c>
      <c r="B18" s="39" t="s">
        <v>163</v>
      </c>
      <c r="C18" s="47">
        <v>0</v>
      </c>
      <c r="D18" s="47">
        <v>0</v>
      </c>
      <c r="E18" s="47">
        <v>0</v>
      </c>
      <c r="F18" s="47">
        <v>0</v>
      </c>
      <c r="G18" s="53">
        <v>0</v>
      </c>
      <c r="H18" s="47">
        <v>0</v>
      </c>
      <c r="I18" s="47">
        <f t="shared" si="0"/>
        <v>0</v>
      </c>
      <c r="J18" s="134"/>
    </row>
    <row r="19" spans="1:10" ht="25" hidden="1" customHeight="1" x14ac:dyDescent="0.15">
      <c r="A19" s="55">
        <v>2.5</v>
      </c>
      <c r="B19" s="39" t="s">
        <v>164</v>
      </c>
      <c r="C19" s="47">
        <v>0</v>
      </c>
      <c r="D19" s="47">
        <v>0</v>
      </c>
      <c r="E19" s="47">
        <v>0</v>
      </c>
      <c r="F19" s="47">
        <v>0</v>
      </c>
      <c r="G19" s="53">
        <v>0</v>
      </c>
      <c r="H19" s="47">
        <v>0</v>
      </c>
      <c r="I19" s="47">
        <f t="shared" si="0"/>
        <v>0</v>
      </c>
      <c r="J19" s="134"/>
    </row>
    <row r="20" spans="1:10" ht="25" hidden="1" customHeight="1" x14ac:dyDescent="0.2">
      <c r="A20" s="55">
        <v>2.6</v>
      </c>
      <c r="B20" s="39" t="s">
        <v>165</v>
      </c>
      <c r="C20" s="47">
        <v>0</v>
      </c>
      <c r="D20" s="47">
        <v>0</v>
      </c>
      <c r="E20" s="47">
        <v>0</v>
      </c>
      <c r="F20" s="47">
        <v>0</v>
      </c>
      <c r="G20" s="54">
        <v>0</v>
      </c>
      <c r="H20" s="47">
        <v>0</v>
      </c>
      <c r="I20" s="47">
        <f t="shared" si="0"/>
        <v>0</v>
      </c>
      <c r="J20" s="134"/>
    </row>
    <row r="21" spans="1:10" ht="27" customHeight="1" x14ac:dyDescent="0.15">
      <c r="A21" s="55">
        <v>3</v>
      </c>
      <c r="B21" s="39" t="s">
        <v>167</v>
      </c>
      <c r="C21" s="47">
        <v>2218095</v>
      </c>
      <c r="D21" s="47">
        <v>122693</v>
      </c>
      <c r="E21" s="47">
        <v>48629</v>
      </c>
      <c r="F21" s="47">
        <v>270744</v>
      </c>
      <c r="G21" s="47">
        <v>740907</v>
      </c>
      <c r="H21" s="47">
        <v>14238</v>
      </c>
      <c r="I21" s="47">
        <f t="shared" si="0"/>
        <v>1511579</v>
      </c>
      <c r="J21" s="134"/>
    </row>
    <row r="22" spans="1:10" ht="25" customHeight="1" x14ac:dyDescent="0.15">
      <c r="A22" s="55">
        <v>4</v>
      </c>
      <c r="B22" s="39" t="s">
        <v>123</v>
      </c>
      <c r="C22" s="47">
        <v>696366</v>
      </c>
      <c r="D22" s="47">
        <v>30420</v>
      </c>
      <c r="E22" s="47">
        <v>59598</v>
      </c>
      <c r="F22" s="47">
        <v>167328</v>
      </c>
      <c r="G22" s="47">
        <v>441330</v>
      </c>
      <c r="H22" s="47">
        <v>25259</v>
      </c>
      <c r="I22" s="47">
        <f t="shared" si="0"/>
        <v>289375</v>
      </c>
      <c r="J22" s="134"/>
    </row>
    <row r="23" spans="1:10" ht="25" customHeight="1" x14ac:dyDescent="0.15">
      <c r="A23" s="55">
        <v>5</v>
      </c>
      <c r="B23" s="39" t="s">
        <v>124</v>
      </c>
      <c r="C23" s="47">
        <v>12054697</v>
      </c>
      <c r="D23" s="47">
        <v>8901</v>
      </c>
      <c r="E23" s="47">
        <v>40969</v>
      </c>
      <c r="F23" s="47">
        <v>98735</v>
      </c>
      <c r="G23" s="47">
        <v>1040827</v>
      </c>
      <c r="H23" s="47">
        <v>34231</v>
      </c>
      <c r="I23" s="47">
        <f t="shared" si="0"/>
        <v>11020608</v>
      </c>
      <c r="J23" s="134"/>
    </row>
    <row r="24" spans="1:10" ht="25" customHeight="1" x14ac:dyDescent="0.15">
      <c r="A24" s="55">
        <v>5.0999999999999996</v>
      </c>
      <c r="B24" s="39" t="s">
        <v>170</v>
      </c>
      <c r="C24" s="47">
        <v>3053488</v>
      </c>
      <c r="D24" s="47">
        <v>2169</v>
      </c>
      <c r="E24" s="47">
        <v>0</v>
      </c>
      <c r="F24" s="47">
        <v>822</v>
      </c>
      <c r="G24" s="47">
        <v>1891</v>
      </c>
      <c r="H24" s="47">
        <v>735</v>
      </c>
      <c r="I24" s="47">
        <f t="shared" si="0"/>
        <v>3050862</v>
      </c>
      <c r="J24" s="134"/>
    </row>
    <row r="25" spans="1:10" ht="25" customHeight="1" x14ac:dyDescent="0.15">
      <c r="A25" s="55">
        <v>5.2</v>
      </c>
      <c r="B25" s="39" t="s">
        <v>171</v>
      </c>
      <c r="C25" s="47">
        <v>9001203</v>
      </c>
      <c r="D25" s="47">
        <v>9870</v>
      </c>
      <c r="E25" s="47">
        <v>36313</v>
      </c>
      <c r="F25" s="47">
        <v>13631</v>
      </c>
      <c r="G25" s="47">
        <v>920011</v>
      </c>
      <c r="H25" s="47">
        <v>33496</v>
      </c>
      <c r="I25" s="47">
        <f t="shared" si="0"/>
        <v>8084009</v>
      </c>
      <c r="J25" s="134"/>
    </row>
    <row r="26" spans="1:10" ht="25" customHeight="1" x14ac:dyDescent="0.15">
      <c r="A26" s="55">
        <v>6</v>
      </c>
      <c r="B26" s="39" t="s">
        <v>172</v>
      </c>
      <c r="C26" s="47">
        <v>2919041</v>
      </c>
      <c r="D26" s="47">
        <v>275601</v>
      </c>
      <c r="E26" s="47">
        <v>201878</v>
      </c>
      <c r="F26" s="47">
        <v>512676</v>
      </c>
      <c r="G26" s="47">
        <v>1786344</v>
      </c>
      <c r="H26" s="47">
        <v>24388</v>
      </c>
      <c r="I26" s="47">
        <f t="shared" si="0"/>
        <v>1310187</v>
      </c>
      <c r="J26" s="134"/>
    </row>
    <row r="27" spans="1:10" ht="25" customHeight="1" x14ac:dyDescent="0.15">
      <c r="A27" s="55">
        <v>6.1</v>
      </c>
      <c r="B27" s="39" t="s">
        <v>170</v>
      </c>
      <c r="C27" s="47">
        <v>1835777</v>
      </c>
      <c r="D27" s="47">
        <v>40049</v>
      </c>
      <c r="E27" s="47">
        <v>36309</v>
      </c>
      <c r="F27" s="47">
        <v>283262</v>
      </c>
      <c r="G27" s="47">
        <v>948340</v>
      </c>
      <c r="H27" s="47">
        <v>10034</v>
      </c>
      <c r="I27" s="47">
        <f t="shared" si="0"/>
        <v>913712</v>
      </c>
      <c r="J27" s="134"/>
    </row>
    <row r="28" spans="1:10" ht="25" customHeight="1" x14ac:dyDescent="0.15">
      <c r="A28" s="55">
        <v>6.2</v>
      </c>
      <c r="B28" s="39" t="s">
        <v>171</v>
      </c>
      <c r="C28" s="47">
        <v>1083264</v>
      </c>
      <c r="D28" s="47">
        <v>229769</v>
      </c>
      <c r="E28" s="47">
        <v>165569</v>
      </c>
      <c r="F28" s="47">
        <v>214779</v>
      </c>
      <c r="G28" s="47">
        <v>790427</v>
      </c>
      <c r="H28" s="47">
        <v>11754</v>
      </c>
      <c r="I28" s="47">
        <f t="shared" si="0"/>
        <v>446652</v>
      </c>
      <c r="J28" s="134"/>
    </row>
    <row r="29" spans="1:10" ht="25" customHeight="1" x14ac:dyDescent="0.15">
      <c r="A29" s="55">
        <v>7</v>
      </c>
      <c r="B29" s="39" t="s">
        <v>125</v>
      </c>
      <c r="C29" s="47">
        <v>2393683</v>
      </c>
      <c r="D29" s="47">
        <v>148549</v>
      </c>
      <c r="E29" s="47">
        <v>41496</v>
      </c>
      <c r="F29" s="47">
        <v>583683</v>
      </c>
      <c r="G29" s="47">
        <v>630604</v>
      </c>
      <c r="H29" s="47">
        <v>36818</v>
      </c>
      <c r="I29" s="47">
        <f t="shared" si="0"/>
        <v>1767757</v>
      </c>
      <c r="J29" s="134"/>
    </row>
    <row r="30" spans="1:10" ht="25" customHeight="1" x14ac:dyDescent="0.15">
      <c r="A30" s="55">
        <v>8</v>
      </c>
      <c r="B30" s="39" t="s">
        <v>168</v>
      </c>
      <c r="C30" s="47">
        <v>810428</v>
      </c>
      <c r="D30" s="47">
        <v>76491</v>
      </c>
      <c r="E30" s="47">
        <v>52948</v>
      </c>
      <c r="F30" s="47">
        <v>118609</v>
      </c>
      <c r="G30" s="47">
        <v>313017</v>
      </c>
      <c r="H30" s="47">
        <v>11912</v>
      </c>
      <c r="I30" s="47">
        <f t="shared" si="0"/>
        <v>538447</v>
      </c>
      <c r="J30" s="134"/>
    </row>
    <row r="31" spans="1:10" ht="25" customHeight="1" x14ac:dyDescent="0.15">
      <c r="A31" s="55"/>
      <c r="B31" s="39" t="s">
        <v>173</v>
      </c>
      <c r="C31" s="47">
        <v>37309</v>
      </c>
      <c r="D31" s="47">
        <v>0</v>
      </c>
      <c r="E31" s="47">
        <v>0</v>
      </c>
      <c r="F31" s="47">
        <v>11943</v>
      </c>
      <c r="G31" s="47">
        <v>2728</v>
      </c>
      <c r="H31" s="47">
        <v>0</v>
      </c>
      <c r="I31" s="47">
        <f t="shared" si="0"/>
        <v>34581</v>
      </c>
      <c r="J31" s="134"/>
    </row>
    <row r="32" spans="1:10" ht="28.5" customHeight="1" x14ac:dyDescent="0.15">
      <c r="A32" s="55">
        <v>9</v>
      </c>
      <c r="B32" s="57" t="s">
        <v>127</v>
      </c>
      <c r="C32" s="47">
        <v>191182</v>
      </c>
      <c r="D32" s="47">
        <v>29235</v>
      </c>
      <c r="E32" s="47">
        <v>24150</v>
      </c>
      <c r="F32" s="47">
        <v>41653</v>
      </c>
      <c r="G32" s="47">
        <v>164164</v>
      </c>
      <c r="H32" s="47">
        <v>4819</v>
      </c>
      <c r="I32" s="47">
        <f t="shared" si="0"/>
        <v>46349</v>
      </c>
      <c r="J32" s="134"/>
    </row>
    <row r="33" spans="1:10" ht="25" customHeight="1" x14ac:dyDescent="0.15">
      <c r="A33" s="55">
        <v>10</v>
      </c>
      <c r="B33" s="39" t="s">
        <v>169</v>
      </c>
      <c r="C33" s="47">
        <v>226586</v>
      </c>
      <c r="D33" s="47">
        <v>12583</v>
      </c>
      <c r="E33" s="47">
        <v>6026</v>
      </c>
      <c r="F33" s="47">
        <v>24533</v>
      </c>
      <c r="G33" s="47">
        <v>102304</v>
      </c>
      <c r="H33" s="47">
        <v>1154</v>
      </c>
      <c r="I33" s="47">
        <f t="shared" si="0"/>
        <v>129154</v>
      </c>
      <c r="J33" s="134"/>
    </row>
    <row r="34" spans="1:10" ht="25" customHeight="1" x14ac:dyDescent="0.15">
      <c r="A34" s="55">
        <v>11</v>
      </c>
      <c r="B34" s="39" t="s">
        <v>126</v>
      </c>
      <c r="C34" s="47">
        <v>42203</v>
      </c>
      <c r="D34" s="47">
        <v>24584</v>
      </c>
      <c r="E34" s="47">
        <v>11980</v>
      </c>
      <c r="F34" s="47">
        <v>9112</v>
      </c>
      <c r="G34" s="47">
        <v>23563</v>
      </c>
      <c r="H34" s="47">
        <v>852</v>
      </c>
      <c r="I34" s="47">
        <f t="shared" si="0"/>
        <v>29768</v>
      </c>
      <c r="J34" s="134"/>
    </row>
    <row r="35" spans="1:10" ht="25" customHeight="1" x14ac:dyDescent="0.15">
      <c r="A35" s="55">
        <v>12</v>
      </c>
      <c r="B35" s="39" t="s">
        <v>215</v>
      </c>
      <c r="C35" s="47">
        <v>27200</v>
      </c>
      <c r="D35" s="47">
        <v>0</v>
      </c>
      <c r="E35" s="47">
        <v>0</v>
      </c>
      <c r="F35" s="47">
        <v>0</v>
      </c>
      <c r="G35" s="47">
        <v>0</v>
      </c>
      <c r="H35" s="47">
        <v>468</v>
      </c>
      <c r="I35" s="47"/>
      <c r="J35" s="134"/>
    </row>
    <row r="36" spans="1:10" ht="25" hidden="1" customHeight="1" x14ac:dyDescent="0.15">
      <c r="A36" s="55">
        <v>12.1</v>
      </c>
      <c r="B36" s="39" t="s">
        <v>212</v>
      </c>
      <c r="C36" s="47">
        <v>0</v>
      </c>
      <c r="D36" s="47">
        <v>0</v>
      </c>
      <c r="E36" s="47">
        <v>0</v>
      </c>
      <c r="F36" s="47">
        <v>0</v>
      </c>
      <c r="G36" s="47">
        <v>0</v>
      </c>
      <c r="H36" s="47">
        <v>0</v>
      </c>
      <c r="I36" s="47"/>
      <c r="J36" s="134"/>
    </row>
    <row r="37" spans="1:10" ht="25" hidden="1" customHeight="1" x14ac:dyDescent="0.15">
      <c r="A37" s="55">
        <v>12.2</v>
      </c>
      <c r="B37" s="39" t="s">
        <v>213</v>
      </c>
      <c r="C37" s="47">
        <v>0</v>
      </c>
      <c r="D37" s="47">
        <v>0</v>
      </c>
      <c r="E37" s="47">
        <v>0</v>
      </c>
      <c r="F37" s="47">
        <v>0</v>
      </c>
      <c r="G37" s="47">
        <v>0</v>
      </c>
      <c r="H37" s="47">
        <v>0</v>
      </c>
      <c r="I37" s="47"/>
      <c r="J37" s="134"/>
    </row>
    <row r="38" spans="1:10" ht="25" hidden="1" customHeight="1" x14ac:dyDescent="0.15">
      <c r="A38" s="55">
        <v>12.3</v>
      </c>
      <c r="B38" s="39" t="s">
        <v>216</v>
      </c>
      <c r="C38" s="47">
        <v>0</v>
      </c>
      <c r="D38" s="47">
        <v>0</v>
      </c>
      <c r="E38" s="47">
        <v>0</v>
      </c>
      <c r="F38" s="47">
        <v>0</v>
      </c>
      <c r="G38" s="47">
        <v>0</v>
      </c>
      <c r="H38" s="47">
        <v>0</v>
      </c>
      <c r="I38" s="47"/>
      <c r="J38" s="134"/>
    </row>
    <row r="39" spans="1:10" ht="25" hidden="1" customHeight="1" x14ac:dyDescent="0.15">
      <c r="A39" s="55">
        <v>12.4</v>
      </c>
      <c r="B39" s="39" t="s">
        <v>214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/>
      <c r="J39" s="134"/>
    </row>
    <row r="40" spans="1:10" ht="25" customHeight="1" x14ac:dyDescent="0.15">
      <c r="A40" s="135"/>
      <c r="B40" s="39" t="s">
        <v>4</v>
      </c>
      <c r="C40" s="164">
        <v>36996712</v>
      </c>
      <c r="D40" s="165">
        <v>1458379</v>
      </c>
      <c r="E40" s="164">
        <v>975024</v>
      </c>
      <c r="F40" s="164">
        <v>3593146</v>
      </c>
      <c r="G40" s="164">
        <v>8386797</v>
      </c>
      <c r="H40" s="164">
        <v>389863</v>
      </c>
      <c r="I40" s="164">
        <f>SUM(I10+I14+I21+I22+I23+I26+I29+I30+I32+I33+I34)</f>
        <v>29168344</v>
      </c>
      <c r="J40" s="134"/>
    </row>
    <row r="41" spans="1:10" ht="16" x14ac:dyDescent="0.2">
      <c r="A41" s="11"/>
      <c r="B41" s="2" t="s">
        <v>7</v>
      </c>
      <c r="C41" s="21"/>
      <c r="D41" s="21"/>
      <c r="E41" s="21"/>
      <c r="F41" s="11"/>
      <c r="G41" s="11"/>
      <c r="H41" s="11"/>
      <c r="I41" s="11"/>
      <c r="J41" s="4"/>
    </row>
    <row r="42" spans="1:10" ht="16" x14ac:dyDescent="0.2">
      <c r="A42" s="11"/>
      <c r="B42" s="32" t="s">
        <v>8</v>
      </c>
      <c r="C42" s="21"/>
      <c r="D42" s="21"/>
      <c r="E42" s="21"/>
      <c r="F42" s="11"/>
      <c r="G42" s="11"/>
      <c r="H42" s="11"/>
      <c r="I42" s="11"/>
      <c r="J42" s="4"/>
    </row>
    <row r="43" spans="1:10" ht="16" x14ac:dyDescent="0.2">
      <c r="A43" s="11"/>
      <c r="B43" s="32" t="s">
        <v>9</v>
      </c>
      <c r="C43" s="11"/>
      <c r="D43" s="11"/>
      <c r="E43" s="11"/>
      <c r="F43" s="11"/>
      <c r="G43" s="11"/>
      <c r="H43" s="11"/>
      <c r="I43" s="4"/>
      <c r="J43" s="4"/>
    </row>
    <row r="44" spans="1:10" ht="16" x14ac:dyDescent="0.2">
      <c r="B44" s="10"/>
    </row>
  </sheetData>
  <sheetProtection formatCells="0" formatColumns="0" formatRows="0" autoFilter="0"/>
  <mergeCells count="13">
    <mergeCell ref="A5:A8"/>
    <mergeCell ref="B5:B8"/>
    <mergeCell ref="G5:G8"/>
    <mergeCell ref="A1:I1"/>
    <mergeCell ref="A2:I2"/>
    <mergeCell ref="A3:I3"/>
    <mergeCell ref="A4:I4"/>
    <mergeCell ref="H5:H8"/>
    <mergeCell ref="I5:I8"/>
    <mergeCell ref="C5:C8"/>
    <mergeCell ref="D5:D8"/>
    <mergeCell ref="E5:E8"/>
    <mergeCell ref="F5:F8"/>
  </mergeCells>
  <phoneticPr fontId="6" type="noConversion"/>
  <pageMargins left="0.27" right="0" top="0.19" bottom="0.25" header="0.48" footer="0.25"/>
  <pageSetup scale="7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"/>
  <sheetViews>
    <sheetView topLeftCell="A26" workbookViewId="0">
      <selection activeCell="I5" sqref="I5"/>
    </sheetView>
  </sheetViews>
  <sheetFormatPr baseColWidth="10" defaultColWidth="8.83203125" defaultRowHeight="13" x14ac:dyDescent="0.15"/>
  <cols>
    <col min="1" max="1" width="5.6640625" bestFit="1" customWidth="1"/>
    <col min="2" max="2" width="80.83203125" customWidth="1"/>
    <col min="3" max="3" width="16.6640625" bestFit="1" customWidth="1"/>
    <col min="4" max="4" width="16" customWidth="1"/>
    <col min="5" max="5" width="15.1640625" bestFit="1" customWidth="1"/>
  </cols>
  <sheetData>
    <row r="1" spans="1:9" ht="16" x14ac:dyDescent="0.2">
      <c r="A1" s="181" t="s">
        <v>10</v>
      </c>
      <c r="B1" s="181"/>
      <c r="C1" s="181"/>
      <c r="D1" s="181"/>
      <c r="E1" s="181"/>
      <c r="F1" s="11"/>
      <c r="G1" s="4"/>
      <c r="H1" s="4"/>
      <c r="I1" s="4"/>
    </row>
    <row r="2" spans="1:9" ht="16" x14ac:dyDescent="0.2">
      <c r="A2" s="182" t="s">
        <v>115</v>
      </c>
      <c r="B2" s="182"/>
      <c r="C2" s="182"/>
      <c r="D2" s="182"/>
      <c r="E2" s="182"/>
      <c r="F2" s="182"/>
      <c r="G2" s="33"/>
      <c r="H2" s="33"/>
      <c r="I2" s="33"/>
    </row>
    <row r="3" spans="1:9" ht="16" x14ac:dyDescent="0.2">
      <c r="A3" s="182" t="s">
        <v>116</v>
      </c>
      <c r="B3" s="182"/>
      <c r="C3" s="182"/>
      <c r="D3" s="182"/>
      <c r="E3" s="182"/>
      <c r="F3" s="182"/>
      <c r="G3" s="4"/>
      <c r="H3" s="4"/>
      <c r="I3" s="4"/>
    </row>
    <row r="4" spans="1:9" ht="25.5" customHeight="1" x14ac:dyDescent="0.2">
      <c r="A4" s="187" t="s">
        <v>2</v>
      </c>
      <c r="B4" s="188" t="s">
        <v>117</v>
      </c>
      <c r="C4" s="186" t="s">
        <v>118</v>
      </c>
      <c r="D4" s="187"/>
      <c r="E4" s="188" t="s">
        <v>119</v>
      </c>
      <c r="F4" s="11"/>
      <c r="G4" s="4"/>
      <c r="H4" s="4"/>
      <c r="I4" s="4"/>
    </row>
    <row r="5" spans="1:9" ht="69.75" customHeight="1" x14ac:dyDescent="0.2">
      <c r="A5" s="187"/>
      <c r="B5" s="189"/>
      <c r="C5" s="34" t="s">
        <v>120</v>
      </c>
      <c r="D5" s="34" t="s">
        <v>121</v>
      </c>
      <c r="E5" s="189"/>
      <c r="F5" s="11"/>
      <c r="G5" s="4"/>
      <c r="H5" s="4"/>
      <c r="I5" s="4"/>
    </row>
    <row r="6" spans="1:9" ht="20.25" customHeight="1" x14ac:dyDescent="0.2">
      <c r="A6" s="55">
        <v>1</v>
      </c>
      <c r="B6" s="39" t="s">
        <v>185</v>
      </c>
      <c r="C6" s="35">
        <f t="array" ref="C6:C36">TRANSPOSE('[1]Doanh thu'!$C$148:$AG$148)</f>
        <v>9686598</v>
      </c>
      <c r="D6" s="35">
        <v>7617156</v>
      </c>
      <c r="E6" s="59">
        <f>(C6-D6)/D6</f>
        <v>0.27168171427761229</v>
      </c>
      <c r="F6" s="58"/>
      <c r="G6" s="4"/>
      <c r="H6" s="4"/>
      <c r="I6" s="4"/>
    </row>
    <row r="7" spans="1:9" ht="20.25" customHeight="1" x14ac:dyDescent="0.2">
      <c r="A7" s="55">
        <v>1.1000000000000001</v>
      </c>
      <c r="B7" s="39" t="s">
        <v>205</v>
      </c>
      <c r="C7" s="35">
        <v>5398493</v>
      </c>
      <c r="D7" s="35">
        <v>3750574</v>
      </c>
      <c r="E7" s="59">
        <f>(C7-D7)/D7</f>
        <v>0.43937781256948938</v>
      </c>
      <c r="F7" s="11"/>
      <c r="G7" s="4"/>
      <c r="H7" s="4"/>
      <c r="I7" s="4"/>
    </row>
    <row r="8" spans="1:9" ht="20.25" customHeight="1" x14ac:dyDescent="0.2">
      <c r="A8" s="55">
        <v>1.2</v>
      </c>
      <c r="B8" s="39" t="s">
        <v>206</v>
      </c>
      <c r="C8" s="35">
        <v>923135</v>
      </c>
      <c r="D8" s="35">
        <v>866200</v>
      </c>
      <c r="E8" s="59">
        <f>(C8-D8)/D8</f>
        <v>6.5729623643500351E-2</v>
      </c>
      <c r="F8" s="11"/>
      <c r="G8" s="4"/>
      <c r="H8" s="4"/>
      <c r="I8" s="4"/>
    </row>
    <row r="9" spans="1:9" ht="20.25" customHeight="1" x14ac:dyDescent="0.2">
      <c r="A9" s="55">
        <v>1.3</v>
      </c>
      <c r="B9" s="39" t="s">
        <v>207</v>
      </c>
      <c r="C9" s="35">
        <v>1929655</v>
      </c>
      <c r="D9" s="35">
        <v>1669568</v>
      </c>
      <c r="E9" s="59">
        <f>(C9-D9)/D9</f>
        <v>0.15578101640663933</v>
      </c>
      <c r="F9" s="11"/>
      <c r="G9" s="4"/>
      <c r="H9" s="4"/>
      <c r="I9" s="4"/>
    </row>
    <row r="10" spans="1:9" ht="20.25" customHeight="1" x14ac:dyDescent="0.2">
      <c r="A10" s="55">
        <v>2</v>
      </c>
      <c r="B10" s="39" t="s">
        <v>166</v>
      </c>
      <c r="C10" s="35">
        <v>5730633</v>
      </c>
      <c r="D10" s="35">
        <v>5984183</v>
      </c>
      <c r="E10" s="59">
        <f t="shared" ref="E10:E36" si="0">(C10-D10)/D10</f>
        <v>-4.2370027788254473E-2</v>
      </c>
      <c r="F10" s="11"/>
      <c r="G10" s="4"/>
      <c r="H10" s="4"/>
      <c r="I10" s="4"/>
    </row>
    <row r="11" spans="1:9" ht="20.25" hidden="1" customHeight="1" x14ac:dyDescent="0.2">
      <c r="A11" s="55">
        <v>2.1</v>
      </c>
      <c r="B11" s="39" t="s">
        <v>160</v>
      </c>
      <c r="C11" s="35">
        <v>0</v>
      </c>
      <c r="D11" s="35">
        <v>0</v>
      </c>
      <c r="E11" s="59"/>
      <c r="F11" s="11"/>
      <c r="G11" s="4"/>
      <c r="H11" s="4"/>
      <c r="I11" s="4"/>
    </row>
    <row r="12" spans="1:9" ht="20.25" hidden="1" customHeight="1" x14ac:dyDescent="0.2">
      <c r="A12" s="55">
        <v>2.2000000000000002</v>
      </c>
      <c r="B12" s="39" t="s">
        <v>161</v>
      </c>
      <c r="C12" s="35">
        <v>0</v>
      </c>
      <c r="D12" s="35">
        <v>0</v>
      </c>
      <c r="E12" s="59"/>
      <c r="F12" s="11"/>
      <c r="G12" s="4"/>
      <c r="H12" s="4"/>
      <c r="I12" s="4"/>
    </row>
    <row r="13" spans="1:9" ht="20.25" hidden="1" customHeight="1" x14ac:dyDescent="0.2">
      <c r="A13" s="55">
        <v>2.2999999999999998</v>
      </c>
      <c r="B13" s="39" t="s">
        <v>162</v>
      </c>
      <c r="C13" s="35">
        <v>0</v>
      </c>
      <c r="D13" s="35">
        <v>0</v>
      </c>
      <c r="E13" s="59"/>
      <c r="F13" s="11"/>
      <c r="G13" s="4"/>
      <c r="H13" s="4"/>
      <c r="I13" s="4"/>
    </row>
    <row r="14" spans="1:9" ht="20.25" hidden="1" customHeight="1" x14ac:dyDescent="0.2">
      <c r="A14" s="55">
        <v>2.4</v>
      </c>
      <c r="B14" s="39" t="s">
        <v>163</v>
      </c>
      <c r="C14" s="35">
        <v>0</v>
      </c>
      <c r="D14" s="35">
        <v>0</v>
      </c>
      <c r="E14" s="59"/>
      <c r="F14" s="11"/>
      <c r="G14" s="4"/>
      <c r="H14" s="4"/>
      <c r="I14" s="4"/>
    </row>
    <row r="15" spans="1:9" ht="20.25" hidden="1" customHeight="1" x14ac:dyDescent="0.2">
      <c r="A15" s="55">
        <v>2.5</v>
      </c>
      <c r="B15" s="39" t="s">
        <v>164</v>
      </c>
      <c r="C15" s="35">
        <v>0</v>
      </c>
      <c r="D15" s="35">
        <v>0</v>
      </c>
      <c r="E15" s="59"/>
      <c r="F15" s="11"/>
      <c r="G15" s="4"/>
      <c r="H15" s="4"/>
      <c r="I15" s="4"/>
    </row>
    <row r="16" spans="1:9" ht="20.25" hidden="1" customHeight="1" x14ac:dyDescent="0.2">
      <c r="A16" s="55">
        <v>2.6</v>
      </c>
      <c r="B16" s="39" t="s">
        <v>165</v>
      </c>
      <c r="C16" s="35">
        <v>0</v>
      </c>
      <c r="D16" s="35">
        <v>0</v>
      </c>
      <c r="E16" s="59"/>
      <c r="F16" s="11"/>
      <c r="G16" s="4"/>
      <c r="H16" s="4"/>
      <c r="I16" s="4"/>
    </row>
    <row r="17" spans="1:9" ht="18" customHeight="1" x14ac:dyDescent="0.2">
      <c r="A17" s="55">
        <v>3</v>
      </c>
      <c r="B17" s="39" t="s">
        <v>204</v>
      </c>
      <c r="C17" s="35">
        <v>2218095</v>
      </c>
      <c r="D17" s="35">
        <v>2311777</v>
      </c>
      <c r="E17" s="59">
        <f t="shared" si="0"/>
        <v>-4.052380484795895E-2</v>
      </c>
      <c r="F17" s="11"/>
      <c r="G17" s="4"/>
      <c r="H17" s="4"/>
      <c r="I17" s="4"/>
    </row>
    <row r="18" spans="1:9" ht="20.25" customHeight="1" x14ac:dyDescent="0.2">
      <c r="A18" s="55">
        <v>4</v>
      </c>
      <c r="B18" s="39" t="s">
        <v>123</v>
      </c>
      <c r="C18" s="35">
        <v>696366</v>
      </c>
      <c r="D18" s="35">
        <v>545161</v>
      </c>
      <c r="E18" s="59">
        <f t="shared" si="0"/>
        <v>0.27735843172934233</v>
      </c>
      <c r="F18" s="11"/>
      <c r="G18" s="4"/>
      <c r="H18" s="4"/>
      <c r="I18" s="4"/>
    </row>
    <row r="19" spans="1:9" ht="20.25" customHeight="1" x14ac:dyDescent="0.2">
      <c r="A19" s="55">
        <v>5</v>
      </c>
      <c r="B19" s="39" t="s">
        <v>124</v>
      </c>
      <c r="C19" s="35">
        <v>12054697</v>
      </c>
      <c r="D19" s="35">
        <v>9703092</v>
      </c>
      <c r="E19" s="59">
        <f t="shared" si="0"/>
        <v>0.24235625097649285</v>
      </c>
      <c r="F19" s="11"/>
      <c r="G19" s="4"/>
      <c r="H19" s="4"/>
      <c r="I19" s="4"/>
    </row>
    <row r="20" spans="1:9" s="44" customFormat="1" ht="20.25" customHeight="1" x14ac:dyDescent="0.2">
      <c r="A20" s="55">
        <v>5.0999999999999996</v>
      </c>
      <c r="B20" s="39" t="s">
        <v>170</v>
      </c>
      <c r="C20" s="35">
        <v>3053488</v>
      </c>
      <c r="D20" s="35">
        <v>2175081</v>
      </c>
      <c r="E20" s="59">
        <f t="shared" si="0"/>
        <v>0.40385024741607323</v>
      </c>
      <c r="F20" s="45"/>
      <c r="G20" s="46"/>
      <c r="H20" s="46"/>
      <c r="I20" s="46"/>
    </row>
    <row r="21" spans="1:9" ht="20.25" customHeight="1" x14ac:dyDescent="0.2">
      <c r="A21" s="55">
        <v>5.2</v>
      </c>
      <c r="B21" s="39" t="s">
        <v>171</v>
      </c>
      <c r="C21" s="35">
        <v>9001203</v>
      </c>
      <c r="D21" s="35">
        <v>6310686</v>
      </c>
      <c r="E21" s="59">
        <f t="shared" si="0"/>
        <v>0.42634303148659275</v>
      </c>
    </row>
    <row r="22" spans="1:9" ht="20.25" customHeight="1" x14ac:dyDescent="0.2">
      <c r="A22" s="55">
        <v>6</v>
      </c>
      <c r="B22" s="39" t="s">
        <v>172</v>
      </c>
      <c r="C22" s="35">
        <v>2919041</v>
      </c>
      <c r="D22" s="35">
        <v>2892489</v>
      </c>
      <c r="E22" s="59">
        <f t="shared" si="0"/>
        <v>9.1796373296493088E-3</v>
      </c>
    </row>
    <row r="23" spans="1:9" ht="20.25" customHeight="1" x14ac:dyDescent="0.2">
      <c r="A23" s="55">
        <v>6.1</v>
      </c>
      <c r="B23" s="39" t="s">
        <v>170</v>
      </c>
      <c r="C23" s="35">
        <v>1835777</v>
      </c>
      <c r="D23" s="35">
        <v>1661074</v>
      </c>
      <c r="E23" s="59">
        <f t="shared" si="0"/>
        <v>0.10517472430487744</v>
      </c>
    </row>
    <row r="24" spans="1:9" ht="20.25" customHeight="1" x14ac:dyDescent="0.2">
      <c r="A24" s="55">
        <v>6.2</v>
      </c>
      <c r="B24" s="39" t="s">
        <v>171</v>
      </c>
      <c r="C24" s="35">
        <v>1083264</v>
      </c>
      <c r="D24" s="35">
        <v>981647</v>
      </c>
      <c r="E24" s="59">
        <f t="shared" si="0"/>
        <v>0.10351684464985886</v>
      </c>
    </row>
    <row r="25" spans="1:9" ht="20.25" customHeight="1" x14ac:dyDescent="0.2">
      <c r="A25" s="55">
        <v>7</v>
      </c>
      <c r="B25" s="39" t="s">
        <v>125</v>
      </c>
      <c r="C25" s="35">
        <v>2393683</v>
      </c>
      <c r="D25" s="35">
        <v>2054048</v>
      </c>
      <c r="E25" s="59">
        <f t="shared" si="0"/>
        <v>0.1653491057657854</v>
      </c>
    </row>
    <row r="26" spans="1:9" ht="20.25" customHeight="1" x14ac:dyDescent="0.2">
      <c r="A26" s="55">
        <v>8</v>
      </c>
      <c r="B26" s="39" t="s">
        <v>168</v>
      </c>
      <c r="C26" s="35">
        <v>810428</v>
      </c>
      <c r="D26" s="35">
        <v>688614</v>
      </c>
      <c r="E26" s="59">
        <f t="shared" si="0"/>
        <v>0.17689736194733188</v>
      </c>
    </row>
    <row r="27" spans="1:9" ht="20.25" customHeight="1" x14ac:dyDescent="0.2">
      <c r="A27" s="55"/>
      <c r="B27" s="39" t="s">
        <v>173</v>
      </c>
      <c r="C27" s="35">
        <v>37309</v>
      </c>
      <c r="D27" s="35">
        <v>22817</v>
      </c>
      <c r="E27" s="59">
        <f t="shared" si="0"/>
        <v>0.6351404654424333</v>
      </c>
    </row>
    <row r="28" spans="1:9" ht="20.25" customHeight="1" x14ac:dyDescent="0.2">
      <c r="A28" s="55">
        <v>9</v>
      </c>
      <c r="B28" s="57" t="s">
        <v>127</v>
      </c>
      <c r="C28" s="35">
        <v>191182</v>
      </c>
      <c r="D28" s="35">
        <v>152783</v>
      </c>
      <c r="E28" s="59">
        <f t="shared" si="0"/>
        <v>0.25133031816367002</v>
      </c>
    </row>
    <row r="29" spans="1:9" ht="20.25" customHeight="1" x14ac:dyDescent="0.2">
      <c r="A29" s="55">
        <v>10</v>
      </c>
      <c r="B29" s="39" t="s">
        <v>169</v>
      </c>
      <c r="C29" s="35">
        <v>226586</v>
      </c>
      <c r="D29" s="35">
        <v>138956</v>
      </c>
      <c r="E29" s="59">
        <f t="shared" si="0"/>
        <v>0.63063127896600357</v>
      </c>
    </row>
    <row r="30" spans="1:9" ht="20.25" customHeight="1" x14ac:dyDescent="0.2">
      <c r="A30" s="55">
        <v>11</v>
      </c>
      <c r="B30" s="39" t="s">
        <v>126</v>
      </c>
      <c r="C30" s="35">
        <v>42203</v>
      </c>
      <c r="D30" s="35">
        <v>44784</v>
      </c>
      <c r="E30" s="59">
        <f t="shared" si="0"/>
        <v>-5.7632190067881388E-2</v>
      </c>
    </row>
    <row r="31" spans="1:9" ht="20.25" customHeight="1" x14ac:dyDescent="0.2">
      <c r="A31" s="55">
        <v>12</v>
      </c>
      <c r="B31" s="39" t="s">
        <v>215</v>
      </c>
      <c r="C31" s="35">
        <v>27200</v>
      </c>
      <c r="D31" s="35">
        <v>9830</v>
      </c>
      <c r="E31" s="59">
        <f t="shared" si="0"/>
        <v>1.7670396744659207</v>
      </c>
    </row>
    <row r="32" spans="1:9" ht="20.25" hidden="1" customHeight="1" x14ac:dyDescent="0.2">
      <c r="A32" s="39">
        <v>12.1</v>
      </c>
      <c r="B32" s="39" t="s">
        <v>212</v>
      </c>
      <c r="C32" s="35">
        <v>0</v>
      </c>
      <c r="D32" s="35"/>
      <c r="E32" s="59"/>
    </row>
    <row r="33" spans="1:5" ht="20.25" hidden="1" customHeight="1" x14ac:dyDescent="0.2">
      <c r="A33" s="39">
        <v>12.2</v>
      </c>
      <c r="B33" s="39" t="s">
        <v>213</v>
      </c>
      <c r="C33" s="35">
        <v>0</v>
      </c>
      <c r="D33" s="35"/>
      <c r="E33" s="59"/>
    </row>
    <row r="34" spans="1:5" ht="20.25" hidden="1" customHeight="1" x14ac:dyDescent="0.2">
      <c r="A34" s="39">
        <v>12.3</v>
      </c>
      <c r="B34" s="39" t="s">
        <v>216</v>
      </c>
      <c r="C34" s="35">
        <v>0</v>
      </c>
      <c r="D34" s="35"/>
      <c r="E34" s="59"/>
    </row>
    <row r="35" spans="1:5" ht="20.25" hidden="1" customHeight="1" x14ac:dyDescent="0.2">
      <c r="A35" s="39">
        <v>12.4</v>
      </c>
      <c r="B35" s="39" t="s">
        <v>214</v>
      </c>
      <c r="C35" s="35">
        <v>0</v>
      </c>
      <c r="D35" s="35"/>
      <c r="E35" s="59"/>
    </row>
    <row r="36" spans="1:5" ht="20.25" customHeight="1" x14ac:dyDescent="0.2">
      <c r="A36" s="39"/>
      <c r="B36" s="39" t="s">
        <v>4</v>
      </c>
      <c r="C36" s="35">
        <v>36996712</v>
      </c>
      <c r="D36" s="35">
        <f>D6+D10+D17+D18+D19+D22+D25+D26+D28+D29+D30+D31</f>
        <v>32142873</v>
      </c>
      <c r="E36" s="59">
        <f t="shared" si="0"/>
        <v>0.15100824994704115</v>
      </c>
    </row>
    <row r="38" spans="1:5" x14ac:dyDescent="0.15">
      <c r="C38" s="167">
        <f>C6+C10+C17+C18+C19+C22+C25+C26+C28+C29+C30+C31</f>
        <v>36996712</v>
      </c>
    </row>
  </sheetData>
  <sheetProtection formatCells="0" formatColumns="0" formatRows="0" autoFilter="0"/>
  <mergeCells count="7">
    <mergeCell ref="A1:E1"/>
    <mergeCell ref="C4:D4"/>
    <mergeCell ref="B4:B5"/>
    <mergeCell ref="A4:A5"/>
    <mergeCell ref="E4:E5"/>
    <mergeCell ref="A2:F2"/>
    <mergeCell ref="A3:F3"/>
  </mergeCells>
  <phoneticPr fontId="6" type="noConversion"/>
  <pageMargins left="0.31" right="0.24" top="0.34" bottom="0.5" header="0.31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0"/>
  <sheetViews>
    <sheetView topLeftCell="A19" zoomScaleNormal="100" workbookViewId="0">
      <selection activeCell="K13" sqref="K13"/>
    </sheetView>
  </sheetViews>
  <sheetFormatPr baseColWidth="10" defaultColWidth="8.83203125" defaultRowHeight="13" x14ac:dyDescent="0.15"/>
  <cols>
    <col min="1" max="1" width="4" bestFit="1" customWidth="1"/>
    <col min="2" max="2" width="19.33203125" bestFit="1" customWidth="1"/>
    <col min="3" max="3" width="15" bestFit="1" customWidth="1"/>
    <col min="4" max="4" width="14.1640625" bestFit="1" customWidth="1"/>
    <col min="5" max="5" width="11.6640625" customWidth="1"/>
    <col min="6" max="7" width="11.83203125" bestFit="1" customWidth="1"/>
    <col min="8" max="8" width="12.1640625" bestFit="1" customWidth="1"/>
    <col min="9" max="9" width="15.1640625" bestFit="1" customWidth="1"/>
  </cols>
  <sheetData>
    <row r="1" spans="1:10" x14ac:dyDescent="0.15">
      <c r="A1" s="192" t="s">
        <v>15</v>
      </c>
      <c r="B1" s="192"/>
      <c r="C1" s="192"/>
      <c r="D1" s="192"/>
      <c r="E1" s="192"/>
      <c r="F1" s="192"/>
      <c r="G1" s="192"/>
      <c r="H1" s="192"/>
      <c r="I1" s="192"/>
    </row>
    <row r="2" spans="1:10" ht="15.75" customHeight="1" x14ac:dyDescent="0.2">
      <c r="A2" s="182" t="s">
        <v>12</v>
      </c>
      <c r="B2" s="182"/>
      <c r="C2" s="182"/>
      <c r="D2" s="182"/>
      <c r="E2" s="182"/>
      <c r="F2" s="182"/>
      <c r="G2" s="182"/>
      <c r="H2" s="182"/>
      <c r="I2" s="182"/>
    </row>
    <row r="3" spans="1:10" ht="13.5" customHeight="1" x14ac:dyDescent="0.15">
      <c r="A3" s="191" t="s">
        <v>13</v>
      </c>
      <c r="B3" s="191"/>
      <c r="C3" s="191"/>
      <c r="D3" s="191"/>
      <c r="E3" s="191"/>
      <c r="F3" s="191"/>
      <c r="G3" s="191"/>
      <c r="H3" s="191"/>
      <c r="I3" s="191"/>
    </row>
    <row r="4" spans="1:10" ht="15" customHeight="1" x14ac:dyDescent="0.15">
      <c r="A4" s="190" t="s">
        <v>11</v>
      </c>
      <c r="B4" s="190"/>
      <c r="C4" s="190"/>
      <c r="D4" s="190"/>
      <c r="E4" s="190"/>
      <c r="F4" s="190"/>
      <c r="G4" s="190"/>
      <c r="H4" s="190"/>
      <c r="I4" s="190"/>
    </row>
    <row r="5" spans="1:10" ht="84" x14ac:dyDescent="0.15">
      <c r="A5" s="23" t="s">
        <v>2</v>
      </c>
      <c r="B5" s="22" t="s">
        <v>91</v>
      </c>
      <c r="C5" s="22" t="s">
        <v>92</v>
      </c>
      <c r="D5" s="22" t="s">
        <v>93</v>
      </c>
      <c r="E5" s="22" t="s">
        <v>94</v>
      </c>
      <c r="F5" s="22" t="s">
        <v>95</v>
      </c>
      <c r="G5" s="22" t="s">
        <v>96</v>
      </c>
      <c r="H5" s="22" t="s">
        <v>97</v>
      </c>
      <c r="I5" s="22" t="s">
        <v>98</v>
      </c>
    </row>
    <row r="6" spans="1:10" x14ac:dyDescent="0.15">
      <c r="A6" s="24"/>
      <c r="B6" s="25">
        <v>1</v>
      </c>
      <c r="C6" s="25">
        <v>2</v>
      </c>
      <c r="D6" s="25">
        <v>3</v>
      </c>
      <c r="E6" s="25">
        <v>4</v>
      </c>
      <c r="F6" s="25">
        <v>5</v>
      </c>
      <c r="G6" s="25">
        <v>6</v>
      </c>
      <c r="H6" s="25">
        <v>7</v>
      </c>
      <c r="I6" s="25" t="s">
        <v>14</v>
      </c>
    </row>
    <row r="7" spans="1:10" ht="16" x14ac:dyDescent="0.2">
      <c r="A7" s="19">
        <v>1</v>
      </c>
      <c r="B7" s="3" t="s">
        <v>223</v>
      </c>
      <c r="C7" s="54">
        <f>'[1]Doanh thu'!AG115</f>
        <v>151934</v>
      </c>
      <c r="D7" s="41">
        <f>'[1]Doanh thu'!BL115</f>
        <v>20602</v>
      </c>
      <c r="E7" s="41">
        <f>'[1]Doanh thu'!CQ115</f>
        <v>15187</v>
      </c>
      <c r="F7" s="41">
        <f>'[1]Doanh thu'!DV115</f>
        <v>0</v>
      </c>
      <c r="G7" s="41">
        <f>'[1]Doanh thu'!FA115</f>
        <v>153358</v>
      </c>
      <c r="H7" s="41">
        <f>'[1]Doanh thu'!GF115</f>
        <v>0</v>
      </c>
      <c r="I7" s="41">
        <f>C7+D7+E7-F7-G7-H7</f>
        <v>34365</v>
      </c>
    </row>
    <row r="8" spans="1:10" ht="16" x14ac:dyDescent="0.2">
      <c r="A8" s="19">
        <v>2</v>
      </c>
      <c r="B8" s="3" t="s">
        <v>144</v>
      </c>
      <c r="C8" s="54">
        <f>'[1]Doanh thu'!AG116</f>
        <v>524832</v>
      </c>
      <c r="D8" s="41">
        <f>'[1]Doanh thu'!BL116</f>
        <v>49127</v>
      </c>
      <c r="E8" s="41">
        <f>'[1]Doanh thu'!CQ116</f>
        <v>1516</v>
      </c>
      <c r="F8" s="41">
        <f>'[1]Doanh thu'!DV116</f>
        <v>0</v>
      </c>
      <c r="G8" s="41">
        <f>'[1]Doanh thu'!FA116</f>
        <v>366337</v>
      </c>
      <c r="H8" s="41">
        <f>'[1]Doanh thu'!GF116</f>
        <v>17587</v>
      </c>
      <c r="I8" s="41">
        <f t="shared" ref="I8:I40" si="0">C8+D8+E8-F8-G8-H8</f>
        <v>191551</v>
      </c>
    </row>
    <row r="9" spans="1:10" ht="16" x14ac:dyDescent="0.2">
      <c r="A9" s="19">
        <v>3</v>
      </c>
      <c r="B9" s="3" t="s">
        <v>71</v>
      </c>
      <c r="C9" s="54">
        <f>'[1]Doanh thu'!AG117</f>
        <v>767364</v>
      </c>
      <c r="D9" s="41">
        <f>'[1]Doanh thu'!BL117</f>
        <v>30550</v>
      </c>
      <c r="E9" s="41">
        <f>'[1]Doanh thu'!CQ117</f>
        <v>9184</v>
      </c>
      <c r="F9" s="41">
        <f>'[1]Doanh thu'!DV117</f>
        <v>42062</v>
      </c>
      <c r="G9" s="41">
        <f>'[1]Doanh thu'!FA117</f>
        <v>92033</v>
      </c>
      <c r="H9" s="41">
        <f>'[1]Doanh thu'!GF117</f>
        <v>3342</v>
      </c>
      <c r="I9" s="41">
        <f t="shared" si="0"/>
        <v>669661</v>
      </c>
      <c r="J9" s="167">
        <f>C9+D9+E9-F9-G9-H9</f>
        <v>669661</v>
      </c>
    </row>
    <row r="10" spans="1:10" ht="16" x14ac:dyDescent="0.2">
      <c r="A10" s="19">
        <v>4</v>
      </c>
      <c r="B10" s="3" t="s">
        <v>72</v>
      </c>
      <c r="C10" s="54">
        <f>'[1]Doanh thu'!AG118</f>
        <v>3101986</v>
      </c>
      <c r="D10" s="41">
        <f>'[1]Doanh thu'!BL118</f>
        <v>148721</v>
      </c>
      <c r="E10" s="41">
        <f>'[1]Doanh thu'!CQ118</f>
        <v>223085</v>
      </c>
      <c r="F10" s="41">
        <f>'[1]Doanh thu'!DV118</f>
        <v>168595</v>
      </c>
      <c r="G10" s="41">
        <f>'[1]Doanh thu'!FA118</f>
        <v>674403</v>
      </c>
      <c r="H10" s="41">
        <f>'[1]Doanh thu'!GF118</f>
        <v>0</v>
      </c>
      <c r="I10" s="41">
        <f t="shared" si="0"/>
        <v>2630794</v>
      </c>
    </row>
    <row r="11" spans="1:10" ht="16" x14ac:dyDescent="0.2">
      <c r="A11" s="19">
        <v>5</v>
      </c>
      <c r="B11" s="3" t="s">
        <v>145</v>
      </c>
      <c r="C11" s="54">
        <f>'[1]Doanh thu'!AG119</f>
        <v>707830</v>
      </c>
      <c r="D11" s="41">
        <f>'[1]Doanh thu'!BL119</f>
        <v>89043</v>
      </c>
      <c r="E11" s="41">
        <f>'[1]Doanh thu'!CQ119</f>
        <v>0</v>
      </c>
      <c r="F11" s="41">
        <f>'[1]Doanh thu'!DV119</f>
        <v>102403</v>
      </c>
      <c r="G11" s="41">
        <f>'[1]Doanh thu'!FA119</f>
        <v>160712</v>
      </c>
      <c r="H11" s="41">
        <f>'[1]Doanh thu'!GF119</f>
        <v>15893</v>
      </c>
      <c r="I11" s="41">
        <f t="shared" si="0"/>
        <v>517865</v>
      </c>
    </row>
    <row r="12" spans="1:10" ht="16" x14ac:dyDescent="0.2">
      <c r="A12" s="19">
        <v>6</v>
      </c>
      <c r="B12" s="3" t="s">
        <v>146</v>
      </c>
      <c r="C12" s="54">
        <f>'[1]Doanh thu'!AG120</f>
        <v>1096103</v>
      </c>
      <c r="D12" s="41">
        <f>'[1]Doanh thu'!BL120</f>
        <v>4992</v>
      </c>
      <c r="E12" s="41">
        <f>'[1]Doanh thu'!CQ120</f>
        <v>0</v>
      </c>
      <c r="F12" s="41">
        <f>'[1]Doanh thu'!DV120</f>
        <v>49041</v>
      </c>
      <c r="G12" s="41">
        <f>'[1]Doanh thu'!FA120</f>
        <v>9574</v>
      </c>
      <c r="H12" s="41">
        <f>'[1]Doanh thu'!GF120</f>
        <v>0</v>
      </c>
      <c r="I12" s="41">
        <f t="shared" si="0"/>
        <v>1042480</v>
      </c>
    </row>
    <row r="13" spans="1:10" ht="16" x14ac:dyDescent="0.2">
      <c r="A13" s="19">
        <v>7</v>
      </c>
      <c r="B13" s="3" t="s">
        <v>147</v>
      </c>
      <c r="C13" s="54">
        <f>'[1]Doanh thu'!AG121</f>
        <v>98150</v>
      </c>
      <c r="D13" s="41">
        <f>'[1]Doanh thu'!BL121</f>
        <v>1874</v>
      </c>
      <c r="E13" s="41">
        <f>'[1]Doanh thu'!CQ121</f>
        <v>0</v>
      </c>
      <c r="F13" s="41">
        <f>'[1]Doanh thu'!DV121</f>
        <v>9644</v>
      </c>
      <c r="G13" s="41">
        <f>'[1]Doanh thu'!FA121</f>
        <v>55764</v>
      </c>
      <c r="H13" s="41">
        <f>'[1]Doanh thu'!GF121</f>
        <v>0</v>
      </c>
      <c r="I13" s="41">
        <f t="shared" si="0"/>
        <v>34616</v>
      </c>
    </row>
    <row r="14" spans="1:10" ht="16" x14ac:dyDescent="0.2">
      <c r="A14" s="19">
        <v>8</v>
      </c>
      <c r="B14" s="3" t="s">
        <v>73</v>
      </c>
      <c r="C14" s="54">
        <f>'[1]Doanh thu'!AG122</f>
        <v>6621927</v>
      </c>
      <c r="D14" s="41">
        <f>'[1]Doanh thu'!BL122</f>
        <v>136497</v>
      </c>
      <c r="E14" s="41">
        <f>'[1]Doanh thu'!CQ122</f>
        <v>164293</v>
      </c>
      <c r="F14" s="41">
        <f>'[1]Doanh thu'!DV122</f>
        <v>440058</v>
      </c>
      <c r="G14" s="41">
        <f>'[1]Doanh thu'!FA122</f>
        <v>944508</v>
      </c>
      <c r="H14" s="41">
        <f>'[1]Doanh thu'!GF122</f>
        <v>57271</v>
      </c>
      <c r="I14" s="41">
        <f t="shared" si="0"/>
        <v>5480880</v>
      </c>
    </row>
    <row r="15" spans="1:10" ht="16" x14ac:dyDescent="0.2">
      <c r="A15" s="19">
        <v>9</v>
      </c>
      <c r="B15" s="3" t="s">
        <v>74</v>
      </c>
      <c r="C15" s="54">
        <f>'[1]Doanh thu'!AG123</f>
        <v>1476405</v>
      </c>
      <c r="D15" s="41">
        <f>'[1]Doanh thu'!BL123</f>
        <v>98105</v>
      </c>
      <c r="E15" s="41">
        <f>'[1]Doanh thu'!CQ123</f>
        <v>96959</v>
      </c>
      <c r="F15" s="41">
        <f>'[1]Doanh thu'!DV123</f>
        <v>237717</v>
      </c>
      <c r="G15" s="41">
        <f>'[1]Doanh thu'!FA123</f>
        <v>316548</v>
      </c>
      <c r="H15" s="41">
        <f>'[1]Doanh thu'!GF123</f>
        <v>0</v>
      </c>
      <c r="I15" s="41">
        <f t="shared" si="0"/>
        <v>1117204</v>
      </c>
    </row>
    <row r="16" spans="1:10" ht="16" x14ac:dyDescent="0.2">
      <c r="A16" s="19">
        <v>10</v>
      </c>
      <c r="B16" s="3" t="s">
        <v>148</v>
      </c>
      <c r="C16" s="54">
        <f>'[1]Doanh thu'!AG124</f>
        <v>177543</v>
      </c>
      <c r="D16" s="41">
        <f>'[1]Doanh thu'!BL124</f>
        <v>1174</v>
      </c>
      <c r="E16" s="41">
        <f>'[1]Doanh thu'!CQ124</f>
        <v>0</v>
      </c>
      <c r="F16" s="41">
        <f>'[1]Doanh thu'!DV124</f>
        <v>39872</v>
      </c>
      <c r="G16" s="41">
        <f>'[1]Doanh thu'!FA124</f>
        <v>61303</v>
      </c>
      <c r="H16" s="41">
        <f>'[1]Doanh thu'!GF124</f>
        <v>0</v>
      </c>
      <c r="I16" s="41">
        <f t="shared" si="0"/>
        <v>77542</v>
      </c>
    </row>
    <row r="17" spans="1:9" ht="16" x14ac:dyDescent="0.2">
      <c r="A17" s="19">
        <v>11</v>
      </c>
      <c r="B17" s="3" t="s">
        <v>149</v>
      </c>
      <c r="C17" s="54">
        <f>'[1]Doanh thu'!AG125</f>
        <v>280957</v>
      </c>
      <c r="D17" s="41">
        <f>'[1]Doanh thu'!BL125</f>
        <v>974</v>
      </c>
      <c r="E17" s="41">
        <f>'[1]Doanh thu'!CQ125</f>
        <v>3</v>
      </c>
      <c r="F17" s="41">
        <f>'[1]Doanh thu'!DV125</f>
        <v>-401</v>
      </c>
      <c r="G17" s="41">
        <f>'[1]Doanh thu'!FA125</f>
        <v>28870</v>
      </c>
      <c r="H17" s="41">
        <f>'[1]Doanh thu'!GF125</f>
        <v>803</v>
      </c>
      <c r="I17" s="41">
        <f t="shared" si="0"/>
        <v>252662</v>
      </c>
    </row>
    <row r="18" spans="1:9" ht="16" x14ac:dyDescent="0.2">
      <c r="A18" s="19">
        <v>12</v>
      </c>
      <c r="B18" s="3" t="s">
        <v>150</v>
      </c>
      <c r="C18" s="54">
        <f>'[1]Doanh thu'!AG126</f>
        <v>672929</v>
      </c>
      <c r="D18" s="41">
        <f>'[1]Doanh thu'!BL126</f>
        <v>31561</v>
      </c>
      <c r="E18" s="41">
        <f>'[1]Doanh thu'!CQ126</f>
        <v>8884</v>
      </c>
      <c r="F18" s="41">
        <f>'[1]Doanh thu'!DV126</f>
        <v>53141</v>
      </c>
      <c r="G18" s="41">
        <f>'[1]Doanh thu'!FA126</f>
        <v>258194</v>
      </c>
      <c r="H18" s="41">
        <f>'[1]Doanh thu'!GF126</f>
        <v>0</v>
      </c>
      <c r="I18" s="41">
        <f t="shared" si="0"/>
        <v>402039</v>
      </c>
    </row>
    <row r="19" spans="1:9" ht="16" x14ac:dyDescent="0.2">
      <c r="A19" s="19">
        <v>13</v>
      </c>
      <c r="B19" s="3" t="s">
        <v>151</v>
      </c>
      <c r="C19" s="54">
        <f>'[1]Doanh thu'!AG127</f>
        <v>290056</v>
      </c>
      <c r="D19" s="41">
        <f>'[1]Doanh thu'!BL127</f>
        <v>9180</v>
      </c>
      <c r="E19" s="41">
        <f>'[1]Doanh thu'!CQ127</f>
        <v>0</v>
      </c>
      <c r="F19" s="41">
        <f>'[1]Doanh thu'!DV127</f>
        <v>85944</v>
      </c>
      <c r="G19" s="41">
        <f>'[1]Doanh thu'!FA127</f>
        <v>103768</v>
      </c>
      <c r="H19" s="41">
        <f>'[1]Doanh thu'!GF127</f>
        <v>9906</v>
      </c>
      <c r="I19" s="41">
        <f t="shared" si="0"/>
        <v>99618</v>
      </c>
    </row>
    <row r="20" spans="1:9" ht="16" x14ac:dyDescent="0.2">
      <c r="A20" s="19">
        <v>14</v>
      </c>
      <c r="B20" s="3" t="s">
        <v>75</v>
      </c>
      <c r="C20" s="54">
        <f>'[1]Doanh thu'!AG128</f>
        <v>112805</v>
      </c>
      <c r="D20" s="41">
        <f>'[1]Doanh thu'!BL128</f>
        <v>8170</v>
      </c>
      <c r="E20" s="41">
        <f>'[1]Doanh thu'!CQ128</f>
        <v>0</v>
      </c>
      <c r="F20" s="41">
        <f>'[1]Doanh thu'!DV128</f>
        <v>-10</v>
      </c>
      <c r="G20" s="41">
        <f>'[1]Doanh thu'!FA128</f>
        <v>55122</v>
      </c>
      <c r="H20" s="41">
        <f>'[1]Doanh thu'!GF128</f>
        <v>0</v>
      </c>
      <c r="I20" s="41">
        <f t="shared" si="0"/>
        <v>65863</v>
      </c>
    </row>
    <row r="21" spans="1:9" ht="16" x14ac:dyDescent="0.2">
      <c r="A21" s="19">
        <v>15</v>
      </c>
      <c r="B21" s="3" t="s">
        <v>152</v>
      </c>
      <c r="C21" s="54">
        <f>'[1]Doanh thu'!AG129</f>
        <v>462646</v>
      </c>
      <c r="D21" s="41">
        <f>'[1]Doanh thu'!BL129</f>
        <v>30283</v>
      </c>
      <c r="E21" s="41">
        <f>'[1]Doanh thu'!CQ129</f>
        <v>168</v>
      </c>
      <c r="F21" s="41">
        <f>'[1]Doanh thu'!DV129</f>
        <v>11164</v>
      </c>
      <c r="G21" s="41">
        <f>'[1]Doanh thu'!FA129</f>
        <v>137005</v>
      </c>
      <c r="H21" s="41">
        <f>'[1]Doanh thu'!GF129</f>
        <v>495</v>
      </c>
      <c r="I21" s="41">
        <f t="shared" si="0"/>
        <v>344433</v>
      </c>
    </row>
    <row r="22" spans="1:9" ht="16" x14ac:dyDescent="0.2">
      <c r="A22" s="19">
        <v>16</v>
      </c>
      <c r="B22" s="3" t="s">
        <v>222</v>
      </c>
      <c r="C22" s="54">
        <f>'[1]Doanh thu'!AG130</f>
        <v>217512</v>
      </c>
      <c r="D22" s="41">
        <f>'[1]Doanh thu'!BL130</f>
        <v>24962</v>
      </c>
      <c r="E22" s="41">
        <f>'[1]Doanh thu'!CQ130</f>
        <v>0</v>
      </c>
      <c r="F22" s="41">
        <f>'[1]Doanh thu'!DV130</f>
        <v>21993</v>
      </c>
      <c r="G22" s="41">
        <f>'[1]Doanh thu'!FA130</f>
        <v>38169</v>
      </c>
      <c r="H22" s="41">
        <f>'[1]Doanh thu'!GF130</f>
        <v>4262</v>
      </c>
      <c r="I22" s="41">
        <f t="shared" si="0"/>
        <v>178050</v>
      </c>
    </row>
    <row r="23" spans="1:9" ht="16" x14ac:dyDescent="0.2">
      <c r="A23" s="19">
        <v>17</v>
      </c>
      <c r="B23" s="3" t="s">
        <v>153</v>
      </c>
      <c r="C23" s="54">
        <f>'[1]Doanh thu'!AG131</f>
        <v>544652</v>
      </c>
      <c r="D23" s="41">
        <f>'[1]Doanh thu'!BL131</f>
        <v>29</v>
      </c>
      <c r="E23" s="41">
        <f>'[1]Doanh thu'!CQ131</f>
        <v>0</v>
      </c>
      <c r="F23" s="41">
        <f>'[1]Doanh thu'!DV131</f>
        <v>0</v>
      </c>
      <c r="G23" s="41">
        <f>'[1]Doanh thu'!FA131</f>
        <v>22264</v>
      </c>
      <c r="H23" s="41">
        <f>'[1]Doanh thu'!GF131</f>
        <v>0</v>
      </c>
      <c r="I23" s="41">
        <f t="shared" si="0"/>
        <v>522417</v>
      </c>
    </row>
    <row r="24" spans="1:9" ht="16" x14ac:dyDescent="0.2">
      <c r="A24" s="19">
        <v>18</v>
      </c>
      <c r="B24" s="3" t="s">
        <v>76</v>
      </c>
      <c r="C24" s="54">
        <f>'[1]Doanh thu'!AG132</f>
        <v>1760837</v>
      </c>
      <c r="D24" s="41">
        <f>'[1]Doanh thu'!BL132</f>
        <v>47215</v>
      </c>
      <c r="E24" s="41">
        <f>'[1]Doanh thu'!CQ132</f>
        <v>0</v>
      </c>
      <c r="F24" s="41">
        <f>'[1]Doanh thu'!DV132</f>
        <v>208100</v>
      </c>
      <c r="G24" s="41">
        <f>'[1]Doanh thu'!FA132</f>
        <v>120488</v>
      </c>
      <c r="H24" s="41">
        <f>'[1]Doanh thu'!GF132</f>
        <v>49411</v>
      </c>
      <c r="I24" s="41">
        <f t="shared" si="0"/>
        <v>1430053</v>
      </c>
    </row>
    <row r="25" spans="1:9" ht="16" x14ac:dyDescent="0.2">
      <c r="A25" s="19">
        <v>19</v>
      </c>
      <c r="B25" s="3" t="s">
        <v>77</v>
      </c>
      <c r="C25" s="54">
        <f>'[1]Doanh thu'!AG133</f>
        <v>624143</v>
      </c>
      <c r="D25" s="41">
        <f>'[1]Doanh thu'!BL133</f>
        <v>14821</v>
      </c>
      <c r="E25" s="41">
        <f>'[1]Doanh thu'!CQ133</f>
        <v>0</v>
      </c>
      <c r="F25" s="41">
        <f>'[1]Doanh thu'!DV133</f>
        <v>12481</v>
      </c>
      <c r="G25" s="41">
        <f>'[1]Doanh thu'!FA133</f>
        <v>351269</v>
      </c>
      <c r="H25" s="41">
        <f>'[1]Doanh thu'!GF133</f>
        <v>0</v>
      </c>
      <c r="I25" s="41">
        <f t="shared" si="0"/>
        <v>275214</v>
      </c>
    </row>
    <row r="26" spans="1:9" ht="16" x14ac:dyDescent="0.2">
      <c r="A26" s="19">
        <v>20</v>
      </c>
      <c r="B26" s="3" t="s">
        <v>78</v>
      </c>
      <c r="C26" s="54">
        <f>'[1]Doanh thu'!AG134</f>
        <v>2494436</v>
      </c>
      <c r="D26" s="41">
        <f>'[1]Doanh thu'!BL134</f>
        <v>160382</v>
      </c>
      <c r="E26" s="41">
        <f>'[1]Doanh thu'!CQ134</f>
        <v>3012</v>
      </c>
      <c r="F26" s="41">
        <f>'[1]Doanh thu'!DV134</f>
        <v>323085</v>
      </c>
      <c r="G26" s="41">
        <f>'[1]Doanh thu'!FA134</f>
        <v>313446</v>
      </c>
      <c r="H26" s="41">
        <f>'[1]Doanh thu'!GF134</f>
        <v>10675</v>
      </c>
      <c r="I26" s="41">
        <f t="shared" si="0"/>
        <v>2010624</v>
      </c>
    </row>
    <row r="27" spans="1:9" ht="16" x14ac:dyDescent="0.2">
      <c r="A27" s="19">
        <v>21</v>
      </c>
      <c r="B27" s="3" t="s">
        <v>79</v>
      </c>
      <c r="C27" s="54">
        <f>'[1]Doanh thu'!AG135</f>
        <v>3096470</v>
      </c>
      <c r="D27" s="41">
        <f>'[1]Doanh thu'!BL135</f>
        <v>110704</v>
      </c>
      <c r="E27" s="41">
        <f>'[1]Doanh thu'!CQ135</f>
        <v>18991</v>
      </c>
      <c r="F27" s="41">
        <f>'[1]Doanh thu'!DV135</f>
        <v>193424</v>
      </c>
      <c r="G27" s="41">
        <f>'[1]Doanh thu'!FA135</f>
        <v>489174</v>
      </c>
      <c r="H27" s="41">
        <f>'[1]Doanh thu'!GF135</f>
        <v>0</v>
      </c>
      <c r="I27" s="41">
        <f t="shared" si="0"/>
        <v>2543567</v>
      </c>
    </row>
    <row r="28" spans="1:9" ht="16" x14ac:dyDescent="0.2">
      <c r="A28" s="19">
        <v>22</v>
      </c>
      <c r="B28" s="3" t="s">
        <v>154</v>
      </c>
      <c r="C28" s="54">
        <f>'[1]Doanh thu'!AG136</f>
        <v>6658161</v>
      </c>
      <c r="D28" s="41">
        <f>'[1]Doanh thu'!BL136</f>
        <v>207377</v>
      </c>
      <c r="E28" s="41">
        <f>'[1]Doanh thu'!CQ136</f>
        <v>378755</v>
      </c>
      <c r="F28" s="41">
        <f>'[1]Doanh thu'!DV136</f>
        <v>1175225</v>
      </c>
      <c r="G28" s="41">
        <f>'[1]Doanh thu'!FA136</f>
        <v>2383713</v>
      </c>
      <c r="H28" s="41">
        <f>'[1]Doanh thu'!GF136</f>
        <v>154726</v>
      </c>
      <c r="I28" s="41">
        <f t="shared" si="0"/>
        <v>3530629</v>
      </c>
    </row>
    <row r="29" spans="1:9" ht="16" x14ac:dyDescent="0.2">
      <c r="A29" s="19">
        <v>23</v>
      </c>
      <c r="B29" s="3" t="s">
        <v>80</v>
      </c>
      <c r="C29" s="54">
        <f>'[1]Doanh thu'!AG137</f>
        <v>153447</v>
      </c>
      <c r="D29" s="41">
        <f>'[1]Doanh thu'!BL137</f>
        <v>120902</v>
      </c>
      <c r="E29" s="41">
        <f>'[1]Doanh thu'!CQ137</f>
        <v>7457</v>
      </c>
      <c r="F29" s="41">
        <f>'[1]Doanh thu'!DV137</f>
        <v>0</v>
      </c>
      <c r="G29" s="41">
        <f>'[1]Doanh thu'!FA137</f>
        <v>97944</v>
      </c>
      <c r="H29" s="41">
        <f>'[1]Doanh thu'!GF137</f>
        <v>21393</v>
      </c>
      <c r="I29" s="41">
        <f t="shared" si="0"/>
        <v>162469</v>
      </c>
    </row>
    <row r="30" spans="1:9" ht="16" x14ac:dyDescent="0.2">
      <c r="A30" s="19">
        <v>24</v>
      </c>
      <c r="B30" s="3" t="s">
        <v>81</v>
      </c>
      <c r="C30" s="54">
        <f>'[1]Doanh thu'!AG138</f>
        <v>1039501</v>
      </c>
      <c r="D30" s="41">
        <f>'[1]Doanh thu'!BL138</f>
        <v>19449</v>
      </c>
      <c r="E30" s="41">
        <f>'[1]Doanh thu'!CQ138</f>
        <v>10468</v>
      </c>
      <c r="F30" s="41">
        <f>'[1]Doanh thu'!DV138</f>
        <v>124793</v>
      </c>
      <c r="G30" s="41">
        <f>'[1]Doanh thu'!FA138</f>
        <v>856641</v>
      </c>
      <c r="H30" s="41">
        <f>'[1]Doanh thu'!GF138</f>
        <v>32320</v>
      </c>
      <c r="I30" s="41">
        <f t="shared" si="0"/>
        <v>55664</v>
      </c>
    </row>
    <row r="31" spans="1:9" ht="16" x14ac:dyDescent="0.2">
      <c r="A31" s="19">
        <v>25</v>
      </c>
      <c r="B31" s="3" t="s">
        <v>155</v>
      </c>
      <c r="C31" s="54">
        <f>'[1]Doanh thu'!AG139</f>
        <v>460403</v>
      </c>
      <c r="D31" s="41">
        <f>'[1]Doanh thu'!BL139</f>
        <v>20147</v>
      </c>
      <c r="E31" s="41">
        <f>'[1]Doanh thu'!CQ139</f>
        <v>0</v>
      </c>
      <c r="F31" s="41">
        <f>'[1]Doanh thu'!DV139</f>
        <v>43356</v>
      </c>
      <c r="G31" s="41">
        <f>'[1]Doanh thu'!FA139</f>
        <v>39959</v>
      </c>
      <c r="H31" s="41">
        <f>'[1]Doanh thu'!GF139</f>
        <v>0</v>
      </c>
      <c r="I31" s="41">
        <f t="shared" si="0"/>
        <v>397235</v>
      </c>
    </row>
    <row r="32" spans="1:9" ht="16" x14ac:dyDescent="0.2">
      <c r="A32" s="19">
        <v>26</v>
      </c>
      <c r="B32" s="3" t="s">
        <v>156</v>
      </c>
      <c r="C32" s="54">
        <f>'[1]Doanh thu'!AG140</f>
        <v>273671</v>
      </c>
      <c r="D32" s="41">
        <f>'[1]Doanh thu'!BL140</f>
        <v>23843</v>
      </c>
      <c r="E32" s="41">
        <f>'[1]Doanh thu'!CQ140</f>
        <v>0</v>
      </c>
      <c r="F32" s="41">
        <f>'[1]Doanh thu'!DV140</f>
        <v>24655</v>
      </c>
      <c r="G32" s="41">
        <f>'[1]Doanh thu'!FA140</f>
        <v>0</v>
      </c>
      <c r="H32" s="41">
        <f>'[1]Doanh thu'!GF140</f>
        <v>1610</v>
      </c>
      <c r="I32" s="41">
        <f t="shared" si="0"/>
        <v>271249</v>
      </c>
    </row>
    <row r="33" spans="1:9" ht="16" x14ac:dyDescent="0.2">
      <c r="A33" s="19">
        <v>27</v>
      </c>
      <c r="B33" s="3" t="s">
        <v>157</v>
      </c>
      <c r="C33" s="54">
        <f>'[1]Doanh thu'!AG141</f>
        <v>702891</v>
      </c>
      <c r="D33" s="41">
        <f>'[1]Doanh thu'!BL141</f>
        <v>18013</v>
      </c>
      <c r="E33" s="41">
        <f>'[1]Doanh thu'!CQ141</f>
        <v>0</v>
      </c>
      <c r="F33" s="41">
        <f>'[1]Doanh thu'!DV141</f>
        <v>124195</v>
      </c>
      <c r="G33" s="41">
        <f>'[1]Doanh thu'!FA141</f>
        <v>39425</v>
      </c>
      <c r="H33" s="41">
        <f>'[1]Doanh thu'!GF141</f>
        <v>4769</v>
      </c>
      <c r="I33" s="41">
        <f t="shared" si="0"/>
        <v>552515</v>
      </c>
    </row>
    <row r="34" spans="1:9" ht="17" x14ac:dyDescent="0.2">
      <c r="A34" s="36">
        <v>28</v>
      </c>
      <c r="B34" s="31" t="s">
        <v>158</v>
      </c>
      <c r="C34" s="54">
        <f>'[1]Doanh thu'!AG142</f>
        <v>421195</v>
      </c>
      <c r="D34" s="51">
        <f>'[1]Doanh thu'!BL142</f>
        <v>29304</v>
      </c>
      <c r="E34" s="51">
        <f>'[1]Doanh thu'!CQ142</f>
        <v>37062</v>
      </c>
      <c r="F34" s="51">
        <f>'[1]Doanh thu'!DV142</f>
        <v>98144</v>
      </c>
      <c r="G34" s="51">
        <f>'[1]Doanh thu'!FA142</f>
        <v>190844</v>
      </c>
      <c r="H34" s="51">
        <f>'[1]Doanh thu'!GF142</f>
        <v>4932</v>
      </c>
      <c r="I34" s="41">
        <f t="shared" si="0"/>
        <v>193641</v>
      </c>
    </row>
    <row r="35" spans="1:9" ht="16" x14ac:dyDescent="0.2">
      <c r="A35" s="19">
        <v>29</v>
      </c>
      <c r="B35" s="3" t="s">
        <v>159</v>
      </c>
      <c r="C35" s="54">
        <f>'[1]Doanh thu'!AG143</f>
        <v>1978726</v>
      </c>
      <c r="D35" s="41">
        <f>'[1]Doanh thu'!BL143</f>
        <v>378</v>
      </c>
      <c r="E35" s="41">
        <f>'[1]Doanh thu'!CQ143</f>
        <v>0</v>
      </c>
      <c r="F35" s="41">
        <f>'[1]Doanh thu'!DV143</f>
        <v>4465</v>
      </c>
      <c r="G35" s="41">
        <f>'[1]Doanh thu'!FA143</f>
        <v>25962</v>
      </c>
      <c r="H35" s="41">
        <f>'[1]Doanh thu'!GF143</f>
        <v>0</v>
      </c>
      <c r="I35" s="41">
        <f t="shared" si="0"/>
        <v>1948677</v>
      </c>
    </row>
    <row r="36" spans="1:9" ht="16" x14ac:dyDescent="0.2">
      <c r="A36" s="19">
        <v>30</v>
      </c>
      <c r="B36" s="3" t="s">
        <v>211</v>
      </c>
      <c r="C36" s="54">
        <f>'[1]Doanh thu'!AG144</f>
        <v>27200</v>
      </c>
      <c r="D36" s="41">
        <f>'[1]Doanh thu'!BL144</f>
        <v>0</v>
      </c>
      <c r="E36" s="41">
        <f>'[1]Doanh thu'!CQ144</f>
        <v>0</v>
      </c>
      <c r="F36" s="41">
        <f>'[1]Doanh thu'!DV144</f>
        <v>0</v>
      </c>
      <c r="G36" s="41">
        <f>'[1]Doanh thu'!FA144</f>
        <v>0</v>
      </c>
      <c r="H36" s="41">
        <f>'[1]Doanh thu'!GF144</f>
        <v>468</v>
      </c>
      <c r="I36" s="41">
        <f t="shared" si="0"/>
        <v>26732</v>
      </c>
    </row>
    <row r="37" spans="1:9" ht="16" hidden="1" x14ac:dyDescent="0.2">
      <c r="A37" s="19"/>
      <c r="B37" s="3"/>
      <c r="C37" s="166"/>
      <c r="D37" s="41"/>
      <c r="E37" s="41"/>
      <c r="F37" s="41"/>
      <c r="G37" s="41"/>
      <c r="H37" s="41"/>
      <c r="I37" s="41"/>
    </row>
    <row r="38" spans="1:9" ht="16" hidden="1" x14ac:dyDescent="0.2">
      <c r="A38" s="19"/>
      <c r="B38" s="3"/>
      <c r="C38" s="166"/>
      <c r="D38" s="41"/>
      <c r="E38" s="41"/>
      <c r="F38" s="41"/>
      <c r="G38" s="41"/>
      <c r="H38" s="41"/>
      <c r="I38" s="41"/>
    </row>
    <row r="39" spans="1:9" ht="16" hidden="1" x14ac:dyDescent="0.2">
      <c r="A39" s="19"/>
      <c r="B39" s="3"/>
      <c r="C39" s="41"/>
      <c r="D39" s="41"/>
      <c r="E39" s="41"/>
      <c r="F39" s="41"/>
      <c r="G39" s="41"/>
      <c r="H39" s="41"/>
      <c r="I39" s="41"/>
    </row>
    <row r="40" spans="1:9" s="44" customFormat="1" ht="17" x14ac:dyDescent="0.2">
      <c r="A40" s="37">
        <v>31</v>
      </c>
      <c r="B40" s="20" t="s">
        <v>82</v>
      </c>
      <c r="C40" s="42">
        <f>SUM(C7:C36)</f>
        <v>36996712</v>
      </c>
      <c r="D40" s="42">
        <f>SUM(D7:D35)</f>
        <v>1458379</v>
      </c>
      <c r="E40" s="42">
        <f>SUM(E7:E35)</f>
        <v>975024</v>
      </c>
      <c r="F40" s="42">
        <f>SUM(F7:F35)</f>
        <v>3593146</v>
      </c>
      <c r="G40" s="42">
        <f>SUM(G7:G35)</f>
        <v>8386797</v>
      </c>
      <c r="H40" s="42">
        <f>SUM(H7:H35)</f>
        <v>389395</v>
      </c>
      <c r="I40" s="60">
        <f t="shared" si="0"/>
        <v>27060777</v>
      </c>
    </row>
    <row r="41" spans="1:9" x14ac:dyDescent="0.15">
      <c r="A41" s="6"/>
      <c r="B41" s="5"/>
      <c r="C41" s="5"/>
      <c r="D41" s="5"/>
      <c r="E41" s="5"/>
      <c r="F41" s="5"/>
      <c r="G41" s="5"/>
      <c r="H41" s="5"/>
      <c r="I41" s="5"/>
    </row>
    <row r="42" spans="1:9" ht="16" x14ac:dyDescent="0.2">
      <c r="A42" s="6"/>
      <c r="B42" s="5"/>
      <c r="C42" s="5"/>
      <c r="D42" s="5"/>
      <c r="E42" s="5"/>
      <c r="F42" s="5"/>
      <c r="G42" s="5"/>
      <c r="H42" s="5"/>
      <c r="I42" s="60">
        <f>SUM(I7:I36)</f>
        <v>27060309</v>
      </c>
    </row>
    <row r="43" spans="1:9" x14ac:dyDescent="0.15">
      <c r="A43" s="6"/>
      <c r="B43" s="5"/>
      <c r="C43" s="5"/>
      <c r="D43" s="5"/>
      <c r="E43" s="5"/>
      <c r="F43" s="5"/>
      <c r="G43" s="5"/>
      <c r="H43" s="5"/>
      <c r="I43" s="5"/>
    </row>
    <row r="44" spans="1:9" x14ac:dyDescent="0.15">
      <c r="A44" s="6"/>
      <c r="B44" s="5"/>
      <c r="C44" s="5"/>
      <c r="D44" s="5"/>
      <c r="E44" s="5"/>
      <c r="F44" s="5"/>
      <c r="G44" s="5"/>
      <c r="H44" s="5"/>
      <c r="I44" s="5"/>
    </row>
    <row r="45" spans="1:9" x14ac:dyDescent="0.15">
      <c r="A45" s="6"/>
      <c r="B45" s="5"/>
      <c r="C45" s="5"/>
      <c r="D45" s="5"/>
      <c r="E45" s="5"/>
      <c r="F45" s="5"/>
      <c r="G45" s="5"/>
      <c r="H45" s="5"/>
      <c r="I45" s="5"/>
    </row>
    <row r="46" spans="1:9" x14ac:dyDescent="0.15">
      <c r="A46" s="6"/>
      <c r="B46" s="5"/>
      <c r="C46" s="5"/>
      <c r="D46" s="5"/>
      <c r="E46" s="5"/>
      <c r="F46" s="5"/>
      <c r="G46" s="5"/>
      <c r="H46" s="5"/>
      <c r="I46" s="5"/>
    </row>
    <row r="47" spans="1:9" x14ac:dyDescent="0.15">
      <c r="A47" s="6"/>
      <c r="B47" s="5"/>
      <c r="C47" s="5"/>
      <c r="D47" s="5"/>
      <c r="E47" s="5"/>
      <c r="F47" s="5"/>
      <c r="G47" s="5"/>
      <c r="H47" s="5"/>
      <c r="I47" s="5"/>
    </row>
    <row r="48" spans="1:9" x14ac:dyDescent="0.15">
      <c r="A48" s="6"/>
      <c r="B48" s="5"/>
      <c r="C48" s="5"/>
      <c r="D48" s="5"/>
      <c r="E48" s="5"/>
      <c r="F48" s="5"/>
      <c r="G48" s="5"/>
      <c r="H48" s="5"/>
      <c r="I48" s="5"/>
    </row>
    <row r="49" spans="1:9" x14ac:dyDescent="0.15">
      <c r="A49" s="6"/>
      <c r="B49" s="5"/>
      <c r="C49" s="5"/>
      <c r="D49" s="5"/>
      <c r="E49" s="5"/>
      <c r="F49" s="5"/>
      <c r="G49" s="5"/>
      <c r="H49" s="5"/>
      <c r="I49" s="5"/>
    </row>
    <row r="50" spans="1:9" x14ac:dyDescent="0.15">
      <c r="A50" s="6"/>
      <c r="B50" s="5"/>
      <c r="C50" s="5"/>
      <c r="D50" s="5"/>
      <c r="E50" s="5"/>
      <c r="F50" s="5"/>
      <c r="G50" s="5"/>
      <c r="H50" s="5"/>
      <c r="I50" s="5"/>
    </row>
    <row r="51" spans="1:9" x14ac:dyDescent="0.15">
      <c r="A51" s="6"/>
      <c r="B51" s="5"/>
      <c r="C51" s="5"/>
      <c r="D51" s="5"/>
      <c r="E51" s="5"/>
      <c r="F51" s="5"/>
      <c r="G51" s="5"/>
      <c r="H51" s="5"/>
      <c r="I51" s="5"/>
    </row>
    <row r="52" spans="1:9" x14ac:dyDescent="0.15">
      <c r="A52" s="6"/>
      <c r="B52" s="5"/>
      <c r="C52" s="5"/>
      <c r="D52" s="5"/>
      <c r="E52" s="5"/>
      <c r="F52" s="5"/>
      <c r="G52" s="5"/>
      <c r="H52" s="5"/>
      <c r="I52" s="5"/>
    </row>
    <row r="53" spans="1:9" x14ac:dyDescent="0.15">
      <c r="A53" s="6"/>
      <c r="B53" s="5"/>
      <c r="C53" s="5"/>
      <c r="D53" s="5"/>
      <c r="E53" s="5"/>
      <c r="F53" s="5"/>
      <c r="G53" s="5"/>
      <c r="H53" s="5"/>
      <c r="I53" s="5"/>
    </row>
    <row r="54" spans="1:9" x14ac:dyDescent="0.15">
      <c r="A54" s="6"/>
      <c r="B54" s="5"/>
      <c r="C54" s="5"/>
      <c r="D54" s="5"/>
      <c r="E54" s="5"/>
      <c r="F54" s="5"/>
      <c r="G54" s="5"/>
      <c r="H54" s="5"/>
      <c r="I54" s="5"/>
    </row>
    <row r="55" spans="1:9" x14ac:dyDescent="0.15">
      <c r="A55" s="6"/>
      <c r="B55" s="5"/>
      <c r="C55" s="5"/>
      <c r="D55" s="5"/>
      <c r="E55" s="5"/>
      <c r="F55" s="5"/>
      <c r="G55" s="5"/>
      <c r="H55" s="5"/>
      <c r="I55" s="5"/>
    </row>
    <row r="56" spans="1:9" x14ac:dyDescent="0.15">
      <c r="A56" s="6"/>
      <c r="B56" s="5"/>
      <c r="C56" s="5"/>
      <c r="D56" s="5"/>
      <c r="E56" s="5"/>
      <c r="F56" s="5"/>
      <c r="G56" s="5"/>
      <c r="H56" s="5"/>
      <c r="I56" s="5"/>
    </row>
    <row r="57" spans="1:9" x14ac:dyDescent="0.15">
      <c r="A57" s="6"/>
      <c r="B57" s="5"/>
      <c r="C57" s="5"/>
      <c r="D57" s="5"/>
      <c r="E57" s="5"/>
      <c r="F57" s="5"/>
      <c r="G57" s="5"/>
      <c r="H57" s="5"/>
      <c r="I57" s="5"/>
    </row>
    <row r="58" spans="1:9" x14ac:dyDescent="0.15">
      <c r="A58" s="6"/>
      <c r="B58" s="5"/>
      <c r="C58" s="5"/>
      <c r="D58" s="5"/>
      <c r="E58" s="5"/>
      <c r="F58" s="5"/>
      <c r="G58" s="5"/>
      <c r="H58" s="5"/>
      <c r="I58" s="5"/>
    </row>
    <row r="59" spans="1:9" x14ac:dyDescent="0.15">
      <c r="A59" s="6"/>
      <c r="B59" s="5"/>
      <c r="C59" s="5"/>
      <c r="D59" s="5"/>
      <c r="E59" s="5"/>
      <c r="F59" s="5"/>
      <c r="G59" s="5"/>
      <c r="H59" s="5"/>
      <c r="I59" s="5"/>
    </row>
    <row r="60" spans="1:9" x14ac:dyDescent="0.15">
      <c r="A60" s="6"/>
      <c r="B60" s="5"/>
      <c r="C60" s="5"/>
      <c r="D60" s="5"/>
      <c r="E60" s="5"/>
      <c r="F60" s="5"/>
      <c r="G60" s="5"/>
      <c r="H60" s="5"/>
      <c r="I60" s="5"/>
    </row>
    <row r="61" spans="1:9" x14ac:dyDescent="0.15">
      <c r="A61" s="6"/>
      <c r="B61" s="5"/>
      <c r="C61" s="5"/>
      <c r="D61" s="5"/>
      <c r="E61" s="5"/>
      <c r="F61" s="5"/>
      <c r="G61" s="5"/>
      <c r="H61" s="5"/>
      <c r="I61" s="5"/>
    </row>
    <row r="62" spans="1:9" x14ac:dyDescent="0.15">
      <c r="A62" s="6"/>
      <c r="B62" s="5"/>
      <c r="C62" s="5"/>
      <c r="D62" s="5"/>
      <c r="E62" s="5"/>
      <c r="F62" s="5"/>
      <c r="G62" s="5"/>
      <c r="H62" s="5"/>
      <c r="I62" s="5"/>
    </row>
    <row r="63" spans="1:9" x14ac:dyDescent="0.15">
      <c r="A63" s="6"/>
      <c r="B63" s="5"/>
      <c r="C63" s="5"/>
      <c r="D63" s="5"/>
      <c r="E63" s="5"/>
      <c r="F63" s="5"/>
      <c r="G63" s="5"/>
      <c r="H63" s="5"/>
      <c r="I63" s="5"/>
    </row>
    <row r="64" spans="1:9" x14ac:dyDescent="0.15">
      <c r="A64" s="6"/>
      <c r="B64" s="5"/>
      <c r="C64" s="5"/>
      <c r="D64" s="5"/>
      <c r="E64" s="5"/>
      <c r="F64" s="5"/>
      <c r="G64" s="5"/>
      <c r="H64" s="5"/>
      <c r="I64" s="5"/>
    </row>
    <row r="65" spans="1:9" x14ac:dyDescent="0.15">
      <c r="A65" s="6"/>
      <c r="B65" s="5"/>
      <c r="C65" s="5"/>
      <c r="D65" s="5"/>
      <c r="E65" s="5"/>
      <c r="F65" s="5"/>
      <c r="G65" s="5"/>
      <c r="H65" s="5"/>
      <c r="I65" s="5"/>
    </row>
    <row r="66" spans="1:9" x14ac:dyDescent="0.15">
      <c r="A66" s="6"/>
      <c r="B66" s="5"/>
      <c r="C66" s="5"/>
      <c r="D66" s="5"/>
      <c r="E66" s="5"/>
      <c r="F66" s="5"/>
      <c r="G66" s="5"/>
      <c r="H66" s="5"/>
      <c r="I66" s="5"/>
    </row>
    <row r="67" spans="1:9" x14ac:dyDescent="0.15">
      <c r="A67" s="6"/>
      <c r="B67" s="5"/>
      <c r="C67" s="5"/>
      <c r="D67" s="5"/>
      <c r="E67" s="5"/>
      <c r="F67" s="5"/>
      <c r="G67" s="5"/>
      <c r="H67" s="5"/>
      <c r="I67" s="5"/>
    </row>
    <row r="68" spans="1:9" x14ac:dyDescent="0.15">
      <c r="A68" s="6"/>
      <c r="B68" s="5"/>
      <c r="C68" s="5"/>
      <c r="D68" s="5"/>
      <c r="E68" s="5"/>
      <c r="F68" s="5"/>
      <c r="G68" s="5"/>
      <c r="H68" s="5"/>
      <c r="I68" s="5"/>
    </row>
    <row r="69" spans="1:9" x14ac:dyDescent="0.15">
      <c r="A69" s="6"/>
      <c r="B69" s="5"/>
      <c r="C69" s="5"/>
      <c r="D69" s="5"/>
      <c r="E69" s="5"/>
      <c r="F69" s="5"/>
      <c r="G69" s="5"/>
      <c r="H69" s="5"/>
      <c r="I69" s="5"/>
    </row>
    <row r="70" spans="1:9" x14ac:dyDescent="0.15">
      <c r="A70" s="6"/>
      <c r="B70" s="5"/>
      <c r="C70" s="5"/>
      <c r="D70" s="5"/>
      <c r="E70" s="5"/>
      <c r="F70" s="5"/>
      <c r="G70" s="5"/>
      <c r="H70" s="5"/>
      <c r="I70" s="5"/>
    </row>
    <row r="71" spans="1:9" x14ac:dyDescent="0.15">
      <c r="A71" s="6"/>
      <c r="B71" s="5"/>
      <c r="C71" s="5"/>
      <c r="D71" s="5"/>
      <c r="E71" s="5"/>
      <c r="F71" s="5"/>
      <c r="G71" s="5"/>
      <c r="H71" s="5"/>
      <c r="I71" s="5"/>
    </row>
    <row r="72" spans="1:9" x14ac:dyDescent="0.15">
      <c r="A72" s="6"/>
      <c r="B72" s="5"/>
      <c r="C72" s="5"/>
      <c r="D72" s="5"/>
      <c r="E72" s="5"/>
      <c r="F72" s="5"/>
      <c r="G72" s="5"/>
      <c r="H72" s="5"/>
      <c r="I72" s="5"/>
    </row>
    <row r="73" spans="1:9" x14ac:dyDescent="0.15">
      <c r="A73" s="6"/>
      <c r="B73" s="5"/>
      <c r="C73" s="5"/>
      <c r="D73" s="5"/>
      <c r="E73" s="5"/>
      <c r="F73" s="5"/>
      <c r="G73" s="5"/>
      <c r="H73" s="5"/>
      <c r="I73" s="5"/>
    </row>
    <row r="74" spans="1:9" x14ac:dyDescent="0.15">
      <c r="A74" s="6"/>
      <c r="B74" s="5"/>
      <c r="C74" s="5"/>
      <c r="D74" s="5"/>
      <c r="E74" s="5"/>
      <c r="F74" s="5"/>
      <c r="G74" s="5"/>
      <c r="H74" s="5"/>
      <c r="I74" s="5"/>
    </row>
    <row r="75" spans="1:9" x14ac:dyDescent="0.15">
      <c r="A75" s="6"/>
      <c r="B75" s="5"/>
      <c r="C75" s="5"/>
      <c r="D75" s="5"/>
      <c r="E75" s="5"/>
      <c r="F75" s="5"/>
      <c r="G75" s="5"/>
      <c r="H75" s="5"/>
      <c r="I75" s="5"/>
    </row>
    <row r="76" spans="1:9" x14ac:dyDescent="0.15">
      <c r="A76" s="6"/>
      <c r="B76" s="5"/>
      <c r="C76" s="5"/>
      <c r="D76" s="5"/>
      <c r="E76" s="5"/>
      <c r="F76" s="5"/>
      <c r="G76" s="5"/>
      <c r="H76" s="5"/>
      <c r="I76" s="5"/>
    </row>
    <row r="77" spans="1:9" x14ac:dyDescent="0.15">
      <c r="A77" s="6"/>
      <c r="B77" s="5"/>
      <c r="C77" s="5"/>
      <c r="D77" s="5"/>
      <c r="E77" s="5"/>
      <c r="F77" s="5"/>
      <c r="G77" s="5"/>
      <c r="H77" s="5"/>
      <c r="I77" s="5"/>
    </row>
    <row r="78" spans="1:9" x14ac:dyDescent="0.15">
      <c r="A78" s="6"/>
      <c r="B78" s="5"/>
      <c r="C78" s="5"/>
      <c r="D78" s="5"/>
      <c r="E78" s="5"/>
      <c r="F78" s="5"/>
      <c r="G78" s="5"/>
      <c r="H78" s="5"/>
      <c r="I78" s="5"/>
    </row>
    <row r="79" spans="1:9" x14ac:dyDescent="0.15">
      <c r="A79" s="6"/>
      <c r="B79" s="5"/>
      <c r="C79" s="5"/>
      <c r="D79" s="5"/>
      <c r="E79" s="5"/>
      <c r="F79" s="5"/>
      <c r="G79" s="5"/>
      <c r="H79" s="5"/>
      <c r="I79" s="5"/>
    </row>
    <row r="80" spans="1:9" x14ac:dyDescent="0.15">
      <c r="A80" s="6"/>
      <c r="B80" s="5"/>
      <c r="C80" s="5"/>
      <c r="D80" s="5"/>
      <c r="E80" s="5"/>
      <c r="F80" s="5"/>
      <c r="G80" s="5"/>
      <c r="H80" s="5"/>
      <c r="I80" s="5"/>
    </row>
    <row r="81" spans="1:9" x14ac:dyDescent="0.15">
      <c r="A81" s="6"/>
      <c r="B81" s="5"/>
      <c r="C81" s="5"/>
      <c r="D81" s="5"/>
      <c r="E81" s="5"/>
      <c r="F81" s="5"/>
      <c r="G81" s="5"/>
      <c r="H81" s="5"/>
      <c r="I81" s="5"/>
    </row>
    <row r="82" spans="1:9" x14ac:dyDescent="0.15">
      <c r="A82" s="6"/>
      <c r="B82" s="5"/>
      <c r="C82" s="5"/>
      <c r="D82" s="5"/>
      <c r="E82" s="5"/>
      <c r="F82" s="5"/>
      <c r="G82" s="5"/>
      <c r="H82" s="5"/>
      <c r="I82" s="5"/>
    </row>
    <row r="83" spans="1:9" x14ac:dyDescent="0.15">
      <c r="A83" s="6"/>
      <c r="B83" s="5"/>
      <c r="C83" s="5"/>
      <c r="D83" s="5"/>
      <c r="E83" s="5"/>
      <c r="F83" s="5"/>
      <c r="G83" s="5"/>
      <c r="H83" s="5"/>
      <c r="I83" s="5"/>
    </row>
    <row r="84" spans="1:9" x14ac:dyDescent="0.15">
      <c r="A84" s="6"/>
      <c r="B84" s="5"/>
      <c r="C84" s="5"/>
      <c r="D84" s="5"/>
      <c r="E84" s="5"/>
      <c r="F84" s="5"/>
      <c r="G84" s="5"/>
      <c r="H84" s="5"/>
      <c r="I84" s="5"/>
    </row>
    <row r="85" spans="1:9" x14ac:dyDescent="0.15">
      <c r="A85" s="6"/>
      <c r="B85" s="5"/>
      <c r="C85" s="5"/>
      <c r="D85" s="5"/>
      <c r="E85" s="5"/>
      <c r="F85" s="5"/>
      <c r="G85" s="5"/>
      <c r="H85" s="5"/>
      <c r="I85" s="5"/>
    </row>
    <row r="86" spans="1:9" x14ac:dyDescent="0.15">
      <c r="A86" s="6"/>
      <c r="B86" s="5"/>
      <c r="C86" s="5"/>
      <c r="D86" s="5"/>
      <c r="E86" s="5"/>
      <c r="F86" s="5"/>
      <c r="G86" s="5"/>
      <c r="H86" s="5"/>
      <c r="I86" s="5"/>
    </row>
    <row r="87" spans="1:9" x14ac:dyDescent="0.15">
      <c r="A87" s="6"/>
      <c r="B87" s="5"/>
      <c r="C87" s="5"/>
      <c r="D87" s="5"/>
      <c r="E87" s="5"/>
      <c r="F87" s="5"/>
      <c r="G87" s="5"/>
      <c r="H87" s="5"/>
      <c r="I87" s="5"/>
    </row>
    <row r="88" spans="1:9" x14ac:dyDescent="0.15">
      <c r="A88" s="6"/>
      <c r="B88" s="5"/>
      <c r="C88" s="5"/>
      <c r="D88" s="5"/>
      <c r="E88" s="5"/>
      <c r="F88" s="5"/>
      <c r="G88" s="5"/>
      <c r="H88" s="5"/>
      <c r="I88" s="5"/>
    </row>
    <row r="89" spans="1:9" x14ac:dyDescent="0.15">
      <c r="A89" s="6"/>
      <c r="B89" s="5"/>
      <c r="C89" s="5"/>
      <c r="D89" s="5"/>
      <c r="E89" s="5"/>
      <c r="F89" s="5"/>
      <c r="G89" s="5"/>
      <c r="H89" s="5"/>
      <c r="I89" s="5"/>
    </row>
    <row r="90" spans="1:9" x14ac:dyDescent="0.15">
      <c r="A90" s="6"/>
      <c r="B90" s="5"/>
      <c r="C90" s="5"/>
      <c r="D90" s="5"/>
      <c r="E90" s="5"/>
      <c r="F90" s="5"/>
      <c r="G90" s="5"/>
      <c r="H90" s="5"/>
      <c r="I90" s="5"/>
    </row>
    <row r="91" spans="1:9" x14ac:dyDescent="0.15">
      <c r="A91" s="6"/>
      <c r="B91" s="5"/>
      <c r="C91" s="5"/>
      <c r="D91" s="5"/>
      <c r="E91" s="5"/>
      <c r="F91" s="5"/>
      <c r="G91" s="5"/>
      <c r="H91" s="5"/>
      <c r="I91" s="5"/>
    </row>
    <row r="92" spans="1:9" x14ac:dyDescent="0.15">
      <c r="A92" s="6"/>
      <c r="B92" s="5"/>
      <c r="C92" s="5"/>
      <c r="D92" s="5"/>
      <c r="E92" s="5"/>
      <c r="F92" s="5"/>
      <c r="G92" s="5"/>
      <c r="H92" s="5"/>
      <c r="I92" s="5"/>
    </row>
    <row r="93" spans="1:9" x14ac:dyDescent="0.15">
      <c r="A93" s="6"/>
      <c r="B93" s="5"/>
      <c r="C93" s="5"/>
      <c r="D93" s="5"/>
      <c r="E93" s="5"/>
      <c r="F93" s="5"/>
      <c r="G93" s="5"/>
      <c r="H93" s="5"/>
      <c r="I93" s="5"/>
    </row>
    <row r="94" spans="1:9" x14ac:dyDescent="0.15">
      <c r="A94" s="6"/>
      <c r="B94" s="5"/>
      <c r="C94" s="5"/>
      <c r="D94" s="5"/>
      <c r="E94" s="5"/>
      <c r="F94" s="5"/>
      <c r="G94" s="5"/>
      <c r="H94" s="5"/>
      <c r="I94" s="5"/>
    </row>
    <row r="95" spans="1:9" x14ac:dyDescent="0.15">
      <c r="A95" s="6"/>
      <c r="B95" s="5"/>
      <c r="C95" s="5"/>
      <c r="D95" s="5"/>
      <c r="E95" s="5"/>
      <c r="F95" s="5"/>
      <c r="G95" s="5"/>
      <c r="H95" s="5"/>
      <c r="I95" s="5"/>
    </row>
    <row r="96" spans="1:9" x14ac:dyDescent="0.15">
      <c r="A96" s="6"/>
      <c r="B96" s="5"/>
      <c r="C96" s="5"/>
      <c r="D96" s="5"/>
      <c r="E96" s="5"/>
      <c r="F96" s="5"/>
      <c r="G96" s="5"/>
      <c r="H96" s="5"/>
      <c r="I96" s="5"/>
    </row>
    <row r="97" spans="1:9" x14ac:dyDescent="0.15">
      <c r="A97" s="6"/>
      <c r="B97" s="5"/>
      <c r="C97" s="5"/>
      <c r="D97" s="5"/>
      <c r="E97" s="5"/>
      <c r="F97" s="5"/>
      <c r="G97" s="5"/>
      <c r="H97" s="5"/>
      <c r="I97" s="5"/>
    </row>
    <row r="98" spans="1:9" x14ac:dyDescent="0.15">
      <c r="A98" s="6"/>
      <c r="B98" s="5"/>
      <c r="C98" s="5"/>
      <c r="D98" s="5"/>
      <c r="E98" s="5"/>
      <c r="F98" s="5"/>
      <c r="G98" s="5"/>
      <c r="H98" s="5"/>
      <c r="I98" s="5"/>
    </row>
    <row r="99" spans="1:9" x14ac:dyDescent="0.15">
      <c r="A99" s="6"/>
    </row>
    <row r="100" spans="1:9" x14ac:dyDescent="0.15">
      <c r="A100" s="6"/>
    </row>
    <row r="101" spans="1:9" x14ac:dyDescent="0.15">
      <c r="A101" s="6"/>
    </row>
    <row r="102" spans="1:9" x14ac:dyDescent="0.15">
      <c r="A102" s="6"/>
    </row>
    <row r="103" spans="1:9" x14ac:dyDescent="0.15">
      <c r="A103" s="6"/>
    </row>
    <row r="104" spans="1:9" x14ac:dyDescent="0.15">
      <c r="A104" s="6"/>
    </row>
    <row r="105" spans="1:9" x14ac:dyDescent="0.15">
      <c r="A105" s="6"/>
    </row>
    <row r="106" spans="1:9" x14ac:dyDescent="0.15">
      <c r="A106" s="6"/>
    </row>
    <row r="107" spans="1:9" x14ac:dyDescent="0.15">
      <c r="A107" s="6"/>
    </row>
    <row r="108" spans="1:9" x14ac:dyDescent="0.15">
      <c r="A108" s="6"/>
    </row>
    <row r="109" spans="1:9" x14ac:dyDescent="0.15">
      <c r="A109" s="6"/>
    </row>
    <row r="110" spans="1:9" x14ac:dyDescent="0.15">
      <c r="A110" s="6"/>
    </row>
    <row r="111" spans="1:9" x14ac:dyDescent="0.15">
      <c r="A111" s="6"/>
    </row>
    <row r="112" spans="1:9" x14ac:dyDescent="0.15">
      <c r="A112" s="6"/>
    </row>
    <row r="113" spans="1:1" x14ac:dyDescent="0.15">
      <c r="A113" s="6"/>
    </row>
    <row r="114" spans="1:1" x14ac:dyDescent="0.15">
      <c r="A114" s="6"/>
    </row>
    <row r="115" spans="1:1" x14ac:dyDescent="0.15">
      <c r="A115" s="6"/>
    </row>
    <row r="116" spans="1:1" x14ac:dyDescent="0.15">
      <c r="A116" s="6"/>
    </row>
    <row r="117" spans="1:1" x14ac:dyDescent="0.15">
      <c r="A117" s="6"/>
    </row>
    <row r="118" spans="1:1" x14ac:dyDescent="0.15">
      <c r="A118" s="6"/>
    </row>
    <row r="119" spans="1:1" x14ac:dyDescent="0.15">
      <c r="A119" s="6"/>
    </row>
    <row r="120" spans="1:1" x14ac:dyDescent="0.15">
      <c r="A120" s="6"/>
    </row>
    <row r="121" spans="1:1" x14ac:dyDescent="0.15">
      <c r="A121" s="6"/>
    </row>
    <row r="122" spans="1:1" x14ac:dyDescent="0.15">
      <c r="A122" s="6"/>
    </row>
    <row r="123" spans="1:1" x14ac:dyDescent="0.15">
      <c r="A123" s="6"/>
    </row>
    <row r="124" spans="1:1" x14ac:dyDescent="0.15">
      <c r="A124" s="6"/>
    </row>
    <row r="125" spans="1:1" x14ac:dyDescent="0.15">
      <c r="A125" s="6"/>
    </row>
    <row r="126" spans="1:1" x14ac:dyDescent="0.15">
      <c r="A126" s="6"/>
    </row>
    <row r="127" spans="1:1" x14ac:dyDescent="0.15">
      <c r="A127" s="6"/>
    </row>
    <row r="128" spans="1:1" x14ac:dyDescent="0.15">
      <c r="A128" s="6"/>
    </row>
    <row r="129" spans="1:1" x14ac:dyDescent="0.15">
      <c r="A129" s="6"/>
    </row>
    <row r="130" spans="1:1" x14ac:dyDescent="0.15">
      <c r="A130" s="6"/>
    </row>
    <row r="131" spans="1:1" x14ac:dyDescent="0.15">
      <c r="A131" s="6"/>
    </row>
    <row r="132" spans="1:1" x14ac:dyDescent="0.15">
      <c r="A132" s="6"/>
    </row>
    <row r="133" spans="1:1" x14ac:dyDescent="0.15">
      <c r="A133" s="6"/>
    </row>
    <row r="134" spans="1:1" x14ac:dyDescent="0.15">
      <c r="A134" s="6"/>
    </row>
    <row r="135" spans="1:1" x14ac:dyDescent="0.15">
      <c r="A135" s="6"/>
    </row>
    <row r="136" spans="1:1" x14ac:dyDescent="0.15">
      <c r="A136" s="6"/>
    </row>
    <row r="137" spans="1:1" x14ac:dyDescent="0.15">
      <c r="A137" s="6"/>
    </row>
    <row r="138" spans="1:1" x14ac:dyDescent="0.15">
      <c r="A138" s="6"/>
    </row>
    <row r="139" spans="1:1" x14ac:dyDescent="0.15">
      <c r="A139" s="6"/>
    </row>
    <row r="140" spans="1:1" x14ac:dyDescent="0.15">
      <c r="A140" s="6"/>
    </row>
    <row r="141" spans="1:1" x14ac:dyDescent="0.15">
      <c r="A141" s="6"/>
    </row>
    <row r="142" spans="1:1" x14ac:dyDescent="0.15">
      <c r="A142" s="6"/>
    </row>
    <row r="143" spans="1:1" x14ac:dyDescent="0.15">
      <c r="A143" s="6"/>
    </row>
    <row r="144" spans="1:1" x14ac:dyDescent="0.15">
      <c r="A144" s="6"/>
    </row>
    <row r="145" spans="1:1" x14ac:dyDescent="0.15">
      <c r="A145" s="6"/>
    </row>
    <row r="146" spans="1:1" x14ac:dyDescent="0.15">
      <c r="A146" s="6"/>
    </row>
    <row r="147" spans="1:1" x14ac:dyDescent="0.15">
      <c r="A147" s="6"/>
    </row>
    <row r="148" spans="1:1" x14ac:dyDescent="0.15">
      <c r="A148" s="6"/>
    </row>
    <row r="149" spans="1:1" x14ac:dyDescent="0.15">
      <c r="A149" s="6"/>
    </row>
    <row r="150" spans="1:1" x14ac:dyDescent="0.15">
      <c r="A150" s="6"/>
    </row>
    <row r="151" spans="1:1" x14ac:dyDescent="0.15">
      <c r="A151" s="6"/>
    </row>
    <row r="152" spans="1:1" x14ac:dyDescent="0.15">
      <c r="A152" s="6"/>
    </row>
    <row r="153" spans="1:1" x14ac:dyDescent="0.15">
      <c r="A153" s="6"/>
    </row>
    <row r="154" spans="1:1" x14ac:dyDescent="0.15">
      <c r="A154" s="6"/>
    </row>
    <row r="155" spans="1:1" x14ac:dyDescent="0.15">
      <c r="A155" s="6"/>
    </row>
    <row r="156" spans="1:1" x14ac:dyDescent="0.15">
      <c r="A156" s="6"/>
    </row>
    <row r="157" spans="1:1" x14ac:dyDescent="0.15">
      <c r="A157" s="6"/>
    </row>
    <row r="158" spans="1:1" x14ac:dyDescent="0.15">
      <c r="A158" s="6"/>
    </row>
    <row r="159" spans="1:1" x14ac:dyDescent="0.15">
      <c r="A159" s="6"/>
    </row>
    <row r="160" spans="1:1" x14ac:dyDescent="0.15">
      <c r="A160" s="6"/>
    </row>
  </sheetData>
  <sheetProtection formatCells="0" formatColumns="0" formatRows="0" autoFilter="0"/>
  <mergeCells count="4">
    <mergeCell ref="A4:I4"/>
    <mergeCell ref="A2:I2"/>
    <mergeCell ref="A3:I3"/>
    <mergeCell ref="A1:I1"/>
  </mergeCells>
  <phoneticPr fontId="6" type="noConversion"/>
  <pageMargins left="1.08" right="0.16" top="0.19" bottom="0.16" header="0.16" footer="0.28999999999999998"/>
  <pageSetup scale="9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7"/>
  <sheetViews>
    <sheetView zoomScale="85" workbookViewId="0">
      <selection activeCell="I36" sqref="I36"/>
    </sheetView>
  </sheetViews>
  <sheetFormatPr baseColWidth="10" defaultColWidth="8.83203125" defaultRowHeight="13" x14ac:dyDescent="0.15"/>
  <cols>
    <col min="1" max="1" width="4.1640625" bestFit="1" customWidth="1"/>
    <col min="2" max="2" width="21" bestFit="1" customWidth="1"/>
    <col min="3" max="3" width="16.6640625" customWidth="1"/>
    <col min="4" max="4" width="19.1640625" bestFit="1" customWidth="1"/>
    <col min="5" max="5" width="15.33203125" customWidth="1"/>
    <col min="6" max="6" width="17.33203125" customWidth="1"/>
    <col min="7" max="7" width="13.1640625" customWidth="1"/>
    <col min="8" max="8" width="12" customWidth="1"/>
  </cols>
  <sheetData>
    <row r="1" spans="1:8" ht="14" x14ac:dyDescent="0.15">
      <c r="A1" s="193" t="s">
        <v>24</v>
      </c>
      <c r="B1" s="193"/>
      <c r="C1" s="193"/>
      <c r="D1" s="193"/>
      <c r="E1" s="193"/>
      <c r="F1" s="193"/>
    </row>
    <row r="2" spans="1:8" ht="16" x14ac:dyDescent="0.2">
      <c r="A2" s="198" t="s">
        <v>25</v>
      </c>
      <c r="B2" s="198"/>
      <c r="C2" s="198"/>
      <c r="D2" s="198"/>
      <c r="E2" s="198"/>
      <c r="F2" s="198"/>
    </row>
    <row r="3" spans="1:8" ht="14" x14ac:dyDescent="0.15">
      <c r="A3" s="199" t="s">
        <v>16</v>
      </c>
      <c r="B3" s="199"/>
      <c r="C3" s="199"/>
      <c r="D3" s="199"/>
      <c r="E3" s="199"/>
      <c r="F3" s="199"/>
    </row>
    <row r="4" spans="1:8" ht="14" x14ac:dyDescent="0.15">
      <c r="A4" s="197" t="s">
        <v>11</v>
      </c>
      <c r="B4" s="197"/>
      <c r="C4" s="197"/>
      <c r="D4" s="197"/>
      <c r="E4" s="197"/>
      <c r="F4" s="197"/>
    </row>
    <row r="5" spans="1:8" ht="24" customHeight="1" x14ac:dyDescent="0.15">
      <c r="A5" s="196" t="s">
        <v>2</v>
      </c>
      <c r="B5" s="194" t="s">
        <v>99</v>
      </c>
      <c r="C5" s="186" t="s">
        <v>17</v>
      </c>
      <c r="D5" s="187"/>
      <c r="E5" s="187"/>
      <c r="F5" s="194" t="s">
        <v>100</v>
      </c>
    </row>
    <row r="6" spans="1:8" ht="45" x14ac:dyDescent="0.15">
      <c r="A6" s="196"/>
      <c r="B6" s="195"/>
      <c r="C6" s="26" t="s">
        <v>101</v>
      </c>
      <c r="D6" s="26" t="s">
        <v>102</v>
      </c>
      <c r="E6" s="26" t="s">
        <v>103</v>
      </c>
      <c r="F6" s="195"/>
    </row>
    <row r="7" spans="1:8" ht="20.25" customHeight="1" x14ac:dyDescent="0.2">
      <c r="A7" s="19">
        <v>1</v>
      </c>
      <c r="B7" s="3" t="s">
        <v>223</v>
      </c>
      <c r="C7" s="41">
        <f>'[1]Doanh thu'!AG115</f>
        <v>151934</v>
      </c>
      <c r="D7" s="41">
        <v>172736</v>
      </c>
      <c r="E7" s="12">
        <f>(C7-D7)/D7</f>
        <v>-0.12042654686921082</v>
      </c>
      <c r="F7" s="12">
        <f>C7/$C$40</f>
        <v>4.1066892647108749E-3</v>
      </c>
      <c r="G7" s="61"/>
      <c r="H7" s="62"/>
    </row>
    <row r="8" spans="1:8" ht="20.25" customHeight="1" x14ac:dyDescent="0.2">
      <c r="A8" s="19">
        <v>2</v>
      </c>
      <c r="B8" s="3" t="s">
        <v>144</v>
      </c>
      <c r="C8" s="41">
        <f>'[1]Doanh thu'!AG116</f>
        <v>524832</v>
      </c>
      <c r="D8" s="41">
        <v>473759</v>
      </c>
      <c r="E8" s="12">
        <f t="shared" ref="E8:E40" si="0">(C8-D8)/D8</f>
        <v>0.10780375676240452</v>
      </c>
      <c r="F8" s="12">
        <f t="shared" ref="F8:F39" si="1">C8/$C$40</f>
        <v>1.4185909277559585E-2</v>
      </c>
      <c r="G8" s="61"/>
      <c r="H8" s="62"/>
    </row>
    <row r="9" spans="1:8" ht="20.25" customHeight="1" x14ac:dyDescent="0.2">
      <c r="A9" s="19">
        <v>3</v>
      </c>
      <c r="B9" s="3" t="s">
        <v>71</v>
      </c>
      <c r="C9" s="41">
        <f>'[1]Doanh thu'!AG117</f>
        <v>767364</v>
      </c>
      <c r="D9" s="41">
        <v>568888</v>
      </c>
      <c r="E9" s="12">
        <f t="shared" si="0"/>
        <v>0.34888413888146702</v>
      </c>
      <c r="F9" s="12">
        <f t="shared" si="1"/>
        <v>2.0741410750230994E-2</v>
      </c>
      <c r="G9" s="61"/>
      <c r="H9" s="62"/>
    </row>
    <row r="10" spans="1:8" ht="20.25" customHeight="1" x14ac:dyDescent="0.2">
      <c r="A10" s="19">
        <v>4</v>
      </c>
      <c r="B10" s="3" t="s">
        <v>72</v>
      </c>
      <c r="C10" s="41">
        <f>'[1]Doanh thu'!AG118</f>
        <v>3101986</v>
      </c>
      <c r="D10" s="41">
        <v>2822292</v>
      </c>
      <c r="E10" s="12">
        <f t="shared" si="0"/>
        <v>9.9101722996770003E-2</v>
      </c>
      <c r="F10" s="12">
        <f t="shared" si="1"/>
        <v>8.3844910326085195E-2</v>
      </c>
      <c r="H10" s="62"/>
    </row>
    <row r="11" spans="1:8" ht="20.25" customHeight="1" x14ac:dyDescent="0.2">
      <c r="A11" s="19">
        <v>5</v>
      </c>
      <c r="B11" s="3" t="s">
        <v>145</v>
      </c>
      <c r="C11" s="41">
        <f>'[1]Doanh thu'!AG119</f>
        <v>707830</v>
      </c>
      <c r="D11" s="41">
        <v>503391</v>
      </c>
      <c r="E11" s="12">
        <f t="shared" si="0"/>
        <v>0.40612366927497712</v>
      </c>
      <c r="F11" s="12">
        <f t="shared" si="1"/>
        <v>1.9132240724527089E-2</v>
      </c>
      <c r="H11" s="62"/>
    </row>
    <row r="12" spans="1:8" ht="20.25" customHeight="1" x14ac:dyDescent="0.2">
      <c r="A12" s="19">
        <v>6</v>
      </c>
      <c r="B12" s="3" t="s">
        <v>146</v>
      </c>
      <c r="C12" s="41">
        <f>'[1]Doanh thu'!AG120</f>
        <v>1096103</v>
      </c>
      <c r="D12" s="41">
        <v>794757</v>
      </c>
      <c r="E12" s="12">
        <f t="shared" si="0"/>
        <v>0.37916746879863911</v>
      </c>
      <c r="F12" s="12">
        <f t="shared" si="1"/>
        <v>2.9627038208152118E-2</v>
      </c>
      <c r="H12" s="62"/>
    </row>
    <row r="13" spans="1:8" ht="20.25" customHeight="1" x14ac:dyDescent="0.2">
      <c r="A13" s="19">
        <v>7</v>
      </c>
      <c r="B13" s="3" t="s">
        <v>147</v>
      </c>
      <c r="C13" s="41">
        <f>'[1]Doanh thu'!AG121</f>
        <v>98150</v>
      </c>
      <c r="D13" s="41">
        <v>52138</v>
      </c>
      <c r="E13" s="12">
        <f t="shared" si="0"/>
        <v>0.88250412367179409</v>
      </c>
      <c r="F13" s="12">
        <f t="shared" si="1"/>
        <v>2.6529384557200651E-3</v>
      </c>
      <c r="H13" s="62"/>
    </row>
    <row r="14" spans="1:8" ht="20.25" customHeight="1" x14ac:dyDescent="0.2">
      <c r="A14" s="19">
        <v>8</v>
      </c>
      <c r="B14" s="3" t="s">
        <v>73</v>
      </c>
      <c r="C14" s="41">
        <f>'[1]Doanh thu'!AG122</f>
        <v>6621927</v>
      </c>
      <c r="D14" s="41">
        <v>5896897</v>
      </c>
      <c r="E14" s="12">
        <f t="shared" si="0"/>
        <v>0.12295110462332987</v>
      </c>
      <c r="F14" s="12">
        <f t="shared" si="1"/>
        <v>0.17898690564718292</v>
      </c>
      <c r="H14" s="62"/>
    </row>
    <row r="15" spans="1:8" ht="20.25" customHeight="1" x14ac:dyDescent="0.2">
      <c r="A15" s="19">
        <v>9</v>
      </c>
      <c r="B15" s="3" t="s">
        <v>74</v>
      </c>
      <c r="C15" s="41">
        <f>'[1]Doanh thu'!AG123</f>
        <v>1476405</v>
      </c>
      <c r="D15" s="41">
        <v>1278470</v>
      </c>
      <c r="E15" s="12">
        <f t="shared" si="0"/>
        <v>0.15482177915789969</v>
      </c>
      <c r="F15" s="12">
        <f t="shared" si="1"/>
        <v>3.9906384113269307E-2</v>
      </c>
      <c r="H15" s="62"/>
    </row>
    <row r="16" spans="1:8" ht="20.25" customHeight="1" x14ac:dyDescent="0.2">
      <c r="A16" s="19">
        <v>10</v>
      </c>
      <c r="B16" s="3" t="s">
        <v>148</v>
      </c>
      <c r="C16" s="41">
        <f>'[1]Doanh thu'!AG124</f>
        <v>177543</v>
      </c>
      <c r="D16" s="41">
        <v>112792</v>
      </c>
      <c r="E16" s="12">
        <f t="shared" si="0"/>
        <v>0.57407440243988939</v>
      </c>
      <c r="F16" s="12">
        <f t="shared" si="1"/>
        <v>4.7988859118075142E-3</v>
      </c>
      <c r="H16" s="62"/>
    </row>
    <row r="17" spans="1:8" ht="20.25" customHeight="1" x14ac:dyDescent="0.2">
      <c r="A17" s="19">
        <v>11</v>
      </c>
      <c r="B17" s="3" t="s">
        <v>149</v>
      </c>
      <c r="C17" s="41">
        <f>'[1]Doanh thu'!AG125</f>
        <v>280957</v>
      </c>
      <c r="D17" s="41">
        <v>268046</v>
      </c>
      <c r="E17" s="12">
        <f t="shared" si="0"/>
        <v>4.816710564604583E-2</v>
      </c>
      <c r="F17" s="12">
        <f t="shared" si="1"/>
        <v>7.5941072817497946E-3</v>
      </c>
      <c r="H17" s="62"/>
    </row>
    <row r="18" spans="1:8" ht="20.25" customHeight="1" x14ac:dyDescent="0.2">
      <c r="A18" s="19">
        <v>12</v>
      </c>
      <c r="B18" s="3" t="s">
        <v>150</v>
      </c>
      <c r="C18" s="41">
        <f>'[1]Doanh thu'!AG126</f>
        <v>672929</v>
      </c>
      <c r="D18" s="41">
        <v>343406</v>
      </c>
      <c r="E18" s="12">
        <f t="shared" si="0"/>
        <v>0.95957263414151184</v>
      </c>
      <c r="F18" s="12">
        <f t="shared" si="1"/>
        <v>1.8188886623222086E-2</v>
      </c>
      <c r="H18" s="62"/>
    </row>
    <row r="19" spans="1:8" ht="20.25" customHeight="1" x14ac:dyDescent="0.2">
      <c r="A19" s="19">
        <v>13</v>
      </c>
      <c r="B19" s="3" t="s">
        <v>151</v>
      </c>
      <c r="C19" s="41">
        <f>'[1]Doanh thu'!AG127</f>
        <v>290056</v>
      </c>
      <c r="D19" s="41">
        <v>231289</v>
      </c>
      <c r="E19" s="12">
        <f t="shared" si="0"/>
        <v>0.25408471652348363</v>
      </c>
      <c r="F19" s="12">
        <f t="shared" si="1"/>
        <v>7.8400480561623964E-3</v>
      </c>
      <c r="H19" s="62"/>
    </row>
    <row r="20" spans="1:8" ht="20.25" customHeight="1" x14ac:dyDescent="0.2">
      <c r="A20" s="19">
        <v>14</v>
      </c>
      <c r="B20" s="3" t="s">
        <v>75</v>
      </c>
      <c r="C20" s="41">
        <f>'[1]Doanh thu'!AG128</f>
        <v>112805</v>
      </c>
      <c r="D20" s="41">
        <v>114461</v>
      </c>
      <c r="E20" s="12">
        <f t="shared" si="0"/>
        <v>-1.4467809996417993E-2</v>
      </c>
      <c r="F20" s="12">
        <f t="shared" si="1"/>
        <v>3.0490547376210079E-3</v>
      </c>
      <c r="H20" s="62"/>
    </row>
    <row r="21" spans="1:8" ht="20.25" customHeight="1" x14ac:dyDescent="0.2">
      <c r="A21" s="19">
        <v>15</v>
      </c>
      <c r="B21" s="3" t="s">
        <v>152</v>
      </c>
      <c r="C21" s="41">
        <f>'[1]Doanh thu'!AG129</f>
        <v>462646</v>
      </c>
      <c r="D21" s="41">
        <v>308031</v>
      </c>
      <c r="E21" s="12">
        <f t="shared" si="0"/>
        <v>0.50194623268437266</v>
      </c>
      <c r="F21" s="12">
        <f t="shared" si="1"/>
        <v>1.25050572061647E-2</v>
      </c>
      <c r="H21" s="62"/>
    </row>
    <row r="22" spans="1:8" ht="20.25" customHeight="1" x14ac:dyDescent="0.2">
      <c r="A22" s="19">
        <v>16</v>
      </c>
      <c r="B22" s="3" t="s">
        <v>222</v>
      </c>
      <c r="C22" s="41">
        <f>'[1]Doanh thu'!AG130</f>
        <v>217512</v>
      </c>
      <c r="D22" s="41">
        <v>129818</v>
      </c>
      <c r="E22" s="12">
        <f t="shared" si="0"/>
        <v>0.67551495170161302</v>
      </c>
      <c r="F22" s="12">
        <f t="shared" si="1"/>
        <v>5.8792251592519901E-3</v>
      </c>
      <c r="H22" s="62"/>
    </row>
    <row r="23" spans="1:8" ht="20.25" customHeight="1" x14ac:dyDescent="0.2">
      <c r="A23" s="19">
        <v>17</v>
      </c>
      <c r="B23" s="3" t="s">
        <v>153</v>
      </c>
      <c r="C23" s="41">
        <f>'[1]Doanh thu'!AG131</f>
        <v>544652</v>
      </c>
      <c r="D23" s="41">
        <v>518742</v>
      </c>
      <c r="E23" s="12">
        <f t="shared" si="0"/>
        <v>4.9947758230488373E-2</v>
      </c>
      <c r="F23" s="12">
        <f t="shared" si="1"/>
        <v>1.4721632560212378E-2</v>
      </c>
      <c r="H23" s="62"/>
    </row>
    <row r="24" spans="1:8" ht="20.25" customHeight="1" x14ac:dyDescent="0.2">
      <c r="A24" s="19">
        <v>18</v>
      </c>
      <c r="B24" s="3" t="s">
        <v>76</v>
      </c>
      <c r="C24" s="41">
        <f>'[1]Doanh thu'!AG132</f>
        <v>1760837</v>
      </c>
      <c r="D24" s="41">
        <v>1443176</v>
      </c>
      <c r="E24" s="12">
        <f t="shared" si="0"/>
        <v>0.22011244643757935</v>
      </c>
      <c r="F24" s="12">
        <f t="shared" si="1"/>
        <v>4.7594418660771798E-2</v>
      </c>
      <c r="H24" s="62"/>
    </row>
    <row r="25" spans="1:8" ht="20.25" customHeight="1" x14ac:dyDescent="0.2">
      <c r="A25" s="19">
        <v>19</v>
      </c>
      <c r="B25" s="3" t="s">
        <v>77</v>
      </c>
      <c r="C25" s="41">
        <f>'[1]Doanh thu'!AG133</f>
        <v>624143</v>
      </c>
      <c r="D25" s="41">
        <v>508192</v>
      </c>
      <c r="E25" s="12">
        <f t="shared" si="0"/>
        <v>0.22816376487626724</v>
      </c>
      <c r="F25" s="12">
        <f t="shared" si="1"/>
        <v>1.6870228900341198E-2</v>
      </c>
      <c r="H25" s="62"/>
    </row>
    <row r="26" spans="1:8" ht="20.25" customHeight="1" x14ac:dyDescent="0.2">
      <c r="A26" s="19">
        <v>20</v>
      </c>
      <c r="B26" s="3" t="s">
        <v>78</v>
      </c>
      <c r="C26" s="41">
        <f>'[1]Doanh thu'!AG134</f>
        <v>2494436</v>
      </c>
      <c r="D26" s="41">
        <v>2240537</v>
      </c>
      <c r="E26" s="12">
        <f t="shared" si="0"/>
        <v>0.11332060126657136</v>
      </c>
      <c r="F26" s="12">
        <f t="shared" si="1"/>
        <v>6.7423180741034497E-2</v>
      </c>
      <c r="H26" s="62"/>
    </row>
    <row r="27" spans="1:8" ht="20.25" customHeight="1" x14ac:dyDescent="0.2">
      <c r="A27" s="19">
        <v>21</v>
      </c>
      <c r="B27" s="3" t="s">
        <v>79</v>
      </c>
      <c r="C27" s="41">
        <f>'[1]Doanh thu'!AG135</f>
        <v>3096470</v>
      </c>
      <c r="D27" s="41">
        <v>2461657</v>
      </c>
      <c r="E27" s="12">
        <f t="shared" si="0"/>
        <v>0.25788036269878378</v>
      </c>
      <c r="F27" s="12">
        <f t="shared" si="1"/>
        <v>8.3695815995756595E-2</v>
      </c>
      <c r="H27" s="62"/>
    </row>
    <row r="28" spans="1:8" ht="20.25" customHeight="1" x14ac:dyDescent="0.2">
      <c r="A28" s="19">
        <v>22</v>
      </c>
      <c r="B28" s="3" t="s">
        <v>154</v>
      </c>
      <c r="C28" s="41">
        <f>'[1]Doanh thu'!AG136</f>
        <v>6658161</v>
      </c>
      <c r="D28" s="41">
        <v>6675320</v>
      </c>
      <c r="E28" s="12">
        <f t="shared" si="0"/>
        <v>-2.5705134735113824E-3</v>
      </c>
      <c r="F28" s="12">
        <f t="shared" si="1"/>
        <v>0.17996628997733635</v>
      </c>
      <c r="H28" s="62"/>
    </row>
    <row r="29" spans="1:8" ht="20.25" customHeight="1" x14ac:dyDescent="0.2">
      <c r="A29" s="19">
        <v>23</v>
      </c>
      <c r="B29" s="3" t="s">
        <v>80</v>
      </c>
      <c r="C29" s="41">
        <f>'[1]Doanh thu'!AG137</f>
        <v>153447</v>
      </c>
      <c r="D29" s="41">
        <v>140747</v>
      </c>
      <c r="E29" s="12">
        <f t="shared" si="0"/>
        <v>9.0232829118915503E-2</v>
      </c>
      <c r="F29" s="12">
        <f t="shared" si="1"/>
        <v>4.1475847907781645E-3</v>
      </c>
      <c r="H29" s="62"/>
    </row>
    <row r="30" spans="1:8" ht="20.25" customHeight="1" x14ac:dyDescent="0.2">
      <c r="A30" s="19">
        <v>24</v>
      </c>
      <c r="B30" s="3" t="s">
        <v>81</v>
      </c>
      <c r="C30" s="41">
        <f>'[1]Doanh thu'!AG138</f>
        <v>1039501</v>
      </c>
      <c r="D30" s="41">
        <v>1260599</v>
      </c>
      <c r="E30" s="12">
        <f t="shared" si="0"/>
        <v>-0.17539122274410815</v>
      </c>
      <c r="F30" s="12">
        <f t="shared" si="1"/>
        <v>2.8097118468257395E-2</v>
      </c>
      <c r="H30" s="62"/>
    </row>
    <row r="31" spans="1:8" ht="20.25" customHeight="1" x14ac:dyDescent="0.2">
      <c r="A31" s="19">
        <v>25</v>
      </c>
      <c r="B31" s="3" t="s">
        <v>155</v>
      </c>
      <c r="C31" s="41">
        <f>'[1]Doanh thu'!AG139</f>
        <v>460403</v>
      </c>
      <c r="D31" s="41">
        <v>371910</v>
      </c>
      <c r="E31" s="12">
        <f t="shared" si="0"/>
        <v>0.23794197520905597</v>
      </c>
      <c r="F31" s="12">
        <f t="shared" si="1"/>
        <v>1.2444430196932095E-2</v>
      </c>
      <c r="H31" s="62"/>
    </row>
    <row r="32" spans="1:8" ht="20.25" customHeight="1" x14ac:dyDescent="0.2">
      <c r="A32" s="19">
        <v>26</v>
      </c>
      <c r="B32" s="3" t="s">
        <v>156</v>
      </c>
      <c r="C32" s="41">
        <f>'[1]Doanh thu'!AG140</f>
        <v>273671</v>
      </c>
      <c r="D32" s="41">
        <v>222064</v>
      </c>
      <c r="E32" s="12">
        <f t="shared" si="0"/>
        <v>0.23239696664024787</v>
      </c>
      <c r="F32" s="12">
        <f t="shared" si="1"/>
        <v>7.3971708621025567E-3</v>
      </c>
      <c r="H32" s="62"/>
    </row>
    <row r="33" spans="1:8" ht="20.25" customHeight="1" x14ac:dyDescent="0.2">
      <c r="A33" s="19">
        <v>27</v>
      </c>
      <c r="B33" s="3" t="s">
        <v>157</v>
      </c>
      <c r="C33" s="41">
        <f>'[1]Doanh thu'!AG141</f>
        <v>702891</v>
      </c>
      <c r="D33" s="41">
        <v>556032</v>
      </c>
      <c r="E33" s="12">
        <f t="shared" si="0"/>
        <v>0.26411969095303867</v>
      </c>
      <c r="F33" s="12">
        <f t="shared" si="1"/>
        <v>1.8998742374727786E-2</v>
      </c>
      <c r="H33" s="62"/>
    </row>
    <row r="34" spans="1:8" ht="15.75" customHeight="1" x14ac:dyDescent="0.2">
      <c r="A34" s="36">
        <v>28</v>
      </c>
      <c r="B34" s="31" t="s">
        <v>158</v>
      </c>
      <c r="C34" s="51">
        <f>'[1]Doanh thu'!AG142</f>
        <v>421195</v>
      </c>
      <c r="D34" s="51">
        <v>375475</v>
      </c>
      <c r="E34" s="12">
        <f t="shared" si="0"/>
        <v>0.12176576336640256</v>
      </c>
      <c r="F34" s="12">
        <f t="shared" si="1"/>
        <v>1.1384660344951735E-2</v>
      </c>
      <c r="H34" s="62"/>
    </row>
    <row r="35" spans="1:8" ht="16.5" customHeight="1" x14ac:dyDescent="0.2">
      <c r="A35" s="19">
        <v>29</v>
      </c>
      <c r="B35" s="3" t="s">
        <v>159</v>
      </c>
      <c r="C35" s="41">
        <f>'[1]Doanh thu'!AG143</f>
        <v>1978726</v>
      </c>
      <c r="D35" s="41">
        <v>1287421</v>
      </c>
      <c r="E35" s="12">
        <f t="shared" si="0"/>
        <v>0.53696887032291685</v>
      </c>
      <c r="F35" s="12">
        <f t="shared" si="1"/>
        <v>5.3483833914754371E-2</v>
      </c>
      <c r="H35" s="62"/>
    </row>
    <row r="36" spans="1:8" ht="16.5" customHeight="1" x14ac:dyDescent="0.2">
      <c r="A36" s="19">
        <v>30</v>
      </c>
      <c r="B36" s="3" t="s">
        <v>211</v>
      </c>
      <c r="C36" s="41">
        <f>'[1]Doanh thu'!AG144</f>
        <v>27200</v>
      </c>
      <c r="D36" s="41">
        <v>9830</v>
      </c>
      <c r="E36" s="12">
        <f t="shared" si="0"/>
        <v>1.7670396744659207</v>
      </c>
      <c r="F36" s="12">
        <f t="shared" si="1"/>
        <v>7.3520046862542816E-4</v>
      </c>
      <c r="H36" s="62"/>
    </row>
    <row r="37" spans="1:8" ht="16.5" hidden="1" customHeight="1" x14ac:dyDescent="0.2">
      <c r="A37" s="19"/>
      <c r="B37" s="3"/>
      <c r="C37" s="41"/>
      <c r="D37" s="41"/>
      <c r="E37" s="12" t="e">
        <f t="shared" si="0"/>
        <v>#DIV/0!</v>
      </c>
      <c r="F37" s="12">
        <f t="shared" si="1"/>
        <v>0</v>
      </c>
      <c r="H37" s="62"/>
    </row>
    <row r="38" spans="1:8" ht="16.5" hidden="1" customHeight="1" x14ac:dyDescent="0.2">
      <c r="A38" s="19"/>
      <c r="B38" s="3"/>
      <c r="C38" s="41"/>
      <c r="D38" s="41"/>
      <c r="E38" s="12" t="e">
        <f t="shared" si="0"/>
        <v>#DIV/0!</v>
      </c>
      <c r="F38" s="12">
        <f t="shared" si="1"/>
        <v>0</v>
      </c>
      <c r="H38" s="62"/>
    </row>
    <row r="39" spans="1:8" ht="16.5" hidden="1" customHeight="1" x14ac:dyDescent="0.2">
      <c r="A39" s="19"/>
      <c r="B39" s="3"/>
      <c r="C39" s="41"/>
      <c r="D39" s="41"/>
      <c r="E39" s="12" t="e">
        <f t="shared" si="0"/>
        <v>#DIV/0!</v>
      </c>
      <c r="F39" s="12">
        <f t="shared" si="1"/>
        <v>0</v>
      </c>
      <c r="H39" s="62"/>
    </row>
    <row r="40" spans="1:8" s="44" customFormat="1" ht="18" customHeight="1" x14ac:dyDescent="0.2">
      <c r="A40" s="37">
        <v>31</v>
      </c>
      <c r="B40" s="20" t="s">
        <v>82</v>
      </c>
      <c r="C40" s="42">
        <f>SUM(C7:C36)</f>
        <v>36996712</v>
      </c>
      <c r="D40" s="42">
        <f>SUM(D7:D36)</f>
        <v>32142873</v>
      </c>
      <c r="E40" s="175">
        <f t="shared" si="0"/>
        <v>0.15100824994704115</v>
      </c>
      <c r="F40" s="63">
        <f>SUM(F7:F35)</f>
        <v>0.99926479953137448</v>
      </c>
      <c r="H40" s="62"/>
    </row>
    <row r="41" spans="1:8" x14ac:dyDescent="0.15">
      <c r="A41" s="8"/>
      <c r="C41" s="5"/>
      <c r="D41" s="5"/>
      <c r="E41" s="7"/>
      <c r="F41" s="7"/>
    </row>
    <row r="42" spans="1:8" x14ac:dyDescent="0.15">
      <c r="A42" s="8"/>
      <c r="C42" s="5"/>
      <c r="D42" s="5"/>
      <c r="E42" s="7"/>
      <c r="F42" s="7"/>
    </row>
    <row r="43" spans="1:8" x14ac:dyDescent="0.15">
      <c r="A43" s="8"/>
      <c r="C43" s="5"/>
      <c r="D43" s="5"/>
      <c r="E43" s="7"/>
      <c r="F43" s="7"/>
    </row>
    <row r="44" spans="1:8" x14ac:dyDescent="0.15">
      <c r="A44" s="8"/>
      <c r="C44" s="5"/>
      <c r="D44" s="5"/>
      <c r="E44" s="7"/>
      <c r="F44" s="7"/>
    </row>
    <row r="45" spans="1:8" x14ac:dyDescent="0.15">
      <c r="A45" s="8"/>
      <c r="C45" s="5"/>
      <c r="D45" s="5"/>
      <c r="E45" s="7"/>
      <c r="F45" s="7"/>
    </row>
    <row r="46" spans="1:8" x14ac:dyDescent="0.15">
      <c r="A46" s="8"/>
      <c r="C46" s="5"/>
      <c r="D46" s="5"/>
      <c r="E46" s="7"/>
      <c r="F46" s="7"/>
    </row>
    <row r="47" spans="1:8" x14ac:dyDescent="0.15">
      <c r="A47" s="8"/>
      <c r="C47" s="5"/>
      <c r="D47" s="5"/>
      <c r="E47" s="7"/>
      <c r="F47" s="7"/>
    </row>
    <row r="48" spans="1:8" x14ac:dyDescent="0.15">
      <c r="A48" s="8"/>
      <c r="C48" s="5"/>
      <c r="D48" s="5"/>
      <c r="E48" s="7"/>
      <c r="F48" s="7"/>
    </row>
    <row r="49" spans="1:6" x14ac:dyDescent="0.15">
      <c r="A49" s="8"/>
      <c r="C49" s="5"/>
      <c r="D49" s="5"/>
      <c r="E49" s="7"/>
      <c r="F49" s="7"/>
    </row>
    <row r="50" spans="1:6" x14ac:dyDescent="0.15">
      <c r="A50" s="8"/>
      <c r="C50" s="5"/>
      <c r="D50" s="5"/>
      <c r="E50" s="7"/>
      <c r="F50" s="7"/>
    </row>
    <row r="51" spans="1:6" x14ac:dyDescent="0.15">
      <c r="A51" s="8"/>
      <c r="C51" s="5"/>
      <c r="D51" s="5"/>
      <c r="E51" s="7"/>
      <c r="F51" s="7"/>
    </row>
    <row r="52" spans="1:6" x14ac:dyDescent="0.15">
      <c r="A52" s="8"/>
      <c r="C52" s="5"/>
      <c r="D52" s="5"/>
      <c r="E52" s="7"/>
      <c r="F52" s="7"/>
    </row>
    <row r="53" spans="1:6" x14ac:dyDescent="0.15">
      <c r="A53" s="8"/>
      <c r="C53" s="5"/>
      <c r="D53" s="5"/>
      <c r="E53" s="7"/>
      <c r="F53" s="7"/>
    </row>
    <row r="54" spans="1:6" x14ac:dyDescent="0.15">
      <c r="A54" s="8"/>
      <c r="C54" s="5"/>
      <c r="D54" s="5"/>
      <c r="E54" s="7"/>
      <c r="F54" s="7"/>
    </row>
    <row r="55" spans="1:6" x14ac:dyDescent="0.15">
      <c r="A55" s="8"/>
      <c r="C55" s="5"/>
      <c r="D55" s="5"/>
      <c r="E55" s="7"/>
      <c r="F55" s="7"/>
    </row>
    <row r="56" spans="1:6" x14ac:dyDescent="0.15">
      <c r="A56" s="8"/>
      <c r="C56" s="5"/>
      <c r="D56" s="5"/>
      <c r="E56" s="7"/>
      <c r="F56" s="7"/>
    </row>
    <row r="57" spans="1:6" x14ac:dyDescent="0.15">
      <c r="A57" s="8"/>
      <c r="C57" s="5"/>
      <c r="D57" s="5"/>
      <c r="E57" s="7"/>
      <c r="F57" s="7"/>
    </row>
    <row r="58" spans="1:6" x14ac:dyDescent="0.15">
      <c r="A58" s="8"/>
      <c r="C58" s="5"/>
      <c r="D58" s="5"/>
      <c r="E58" s="7"/>
      <c r="F58" s="7"/>
    </row>
    <row r="59" spans="1:6" x14ac:dyDescent="0.15">
      <c r="A59" s="8"/>
      <c r="C59" s="5"/>
      <c r="D59" s="5"/>
      <c r="E59" s="7"/>
      <c r="F59" s="7"/>
    </row>
    <row r="60" spans="1:6" x14ac:dyDescent="0.15">
      <c r="A60" s="8"/>
      <c r="C60" s="5"/>
      <c r="D60" s="5"/>
      <c r="E60" s="7"/>
      <c r="F60" s="7"/>
    </row>
    <row r="61" spans="1:6" x14ac:dyDescent="0.15">
      <c r="A61" s="8"/>
      <c r="C61" s="5"/>
      <c r="D61" s="5"/>
      <c r="E61" s="7"/>
      <c r="F61" s="7"/>
    </row>
    <row r="62" spans="1:6" x14ac:dyDescent="0.15">
      <c r="A62" s="8"/>
      <c r="C62" s="5"/>
      <c r="D62" s="5"/>
      <c r="E62" s="7"/>
      <c r="F62" s="7"/>
    </row>
    <row r="63" spans="1:6" x14ac:dyDescent="0.15">
      <c r="A63" s="8"/>
      <c r="C63" s="5"/>
      <c r="D63" s="5"/>
      <c r="E63" s="7"/>
      <c r="F63" s="7"/>
    </row>
    <row r="64" spans="1:6" x14ac:dyDescent="0.15">
      <c r="A64" s="8"/>
      <c r="C64" s="5"/>
      <c r="D64" s="5"/>
      <c r="E64" s="7"/>
      <c r="F64" s="7"/>
    </row>
    <row r="65" spans="1:6" x14ac:dyDescent="0.15">
      <c r="A65" s="8"/>
      <c r="C65" s="5"/>
      <c r="D65" s="5"/>
      <c r="E65" s="7"/>
      <c r="F65" s="7"/>
    </row>
    <row r="66" spans="1:6" x14ac:dyDescent="0.15">
      <c r="A66" s="8"/>
      <c r="C66" s="5"/>
      <c r="D66" s="5"/>
      <c r="E66" s="7"/>
      <c r="F66" s="7"/>
    </row>
    <row r="67" spans="1:6" x14ac:dyDescent="0.15">
      <c r="A67" s="8"/>
      <c r="C67" s="5"/>
      <c r="D67" s="5"/>
      <c r="E67" s="7"/>
      <c r="F67" s="7"/>
    </row>
    <row r="68" spans="1:6" x14ac:dyDescent="0.15">
      <c r="A68" s="8"/>
      <c r="C68" s="5"/>
      <c r="D68" s="5"/>
      <c r="E68" s="7"/>
      <c r="F68" s="7"/>
    </row>
    <row r="69" spans="1:6" x14ac:dyDescent="0.15">
      <c r="A69" s="7"/>
      <c r="C69" s="5"/>
      <c r="D69" s="5"/>
      <c r="E69" s="7"/>
      <c r="F69" s="7"/>
    </row>
    <row r="70" spans="1:6" x14ac:dyDescent="0.15">
      <c r="A70" s="7"/>
      <c r="C70" s="5"/>
      <c r="D70" s="5"/>
      <c r="E70" s="7"/>
      <c r="F70" s="7"/>
    </row>
    <row r="71" spans="1:6" x14ac:dyDescent="0.15">
      <c r="A71" s="7"/>
      <c r="C71" s="5"/>
      <c r="D71" s="5"/>
      <c r="E71" s="7"/>
      <c r="F71" s="7"/>
    </row>
    <row r="72" spans="1:6" x14ac:dyDescent="0.15">
      <c r="A72" s="7"/>
      <c r="C72" s="5"/>
      <c r="D72" s="5"/>
      <c r="E72" s="7"/>
      <c r="F72" s="7"/>
    </row>
    <row r="73" spans="1:6" x14ac:dyDescent="0.15">
      <c r="A73" s="7"/>
      <c r="C73" s="5"/>
      <c r="D73" s="5"/>
      <c r="E73" s="7"/>
      <c r="F73" s="7"/>
    </row>
    <row r="74" spans="1:6" x14ac:dyDescent="0.15">
      <c r="A74" s="7"/>
      <c r="C74" s="5"/>
      <c r="D74" s="5"/>
      <c r="E74" s="7"/>
      <c r="F74" s="7"/>
    </row>
    <row r="75" spans="1:6" x14ac:dyDescent="0.15">
      <c r="A75" s="7"/>
      <c r="C75" s="5"/>
      <c r="D75" s="5"/>
      <c r="E75" s="7"/>
      <c r="F75" s="7"/>
    </row>
    <row r="76" spans="1:6" x14ac:dyDescent="0.15">
      <c r="A76" s="7"/>
      <c r="C76" s="5"/>
      <c r="D76" s="5"/>
      <c r="E76" s="7"/>
      <c r="F76" s="7"/>
    </row>
    <row r="77" spans="1:6" x14ac:dyDescent="0.15">
      <c r="A77" s="7"/>
      <c r="C77" s="5"/>
      <c r="D77" s="5"/>
      <c r="E77" s="7"/>
      <c r="F77" s="7"/>
    </row>
    <row r="78" spans="1:6" x14ac:dyDescent="0.15">
      <c r="A78" s="7"/>
      <c r="C78" s="5"/>
      <c r="D78" s="5"/>
      <c r="E78" s="7"/>
      <c r="F78" s="7"/>
    </row>
    <row r="79" spans="1:6" x14ac:dyDescent="0.15">
      <c r="A79" s="7"/>
      <c r="C79" s="5"/>
      <c r="D79" s="5"/>
      <c r="E79" s="7"/>
      <c r="F79" s="7"/>
    </row>
    <row r="80" spans="1:6" x14ac:dyDescent="0.15">
      <c r="A80" s="7"/>
      <c r="C80" s="5"/>
      <c r="D80" s="5"/>
      <c r="E80" s="7"/>
      <c r="F80" s="7"/>
    </row>
    <row r="81" spans="1:6" x14ac:dyDescent="0.15">
      <c r="A81" s="7"/>
      <c r="C81" s="5"/>
      <c r="D81" s="5"/>
      <c r="E81" s="7"/>
      <c r="F81" s="7"/>
    </row>
    <row r="82" spans="1:6" x14ac:dyDescent="0.15">
      <c r="A82" s="7"/>
      <c r="C82" s="5"/>
      <c r="D82" s="5"/>
      <c r="E82" s="7"/>
      <c r="F82" s="7"/>
    </row>
    <row r="83" spans="1:6" x14ac:dyDescent="0.15">
      <c r="A83" s="7"/>
      <c r="C83" s="5"/>
      <c r="D83" s="5"/>
      <c r="E83" s="7"/>
      <c r="F83" s="7"/>
    </row>
    <row r="84" spans="1:6" x14ac:dyDescent="0.15">
      <c r="A84" s="7"/>
      <c r="C84" s="5"/>
      <c r="D84" s="5"/>
      <c r="E84" s="7"/>
      <c r="F84" s="7"/>
    </row>
    <row r="85" spans="1:6" x14ac:dyDescent="0.15">
      <c r="A85" s="7"/>
      <c r="C85" s="5"/>
      <c r="D85" s="5"/>
      <c r="E85" s="7"/>
      <c r="F85" s="7"/>
    </row>
    <row r="86" spans="1:6" x14ac:dyDescent="0.15">
      <c r="A86" s="7"/>
      <c r="C86" s="5"/>
      <c r="D86" s="5"/>
      <c r="E86" s="7"/>
      <c r="F86" s="7"/>
    </row>
    <row r="87" spans="1:6" x14ac:dyDescent="0.15">
      <c r="A87" s="7"/>
      <c r="C87" s="5"/>
      <c r="D87" s="5"/>
      <c r="E87" s="7"/>
      <c r="F87" s="7"/>
    </row>
    <row r="88" spans="1:6" x14ac:dyDescent="0.15">
      <c r="A88" s="7"/>
      <c r="C88" s="5"/>
      <c r="D88" s="5"/>
      <c r="E88" s="7"/>
      <c r="F88" s="7"/>
    </row>
    <row r="89" spans="1:6" x14ac:dyDescent="0.15">
      <c r="A89" s="7"/>
      <c r="C89" s="5"/>
      <c r="D89" s="5"/>
      <c r="E89" s="7"/>
      <c r="F89" s="7"/>
    </row>
    <row r="90" spans="1:6" x14ac:dyDescent="0.15">
      <c r="A90" s="7"/>
      <c r="C90" s="5"/>
      <c r="D90" s="5"/>
      <c r="E90" s="7"/>
      <c r="F90" s="7"/>
    </row>
    <row r="91" spans="1:6" x14ac:dyDescent="0.15">
      <c r="A91" s="7"/>
      <c r="C91" s="5"/>
      <c r="D91" s="5"/>
      <c r="E91" s="7"/>
      <c r="F91" s="7"/>
    </row>
    <row r="92" spans="1:6" x14ac:dyDescent="0.15">
      <c r="A92" s="7"/>
      <c r="C92" s="5"/>
      <c r="D92" s="5"/>
      <c r="E92" s="7"/>
      <c r="F92" s="7"/>
    </row>
    <row r="93" spans="1:6" x14ac:dyDescent="0.15">
      <c r="A93" s="7"/>
      <c r="C93" s="5"/>
      <c r="D93" s="5"/>
      <c r="E93" s="7"/>
      <c r="F93" s="7"/>
    </row>
    <row r="94" spans="1:6" x14ac:dyDescent="0.15">
      <c r="A94" s="7"/>
      <c r="C94" s="5"/>
      <c r="D94" s="5"/>
      <c r="E94" s="7"/>
      <c r="F94" s="7"/>
    </row>
    <row r="95" spans="1:6" x14ac:dyDescent="0.15">
      <c r="A95" s="7"/>
      <c r="C95" s="5"/>
      <c r="D95" s="5"/>
      <c r="E95" s="7"/>
      <c r="F95" s="7"/>
    </row>
    <row r="96" spans="1:6" x14ac:dyDescent="0.15">
      <c r="A96" s="7"/>
      <c r="C96" s="5"/>
      <c r="D96" s="5"/>
      <c r="E96" s="7"/>
      <c r="F96" s="7"/>
    </row>
    <row r="97" spans="1:6" x14ac:dyDescent="0.15">
      <c r="A97" s="7"/>
      <c r="C97" s="5"/>
      <c r="D97" s="5"/>
      <c r="E97" s="7"/>
      <c r="F97" s="7"/>
    </row>
    <row r="98" spans="1:6" x14ac:dyDescent="0.15">
      <c r="A98" s="7"/>
      <c r="C98" s="5"/>
      <c r="D98" s="5"/>
      <c r="E98" s="7"/>
      <c r="F98" s="7"/>
    </row>
    <row r="99" spans="1:6" x14ac:dyDescent="0.15">
      <c r="A99" s="7"/>
      <c r="C99" s="5"/>
      <c r="D99" s="5"/>
      <c r="E99" s="7"/>
      <c r="F99" s="7"/>
    </row>
    <row r="100" spans="1:6" x14ac:dyDescent="0.15">
      <c r="A100" s="7"/>
      <c r="C100" s="5"/>
      <c r="D100" s="5"/>
      <c r="E100" s="7"/>
      <c r="F100" s="7"/>
    </row>
    <row r="101" spans="1:6" x14ac:dyDescent="0.15">
      <c r="A101" s="7"/>
      <c r="C101" s="5"/>
      <c r="D101" s="5"/>
      <c r="E101" s="7"/>
      <c r="F101" s="7"/>
    </row>
    <row r="102" spans="1:6" x14ac:dyDescent="0.15">
      <c r="A102" s="7"/>
      <c r="C102" s="5"/>
      <c r="D102" s="5"/>
      <c r="E102" s="7"/>
      <c r="F102" s="7"/>
    </row>
    <row r="103" spans="1:6" x14ac:dyDescent="0.15">
      <c r="A103" s="7"/>
      <c r="C103" s="5"/>
      <c r="D103" s="5"/>
      <c r="E103" s="7"/>
      <c r="F103" s="7"/>
    </row>
    <row r="104" spans="1:6" x14ac:dyDescent="0.15">
      <c r="A104" s="7"/>
      <c r="C104" s="5"/>
      <c r="D104" s="5"/>
      <c r="E104" s="7"/>
      <c r="F104" s="7"/>
    </row>
    <row r="105" spans="1:6" x14ac:dyDescent="0.15">
      <c r="A105" s="7"/>
      <c r="C105" s="5"/>
      <c r="D105" s="5"/>
      <c r="E105" s="7"/>
      <c r="F105" s="7"/>
    </row>
    <row r="106" spans="1:6" x14ac:dyDescent="0.15">
      <c r="A106" s="7"/>
      <c r="C106" s="5"/>
      <c r="D106" s="5"/>
      <c r="E106" s="7"/>
      <c r="F106" s="7"/>
    </row>
    <row r="107" spans="1:6" x14ac:dyDescent="0.15">
      <c r="A107" s="7"/>
      <c r="C107" s="5"/>
      <c r="D107" s="5"/>
      <c r="E107" s="7"/>
      <c r="F107" s="7"/>
    </row>
    <row r="108" spans="1:6" x14ac:dyDescent="0.15">
      <c r="A108" s="7"/>
      <c r="C108" s="5"/>
      <c r="D108" s="5"/>
      <c r="E108" s="7"/>
      <c r="F108" s="7"/>
    </row>
    <row r="109" spans="1:6" x14ac:dyDescent="0.15">
      <c r="A109" s="7"/>
      <c r="C109" s="5"/>
      <c r="D109" s="5"/>
      <c r="E109" s="7"/>
      <c r="F109" s="7"/>
    </row>
    <row r="110" spans="1:6" x14ac:dyDescent="0.15">
      <c r="A110" s="7"/>
      <c r="C110" s="5"/>
      <c r="D110" s="5"/>
      <c r="E110" s="7"/>
      <c r="F110" s="7"/>
    </row>
    <row r="111" spans="1:6" x14ac:dyDescent="0.15">
      <c r="A111" s="7"/>
      <c r="C111" s="5"/>
      <c r="D111" s="5"/>
      <c r="E111" s="7"/>
      <c r="F111" s="7"/>
    </row>
    <row r="112" spans="1:6" x14ac:dyDescent="0.15">
      <c r="A112" s="7"/>
      <c r="C112" s="5"/>
      <c r="D112" s="5"/>
      <c r="E112" s="7"/>
      <c r="F112" s="7"/>
    </row>
    <row r="113" spans="1:6" x14ac:dyDescent="0.15">
      <c r="A113" s="7"/>
      <c r="C113" s="5"/>
      <c r="D113" s="5"/>
      <c r="E113" s="7"/>
      <c r="F113" s="7"/>
    </row>
    <row r="114" spans="1:6" x14ac:dyDescent="0.15">
      <c r="A114" s="7"/>
      <c r="C114" s="5"/>
      <c r="D114" s="5"/>
      <c r="E114" s="7"/>
      <c r="F114" s="7"/>
    </row>
    <row r="115" spans="1:6" x14ac:dyDescent="0.15">
      <c r="A115" s="7"/>
      <c r="C115" s="7"/>
      <c r="D115" s="7"/>
      <c r="E115" s="7"/>
      <c r="F115" s="7"/>
    </row>
    <row r="116" spans="1:6" x14ac:dyDescent="0.15">
      <c r="A116" s="7"/>
      <c r="C116" s="7"/>
      <c r="D116" s="7"/>
      <c r="E116" s="7"/>
      <c r="F116" s="7"/>
    </row>
    <row r="117" spans="1:6" x14ac:dyDescent="0.15">
      <c r="A117" s="7"/>
      <c r="C117" s="7"/>
      <c r="D117" s="7"/>
      <c r="E117" s="7"/>
      <c r="F117" s="7"/>
    </row>
    <row r="118" spans="1:6" x14ac:dyDescent="0.15">
      <c r="A118" s="7"/>
      <c r="C118" s="7"/>
      <c r="D118" s="7"/>
      <c r="E118" s="7"/>
      <c r="F118" s="7"/>
    </row>
    <row r="119" spans="1:6" x14ac:dyDescent="0.15">
      <c r="A119" s="7"/>
      <c r="C119" s="7"/>
      <c r="D119" s="7"/>
      <c r="E119" s="7"/>
      <c r="F119" s="7"/>
    </row>
    <row r="120" spans="1:6" x14ac:dyDescent="0.15">
      <c r="A120" s="7"/>
      <c r="C120" s="7"/>
      <c r="D120" s="7"/>
      <c r="E120" s="7"/>
      <c r="F120" s="7"/>
    </row>
    <row r="121" spans="1:6" x14ac:dyDescent="0.15">
      <c r="A121" s="7"/>
      <c r="C121" s="7"/>
      <c r="D121" s="7"/>
      <c r="E121" s="7"/>
      <c r="F121" s="7"/>
    </row>
    <row r="122" spans="1:6" x14ac:dyDescent="0.15">
      <c r="A122" s="7"/>
      <c r="C122" s="7"/>
      <c r="D122" s="7"/>
      <c r="E122" s="7"/>
      <c r="F122" s="7"/>
    </row>
    <row r="123" spans="1:6" x14ac:dyDescent="0.15">
      <c r="A123" s="7"/>
      <c r="C123" s="7"/>
      <c r="D123" s="7"/>
      <c r="E123" s="7"/>
      <c r="F123" s="7"/>
    </row>
    <row r="124" spans="1:6" x14ac:dyDescent="0.15">
      <c r="A124" s="7"/>
      <c r="C124" s="7"/>
      <c r="D124" s="7"/>
      <c r="E124" s="7"/>
      <c r="F124" s="7"/>
    </row>
    <row r="125" spans="1:6" x14ac:dyDescent="0.15">
      <c r="A125" s="7"/>
      <c r="C125" s="7"/>
      <c r="D125" s="7"/>
      <c r="E125" s="7"/>
      <c r="F125" s="7"/>
    </row>
    <row r="126" spans="1:6" x14ac:dyDescent="0.15">
      <c r="F126" s="7"/>
    </row>
    <row r="127" spans="1:6" x14ac:dyDescent="0.15">
      <c r="F127" s="7"/>
    </row>
    <row r="128" spans="1:6" x14ac:dyDescent="0.15">
      <c r="F128" s="7"/>
    </row>
    <row r="129" spans="6:6" x14ac:dyDescent="0.15">
      <c r="F129" s="7"/>
    </row>
    <row r="130" spans="6:6" x14ac:dyDescent="0.15">
      <c r="F130" s="7"/>
    </row>
    <row r="131" spans="6:6" x14ac:dyDescent="0.15">
      <c r="F131" s="7"/>
    </row>
    <row r="132" spans="6:6" x14ac:dyDescent="0.15">
      <c r="F132" s="7"/>
    </row>
    <row r="133" spans="6:6" x14ac:dyDescent="0.15">
      <c r="F133" s="7"/>
    </row>
    <row r="134" spans="6:6" x14ac:dyDescent="0.15">
      <c r="F134" s="7"/>
    </row>
    <row r="135" spans="6:6" x14ac:dyDescent="0.15">
      <c r="F135" s="7"/>
    </row>
    <row r="136" spans="6:6" x14ac:dyDescent="0.15">
      <c r="F136" s="7"/>
    </row>
    <row r="137" spans="6:6" x14ac:dyDescent="0.15">
      <c r="F137" s="7"/>
    </row>
    <row r="138" spans="6:6" x14ac:dyDescent="0.15">
      <c r="F138" s="7"/>
    </row>
    <row r="139" spans="6:6" x14ac:dyDescent="0.15">
      <c r="F139" s="7"/>
    </row>
    <row r="140" spans="6:6" x14ac:dyDescent="0.15">
      <c r="F140" s="7"/>
    </row>
    <row r="141" spans="6:6" x14ac:dyDescent="0.15">
      <c r="F141" s="7"/>
    </row>
    <row r="142" spans="6:6" x14ac:dyDescent="0.15">
      <c r="F142" s="7"/>
    </row>
    <row r="143" spans="6:6" x14ac:dyDescent="0.15">
      <c r="F143" s="7"/>
    </row>
    <row r="144" spans="6:6" x14ac:dyDescent="0.15">
      <c r="F144" s="7"/>
    </row>
    <row r="145" spans="6:6" x14ac:dyDescent="0.15">
      <c r="F145" s="7"/>
    </row>
    <row r="146" spans="6:6" x14ac:dyDescent="0.15">
      <c r="F146" s="7"/>
    </row>
    <row r="147" spans="6:6" x14ac:dyDescent="0.15">
      <c r="F147" s="7"/>
    </row>
    <row r="148" spans="6:6" x14ac:dyDescent="0.15">
      <c r="F148" s="7"/>
    </row>
    <row r="149" spans="6:6" x14ac:dyDescent="0.15">
      <c r="F149" s="7"/>
    </row>
    <row r="150" spans="6:6" x14ac:dyDescent="0.15">
      <c r="F150" s="7"/>
    </row>
    <row r="151" spans="6:6" x14ac:dyDescent="0.15">
      <c r="F151" s="7"/>
    </row>
    <row r="152" spans="6:6" x14ac:dyDescent="0.15">
      <c r="F152" s="7"/>
    </row>
    <row r="153" spans="6:6" x14ac:dyDescent="0.15">
      <c r="F153" s="7"/>
    </row>
    <row r="154" spans="6:6" x14ac:dyDescent="0.15">
      <c r="F154" s="7"/>
    </row>
    <row r="155" spans="6:6" x14ac:dyDescent="0.15">
      <c r="F155" s="7"/>
    </row>
    <row r="156" spans="6:6" x14ac:dyDescent="0.15">
      <c r="F156" s="7"/>
    </row>
    <row r="157" spans="6:6" x14ac:dyDescent="0.15">
      <c r="F157" s="7"/>
    </row>
  </sheetData>
  <sheetProtection formatCells="0" formatColumns="0" formatRows="0" autoFilter="0"/>
  <mergeCells count="8">
    <mergeCell ref="A1:F1"/>
    <mergeCell ref="C5:E5"/>
    <mergeCell ref="F5:F6"/>
    <mergeCell ref="B5:B6"/>
    <mergeCell ref="A5:A6"/>
    <mergeCell ref="A4:F4"/>
    <mergeCell ref="A2:F2"/>
    <mergeCell ref="A3:F3"/>
  </mergeCells>
  <phoneticPr fontId="6" type="noConversion"/>
  <pageMargins left="0.59" right="0.18" top="0.5" bottom="0.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2"/>
  <sheetViews>
    <sheetView zoomScaleNormal="100" workbookViewId="0">
      <selection activeCell="E44" sqref="E44"/>
    </sheetView>
  </sheetViews>
  <sheetFormatPr baseColWidth="10" defaultColWidth="8.83203125" defaultRowHeight="16" customHeight="1" x14ac:dyDescent="0.15"/>
  <cols>
    <col min="1" max="1" width="6.1640625" customWidth="1"/>
    <col min="2" max="2" width="40.1640625" customWidth="1"/>
    <col min="3" max="3" width="12.6640625" customWidth="1"/>
    <col min="4" max="4" width="13" customWidth="1"/>
    <col min="5" max="5" width="12.83203125" customWidth="1"/>
    <col min="6" max="6" width="11.1640625" customWidth="1"/>
    <col min="7" max="7" width="10.1640625" customWidth="1"/>
    <col min="8" max="8" width="10.6640625" customWidth="1"/>
    <col min="9" max="9" width="13" customWidth="1"/>
    <col min="10" max="10" width="13.1640625" customWidth="1"/>
  </cols>
  <sheetData>
    <row r="1" spans="1:10" ht="16" customHeight="1" x14ac:dyDescent="0.2">
      <c r="A1" s="181" t="s">
        <v>18</v>
      </c>
      <c r="B1" s="181"/>
      <c r="C1" s="181"/>
      <c r="D1" s="181"/>
      <c r="E1" s="181"/>
      <c r="F1" s="181"/>
      <c r="G1" s="181"/>
      <c r="H1" s="181"/>
      <c r="I1" s="181"/>
    </row>
    <row r="2" spans="1:10" ht="16" customHeight="1" x14ac:dyDescent="0.2">
      <c r="A2" s="182" t="s">
        <v>19</v>
      </c>
      <c r="B2" s="183"/>
      <c r="C2" s="183"/>
      <c r="D2" s="183"/>
      <c r="E2" s="183"/>
      <c r="F2" s="183"/>
      <c r="G2" s="183"/>
      <c r="H2" s="183"/>
      <c r="I2" s="183"/>
    </row>
    <row r="3" spans="1:10" ht="16" customHeight="1" x14ac:dyDescent="0.15">
      <c r="A3" s="200" t="s">
        <v>20</v>
      </c>
      <c r="B3" s="201"/>
      <c r="C3" s="201"/>
      <c r="D3" s="201"/>
      <c r="E3" s="201"/>
      <c r="F3" s="201"/>
      <c r="G3" s="201"/>
      <c r="H3" s="201"/>
      <c r="I3" s="201"/>
    </row>
    <row r="4" spans="1:10" ht="16" customHeight="1" x14ac:dyDescent="0.2">
      <c r="A4" s="184" t="s">
        <v>6</v>
      </c>
      <c r="B4" s="185"/>
      <c r="C4" s="185"/>
      <c r="D4" s="185"/>
      <c r="E4" s="185"/>
      <c r="F4" s="185"/>
      <c r="G4" s="185"/>
      <c r="H4" s="185"/>
      <c r="I4" s="185"/>
    </row>
    <row r="5" spans="1:10" ht="16" customHeight="1" x14ac:dyDescent="0.15">
      <c r="A5" s="86" t="s">
        <v>182</v>
      </c>
      <c r="B5" s="202" t="s">
        <v>128</v>
      </c>
      <c r="C5" s="202" t="s">
        <v>129</v>
      </c>
      <c r="D5" s="202" t="s">
        <v>130</v>
      </c>
      <c r="E5" s="202" t="s">
        <v>131</v>
      </c>
      <c r="F5" s="202" t="s">
        <v>132</v>
      </c>
      <c r="G5" s="202" t="s">
        <v>133</v>
      </c>
      <c r="H5" s="202" t="s">
        <v>180</v>
      </c>
      <c r="I5" s="202" t="s">
        <v>134</v>
      </c>
    </row>
    <row r="6" spans="1:10" ht="16" customHeight="1" x14ac:dyDescent="0.15">
      <c r="A6" s="84"/>
      <c r="B6" s="203"/>
      <c r="C6" s="203"/>
      <c r="D6" s="203"/>
      <c r="E6" s="203"/>
      <c r="F6" s="203"/>
      <c r="G6" s="203"/>
      <c r="H6" s="203"/>
      <c r="I6" s="203"/>
    </row>
    <row r="7" spans="1:10" ht="16" customHeight="1" x14ac:dyDescent="0.15">
      <c r="A7" s="84"/>
      <c r="B7" s="203"/>
      <c r="C7" s="203"/>
      <c r="D7" s="203"/>
      <c r="E7" s="203"/>
      <c r="F7" s="203"/>
      <c r="G7" s="203"/>
      <c r="H7" s="203"/>
      <c r="I7" s="203"/>
    </row>
    <row r="8" spans="1:10" ht="44.25" customHeight="1" x14ac:dyDescent="0.15">
      <c r="A8" s="84"/>
      <c r="B8" s="204"/>
      <c r="C8" s="204"/>
      <c r="D8" s="204"/>
      <c r="E8" s="204"/>
      <c r="F8" s="204"/>
      <c r="G8" s="204"/>
      <c r="H8" s="204"/>
      <c r="I8" s="204"/>
    </row>
    <row r="9" spans="1:10" ht="16" customHeight="1" x14ac:dyDescent="0.15">
      <c r="A9" s="85" t="s">
        <v>2</v>
      </c>
      <c r="B9" s="40">
        <v>2</v>
      </c>
      <c r="C9" s="40">
        <v>3</v>
      </c>
      <c r="D9" s="40">
        <v>4</v>
      </c>
      <c r="E9" s="40">
        <v>5</v>
      </c>
      <c r="F9" s="40">
        <v>6</v>
      </c>
      <c r="G9" s="40">
        <v>7</v>
      </c>
      <c r="H9" s="40">
        <v>8</v>
      </c>
      <c r="I9" s="40" t="s">
        <v>181</v>
      </c>
    </row>
    <row r="10" spans="1:10" ht="16" customHeight="1" x14ac:dyDescent="0.2">
      <c r="A10" s="55">
        <v>1</v>
      </c>
      <c r="B10" s="67" t="s">
        <v>184</v>
      </c>
      <c r="C10" s="41">
        <f t="array" ref="C10:C39">TRANSPOSE('[1]Boi thuong'!$C$148:$AG$148)</f>
        <v>3137477</v>
      </c>
      <c r="D10" s="41">
        <f t="array" ref="D10:D39">TRANSPOSE('[1]Boi thuong'!$AH$148:$BL$148)</f>
        <v>50761</v>
      </c>
      <c r="E10" s="41">
        <f t="array" ref="E10:E39">TRANSPOSE('[1]Boi thuong'!$BM$148:$CQ$148)</f>
        <v>96959</v>
      </c>
      <c r="F10" s="41">
        <f t="array" ref="F10:F39">TRANSPOSE('[1]Boi thuong'!$CR$148:$DV$148)</f>
        <v>129772</v>
      </c>
      <c r="G10" s="41">
        <f t="array" ref="G10:G39">TRANSPOSE('[1]Boi thuong'!$DW$148:$FA$148)</f>
        <v>46681</v>
      </c>
      <c r="H10" s="41">
        <f t="array" ref="H10:H40">TRANSPOSE('[1]Boi thuong'!$FB$148:$GG$148)</f>
        <v>1</v>
      </c>
      <c r="I10" s="41">
        <f>C10-E10+G10-H10</f>
        <v>3087198</v>
      </c>
      <c r="J10" s="168">
        <f>C10-E10+G10-H10</f>
        <v>3087198</v>
      </c>
    </row>
    <row r="11" spans="1:10" ht="16" customHeight="1" x14ac:dyDescent="0.2">
      <c r="A11" s="55">
        <v>1.1000000000000001</v>
      </c>
      <c r="B11" s="103" t="s">
        <v>208</v>
      </c>
      <c r="C11" s="41">
        <v>979932</v>
      </c>
      <c r="D11" s="41">
        <v>24578</v>
      </c>
      <c r="E11" s="41">
        <v>33509</v>
      </c>
      <c r="F11" s="41">
        <v>73331</v>
      </c>
      <c r="G11" s="41">
        <v>13085</v>
      </c>
      <c r="H11" s="41">
        <v>1</v>
      </c>
      <c r="I11" s="41">
        <f t="shared" ref="I11:I40" si="0">C11-E11+G11-H11</f>
        <v>959507</v>
      </c>
    </row>
    <row r="12" spans="1:10" ht="16" customHeight="1" x14ac:dyDescent="0.2">
      <c r="A12" s="55">
        <v>1.2</v>
      </c>
      <c r="B12" s="103" t="s">
        <v>209</v>
      </c>
      <c r="C12" s="41">
        <v>537269</v>
      </c>
      <c r="D12" s="41">
        <v>20</v>
      </c>
      <c r="E12" s="41">
        <v>2</v>
      </c>
      <c r="F12" s="41">
        <v>42</v>
      </c>
      <c r="G12" s="41">
        <v>0</v>
      </c>
      <c r="H12" s="41">
        <v>0</v>
      </c>
      <c r="I12" s="41">
        <f t="shared" si="0"/>
        <v>537267</v>
      </c>
    </row>
    <row r="13" spans="1:10" ht="16" customHeight="1" x14ac:dyDescent="0.2">
      <c r="A13" s="55">
        <v>1.3</v>
      </c>
      <c r="B13" s="103" t="s">
        <v>210</v>
      </c>
      <c r="C13" s="41">
        <v>1172224</v>
      </c>
      <c r="D13" s="41">
        <v>26164</v>
      </c>
      <c r="E13" s="41">
        <v>63008</v>
      </c>
      <c r="F13" s="41">
        <v>4443</v>
      </c>
      <c r="G13" s="41">
        <v>16585</v>
      </c>
      <c r="H13" s="41">
        <v>0</v>
      </c>
      <c r="I13" s="41">
        <f t="shared" si="0"/>
        <v>1125801</v>
      </c>
    </row>
    <row r="14" spans="1:10" ht="24.75" customHeight="1" x14ac:dyDescent="0.2">
      <c r="A14" s="55">
        <v>2</v>
      </c>
      <c r="B14" s="67" t="s">
        <v>174</v>
      </c>
      <c r="C14" s="41">
        <v>1349580</v>
      </c>
      <c r="D14" s="41">
        <v>812141</v>
      </c>
      <c r="E14" s="41">
        <v>430427</v>
      </c>
      <c r="F14" s="41">
        <v>258483</v>
      </c>
      <c r="G14" s="41">
        <v>204688</v>
      </c>
      <c r="H14" s="41">
        <v>2543</v>
      </c>
      <c r="I14" s="41">
        <f t="shared" si="0"/>
        <v>1121298</v>
      </c>
    </row>
    <row r="15" spans="1:10" ht="16" hidden="1" customHeight="1" x14ac:dyDescent="0.2">
      <c r="A15" s="55">
        <v>2.1</v>
      </c>
      <c r="B15" s="67" t="s">
        <v>160</v>
      </c>
      <c r="C15" s="41">
        <v>0</v>
      </c>
      <c r="D15" s="41">
        <v>0</v>
      </c>
      <c r="E15" s="41">
        <v>0</v>
      </c>
      <c r="F15" s="41">
        <v>0</v>
      </c>
      <c r="G15" s="41">
        <v>0</v>
      </c>
      <c r="H15" s="41">
        <v>0</v>
      </c>
      <c r="I15" s="41">
        <f t="shared" si="0"/>
        <v>0</v>
      </c>
    </row>
    <row r="16" spans="1:10" ht="16" hidden="1" customHeight="1" x14ac:dyDescent="0.2">
      <c r="A16" s="55">
        <v>2.2000000000000002</v>
      </c>
      <c r="B16" s="67" t="s">
        <v>161</v>
      </c>
      <c r="C16" s="41">
        <v>0</v>
      </c>
      <c r="D16" s="41">
        <v>0</v>
      </c>
      <c r="E16" s="41">
        <v>0</v>
      </c>
      <c r="F16" s="41">
        <v>0</v>
      </c>
      <c r="G16" s="41">
        <v>0</v>
      </c>
      <c r="H16" s="41">
        <v>0</v>
      </c>
      <c r="I16" s="41">
        <f t="shared" si="0"/>
        <v>0</v>
      </c>
    </row>
    <row r="17" spans="1:9" ht="16" hidden="1" customHeight="1" x14ac:dyDescent="0.2">
      <c r="A17" s="55">
        <v>2.2999999999999998</v>
      </c>
      <c r="B17" s="67" t="s">
        <v>162</v>
      </c>
      <c r="C17" s="41">
        <v>0</v>
      </c>
      <c r="D17" s="41">
        <v>0</v>
      </c>
      <c r="E17" s="41">
        <v>0</v>
      </c>
      <c r="F17" s="41">
        <v>0</v>
      </c>
      <c r="G17" s="41">
        <v>0</v>
      </c>
      <c r="H17" s="41">
        <v>0</v>
      </c>
      <c r="I17" s="41">
        <f t="shared" si="0"/>
        <v>0</v>
      </c>
    </row>
    <row r="18" spans="1:9" ht="16" hidden="1" customHeight="1" x14ac:dyDescent="0.2">
      <c r="A18" s="55">
        <v>2.4</v>
      </c>
      <c r="B18" s="67" t="s">
        <v>163</v>
      </c>
      <c r="C18" s="41">
        <v>0</v>
      </c>
      <c r="D18" s="41">
        <v>0</v>
      </c>
      <c r="E18" s="41">
        <v>0</v>
      </c>
      <c r="F18" s="41">
        <v>0</v>
      </c>
      <c r="G18" s="41">
        <v>0</v>
      </c>
      <c r="H18" s="41">
        <v>0</v>
      </c>
      <c r="I18" s="41">
        <f t="shared" si="0"/>
        <v>0</v>
      </c>
    </row>
    <row r="19" spans="1:9" ht="16" hidden="1" customHeight="1" x14ac:dyDescent="0.2">
      <c r="A19" s="55">
        <v>2.5</v>
      </c>
      <c r="B19" s="67" t="s">
        <v>164</v>
      </c>
      <c r="C19" s="41">
        <v>0</v>
      </c>
      <c r="D19" s="41">
        <v>0</v>
      </c>
      <c r="E19" s="41">
        <v>0</v>
      </c>
      <c r="F19" s="41">
        <v>0</v>
      </c>
      <c r="G19" s="41">
        <v>0</v>
      </c>
      <c r="H19" s="41">
        <v>0</v>
      </c>
      <c r="I19" s="41">
        <f t="shared" si="0"/>
        <v>0</v>
      </c>
    </row>
    <row r="20" spans="1:9" ht="16" hidden="1" customHeight="1" x14ac:dyDescent="0.2">
      <c r="A20" s="55">
        <v>2.6</v>
      </c>
      <c r="B20" s="67" t="s">
        <v>165</v>
      </c>
      <c r="C20" s="41">
        <v>0</v>
      </c>
      <c r="D20" s="41">
        <v>0</v>
      </c>
      <c r="E20" s="41">
        <v>0</v>
      </c>
      <c r="F20" s="41">
        <v>0</v>
      </c>
      <c r="G20" s="41">
        <v>0</v>
      </c>
      <c r="H20" s="41">
        <v>0</v>
      </c>
      <c r="I20" s="41">
        <f t="shared" si="0"/>
        <v>0</v>
      </c>
    </row>
    <row r="21" spans="1:9" ht="24.75" customHeight="1" x14ac:dyDescent="0.2">
      <c r="A21" s="55">
        <v>3</v>
      </c>
      <c r="B21" s="67" t="s">
        <v>90</v>
      </c>
      <c r="C21" s="41">
        <v>504958</v>
      </c>
      <c r="D21" s="41">
        <v>85911</v>
      </c>
      <c r="E21" s="41">
        <v>155162</v>
      </c>
      <c r="F21" s="41">
        <v>60560</v>
      </c>
      <c r="G21" s="41">
        <v>19207</v>
      </c>
      <c r="H21" s="41">
        <v>35675</v>
      </c>
      <c r="I21" s="41">
        <f t="shared" si="0"/>
        <v>333328</v>
      </c>
    </row>
    <row r="22" spans="1:9" ht="16" customHeight="1" x14ac:dyDescent="0.2">
      <c r="A22" s="55">
        <v>4</v>
      </c>
      <c r="B22" s="67" t="s">
        <v>86</v>
      </c>
      <c r="C22" s="41">
        <v>197803</v>
      </c>
      <c r="D22" s="41">
        <v>46624</v>
      </c>
      <c r="E22" s="41">
        <v>139319</v>
      </c>
      <c r="F22" s="41">
        <v>12436</v>
      </c>
      <c r="G22" s="41">
        <v>22917</v>
      </c>
      <c r="H22" s="41">
        <v>0</v>
      </c>
      <c r="I22" s="41">
        <f t="shared" si="0"/>
        <v>81401</v>
      </c>
    </row>
    <row r="23" spans="1:9" ht="16" customHeight="1" x14ac:dyDescent="0.2">
      <c r="A23" s="55">
        <v>5</v>
      </c>
      <c r="B23" s="67" t="s">
        <v>87</v>
      </c>
      <c r="C23" s="41">
        <v>5775963</v>
      </c>
      <c r="D23" s="41">
        <v>166712</v>
      </c>
      <c r="E23" s="41">
        <v>336401</v>
      </c>
      <c r="F23" s="41">
        <v>10233</v>
      </c>
      <c r="G23" s="41">
        <v>4917</v>
      </c>
      <c r="H23" s="41">
        <v>6638</v>
      </c>
      <c r="I23" s="41">
        <f t="shared" si="0"/>
        <v>5437841</v>
      </c>
    </row>
    <row r="24" spans="1:9" s="44" customFormat="1" ht="16" customHeight="1" x14ac:dyDescent="0.2">
      <c r="A24" s="55">
        <v>5.0999999999999996</v>
      </c>
      <c r="B24" s="67" t="s">
        <v>175</v>
      </c>
      <c r="C24" s="41">
        <v>658584</v>
      </c>
      <c r="D24" s="41">
        <v>18</v>
      </c>
      <c r="E24" s="41">
        <v>187</v>
      </c>
      <c r="F24" s="41">
        <v>169</v>
      </c>
      <c r="G24" s="41">
        <v>0</v>
      </c>
      <c r="H24" s="41">
        <v>1394</v>
      </c>
      <c r="I24" s="41">
        <f t="shared" si="0"/>
        <v>657003</v>
      </c>
    </row>
    <row r="25" spans="1:9" ht="16" customHeight="1" x14ac:dyDescent="0.2">
      <c r="A25" s="55">
        <v>5.2</v>
      </c>
      <c r="B25" s="67" t="s">
        <v>176</v>
      </c>
      <c r="C25" s="41">
        <v>5115939</v>
      </c>
      <c r="D25" s="41">
        <v>166294</v>
      </c>
      <c r="E25" s="41">
        <v>239945</v>
      </c>
      <c r="F25" s="41">
        <v>9947</v>
      </c>
      <c r="G25" s="41">
        <v>4792</v>
      </c>
      <c r="H25" s="41">
        <v>5244</v>
      </c>
      <c r="I25" s="41">
        <f t="shared" si="0"/>
        <v>4875542</v>
      </c>
    </row>
    <row r="26" spans="1:9" ht="16" customHeight="1" x14ac:dyDescent="0.2">
      <c r="A26" s="55">
        <v>6</v>
      </c>
      <c r="B26" s="67" t="s">
        <v>177</v>
      </c>
      <c r="C26" s="41">
        <v>1137178</v>
      </c>
      <c r="D26" s="41">
        <v>422258</v>
      </c>
      <c r="E26" s="41">
        <v>556687</v>
      </c>
      <c r="F26" s="41">
        <v>169407</v>
      </c>
      <c r="G26" s="41">
        <v>126156</v>
      </c>
      <c r="H26" s="41">
        <v>3202</v>
      </c>
      <c r="I26" s="41">
        <f t="shared" si="0"/>
        <v>703445</v>
      </c>
    </row>
    <row r="27" spans="1:9" ht="16" customHeight="1" x14ac:dyDescent="0.2">
      <c r="A27" s="55">
        <v>6.1</v>
      </c>
      <c r="B27" s="67" t="s">
        <v>175</v>
      </c>
      <c r="C27" s="41">
        <v>555041</v>
      </c>
      <c r="D27" s="41">
        <v>133987</v>
      </c>
      <c r="E27" s="41">
        <v>267073</v>
      </c>
      <c r="F27" s="41">
        <v>73212</v>
      </c>
      <c r="G27" s="41">
        <v>18235</v>
      </c>
      <c r="H27" s="41">
        <v>3143</v>
      </c>
      <c r="I27" s="41">
        <f t="shared" si="0"/>
        <v>303060</v>
      </c>
    </row>
    <row r="28" spans="1:9" ht="16" customHeight="1" x14ac:dyDescent="0.2">
      <c r="A28" s="55">
        <v>6.2</v>
      </c>
      <c r="B28" s="67" t="s">
        <v>176</v>
      </c>
      <c r="C28" s="41">
        <v>581734</v>
      </c>
      <c r="D28" s="41">
        <v>287527</v>
      </c>
      <c r="E28" s="41">
        <v>286908</v>
      </c>
      <c r="F28" s="41">
        <v>94048</v>
      </c>
      <c r="G28" s="41">
        <v>106067</v>
      </c>
      <c r="H28" s="41">
        <v>59</v>
      </c>
      <c r="I28" s="41">
        <f t="shared" si="0"/>
        <v>400834</v>
      </c>
    </row>
    <row r="29" spans="1:9" ht="25.5" customHeight="1" x14ac:dyDescent="0.2">
      <c r="A29" s="55">
        <v>7</v>
      </c>
      <c r="B29" s="67" t="s">
        <v>88</v>
      </c>
      <c r="C29" s="41">
        <v>792614</v>
      </c>
      <c r="D29" s="41">
        <v>209874</v>
      </c>
      <c r="E29" s="41">
        <v>145823</v>
      </c>
      <c r="F29" s="41">
        <v>51055</v>
      </c>
      <c r="G29" s="41">
        <v>27920</v>
      </c>
      <c r="H29" s="41">
        <v>4080</v>
      </c>
      <c r="I29" s="41">
        <f t="shared" si="0"/>
        <v>670631</v>
      </c>
    </row>
    <row r="30" spans="1:9" ht="16" customHeight="1" x14ac:dyDescent="0.2">
      <c r="A30" s="55">
        <v>8</v>
      </c>
      <c r="B30" s="67" t="s">
        <v>178</v>
      </c>
      <c r="C30" s="41">
        <v>91827</v>
      </c>
      <c r="D30" s="41">
        <v>26767</v>
      </c>
      <c r="E30" s="41">
        <v>36451</v>
      </c>
      <c r="F30" s="41">
        <v>8053</v>
      </c>
      <c r="G30" s="41">
        <v>20174</v>
      </c>
      <c r="H30" s="41">
        <v>5</v>
      </c>
      <c r="I30" s="41">
        <f t="shared" si="0"/>
        <v>75545</v>
      </c>
    </row>
    <row r="31" spans="1:9" ht="16" customHeight="1" x14ac:dyDescent="0.2">
      <c r="A31" s="55"/>
      <c r="B31" s="67" t="s">
        <v>173</v>
      </c>
      <c r="C31" s="41">
        <v>4491</v>
      </c>
      <c r="D31" s="41">
        <v>55</v>
      </c>
      <c r="E31" s="41">
        <v>223</v>
      </c>
      <c r="F31" s="41">
        <v>0</v>
      </c>
      <c r="G31" s="41">
        <v>0</v>
      </c>
      <c r="H31" s="41">
        <v>5</v>
      </c>
      <c r="I31" s="41">
        <f t="shared" si="0"/>
        <v>4263</v>
      </c>
    </row>
    <row r="32" spans="1:9" ht="27.75" customHeight="1" x14ac:dyDescent="0.2">
      <c r="A32" s="55">
        <v>9</v>
      </c>
      <c r="B32" s="68" t="s">
        <v>122</v>
      </c>
      <c r="C32" s="41">
        <v>17309</v>
      </c>
      <c r="D32" s="41">
        <v>2963</v>
      </c>
      <c r="E32" s="41">
        <v>27219</v>
      </c>
      <c r="F32" s="41">
        <v>17527</v>
      </c>
      <c r="G32" s="41">
        <v>0</v>
      </c>
      <c r="H32" s="41">
        <v>348</v>
      </c>
      <c r="I32" s="41">
        <f t="shared" si="0"/>
        <v>-10258</v>
      </c>
    </row>
    <row r="33" spans="1:9" ht="28.5" customHeight="1" x14ac:dyDescent="0.2">
      <c r="A33" s="55">
        <v>10</v>
      </c>
      <c r="B33" s="67" t="s">
        <v>179</v>
      </c>
      <c r="C33" s="41">
        <v>17501</v>
      </c>
      <c r="D33" s="41">
        <v>7594</v>
      </c>
      <c r="E33" s="41">
        <v>8945</v>
      </c>
      <c r="F33" s="41">
        <v>15</v>
      </c>
      <c r="G33" s="41">
        <v>1171</v>
      </c>
      <c r="H33" s="41">
        <v>54</v>
      </c>
      <c r="I33" s="41">
        <f t="shared" si="0"/>
        <v>9673</v>
      </c>
    </row>
    <row r="34" spans="1:9" ht="16" customHeight="1" x14ac:dyDescent="0.2">
      <c r="A34" s="55">
        <v>11</v>
      </c>
      <c r="B34" s="67" t="s">
        <v>89</v>
      </c>
      <c r="C34" s="41">
        <v>7724</v>
      </c>
      <c r="D34" s="41">
        <v>6194</v>
      </c>
      <c r="E34" s="41">
        <v>2691</v>
      </c>
      <c r="F34" s="41">
        <v>2075</v>
      </c>
      <c r="G34" s="41">
        <v>16029</v>
      </c>
      <c r="H34" s="41">
        <v>0</v>
      </c>
      <c r="I34" s="41">
        <f t="shared" si="0"/>
        <v>21062</v>
      </c>
    </row>
    <row r="35" spans="1:9" ht="16" customHeight="1" x14ac:dyDescent="0.2">
      <c r="A35" s="55">
        <v>12</v>
      </c>
      <c r="B35" s="67" t="s">
        <v>217</v>
      </c>
      <c r="C35" s="41">
        <v>29234</v>
      </c>
      <c r="D35" s="41">
        <v>0</v>
      </c>
      <c r="E35" s="41">
        <v>0</v>
      </c>
      <c r="F35" s="41">
        <v>0</v>
      </c>
      <c r="G35" s="41">
        <v>0</v>
      </c>
      <c r="H35" s="41">
        <v>0</v>
      </c>
      <c r="I35" s="41"/>
    </row>
    <row r="36" spans="1:9" ht="16" hidden="1" customHeight="1" x14ac:dyDescent="0.2">
      <c r="A36" s="67">
        <v>12.1</v>
      </c>
      <c r="B36" s="67" t="s">
        <v>218</v>
      </c>
      <c r="C36" s="41">
        <v>0</v>
      </c>
      <c r="D36" s="41">
        <v>0</v>
      </c>
      <c r="E36" s="41">
        <v>0</v>
      </c>
      <c r="F36" s="41">
        <v>0</v>
      </c>
      <c r="G36" s="41">
        <v>0</v>
      </c>
      <c r="H36" s="41">
        <v>0</v>
      </c>
      <c r="I36" s="41"/>
    </row>
    <row r="37" spans="1:9" ht="30" hidden="1" customHeight="1" x14ac:dyDescent="0.2">
      <c r="A37" s="67">
        <v>12.2</v>
      </c>
      <c r="B37" s="67" t="s">
        <v>219</v>
      </c>
      <c r="C37" s="41">
        <v>0</v>
      </c>
      <c r="D37" s="41">
        <v>0</v>
      </c>
      <c r="E37" s="41">
        <v>0</v>
      </c>
      <c r="F37" s="41">
        <v>0</v>
      </c>
      <c r="G37" s="41">
        <v>0</v>
      </c>
      <c r="H37" s="41">
        <v>0</v>
      </c>
      <c r="I37" s="41"/>
    </row>
    <row r="38" spans="1:9" ht="26.25" hidden="1" customHeight="1" x14ac:dyDescent="0.2">
      <c r="A38" s="67">
        <v>12.3</v>
      </c>
      <c r="B38" s="67" t="s">
        <v>221</v>
      </c>
      <c r="C38" s="41">
        <v>0</v>
      </c>
      <c r="D38" s="41">
        <v>0</v>
      </c>
      <c r="E38" s="41">
        <v>0</v>
      </c>
      <c r="F38" s="41">
        <v>0</v>
      </c>
      <c r="G38" s="41">
        <v>0</v>
      </c>
      <c r="H38" s="41">
        <v>0</v>
      </c>
      <c r="I38" s="41"/>
    </row>
    <row r="39" spans="1:9" ht="20.25" hidden="1" customHeight="1" x14ac:dyDescent="0.2">
      <c r="A39" s="67">
        <v>12.4</v>
      </c>
      <c r="B39" s="67" t="s">
        <v>220</v>
      </c>
      <c r="C39" s="41">
        <v>0</v>
      </c>
      <c r="D39" s="41">
        <v>0</v>
      </c>
      <c r="E39" s="41">
        <v>0</v>
      </c>
      <c r="F39" s="41">
        <v>0</v>
      </c>
      <c r="G39" s="41">
        <v>0</v>
      </c>
      <c r="H39" s="41">
        <v>0</v>
      </c>
      <c r="I39" s="41"/>
    </row>
    <row r="40" spans="1:9" ht="16" customHeight="1" x14ac:dyDescent="0.2">
      <c r="A40" s="56"/>
      <c r="B40" s="67" t="s">
        <v>4</v>
      </c>
      <c r="C40" s="163">
        <f>SUM(C10+C14+C21+C22+C23+C26+C29+C30+C32+C33+C34+C35)</f>
        <v>13059168</v>
      </c>
      <c r="D40" s="163">
        <f>D10+D14+D21+D22+D23+D26+D29+D30+D32+D33+D34</f>
        <v>1837799</v>
      </c>
      <c r="E40" s="163">
        <f>E10+E14+E21+E22+E23+E26+E29+E30+E32+E33+E34</f>
        <v>1936084</v>
      </c>
      <c r="F40" s="163">
        <f>F10+F14+F21+F22+F23+F26+F29+F30+F32+F33+F34</f>
        <v>719616</v>
      </c>
      <c r="G40" s="163">
        <f>G10+G14+G21+G22+G23+G26+G29+G30+G32+G33+G34</f>
        <v>489860</v>
      </c>
      <c r="H40" s="163">
        <v>52546</v>
      </c>
      <c r="I40" s="60">
        <f t="shared" si="0"/>
        <v>11560398</v>
      </c>
    </row>
    <row r="42" spans="1:9" ht="16" customHeight="1" x14ac:dyDescent="0.15">
      <c r="C42" s="168">
        <f>SUM(C10+C14+C21+C22+C23+C26+C29+C30+C32+C33+C34+C35)</f>
        <v>13059168</v>
      </c>
    </row>
  </sheetData>
  <sheetProtection formatCells="0" formatColumns="0" formatRows="0" autoFilter="0"/>
  <mergeCells count="12">
    <mergeCell ref="A1:I1"/>
    <mergeCell ref="A2:I2"/>
    <mergeCell ref="A3:I3"/>
    <mergeCell ref="A4:I4"/>
    <mergeCell ref="B5:B8"/>
    <mergeCell ref="H5:H8"/>
    <mergeCell ref="C5:C8"/>
    <mergeCell ref="D5:D8"/>
    <mergeCell ref="I5:I8"/>
    <mergeCell ref="E5:E8"/>
    <mergeCell ref="F5:F8"/>
    <mergeCell ref="G5:G8"/>
  </mergeCells>
  <phoneticPr fontId="6" type="noConversion"/>
  <pageMargins left="0.55000000000000004" right="0.16" top="0.52" bottom="0.17" header="0.16" footer="0.17"/>
  <pageSetup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18"/>
  <sheetViews>
    <sheetView topLeftCell="A2" zoomScale="85" zoomScaleNormal="85" workbookViewId="0">
      <selection activeCell="B7" sqref="B7"/>
    </sheetView>
  </sheetViews>
  <sheetFormatPr baseColWidth="10" defaultColWidth="9.1640625" defaultRowHeight="12" x14ac:dyDescent="0.15"/>
  <cols>
    <col min="1" max="1" width="4.1640625" style="88" bestFit="1" customWidth="1"/>
    <col min="2" max="2" width="13.1640625" style="88" customWidth="1"/>
    <col min="3" max="3" width="12.1640625" style="88" customWidth="1"/>
    <col min="4" max="4" width="11.1640625" style="88" customWidth="1"/>
    <col min="5" max="5" width="11.6640625" style="88" customWidth="1"/>
    <col min="6" max="6" width="10.6640625" style="88" customWidth="1"/>
    <col min="7" max="7" width="11.1640625" style="88" customWidth="1"/>
    <col min="8" max="8" width="11" style="88" customWidth="1"/>
    <col min="9" max="9" width="14.83203125" style="88" customWidth="1"/>
    <col min="10" max="10" width="15" style="88" customWidth="1"/>
    <col min="11" max="16384" width="9.1640625" style="88"/>
  </cols>
  <sheetData>
    <row r="1" spans="1:10" x14ac:dyDescent="0.15">
      <c r="A1" s="205" t="s">
        <v>21</v>
      </c>
      <c r="B1" s="205"/>
      <c r="C1" s="205"/>
      <c r="D1" s="205"/>
      <c r="E1" s="205"/>
      <c r="F1" s="205"/>
      <c r="G1" s="205"/>
      <c r="H1" s="205"/>
      <c r="I1" s="205"/>
    </row>
    <row r="2" spans="1:10" ht="16" x14ac:dyDescent="0.2">
      <c r="A2" s="182" t="s">
        <v>22</v>
      </c>
      <c r="B2" s="182"/>
      <c r="C2" s="182"/>
      <c r="D2" s="182"/>
      <c r="E2" s="182"/>
      <c r="F2" s="182"/>
      <c r="G2" s="182"/>
      <c r="H2" s="182"/>
      <c r="I2" s="182"/>
    </row>
    <row r="3" spans="1:10" ht="16" x14ac:dyDescent="0.2">
      <c r="A3" s="206" t="s">
        <v>23</v>
      </c>
      <c r="B3" s="206"/>
      <c r="C3" s="206"/>
      <c r="D3" s="206"/>
      <c r="E3" s="206"/>
      <c r="F3" s="206"/>
      <c r="G3" s="206"/>
      <c r="H3" s="206"/>
      <c r="I3" s="206"/>
    </row>
    <row r="4" spans="1:10" x14ac:dyDescent="0.15">
      <c r="A4" s="207" t="s">
        <v>11</v>
      </c>
      <c r="B4" s="207"/>
      <c r="C4" s="207"/>
      <c r="D4" s="207"/>
      <c r="E4" s="207"/>
      <c r="F4" s="207"/>
      <c r="G4" s="207"/>
      <c r="H4" s="207"/>
      <c r="I4" s="207"/>
    </row>
    <row r="5" spans="1:10" ht="129" customHeight="1" x14ac:dyDescent="0.15">
      <c r="A5" s="136" t="s">
        <v>2</v>
      </c>
      <c r="B5" s="136" t="s">
        <v>197</v>
      </c>
      <c r="C5" s="136" t="s">
        <v>198</v>
      </c>
      <c r="D5" s="136" t="s">
        <v>199</v>
      </c>
      <c r="E5" s="136" t="s">
        <v>200</v>
      </c>
      <c r="F5" s="136" t="s">
        <v>201</v>
      </c>
      <c r="G5" s="136" t="s">
        <v>202</v>
      </c>
      <c r="H5" s="136" t="s">
        <v>180</v>
      </c>
      <c r="I5" s="136" t="s">
        <v>203</v>
      </c>
    </row>
    <row r="6" spans="1:10" ht="15.75" customHeight="1" x14ac:dyDescent="0.15">
      <c r="A6" s="137">
        <v>1</v>
      </c>
      <c r="B6" s="95">
        <v>2</v>
      </c>
      <c r="C6" s="95">
        <v>3</v>
      </c>
      <c r="D6" s="95">
        <v>4</v>
      </c>
      <c r="E6" s="95">
        <v>5</v>
      </c>
      <c r="F6" s="95">
        <v>6</v>
      </c>
      <c r="G6" s="95">
        <v>7</v>
      </c>
      <c r="H6" s="95">
        <v>8</v>
      </c>
      <c r="I6" s="95" t="s">
        <v>183</v>
      </c>
    </row>
    <row r="7" spans="1:10" ht="18" customHeight="1" x14ac:dyDescent="0.15">
      <c r="A7" s="138">
        <v>1</v>
      </c>
      <c r="B7" s="96" t="s">
        <v>223</v>
      </c>
      <c r="C7" s="139">
        <f>'[1]Boi thuong'!AG115</f>
        <v>14548</v>
      </c>
      <c r="D7" s="139">
        <f>'[1]Boi thuong'!BL115</f>
        <v>0</v>
      </c>
      <c r="E7" s="139">
        <f>'[1]Boi thuong'!CQ115</f>
        <v>12173</v>
      </c>
      <c r="F7" s="139">
        <f>'[1]Boi thuong'!DV115</f>
        <v>3598</v>
      </c>
      <c r="G7" s="139">
        <f>'[1]Boi thuong'!FA115</f>
        <v>0</v>
      </c>
      <c r="H7" s="139">
        <f>'[1]Boi thuong'!GF115</f>
        <v>0</v>
      </c>
      <c r="I7" s="139">
        <f>C7-D7-E7+F7+G7-H7</f>
        <v>5973</v>
      </c>
    </row>
    <row r="8" spans="1:10" ht="18" customHeight="1" x14ac:dyDescent="0.15">
      <c r="A8" s="138">
        <v>2</v>
      </c>
      <c r="B8" s="96" t="s">
        <v>144</v>
      </c>
      <c r="C8" s="139">
        <f>'[1]Boi thuong'!AG116</f>
        <v>164051</v>
      </c>
      <c r="D8" s="139">
        <f>'[1]Boi thuong'!BL116</f>
        <v>0</v>
      </c>
      <c r="E8" s="139">
        <f>'[1]Boi thuong'!CQ116</f>
        <v>53038</v>
      </c>
      <c r="F8" s="139">
        <f>'[1]Boi thuong'!DV116</f>
        <v>21601</v>
      </c>
      <c r="G8" s="139">
        <f>'[1]Boi thuong'!FA116</f>
        <v>0</v>
      </c>
      <c r="H8" s="139">
        <f>'[1]Boi thuong'!GF116</f>
        <v>0</v>
      </c>
      <c r="I8" s="139">
        <f t="shared" ref="I8:I35" si="0">C8-D8-E8+F8+G8-H8</f>
        <v>132614</v>
      </c>
    </row>
    <row r="9" spans="1:10" ht="18" customHeight="1" x14ac:dyDescent="0.15">
      <c r="A9" s="138">
        <v>3</v>
      </c>
      <c r="B9" s="96" t="s">
        <v>71</v>
      </c>
      <c r="C9" s="139">
        <f>'[1]Boi thuong'!AG117</f>
        <v>240578</v>
      </c>
      <c r="D9" s="139">
        <f>'[1]Boi thuong'!BL117</f>
        <v>13523</v>
      </c>
      <c r="E9" s="139">
        <f>'[1]Boi thuong'!CQ117</f>
        <v>20086</v>
      </c>
      <c r="F9" s="139">
        <f>'[1]Boi thuong'!DV117</f>
        <v>7589</v>
      </c>
      <c r="G9" s="139">
        <f>'[1]Boi thuong'!FA117</f>
        <v>0</v>
      </c>
      <c r="H9" s="139">
        <f>'[1]Boi thuong'!GF117</f>
        <v>0</v>
      </c>
      <c r="I9" s="139">
        <f t="shared" si="0"/>
        <v>214558</v>
      </c>
      <c r="J9" s="169"/>
    </row>
    <row r="10" spans="1:10" ht="18" customHeight="1" x14ac:dyDescent="0.15">
      <c r="A10" s="138">
        <v>4</v>
      </c>
      <c r="B10" s="96" t="s">
        <v>72</v>
      </c>
      <c r="C10" s="139">
        <f>'[1]Boi thuong'!AG118</f>
        <v>1343874</v>
      </c>
      <c r="D10" s="139">
        <f>'[1]Boi thuong'!BL118</f>
        <v>297936</v>
      </c>
      <c r="E10" s="139">
        <f>'[1]Boi thuong'!CQ118</f>
        <v>198620</v>
      </c>
      <c r="F10" s="139">
        <f>'[1]Boi thuong'!DV118</f>
        <v>67614</v>
      </c>
      <c r="G10" s="139">
        <f>'[1]Boi thuong'!FA118</f>
        <v>157773</v>
      </c>
      <c r="H10" s="139">
        <f>'[1]Boi thuong'!GF118</f>
        <v>8353</v>
      </c>
      <c r="I10" s="139">
        <f t="shared" si="0"/>
        <v>1064352</v>
      </c>
    </row>
    <row r="11" spans="1:10" ht="18" customHeight="1" x14ac:dyDescent="0.15">
      <c r="A11" s="138">
        <v>5</v>
      </c>
      <c r="B11" s="96" t="s">
        <v>145</v>
      </c>
      <c r="C11" s="139">
        <f>'[1]Boi thuong'!AG119</f>
        <v>162361</v>
      </c>
      <c r="D11" s="139">
        <f>'[1]Boi thuong'!BL119</f>
        <v>8140</v>
      </c>
      <c r="E11" s="139">
        <f>'[1]Boi thuong'!CQ119</f>
        <v>28107</v>
      </c>
      <c r="F11" s="139">
        <f>'[1]Boi thuong'!DV119</f>
        <v>37130</v>
      </c>
      <c r="G11" s="139">
        <f>'[1]Boi thuong'!FA119</f>
        <v>0</v>
      </c>
      <c r="H11" s="139">
        <f>'[1]Boi thuong'!GF119</f>
        <v>0</v>
      </c>
      <c r="I11" s="139">
        <f t="shared" si="0"/>
        <v>163244</v>
      </c>
    </row>
    <row r="12" spans="1:10" ht="18" customHeight="1" x14ac:dyDescent="0.15">
      <c r="A12" s="138">
        <v>6</v>
      </c>
      <c r="B12" s="96" t="s">
        <v>146</v>
      </c>
      <c r="C12" s="139">
        <f>'[1]Boi thuong'!AG120</f>
        <v>242077</v>
      </c>
      <c r="D12" s="139">
        <f>'[1]Boi thuong'!BL120</f>
        <v>2008</v>
      </c>
      <c r="E12" s="139">
        <f>'[1]Boi thuong'!CQ120</f>
        <v>0</v>
      </c>
      <c r="F12" s="139">
        <f>'[1]Boi thuong'!DV120</f>
        <v>5302</v>
      </c>
      <c r="G12" s="139">
        <f>'[1]Boi thuong'!FA120</f>
        <v>0</v>
      </c>
      <c r="H12" s="139">
        <f>'[1]Boi thuong'!GF120</f>
        <v>0</v>
      </c>
      <c r="I12" s="139">
        <f t="shared" si="0"/>
        <v>245371</v>
      </c>
    </row>
    <row r="13" spans="1:10" ht="18" customHeight="1" x14ac:dyDescent="0.15">
      <c r="A13" s="138">
        <v>7</v>
      </c>
      <c r="B13" s="96" t="s">
        <v>147</v>
      </c>
      <c r="C13" s="139">
        <f>'[1]Boi thuong'!AG121</f>
        <v>61065</v>
      </c>
      <c r="D13" s="139">
        <f>'[1]Boi thuong'!BL121</f>
        <v>718</v>
      </c>
      <c r="E13" s="139">
        <f>'[1]Boi thuong'!CQ121</f>
        <v>44218</v>
      </c>
      <c r="F13" s="139">
        <f>'[1]Boi thuong'!DV121</f>
        <v>1896</v>
      </c>
      <c r="G13" s="139">
        <f>'[1]Boi thuong'!FA121</f>
        <v>0</v>
      </c>
      <c r="H13" s="139">
        <f>'[1]Boi thuong'!GF121</f>
        <v>0</v>
      </c>
      <c r="I13" s="139">
        <f t="shared" si="0"/>
        <v>18025</v>
      </c>
    </row>
    <row r="14" spans="1:10" ht="18" customHeight="1" x14ac:dyDescent="0.15">
      <c r="A14" s="138">
        <v>8</v>
      </c>
      <c r="B14" s="96" t="s">
        <v>73</v>
      </c>
      <c r="C14" s="139">
        <f>'[1]Boi thuong'!AG122</f>
        <v>2989347</v>
      </c>
      <c r="D14" s="139">
        <f>'[1]Boi thuong'!BL122</f>
        <v>172421</v>
      </c>
      <c r="E14" s="139">
        <f>'[1]Boi thuong'!CQ122</f>
        <v>349035</v>
      </c>
      <c r="F14" s="139">
        <f>'[1]Boi thuong'!DV122</f>
        <v>80337</v>
      </c>
      <c r="G14" s="139">
        <f>'[1]Boi thuong'!FA122</f>
        <v>91062</v>
      </c>
      <c r="H14" s="139">
        <f>'[1]Boi thuong'!GF122</f>
        <v>8829</v>
      </c>
      <c r="I14" s="139">
        <f t="shared" si="0"/>
        <v>2630461</v>
      </c>
    </row>
    <row r="15" spans="1:10" ht="18" customHeight="1" x14ac:dyDescent="0.15">
      <c r="A15" s="138">
        <v>9</v>
      </c>
      <c r="B15" s="96" t="s">
        <v>74</v>
      </c>
      <c r="C15" s="139">
        <f>'[1]Boi thuong'!AG123</f>
        <v>515100</v>
      </c>
      <c r="D15" s="139">
        <f>'[1]Boi thuong'!BL123</f>
        <v>38402</v>
      </c>
      <c r="E15" s="139">
        <f>'[1]Boi thuong'!CQ123</f>
        <v>105701</v>
      </c>
      <c r="F15" s="139">
        <f>'[1]Boi thuong'!DV123</f>
        <v>51869</v>
      </c>
      <c r="G15" s="139">
        <f>'[1]Boi thuong'!FA123</f>
        <v>8045</v>
      </c>
      <c r="H15" s="139">
        <f>'[1]Boi thuong'!GF123</f>
        <v>0</v>
      </c>
      <c r="I15" s="139">
        <f t="shared" si="0"/>
        <v>430911</v>
      </c>
    </row>
    <row r="16" spans="1:10" ht="18" customHeight="1" x14ac:dyDescent="0.15">
      <c r="A16" s="138">
        <v>10</v>
      </c>
      <c r="B16" s="96" t="s">
        <v>148</v>
      </c>
      <c r="C16" s="139">
        <f>'[1]Boi thuong'!AG124</f>
        <v>97579</v>
      </c>
      <c r="D16" s="139">
        <f>'[1]Boi thuong'!BL124</f>
        <v>71073</v>
      </c>
      <c r="E16" s="139">
        <f>'[1]Boi thuong'!CQ124</f>
        <v>0</v>
      </c>
      <c r="F16" s="139">
        <f>'[1]Boi thuong'!DV124</f>
        <v>50</v>
      </c>
      <c r="G16" s="139">
        <f>'[1]Boi thuong'!FA124</f>
        <v>0</v>
      </c>
      <c r="H16" s="139">
        <f>'[1]Boi thuong'!GF124</f>
        <v>0</v>
      </c>
      <c r="I16" s="139">
        <f t="shared" si="0"/>
        <v>26556</v>
      </c>
    </row>
    <row r="17" spans="1:9" ht="18" customHeight="1" x14ac:dyDescent="0.15">
      <c r="A17" s="138">
        <v>11</v>
      </c>
      <c r="B17" s="96" t="s">
        <v>149</v>
      </c>
      <c r="C17" s="139">
        <f>'[1]Boi thuong'!AG125</f>
        <v>84945</v>
      </c>
      <c r="D17" s="139">
        <f>'[1]Boi thuong'!BL125</f>
        <v>192</v>
      </c>
      <c r="E17" s="139">
        <f>'[1]Boi thuong'!CQ125</f>
        <v>13089</v>
      </c>
      <c r="F17" s="139">
        <f>'[1]Boi thuong'!DV125</f>
        <v>3793</v>
      </c>
      <c r="G17" s="139">
        <f>'[1]Boi thuong'!FA125</f>
        <v>-1</v>
      </c>
      <c r="H17" s="139">
        <f>'[1]Boi thuong'!GF125</f>
        <v>0</v>
      </c>
      <c r="I17" s="139">
        <f t="shared" si="0"/>
        <v>75456</v>
      </c>
    </row>
    <row r="18" spans="1:9" ht="18" customHeight="1" x14ac:dyDescent="0.15">
      <c r="A18" s="138">
        <v>12</v>
      </c>
      <c r="B18" s="96" t="s">
        <v>150</v>
      </c>
      <c r="C18" s="139">
        <f>'[1]Boi thuong'!AG126</f>
        <v>180327</v>
      </c>
      <c r="D18" s="139">
        <f>'[1]Boi thuong'!BL126</f>
        <v>12034</v>
      </c>
      <c r="E18" s="139">
        <f>'[1]Boi thuong'!CQ126</f>
        <v>38029</v>
      </c>
      <c r="F18" s="139">
        <f>'[1]Boi thuong'!DV126</f>
        <v>2198</v>
      </c>
      <c r="G18" s="139">
        <f>'[1]Boi thuong'!FA126</f>
        <v>1035</v>
      </c>
      <c r="H18" s="139">
        <f>'[1]Boi thuong'!GF126</f>
        <v>0</v>
      </c>
      <c r="I18" s="139">
        <f t="shared" si="0"/>
        <v>133497</v>
      </c>
    </row>
    <row r="19" spans="1:9" ht="18" customHeight="1" x14ac:dyDescent="0.15">
      <c r="A19" s="138">
        <v>13</v>
      </c>
      <c r="B19" s="96" t="s">
        <v>151</v>
      </c>
      <c r="C19" s="139">
        <f>'[1]Boi thuong'!AG127</f>
        <v>210047</v>
      </c>
      <c r="D19" s="139">
        <f>'[1]Boi thuong'!BL127</f>
        <v>27139</v>
      </c>
      <c r="E19" s="139">
        <f>'[1]Boi thuong'!CQ127</f>
        <v>130540</v>
      </c>
      <c r="F19" s="139">
        <f>'[1]Boi thuong'!DV127</f>
        <v>927</v>
      </c>
      <c r="G19" s="139">
        <f>'[1]Boi thuong'!FA127</f>
        <v>0</v>
      </c>
      <c r="H19" s="139">
        <f>'[1]Boi thuong'!GF127</f>
        <v>0</v>
      </c>
      <c r="I19" s="139">
        <f t="shared" si="0"/>
        <v>53295</v>
      </c>
    </row>
    <row r="20" spans="1:9" ht="18" customHeight="1" x14ac:dyDescent="0.15">
      <c r="A20" s="138">
        <v>14</v>
      </c>
      <c r="B20" s="96" t="s">
        <v>75</v>
      </c>
      <c r="C20" s="139">
        <f>'[1]Boi thuong'!AG128</f>
        <v>34285</v>
      </c>
      <c r="D20" s="139">
        <f>'[1]Boi thuong'!BL128</f>
        <v>-54</v>
      </c>
      <c r="E20" s="139">
        <f>'[1]Boi thuong'!CQ128</f>
        <v>42648</v>
      </c>
      <c r="F20" s="139">
        <f>'[1]Boi thuong'!DV128</f>
        <v>7942</v>
      </c>
      <c r="G20" s="139">
        <f>'[1]Boi thuong'!FA128</f>
        <v>0</v>
      </c>
      <c r="H20" s="139">
        <f>'[1]Boi thuong'!GF128</f>
        <v>0</v>
      </c>
      <c r="I20" s="139">
        <f t="shared" si="0"/>
        <v>-367</v>
      </c>
    </row>
    <row r="21" spans="1:9" ht="18" customHeight="1" x14ac:dyDescent="0.15">
      <c r="A21" s="138">
        <v>15</v>
      </c>
      <c r="B21" s="96" t="s">
        <v>152</v>
      </c>
      <c r="C21" s="139">
        <f>'[1]Boi thuong'!AG129</f>
        <v>91501</v>
      </c>
      <c r="D21" s="139">
        <f>'[1]Boi thuong'!BL129</f>
        <v>17534</v>
      </c>
      <c r="E21" s="139">
        <f>'[1]Boi thuong'!CQ129</f>
        <v>7137</v>
      </c>
      <c r="F21" s="139">
        <f>'[1]Boi thuong'!DV129</f>
        <v>7679</v>
      </c>
      <c r="G21" s="139">
        <f>'[1]Boi thuong'!FA129</f>
        <v>598</v>
      </c>
      <c r="H21" s="139">
        <f>'[1]Boi thuong'!GF129</f>
        <v>0</v>
      </c>
      <c r="I21" s="139">
        <f t="shared" si="0"/>
        <v>75107</v>
      </c>
    </row>
    <row r="22" spans="1:9" ht="18" customHeight="1" x14ac:dyDescent="0.15">
      <c r="A22" s="138">
        <v>16</v>
      </c>
      <c r="B22" s="96" t="s">
        <v>222</v>
      </c>
      <c r="C22" s="139">
        <f>'[1]Boi thuong'!AG130</f>
        <v>49889</v>
      </c>
      <c r="D22" s="139">
        <f>'[1]Boi thuong'!BL130</f>
        <v>1904</v>
      </c>
      <c r="E22" s="139">
        <f>'[1]Boi thuong'!CQ130</f>
        <v>19257</v>
      </c>
      <c r="F22" s="139">
        <f>'[1]Boi thuong'!DV130</f>
        <v>16176</v>
      </c>
      <c r="G22" s="139">
        <f>'[1]Boi thuong'!FA130</f>
        <v>0</v>
      </c>
      <c r="H22" s="139">
        <f>'[1]Boi thuong'!GF130</f>
        <v>0</v>
      </c>
      <c r="I22" s="139">
        <f t="shared" si="0"/>
        <v>44904</v>
      </c>
    </row>
    <row r="23" spans="1:9" ht="18" customHeight="1" x14ac:dyDescent="0.15">
      <c r="A23" s="138">
        <v>17</v>
      </c>
      <c r="B23" s="96" t="s">
        <v>153</v>
      </c>
      <c r="C23" s="139">
        <f>'[1]Boi thuong'!AG131</f>
        <v>251721</v>
      </c>
      <c r="D23" s="139">
        <f>'[1]Boi thuong'!BL131</f>
        <v>0</v>
      </c>
      <c r="E23" s="139">
        <f>'[1]Boi thuong'!CQ131</f>
        <v>684</v>
      </c>
      <c r="F23" s="139">
        <f>'[1]Boi thuong'!DV131</f>
        <v>11</v>
      </c>
      <c r="G23" s="139">
        <f>'[1]Boi thuong'!FA131</f>
        <v>0</v>
      </c>
      <c r="H23" s="139">
        <f>'[1]Boi thuong'!GF131</f>
        <v>0</v>
      </c>
      <c r="I23" s="139">
        <f t="shared" si="0"/>
        <v>251048</v>
      </c>
    </row>
    <row r="24" spans="1:9" ht="18" customHeight="1" x14ac:dyDescent="0.15">
      <c r="A24" s="138">
        <v>18</v>
      </c>
      <c r="B24" s="96" t="s">
        <v>76</v>
      </c>
      <c r="C24" s="139">
        <f>'[1]Boi thuong'!AG132</f>
        <v>398438</v>
      </c>
      <c r="D24" s="139">
        <f>'[1]Boi thuong'!BL132</f>
        <v>11864</v>
      </c>
      <c r="E24" s="139">
        <f>'[1]Boi thuong'!CQ132</f>
        <v>21371</v>
      </c>
      <c r="F24" s="139">
        <f>'[1]Boi thuong'!DV132</f>
        <v>43196</v>
      </c>
      <c r="G24" s="139">
        <f>'[1]Boi thuong'!FA132</f>
        <v>0</v>
      </c>
      <c r="H24" s="139">
        <f>'[1]Boi thuong'!GF132</f>
        <v>0</v>
      </c>
      <c r="I24" s="139">
        <f t="shared" si="0"/>
        <v>408399</v>
      </c>
    </row>
    <row r="25" spans="1:9" ht="18" customHeight="1" x14ac:dyDescent="0.15">
      <c r="A25" s="138">
        <v>19</v>
      </c>
      <c r="B25" s="96" t="s">
        <v>77</v>
      </c>
      <c r="C25" s="139">
        <f>'[1]Boi thuong'!AG133</f>
        <v>171748</v>
      </c>
      <c r="D25" s="139">
        <f>'[1]Boi thuong'!BL133</f>
        <v>2834</v>
      </c>
      <c r="E25" s="139">
        <f>'[1]Boi thuong'!CQ133</f>
        <v>120469</v>
      </c>
      <c r="F25" s="139">
        <f>'[1]Boi thuong'!DV133</f>
        <v>37656</v>
      </c>
      <c r="G25" s="139">
        <f>'[1]Boi thuong'!FA133</f>
        <v>0</v>
      </c>
      <c r="H25" s="139">
        <f>'[1]Boi thuong'!GF133</f>
        <v>0</v>
      </c>
      <c r="I25" s="139">
        <f t="shared" si="0"/>
        <v>86101</v>
      </c>
    </row>
    <row r="26" spans="1:9" ht="18" customHeight="1" x14ac:dyDescent="0.15">
      <c r="A26" s="138">
        <v>20</v>
      </c>
      <c r="B26" s="96" t="s">
        <v>78</v>
      </c>
      <c r="C26" s="139">
        <f>'[1]Boi thuong'!AG134</f>
        <v>1032892</v>
      </c>
      <c r="D26" s="139">
        <f>'[1]Boi thuong'!BL134</f>
        <v>75110</v>
      </c>
      <c r="E26" s="139">
        <f>'[1]Boi thuong'!CQ134</f>
        <v>83093</v>
      </c>
      <c r="F26" s="139">
        <f>'[1]Boi thuong'!DV134</f>
        <v>88229</v>
      </c>
      <c r="G26" s="139">
        <f>'[1]Boi thuong'!FA134</f>
        <v>2759</v>
      </c>
      <c r="H26" s="139">
        <f>'[1]Boi thuong'!GF134</f>
        <v>0</v>
      </c>
      <c r="I26" s="139">
        <f t="shared" si="0"/>
        <v>965677</v>
      </c>
    </row>
    <row r="27" spans="1:9" ht="18" customHeight="1" x14ac:dyDescent="0.15">
      <c r="A27" s="138">
        <v>21</v>
      </c>
      <c r="B27" s="96" t="s">
        <v>79</v>
      </c>
      <c r="C27" s="139">
        <f>'[1]Boi thuong'!AG135</f>
        <v>1202734</v>
      </c>
      <c r="D27" s="139">
        <f>'[1]Boi thuong'!BL135</f>
        <v>43158</v>
      </c>
      <c r="E27" s="139">
        <f>'[1]Boi thuong'!CQ135</f>
        <v>192384</v>
      </c>
      <c r="F27" s="139">
        <f>'[1]Boi thuong'!DV135</f>
        <v>50406</v>
      </c>
      <c r="G27" s="139">
        <f>'[1]Boi thuong'!FA135</f>
        <v>5255</v>
      </c>
      <c r="H27" s="139">
        <f>'[1]Boi thuong'!GF135</f>
        <v>0</v>
      </c>
      <c r="I27" s="139">
        <f t="shared" si="0"/>
        <v>1022853</v>
      </c>
    </row>
    <row r="28" spans="1:9" ht="18" customHeight="1" x14ac:dyDescent="0.15">
      <c r="A28" s="138">
        <v>22</v>
      </c>
      <c r="B28" s="96" t="s">
        <v>154</v>
      </c>
      <c r="C28" s="139">
        <f>'[1]Boi thuong'!AG136</f>
        <v>2565574</v>
      </c>
      <c r="D28" s="139">
        <f>'[1]Boi thuong'!BL136</f>
        <v>739850</v>
      </c>
      <c r="E28" s="139">
        <f>'[1]Boi thuong'!CQ136</f>
        <v>317918</v>
      </c>
      <c r="F28" s="139">
        <f>'[1]Boi thuong'!DV136</f>
        <v>114779</v>
      </c>
      <c r="G28" s="139">
        <f>'[1]Boi thuong'!FA136</f>
        <v>205518</v>
      </c>
      <c r="H28" s="139">
        <f>'[1]Boi thuong'!GF136</f>
        <v>11153</v>
      </c>
      <c r="I28" s="139">
        <f t="shared" si="0"/>
        <v>1816950</v>
      </c>
    </row>
    <row r="29" spans="1:9" ht="18" customHeight="1" x14ac:dyDescent="0.15">
      <c r="A29" s="138">
        <v>23</v>
      </c>
      <c r="B29" s="96" t="s">
        <v>80</v>
      </c>
      <c r="C29" s="139">
        <f>'[1]Boi thuong'!AG137</f>
        <v>18047</v>
      </c>
      <c r="D29" s="139">
        <f>'[1]Boi thuong'!BL137</f>
        <v>0</v>
      </c>
      <c r="E29" s="139">
        <f>'[1]Boi thuong'!CQ137</f>
        <v>5028</v>
      </c>
      <c r="F29" s="139">
        <f>'[1]Boi thuong'!DV137</f>
        <v>6511</v>
      </c>
      <c r="G29" s="139">
        <f>'[1]Boi thuong'!FA137</f>
        <v>1407</v>
      </c>
      <c r="H29" s="139">
        <f>'[1]Boi thuong'!GF137</f>
        <v>0</v>
      </c>
      <c r="I29" s="139">
        <f t="shared" si="0"/>
        <v>20937</v>
      </c>
    </row>
    <row r="30" spans="1:9" ht="18" customHeight="1" x14ac:dyDescent="0.15">
      <c r="A30" s="138">
        <v>24</v>
      </c>
      <c r="B30" s="96" t="s">
        <v>81</v>
      </c>
      <c r="C30" s="139">
        <f>'[1]Boi thuong'!AG138</f>
        <v>266905</v>
      </c>
      <c r="D30" s="139">
        <f>'[1]Boi thuong'!BL138</f>
        <v>181956</v>
      </c>
      <c r="E30" s="139">
        <f>'[1]Boi thuong'!CQ138</f>
        <v>92811</v>
      </c>
      <c r="F30" s="139">
        <f>'[1]Boi thuong'!DV138</f>
        <v>2427</v>
      </c>
      <c r="G30" s="139">
        <f>'[1]Boi thuong'!FA138</f>
        <v>16409</v>
      </c>
      <c r="H30" s="139">
        <f>'[1]Boi thuong'!GF138</f>
        <v>0</v>
      </c>
      <c r="I30" s="139">
        <f t="shared" si="0"/>
        <v>10974</v>
      </c>
    </row>
    <row r="31" spans="1:9" ht="18" customHeight="1" x14ac:dyDescent="0.15">
      <c r="A31" s="138">
        <v>25</v>
      </c>
      <c r="B31" s="96" t="s">
        <v>155</v>
      </c>
      <c r="C31" s="139">
        <f>'[1]Boi thuong'!AG139</f>
        <v>154512</v>
      </c>
      <c r="D31" s="139">
        <f>'[1]Boi thuong'!BL139</f>
        <v>10861</v>
      </c>
      <c r="E31" s="139">
        <f>'[1]Boi thuong'!CQ139</f>
        <v>4335</v>
      </c>
      <c r="F31" s="139">
        <f>'[1]Boi thuong'!DV139</f>
        <v>16099</v>
      </c>
      <c r="G31" s="139">
        <f>'[1]Boi thuong'!FA139</f>
        <v>0</v>
      </c>
      <c r="H31" s="139">
        <f>'[1]Boi thuong'!GF139</f>
        <v>0</v>
      </c>
      <c r="I31" s="139">
        <f t="shared" si="0"/>
        <v>155415</v>
      </c>
    </row>
    <row r="32" spans="1:9" ht="18" customHeight="1" x14ac:dyDescent="0.15">
      <c r="A32" s="138">
        <v>26</v>
      </c>
      <c r="B32" s="96" t="s">
        <v>156</v>
      </c>
      <c r="C32" s="139">
        <f>'[1]Boi thuong'!AG140</f>
        <v>85324</v>
      </c>
      <c r="D32" s="139">
        <f>'[1]Boi thuong'!BL140</f>
        <v>3831</v>
      </c>
      <c r="E32" s="139">
        <f>'[1]Boi thuong'!CQ140</f>
        <v>0</v>
      </c>
      <c r="F32" s="139">
        <f>'[1]Boi thuong'!DV140</f>
        <v>18817</v>
      </c>
      <c r="G32" s="139">
        <f>'[1]Boi thuong'!FA140</f>
        <v>0</v>
      </c>
      <c r="H32" s="139">
        <f>'[1]Boi thuong'!GF140</f>
        <v>0</v>
      </c>
      <c r="I32" s="139">
        <f t="shared" si="0"/>
        <v>100310</v>
      </c>
    </row>
    <row r="33" spans="1:20" ht="18" customHeight="1" x14ac:dyDescent="0.15">
      <c r="A33" s="138">
        <v>27</v>
      </c>
      <c r="B33" s="96" t="s">
        <v>157</v>
      </c>
      <c r="C33" s="139">
        <f>'[1]Boi thuong'!AG141</f>
        <v>222422</v>
      </c>
      <c r="D33" s="139">
        <f>'[1]Boi thuong'!BL141</f>
        <v>81151</v>
      </c>
      <c r="E33" s="139">
        <f>'[1]Boi thuong'!CQ141</f>
        <v>1021</v>
      </c>
      <c r="F33" s="139">
        <f>'[1]Boi thuong'!DV141</f>
        <v>20256</v>
      </c>
      <c r="G33" s="139">
        <f>'[1]Boi thuong'!FA141</f>
        <v>0</v>
      </c>
      <c r="H33" s="139">
        <f>'[1]Boi thuong'!GF141</f>
        <v>24211</v>
      </c>
      <c r="I33" s="139">
        <f t="shared" si="0"/>
        <v>136295</v>
      </c>
    </row>
    <row r="34" spans="1:20" ht="18" customHeight="1" x14ac:dyDescent="0.15">
      <c r="A34" s="138">
        <v>28</v>
      </c>
      <c r="B34" s="96" t="s">
        <v>158</v>
      </c>
      <c r="C34" s="139">
        <f>'[1]Boi thuong'!AG142</f>
        <v>107377</v>
      </c>
      <c r="D34" s="139">
        <f>'[1]Boi thuong'!BL142</f>
        <v>24040</v>
      </c>
      <c r="E34" s="139">
        <f>'[1]Boi thuong'!CQ142</f>
        <v>33781</v>
      </c>
      <c r="F34" s="139">
        <f>'[1]Boi thuong'!DV142</f>
        <v>3338</v>
      </c>
      <c r="G34" s="139">
        <f>'[1]Boi thuong'!FA142</f>
        <v>0</v>
      </c>
      <c r="H34" s="139">
        <f>'[1]Boi thuong'!GF142</f>
        <v>0</v>
      </c>
      <c r="I34" s="139">
        <f t="shared" si="0"/>
        <v>52894</v>
      </c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</row>
    <row r="35" spans="1:20" ht="18" customHeight="1" x14ac:dyDescent="0.15">
      <c r="A35" s="138">
        <v>29</v>
      </c>
      <c r="B35" s="96" t="s">
        <v>159</v>
      </c>
      <c r="C35" s="139">
        <f>'[1]Boi thuong'!AG143</f>
        <v>70666</v>
      </c>
      <c r="D35" s="139">
        <f>'[1]Boi thuong'!BL143</f>
        <v>174</v>
      </c>
      <c r="E35" s="139">
        <f>'[1]Boi thuong'!CQ143</f>
        <v>1511</v>
      </c>
      <c r="F35" s="139">
        <f>'[1]Boi thuong'!DV143</f>
        <v>2190</v>
      </c>
      <c r="G35" s="139">
        <f>'[1]Boi thuong'!FA143</f>
        <v>0</v>
      </c>
      <c r="H35" s="139">
        <f>'[1]Boi thuong'!GF143</f>
        <v>0</v>
      </c>
      <c r="I35" s="139">
        <f t="shared" si="0"/>
        <v>71171</v>
      </c>
    </row>
    <row r="36" spans="1:20" ht="18" customHeight="1" x14ac:dyDescent="0.15">
      <c r="A36" s="138">
        <v>30</v>
      </c>
      <c r="B36" s="96" t="s">
        <v>211</v>
      </c>
      <c r="C36" s="139">
        <f>'[1]Boi thuong'!AG144</f>
        <v>29234</v>
      </c>
      <c r="D36" s="139">
        <f>'[1]Boi thuong'!BL144</f>
        <v>0</v>
      </c>
      <c r="E36" s="139">
        <f>'[1]Boi thuong'!CQ144</f>
        <v>0</v>
      </c>
      <c r="F36" s="139">
        <f>'[1]Boi thuong'!DV144</f>
        <v>0</v>
      </c>
      <c r="G36" s="139">
        <f>'[1]Boi thuong'!FA144</f>
        <v>0</v>
      </c>
      <c r="H36" s="139">
        <f>'[1]Boi thuong'!GF144</f>
        <v>0</v>
      </c>
      <c r="I36" s="139"/>
    </row>
    <row r="37" spans="1:20" ht="18" hidden="1" customHeight="1" x14ac:dyDescent="0.15">
      <c r="A37" s="138"/>
      <c r="B37" s="96"/>
      <c r="C37" s="139">
        <f>'[1]Boi thuong'!AG145</f>
        <v>0</v>
      </c>
      <c r="D37" s="139">
        <f>'[1]Boi thuong'!BL145</f>
        <v>0</v>
      </c>
      <c r="E37" s="139">
        <f>'[1]Boi thuong'!CQ145</f>
        <v>0</v>
      </c>
      <c r="F37" s="139">
        <f>'[1]Boi thuong'!DV145</f>
        <v>0</v>
      </c>
      <c r="G37" s="139">
        <f>'[1]Boi thuong'!FA145</f>
        <v>0</v>
      </c>
      <c r="H37" s="139">
        <f>'[1]Boi thuong'!GF145</f>
        <v>0</v>
      </c>
      <c r="I37" s="139"/>
    </row>
    <row r="38" spans="1:20" ht="18" hidden="1" customHeight="1" x14ac:dyDescent="0.15">
      <c r="A38" s="138"/>
      <c r="B38" s="96"/>
      <c r="C38" s="139">
        <f>'[1]Boi thuong'!AG146</f>
        <v>0</v>
      </c>
      <c r="D38" s="139">
        <f>'[1]Boi thuong'!BL146</f>
        <v>0</v>
      </c>
      <c r="E38" s="139">
        <f>'[1]Boi thuong'!CQ146</f>
        <v>0</v>
      </c>
      <c r="F38" s="139">
        <f>'[1]Boi thuong'!DV146</f>
        <v>0</v>
      </c>
      <c r="G38" s="139">
        <f>'[1]Boi thuong'!FA146</f>
        <v>0</v>
      </c>
      <c r="H38" s="139">
        <f>'[1]Boi thuong'!GF146</f>
        <v>0</v>
      </c>
      <c r="I38" s="139"/>
    </row>
    <row r="39" spans="1:20" ht="18" hidden="1" customHeight="1" x14ac:dyDescent="0.15">
      <c r="A39" s="138"/>
      <c r="B39" s="96"/>
      <c r="C39" s="139">
        <f>'[1]Boi thuong'!AG147</f>
        <v>0</v>
      </c>
      <c r="D39" s="139">
        <f>'[1]Boi thuong'!BL147</f>
        <v>0</v>
      </c>
      <c r="E39" s="139">
        <f>'[1]Boi thuong'!CQ147</f>
        <v>0</v>
      </c>
      <c r="F39" s="139">
        <f>'[1]Boi thuong'!DV147</f>
        <v>0</v>
      </c>
      <c r="G39" s="139">
        <f>'[1]Boi thuong'!FA147</f>
        <v>0</v>
      </c>
      <c r="H39" s="139" t="e">
        <f>'[1]Boi thuong'!GF147</f>
        <v>#REF!</v>
      </c>
      <c r="I39" s="139"/>
    </row>
    <row r="40" spans="1:20" s="104" customFormat="1" ht="18" customHeight="1" x14ac:dyDescent="0.15">
      <c r="A40" s="145">
        <v>30</v>
      </c>
      <c r="B40" s="146" t="s">
        <v>83</v>
      </c>
      <c r="C40" s="147">
        <f>'[1]Boi thuong'!AG148</f>
        <v>13059168</v>
      </c>
      <c r="D40" s="147">
        <f>'[1]Boi thuong'!BL148</f>
        <v>1837799</v>
      </c>
      <c r="E40" s="147">
        <f>'[1]Boi thuong'!CQ148</f>
        <v>1936084</v>
      </c>
      <c r="F40" s="147">
        <f>'[1]Boi thuong'!DV148</f>
        <v>719616</v>
      </c>
      <c r="G40" s="147">
        <f>'[1]Boi thuong'!FA148</f>
        <v>489860</v>
      </c>
      <c r="H40" s="147">
        <f>'[1]Boi thuong'!GF148</f>
        <v>52546</v>
      </c>
      <c r="I40" s="147">
        <f>SUM(I7:I35)</f>
        <v>10412981</v>
      </c>
      <c r="J40" s="141"/>
      <c r="K40" s="141"/>
      <c r="L40" s="141"/>
      <c r="M40" s="141"/>
      <c r="N40" s="141"/>
      <c r="O40" s="141"/>
      <c r="P40" s="141"/>
      <c r="Q40" s="141"/>
      <c r="R40" s="141"/>
      <c r="S40" s="141"/>
      <c r="T40" s="141"/>
    </row>
    <row r="41" spans="1:20" x14ac:dyDescent="0.15">
      <c r="C41" s="142"/>
      <c r="D41" s="142"/>
      <c r="E41" s="142"/>
      <c r="F41" s="142"/>
      <c r="G41" s="142"/>
      <c r="H41" s="142"/>
      <c r="I41" s="142"/>
    </row>
    <row r="42" spans="1:20" x14ac:dyDescent="0.15">
      <c r="C42" s="142"/>
      <c r="D42" s="142"/>
      <c r="E42" s="142"/>
      <c r="F42" s="142"/>
      <c r="G42" s="142"/>
      <c r="H42" s="142"/>
      <c r="I42" s="142"/>
    </row>
    <row r="43" spans="1:20" x14ac:dyDescent="0.15">
      <c r="C43" s="142"/>
      <c r="D43" s="142"/>
      <c r="E43" s="142"/>
      <c r="F43" s="142"/>
      <c r="G43" s="142"/>
      <c r="H43" s="142"/>
      <c r="I43" s="142"/>
    </row>
    <row r="44" spans="1:20" x14ac:dyDescent="0.15">
      <c r="C44" s="142"/>
      <c r="D44" s="142"/>
      <c r="E44" s="142"/>
      <c r="F44" s="142"/>
      <c r="G44" s="142"/>
      <c r="H44" s="142"/>
      <c r="I44" s="142"/>
    </row>
    <row r="45" spans="1:20" x14ac:dyDescent="0.15">
      <c r="C45" s="142"/>
      <c r="D45" s="142"/>
      <c r="E45" s="142"/>
      <c r="F45" s="142"/>
      <c r="G45" s="142"/>
      <c r="H45" s="142"/>
      <c r="I45" s="142"/>
    </row>
    <row r="46" spans="1:20" x14ac:dyDescent="0.15">
      <c r="C46" s="142"/>
      <c r="D46" s="142"/>
      <c r="E46" s="142"/>
      <c r="F46" s="142"/>
      <c r="G46" s="142"/>
      <c r="H46" s="142"/>
      <c r="I46" s="142"/>
    </row>
    <row r="47" spans="1:20" x14ac:dyDescent="0.15">
      <c r="C47" s="142"/>
      <c r="D47" s="142"/>
      <c r="E47" s="142"/>
      <c r="F47" s="142"/>
      <c r="G47" s="142"/>
      <c r="H47" s="142"/>
      <c r="I47" s="142"/>
    </row>
    <row r="48" spans="1:20" x14ac:dyDescent="0.15">
      <c r="C48" s="142"/>
      <c r="D48" s="142"/>
      <c r="E48" s="142"/>
      <c r="F48" s="142"/>
      <c r="G48" s="142"/>
      <c r="H48" s="142"/>
      <c r="I48" s="142"/>
    </row>
    <row r="49" spans="3:9" x14ac:dyDescent="0.15">
      <c r="C49" s="142"/>
      <c r="D49" s="142"/>
      <c r="E49" s="142"/>
      <c r="F49" s="142"/>
      <c r="G49" s="142"/>
      <c r="H49" s="142"/>
      <c r="I49" s="142"/>
    </row>
    <row r="50" spans="3:9" x14ac:dyDescent="0.15">
      <c r="C50" s="142"/>
      <c r="D50" s="142"/>
      <c r="E50" s="142"/>
      <c r="F50" s="142"/>
      <c r="G50" s="142"/>
      <c r="H50" s="142"/>
      <c r="I50" s="142"/>
    </row>
    <row r="51" spans="3:9" x14ac:dyDescent="0.15">
      <c r="C51" s="142"/>
      <c r="D51" s="142"/>
      <c r="E51" s="142"/>
      <c r="F51" s="142"/>
      <c r="G51" s="142"/>
      <c r="H51" s="142"/>
      <c r="I51" s="142"/>
    </row>
    <row r="52" spans="3:9" x14ac:dyDescent="0.15">
      <c r="C52" s="142"/>
      <c r="D52" s="142"/>
      <c r="E52" s="142"/>
      <c r="F52" s="142"/>
      <c r="G52" s="142"/>
      <c r="H52" s="142"/>
      <c r="I52" s="142"/>
    </row>
    <row r="53" spans="3:9" x14ac:dyDescent="0.15">
      <c r="C53" s="142"/>
      <c r="D53" s="142"/>
      <c r="E53" s="142"/>
      <c r="F53" s="142"/>
      <c r="G53" s="142"/>
      <c r="H53" s="142"/>
      <c r="I53" s="142"/>
    </row>
    <row r="54" spans="3:9" x14ac:dyDescent="0.15">
      <c r="C54" s="142"/>
      <c r="D54" s="142"/>
      <c r="E54" s="142"/>
      <c r="F54" s="142"/>
      <c r="G54" s="142"/>
      <c r="H54" s="142"/>
      <c r="I54" s="142"/>
    </row>
    <row r="55" spans="3:9" x14ac:dyDescent="0.15">
      <c r="C55" s="142"/>
      <c r="D55" s="142"/>
      <c r="E55" s="142"/>
      <c r="F55" s="142"/>
      <c r="G55" s="142"/>
      <c r="H55" s="142"/>
      <c r="I55" s="142"/>
    </row>
    <row r="56" spans="3:9" x14ac:dyDescent="0.15">
      <c r="C56" s="142"/>
      <c r="D56" s="142"/>
      <c r="E56" s="142"/>
      <c r="F56" s="142"/>
      <c r="G56" s="142"/>
      <c r="H56" s="142"/>
      <c r="I56" s="142"/>
    </row>
    <row r="57" spans="3:9" x14ac:dyDescent="0.15">
      <c r="C57" s="142"/>
      <c r="D57" s="142"/>
      <c r="E57" s="142"/>
      <c r="F57" s="142"/>
      <c r="G57" s="142"/>
      <c r="H57" s="142"/>
      <c r="I57" s="142"/>
    </row>
    <row r="58" spans="3:9" x14ac:dyDescent="0.15">
      <c r="C58" s="142"/>
      <c r="D58" s="142"/>
      <c r="E58" s="142"/>
      <c r="F58" s="142"/>
      <c r="G58" s="142"/>
      <c r="H58" s="142"/>
      <c r="I58" s="142"/>
    </row>
    <row r="59" spans="3:9" x14ac:dyDescent="0.15">
      <c r="C59" s="142"/>
      <c r="D59" s="142"/>
      <c r="E59" s="142"/>
      <c r="F59" s="142"/>
      <c r="G59" s="142"/>
      <c r="H59" s="142"/>
      <c r="I59" s="142"/>
    </row>
    <row r="60" spans="3:9" x14ac:dyDescent="0.15">
      <c r="C60" s="142"/>
      <c r="D60" s="142"/>
      <c r="E60" s="142"/>
      <c r="F60" s="142"/>
      <c r="G60" s="142"/>
      <c r="H60" s="142"/>
      <c r="I60" s="142"/>
    </row>
    <row r="61" spans="3:9" x14ac:dyDescent="0.15">
      <c r="C61" s="142"/>
      <c r="D61" s="142"/>
      <c r="E61" s="142"/>
      <c r="F61" s="142"/>
      <c r="G61" s="142"/>
      <c r="H61" s="142"/>
      <c r="I61" s="142"/>
    </row>
    <row r="62" spans="3:9" x14ac:dyDescent="0.15">
      <c r="C62" s="142"/>
      <c r="D62" s="142"/>
      <c r="E62" s="142"/>
      <c r="F62" s="142"/>
      <c r="G62" s="142"/>
      <c r="H62" s="142"/>
      <c r="I62" s="142"/>
    </row>
    <row r="63" spans="3:9" x14ac:dyDescent="0.15">
      <c r="C63" s="142"/>
      <c r="D63" s="142"/>
      <c r="E63" s="142"/>
      <c r="F63" s="142"/>
      <c r="G63" s="142"/>
      <c r="H63" s="142"/>
      <c r="I63" s="142"/>
    </row>
    <row r="64" spans="3:9" x14ac:dyDescent="0.15">
      <c r="C64" s="142"/>
      <c r="D64" s="142"/>
      <c r="E64" s="142"/>
      <c r="F64" s="142"/>
      <c r="G64" s="142"/>
      <c r="H64" s="142"/>
      <c r="I64" s="142"/>
    </row>
    <row r="65" spans="3:9" x14ac:dyDescent="0.15">
      <c r="C65" s="142"/>
      <c r="D65" s="142"/>
      <c r="E65" s="142"/>
      <c r="F65" s="142"/>
      <c r="G65" s="142"/>
      <c r="H65" s="142"/>
      <c r="I65" s="142"/>
    </row>
    <row r="66" spans="3:9" x14ac:dyDescent="0.15">
      <c r="C66" s="142"/>
      <c r="D66" s="142"/>
      <c r="E66" s="142"/>
      <c r="F66" s="142"/>
      <c r="G66" s="142"/>
      <c r="H66" s="142"/>
      <c r="I66" s="142"/>
    </row>
    <row r="67" spans="3:9" x14ac:dyDescent="0.15">
      <c r="C67" s="142"/>
      <c r="D67" s="142"/>
      <c r="E67" s="142"/>
      <c r="F67" s="142"/>
      <c r="G67" s="142"/>
      <c r="H67" s="142"/>
      <c r="I67" s="142"/>
    </row>
    <row r="68" spans="3:9" x14ac:dyDescent="0.15">
      <c r="C68" s="142"/>
      <c r="D68" s="142"/>
      <c r="E68" s="142"/>
      <c r="F68" s="142"/>
      <c r="G68" s="142"/>
      <c r="H68" s="142"/>
      <c r="I68" s="142"/>
    </row>
    <row r="69" spans="3:9" x14ac:dyDescent="0.15">
      <c r="C69" s="142"/>
      <c r="D69" s="142"/>
      <c r="E69" s="142"/>
      <c r="F69" s="142"/>
      <c r="G69" s="142"/>
      <c r="H69" s="142"/>
      <c r="I69" s="142"/>
    </row>
    <row r="70" spans="3:9" x14ac:dyDescent="0.15">
      <c r="C70" s="142"/>
      <c r="D70" s="142"/>
      <c r="E70" s="142"/>
      <c r="F70" s="142"/>
      <c r="G70" s="142"/>
      <c r="H70" s="142"/>
      <c r="I70" s="142"/>
    </row>
    <row r="71" spans="3:9" x14ac:dyDescent="0.15">
      <c r="C71" s="142"/>
      <c r="D71" s="142"/>
      <c r="E71" s="142"/>
      <c r="F71" s="142"/>
      <c r="G71" s="142"/>
      <c r="H71" s="142"/>
      <c r="I71" s="142"/>
    </row>
    <row r="72" spans="3:9" x14ac:dyDescent="0.15">
      <c r="C72" s="142"/>
      <c r="D72" s="142"/>
      <c r="E72" s="142"/>
      <c r="F72" s="142"/>
      <c r="G72" s="142"/>
      <c r="H72" s="142"/>
      <c r="I72" s="142"/>
    </row>
    <row r="73" spans="3:9" x14ac:dyDescent="0.15">
      <c r="C73" s="142"/>
      <c r="D73" s="142"/>
      <c r="E73" s="142"/>
      <c r="F73" s="142"/>
      <c r="G73" s="142"/>
      <c r="H73" s="142"/>
      <c r="I73" s="142"/>
    </row>
    <row r="74" spans="3:9" x14ac:dyDescent="0.15">
      <c r="C74" s="142"/>
      <c r="D74" s="142"/>
      <c r="E74" s="142"/>
      <c r="F74" s="142"/>
      <c r="G74" s="142"/>
      <c r="H74" s="142"/>
      <c r="I74" s="142"/>
    </row>
    <row r="75" spans="3:9" x14ac:dyDescent="0.15">
      <c r="C75" s="142"/>
      <c r="D75" s="142"/>
      <c r="E75" s="142"/>
      <c r="F75" s="142"/>
      <c r="G75" s="142"/>
      <c r="H75" s="142"/>
      <c r="I75" s="142"/>
    </row>
    <row r="76" spans="3:9" x14ac:dyDescent="0.15">
      <c r="C76" s="142"/>
      <c r="D76" s="142"/>
      <c r="E76" s="142"/>
      <c r="F76" s="142"/>
      <c r="G76" s="142"/>
      <c r="H76" s="142"/>
      <c r="I76" s="142"/>
    </row>
    <row r="77" spans="3:9" x14ac:dyDescent="0.15">
      <c r="C77" s="142"/>
      <c r="D77" s="142"/>
      <c r="E77" s="142"/>
      <c r="F77" s="142"/>
      <c r="G77" s="142"/>
      <c r="H77" s="142"/>
      <c r="I77" s="142"/>
    </row>
    <row r="78" spans="3:9" x14ac:dyDescent="0.15">
      <c r="C78" s="142"/>
      <c r="D78" s="142"/>
      <c r="E78" s="142"/>
      <c r="F78" s="142"/>
      <c r="G78" s="142"/>
      <c r="H78" s="142"/>
      <c r="I78" s="142"/>
    </row>
    <row r="79" spans="3:9" x14ac:dyDescent="0.15">
      <c r="C79" s="142"/>
      <c r="D79" s="142"/>
      <c r="E79" s="142"/>
      <c r="F79" s="142"/>
      <c r="G79" s="142"/>
      <c r="H79" s="142"/>
      <c r="I79" s="142"/>
    </row>
    <row r="80" spans="3:9" x14ac:dyDescent="0.15">
      <c r="C80" s="142"/>
      <c r="D80" s="142"/>
      <c r="E80" s="142"/>
      <c r="F80" s="142"/>
      <c r="G80" s="142"/>
      <c r="H80" s="142"/>
      <c r="I80" s="142"/>
    </row>
    <row r="81" spans="3:9" x14ac:dyDescent="0.15">
      <c r="C81" s="142"/>
      <c r="D81" s="142"/>
      <c r="E81" s="142"/>
      <c r="F81" s="142"/>
      <c r="G81" s="142"/>
      <c r="H81" s="142"/>
      <c r="I81" s="142"/>
    </row>
    <row r="82" spans="3:9" x14ac:dyDescent="0.15">
      <c r="C82" s="142"/>
      <c r="D82" s="142"/>
      <c r="E82" s="142"/>
      <c r="F82" s="142"/>
      <c r="G82" s="142"/>
      <c r="H82" s="142"/>
      <c r="I82" s="142"/>
    </row>
    <row r="83" spans="3:9" x14ac:dyDescent="0.15">
      <c r="C83" s="142"/>
      <c r="D83" s="142"/>
      <c r="E83" s="142"/>
      <c r="F83" s="142"/>
      <c r="G83" s="142"/>
      <c r="H83" s="142"/>
      <c r="I83" s="142"/>
    </row>
    <row r="84" spans="3:9" x14ac:dyDescent="0.15">
      <c r="C84" s="142"/>
      <c r="D84" s="142"/>
      <c r="E84" s="142"/>
      <c r="F84" s="142"/>
      <c r="G84" s="142"/>
      <c r="H84" s="142"/>
      <c r="I84" s="142"/>
    </row>
    <row r="85" spans="3:9" x14ac:dyDescent="0.15">
      <c r="C85" s="142"/>
      <c r="D85" s="142"/>
      <c r="E85" s="142"/>
      <c r="F85" s="142"/>
      <c r="G85" s="142"/>
      <c r="H85" s="142"/>
      <c r="I85" s="142"/>
    </row>
    <row r="86" spans="3:9" x14ac:dyDescent="0.15">
      <c r="C86" s="142"/>
      <c r="D86" s="142"/>
      <c r="E86" s="142"/>
      <c r="F86" s="142"/>
      <c r="G86" s="142"/>
      <c r="H86" s="142"/>
      <c r="I86" s="142"/>
    </row>
    <row r="87" spans="3:9" x14ac:dyDescent="0.15">
      <c r="C87" s="142"/>
      <c r="D87" s="142"/>
      <c r="E87" s="142"/>
      <c r="F87" s="142"/>
      <c r="G87" s="142"/>
      <c r="H87" s="142"/>
      <c r="I87" s="142"/>
    </row>
    <row r="88" spans="3:9" x14ac:dyDescent="0.15">
      <c r="C88" s="142"/>
      <c r="D88" s="142"/>
      <c r="E88" s="142"/>
      <c r="F88" s="142"/>
      <c r="G88" s="142"/>
      <c r="H88" s="142"/>
      <c r="I88" s="142"/>
    </row>
    <row r="89" spans="3:9" x14ac:dyDescent="0.15">
      <c r="C89" s="142"/>
      <c r="D89" s="142"/>
      <c r="E89" s="142"/>
      <c r="F89" s="142"/>
      <c r="G89" s="142"/>
      <c r="H89" s="142"/>
      <c r="I89" s="142"/>
    </row>
    <row r="90" spans="3:9" x14ac:dyDescent="0.15">
      <c r="C90" s="142"/>
      <c r="D90" s="142"/>
      <c r="E90" s="142"/>
      <c r="F90" s="142"/>
      <c r="G90" s="142"/>
      <c r="H90" s="142"/>
      <c r="I90" s="142"/>
    </row>
    <row r="91" spans="3:9" x14ac:dyDescent="0.15">
      <c r="C91" s="142"/>
      <c r="D91" s="142"/>
      <c r="E91" s="142"/>
      <c r="F91" s="142"/>
      <c r="G91" s="142"/>
      <c r="H91" s="142"/>
      <c r="I91" s="142"/>
    </row>
    <row r="92" spans="3:9" x14ac:dyDescent="0.15">
      <c r="C92" s="142"/>
      <c r="D92" s="142"/>
      <c r="E92" s="142"/>
      <c r="F92" s="142"/>
      <c r="G92" s="142"/>
      <c r="H92" s="142"/>
      <c r="I92" s="142"/>
    </row>
    <row r="93" spans="3:9" x14ac:dyDescent="0.15">
      <c r="C93" s="142"/>
      <c r="D93" s="142"/>
      <c r="E93" s="142"/>
      <c r="F93" s="142"/>
      <c r="G93" s="142"/>
      <c r="H93" s="142"/>
      <c r="I93" s="142"/>
    </row>
    <row r="94" spans="3:9" x14ac:dyDescent="0.15">
      <c r="C94" s="142"/>
      <c r="D94" s="142"/>
      <c r="E94" s="142"/>
      <c r="F94" s="142"/>
      <c r="G94" s="142"/>
      <c r="H94" s="142"/>
      <c r="I94" s="142"/>
    </row>
    <row r="95" spans="3:9" x14ac:dyDescent="0.15">
      <c r="C95" s="142"/>
      <c r="D95" s="142"/>
      <c r="E95" s="142"/>
      <c r="F95" s="142"/>
      <c r="G95" s="142"/>
      <c r="H95" s="142"/>
      <c r="I95" s="142"/>
    </row>
    <row r="96" spans="3:9" x14ac:dyDescent="0.15">
      <c r="C96" s="142"/>
      <c r="D96" s="142"/>
      <c r="E96" s="142"/>
      <c r="F96" s="142"/>
      <c r="G96" s="142"/>
      <c r="H96" s="142"/>
      <c r="I96" s="142"/>
    </row>
    <row r="97" spans="3:9" x14ac:dyDescent="0.15">
      <c r="C97" s="142"/>
      <c r="D97" s="142"/>
      <c r="E97" s="142"/>
      <c r="F97" s="142"/>
      <c r="G97" s="142"/>
      <c r="H97" s="142"/>
      <c r="I97" s="142"/>
    </row>
    <row r="98" spans="3:9" x14ac:dyDescent="0.15">
      <c r="C98" s="142"/>
      <c r="D98" s="142"/>
      <c r="E98" s="142"/>
      <c r="F98" s="142"/>
      <c r="G98" s="142"/>
      <c r="H98" s="142"/>
      <c r="I98" s="142"/>
    </row>
    <row r="99" spans="3:9" x14ac:dyDescent="0.15">
      <c r="C99" s="142"/>
      <c r="D99" s="142"/>
      <c r="E99" s="142"/>
      <c r="F99" s="142"/>
      <c r="G99" s="142"/>
      <c r="H99" s="142"/>
      <c r="I99" s="142"/>
    </row>
    <row r="100" spans="3:9" x14ac:dyDescent="0.15">
      <c r="C100" s="142"/>
      <c r="D100" s="142"/>
      <c r="E100" s="142"/>
      <c r="F100" s="142"/>
      <c r="G100" s="142"/>
      <c r="H100" s="142"/>
      <c r="I100" s="142"/>
    </row>
    <row r="101" spans="3:9" x14ac:dyDescent="0.15">
      <c r="C101" s="142"/>
      <c r="D101" s="142"/>
      <c r="E101" s="142"/>
      <c r="F101" s="142"/>
      <c r="G101" s="142"/>
      <c r="H101" s="142"/>
      <c r="I101" s="142"/>
    </row>
    <row r="102" spans="3:9" x14ac:dyDescent="0.15">
      <c r="C102" s="142"/>
      <c r="D102" s="142"/>
      <c r="E102" s="142"/>
      <c r="F102" s="142"/>
      <c r="G102" s="142"/>
      <c r="H102" s="142"/>
      <c r="I102" s="142"/>
    </row>
    <row r="103" spans="3:9" x14ac:dyDescent="0.15">
      <c r="C103" s="142"/>
      <c r="D103" s="142"/>
      <c r="E103" s="142"/>
      <c r="F103" s="142"/>
      <c r="G103" s="142"/>
      <c r="H103" s="142"/>
      <c r="I103" s="142"/>
    </row>
    <row r="104" spans="3:9" x14ac:dyDescent="0.15">
      <c r="C104" s="142"/>
      <c r="D104" s="142"/>
      <c r="E104" s="142"/>
      <c r="F104" s="142"/>
      <c r="G104" s="142"/>
      <c r="H104" s="142"/>
      <c r="I104" s="142"/>
    </row>
    <row r="105" spans="3:9" x14ac:dyDescent="0.15">
      <c r="C105" s="142"/>
      <c r="D105" s="142"/>
      <c r="E105" s="142"/>
      <c r="F105" s="142"/>
      <c r="G105" s="142"/>
      <c r="H105" s="142"/>
      <c r="I105" s="142"/>
    </row>
    <row r="106" spans="3:9" x14ac:dyDescent="0.15">
      <c r="C106" s="142"/>
      <c r="D106" s="142"/>
      <c r="E106" s="142"/>
      <c r="F106" s="142"/>
      <c r="G106" s="142"/>
      <c r="H106" s="142"/>
      <c r="I106" s="142"/>
    </row>
    <row r="107" spans="3:9" x14ac:dyDescent="0.15">
      <c r="C107" s="142"/>
      <c r="D107" s="142"/>
      <c r="E107" s="142"/>
      <c r="F107" s="142"/>
      <c r="G107" s="142"/>
      <c r="H107" s="142"/>
      <c r="I107" s="142"/>
    </row>
    <row r="108" spans="3:9" x14ac:dyDescent="0.15">
      <c r="C108" s="142"/>
      <c r="D108" s="142"/>
      <c r="E108" s="142"/>
      <c r="F108" s="142"/>
      <c r="G108" s="142"/>
      <c r="H108" s="142"/>
      <c r="I108" s="142"/>
    </row>
    <row r="109" spans="3:9" x14ac:dyDescent="0.15">
      <c r="C109" s="142"/>
      <c r="D109" s="142"/>
      <c r="E109" s="142"/>
      <c r="F109" s="142"/>
      <c r="G109" s="142"/>
      <c r="H109" s="142"/>
      <c r="I109" s="142"/>
    </row>
    <row r="110" spans="3:9" x14ac:dyDescent="0.15">
      <c r="C110" s="142"/>
      <c r="D110" s="142"/>
      <c r="E110" s="142"/>
      <c r="F110" s="142"/>
      <c r="G110" s="142"/>
      <c r="H110" s="142"/>
      <c r="I110" s="142"/>
    </row>
    <row r="111" spans="3:9" x14ac:dyDescent="0.15">
      <c r="C111" s="142"/>
      <c r="D111" s="142"/>
      <c r="E111" s="142"/>
      <c r="F111" s="142"/>
      <c r="G111" s="142"/>
      <c r="H111" s="142"/>
      <c r="I111" s="142"/>
    </row>
    <row r="112" spans="3:9" x14ac:dyDescent="0.15">
      <c r="C112" s="142"/>
      <c r="D112" s="142"/>
      <c r="E112" s="142"/>
      <c r="F112" s="142"/>
      <c r="G112" s="142"/>
      <c r="H112" s="142"/>
      <c r="I112" s="142"/>
    </row>
    <row r="113" spans="3:9" x14ac:dyDescent="0.15">
      <c r="C113" s="142"/>
      <c r="D113" s="142"/>
      <c r="E113" s="142"/>
      <c r="F113" s="142"/>
      <c r="G113" s="142"/>
      <c r="H113" s="142"/>
      <c r="I113" s="142"/>
    </row>
    <row r="114" spans="3:9" x14ac:dyDescent="0.15">
      <c r="C114" s="142"/>
      <c r="D114" s="142"/>
      <c r="E114" s="142"/>
      <c r="F114" s="142"/>
      <c r="G114" s="142"/>
      <c r="H114" s="142"/>
      <c r="I114" s="142"/>
    </row>
    <row r="115" spans="3:9" x14ac:dyDescent="0.15">
      <c r="C115" s="142"/>
      <c r="D115" s="142"/>
      <c r="E115" s="142"/>
      <c r="F115" s="142"/>
      <c r="G115" s="142"/>
      <c r="H115" s="142"/>
      <c r="I115" s="142"/>
    </row>
    <row r="116" spans="3:9" x14ac:dyDescent="0.15">
      <c r="C116" s="142"/>
      <c r="D116" s="142"/>
      <c r="E116" s="142"/>
      <c r="F116" s="142"/>
      <c r="G116" s="142"/>
      <c r="H116" s="142"/>
      <c r="I116" s="142"/>
    </row>
    <row r="117" spans="3:9" x14ac:dyDescent="0.15">
      <c r="C117" s="142"/>
      <c r="D117" s="142"/>
      <c r="E117" s="142"/>
      <c r="F117" s="142"/>
      <c r="G117" s="142"/>
      <c r="H117" s="142"/>
      <c r="I117" s="142"/>
    </row>
    <row r="118" spans="3:9" x14ac:dyDescent="0.15">
      <c r="C118" s="142"/>
      <c r="D118" s="142"/>
      <c r="E118" s="142"/>
      <c r="F118" s="142"/>
      <c r="G118" s="142"/>
      <c r="H118" s="142"/>
      <c r="I118" s="142"/>
    </row>
  </sheetData>
  <sheetProtection formatCells="0" formatColumns="0" formatRows="0" autoFilter="0"/>
  <mergeCells count="4">
    <mergeCell ref="A1:I1"/>
    <mergeCell ref="A2:I2"/>
    <mergeCell ref="A3:I3"/>
    <mergeCell ref="A4:I4"/>
  </mergeCells>
  <phoneticPr fontId="6" type="noConversion"/>
  <pageMargins left="0.66" right="0.16" top="0.16" bottom="0.17" header="0.16" footer="0.17"/>
  <pageSetup scale="97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33"/>
  <sheetViews>
    <sheetView topLeftCell="B1" workbookViewId="0">
      <selection activeCell="B7" sqref="B7"/>
    </sheetView>
  </sheetViews>
  <sheetFormatPr baseColWidth="10" defaultColWidth="8.83203125" defaultRowHeight="13" x14ac:dyDescent="0.15"/>
  <cols>
    <col min="1" max="1" width="7" customWidth="1"/>
    <col min="2" max="2" width="16.83203125" customWidth="1"/>
    <col min="3" max="3" width="19.83203125" customWidth="1"/>
    <col min="4" max="4" width="23.1640625" customWidth="1"/>
    <col min="5" max="5" width="21.1640625" customWidth="1"/>
  </cols>
  <sheetData>
    <row r="1" spans="1:6" ht="14" x14ac:dyDescent="0.15">
      <c r="A1" s="193" t="s">
        <v>26</v>
      </c>
      <c r="B1" s="193"/>
      <c r="C1" s="193"/>
      <c r="D1" s="193"/>
      <c r="E1" s="193"/>
    </row>
    <row r="2" spans="1:6" ht="19.5" customHeight="1" x14ac:dyDescent="0.2">
      <c r="A2" s="182" t="s">
        <v>69</v>
      </c>
      <c r="B2" s="182"/>
      <c r="C2" s="182"/>
      <c r="D2" s="182"/>
      <c r="E2" s="182"/>
    </row>
    <row r="3" spans="1:6" ht="18" customHeight="1" x14ac:dyDescent="0.15">
      <c r="A3" s="199" t="s">
        <v>70</v>
      </c>
      <c r="B3" s="199"/>
      <c r="C3" s="199"/>
      <c r="D3" s="199"/>
      <c r="E3" s="199"/>
    </row>
    <row r="4" spans="1:6" ht="19.5" customHeight="1" x14ac:dyDescent="0.15">
      <c r="A4" s="197" t="s">
        <v>11</v>
      </c>
      <c r="B4" s="197"/>
      <c r="C4" s="197"/>
      <c r="D4" s="197"/>
      <c r="E4" s="197"/>
    </row>
    <row r="5" spans="1:6" ht="0.75" customHeight="1" x14ac:dyDescent="0.15">
      <c r="A5" s="196" t="s">
        <v>2</v>
      </c>
      <c r="B5" s="194" t="s">
        <v>99</v>
      </c>
      <c r="C5" s="186"/>
      <c r="D5" s="187"/>
      <c r="E5" s="194" t="s">
        <v>104</v>
      </c>
    </row>
    <row r="6" spans="1:6" ht="50.25" customHeight="1" x14ac:dyDescent="0.15">
      <c r="A6" s="196"/>
      <c r="B6" s="195"/>
      <c r="C6" s="26" t="s">
        <v>105</v>
      </c>
      <c r="D6" s="26" t="s">
        <v>106</v>
      </c>
      <c r="E6" s="195"/>
    </row>
    <row r="7" spans="1:6" ht="19" customHeight="1" x14ac:dyDescent="0.2">
      <c r="A7" s="38">
        <v>1</v>
      </c>
      <c r="B7" s="3" t="s">
        <v>223</v>
      </c>
      <c r="C7" s="41">
        <f>'[1]Doanh thu'!AG115</f>
        <v>151934</v>
      </c>
      <c r="D7" s="41">
        <f>'[1]Boi thuong'!AG115</f>
        <v>14548</v>
      </c>
      <c r="E7" s="70">
        <f>D7/C7</f>
        <v>9.575210288677978E-2</v>
      </c>
      <c r="F7" s="69"/>
    </row>
    <row r="8" spans="1:6" ht="19" customHeight="1" x14ac:dyDescent="0.2">
      <c r="A8" s="38">
        <v>2</v>
      </c>
      <c r="B8" s="3" t="s">
        <v>144</v>
      </c>
      <c r="C8" s="41">
        <f>'[1]Doanh thu'!AG116</f>
        <v>524832</v>
      </c>
      <c r="D8" s="41">
        <f>'[1]Boi thuong'!AG116</f>
        <v>164051</v>
      </c>
      <c r="E8" s="70">
        <f t="shared" ref="E8:E37" si="0">D8/C8</f>
        <v>0.31257812023657094</v>
      </c>
    </row>
    <row r="9" spans="1:6" ht="19" customHeight="1" x14ac:dyDescent="0.2">
      <c r="A9" s="38">
        <v>3</v>
      </c>
      <c r="B9" s="3" t="s">
        <v>71</v>
      </c>
      <c r="C9" s="41">
        <f>'[1]Doanh thu'!AG117</f>
        <v>767364</v>
      </c>
      <c r="D9" s="41">
        <f>'[1]Boi thuong'!AG117</f>
        <v>240578</v>
      </c>
      <c r="E9" s="70">
        <f t="shared" si="0"/>
        <v>0.31351223148336382</v>
      </c>
    </row>
    <row r="10" spans="1:6" ht="19" customHeight="1" x14ac:dyDescent="0.2">
      <c r="A10" s="38">
        <v>4</v>
      </c>
      <c r="B10" s="3" t="s">
        <v>72</v>
      </c>
      <c r="C10" s="41">
        <f>'[1]Doanh thu'!AG118</f>
        <v>3101986</v>
      </c>
      <c r="D10" s="41">
        <f>'[1]Boi thuong'!AG118</f>
        <v>1343874</v>
      </c>
      <c r="E10" s="70">
        <f t="shared" si="0"/>
        <v>0.43323019510726352</v>
      </c>
    </row>
    <row r="11" spans="1:6" ht="19" customHeight="1" x14ac:dyDescent="0.2">
      <c r="A11" s="38">
        <v>5</v>
      </c>
      <c r="B11" s="3" t="s">
        <v>145</v>
      </c>
      <c r="C11" s="41">
        <f>'[1]Doanh thu'!AG119</f>
        <v>707830</v>
      </c>
      <c r="D11" s="41">
        <f>'[1]Boi thuong'!AG119</f>
        <v>162361</v>
      </c>
      <c r="E11" s="70">
        <f t="shared" si="0"/>
        <v>0.22937852309170281</v>
      </c>
    </row>
    <row r="12" spans="1:6" ht="19" customHeight="1" x14ac:dyDescent="0.2">
      <c r="A12" s="38">
        <v>6</v>
      </c>
      <c r="B12" s="3" t="s">
        <v>146</v>
      </c>
      <c r="C12" s="41">
        <f>'[1]Doanh thu'!AG120</f>
        <v>1096103</v>
      </c>
      <c r="D12" s="41">
        <f>'[1]Boi thuong'!AG120</f>
        <v>242077</v>
      </c>
      <c r="E12" s="70">
        <f t="shared" si="0"/>
        <v>0.22085241989119636</v>
      </c>
    </row>
    <row r="13" spans="1:6" ht="19" customHeight="1" x14ac:dyDescent="0.2">
      <c r="A13" s="38">
        <v>7</v>
      </c>
      <c r="B13" s="3" t="s">
        <v>147</v>
      </c>
      <c r="C13" s="41">
        <f>'[1]Doanh thu'!AG121</f>
        <v>98150</v>
      </c>
      <c r="D13" s="41">
        <f>'[1]Boi thuong'!AG121</f>
        <v>61065</v>
      </c>
      <c r="E13" s="70">
        <f t="shared" si="0"/>
        <v>0.62215995924605194</v>
      </c>
    </row>
    <row r="14" spans="1:6" ht="19" customHeight="1" x14ac:dyDescent="0.2">
      <c r="A14" s="38">
        <v>8</v>
      </c>
      <c r="B14" s="3" t="s">
        <v>73</v>
      </c>
      <c r="C14" s="41">
        <f>'[1]Doanh thu'!AG122</f>
        <v>6621927</v>
      </c>
      <c r="D14" s="41">
        <f>'[1]Boi thuong'!AG122</f>
        <v>2989347</v>
      </c>
      <c r="E14" s="70">
        <f t="shared" si="0"/>
        <v>0.45143158479397311</v>
      </c>
    </row>
    <row r="15" spans="1:6" ht="19" customHeight="1" x14ac:dyDescent="0.2">
      <c r="A15" s="38">
        <v>9</v>
      </c>
      <c r="B15" s="3" t="s">
        <v>74</v>
      </c>
      <c r="C15" s="41">
        <f>'[1]Doanh thu'!AG123</f>
        <v>1476405</v>
      </c>
      <c r="D15" s="41">
        <f>'[1]Boi thuong'!AG123</f>
        <v>515100</v>
      </c>
      <c r="E15" s="70">
        <f t="shared" si="0"/>
        <v>0.34888800837168665</v>
      </c>
    </row>
    <row r="16" spans="1:6" ht="19" customHeight="1" x14ac:dyDescent="0.2">
      <c r="A16" s="38">
        <v>10</v>
      </c>
      <c r="B16" s="3" t="s">
        <v>148</v>
      </c>
      <c r="C16" s="41">
        <f>'[1]Doanh thu'!AG124</f>
        <v>177543</v>
      </c>
      <c r="D16" s="41">
        <f>'[1]Boi thuong'!AG124</f>
        <v>97579</v>
      </c>
      <c r="E16" s="70">
        <f t="shared" si="0"/>
        <v>0.54960770066969689</v>
      </c>
    </row>
    <row r="17" spans="1:5" ht="19" customHeight="1" x14ac:dyDescent="0.2">
      <c r="A17" s="38">
        <v>11</v>
      </c>
      <c r="B17" s="3" t="s">
        <v>149</v>
      </c>
      <c r="C17" s="41">
        <f>'[1]Doanh thu'!AG125</f>
        <v>280957</v>
      </c>
      <c r="D17" s="41">
        <f>'[1]Boi thuong'!AG125</f>
        <v>84945</v>
      </c>
      <c r="E17" s="70">
        <f t="shared" si="0"/>
        <v>0.30234163946796128</v>
      </c>
    </row>
    <row r="18" spans="1:5" ht="19" customHeight="1" x14ac:dyDescent="0.2">
      <c r="A18" s="38">
        <v>12</v>
      </c>
      <c r="B18" s="3" t="s">
        <v>150</v>
      </c>
      <c r="C18" s="41">
        <f>'[1]Doanh thu'!AG126</f>
        <v>672929</v>
      </c>
      <c r="D18" s="41">
        <f>'[1]Boi thuong'!AG126</f>
        <v>180327</v>
      </c>
      <c r="E18" s="70">
        <f t="shared" si="0"/>
        <v>0.26797329287339378</v>
      </c>
    </row>
    <row r="19" spans="1:5" ht="19" customHeight="1" x14ac:dyDescent="0.2">
      <c r="A19" s="38">
        <v>13</v>
      </c>
      <c r="B19" s="3" t="s">
        <v>151</v>
      </c>
      <c r="C19" s="41">
        <f>'[1]Doanh thu'!AG127</f>
        <v>290056</v>
      </c>
      <c r="D19" s="41">
        <f>'[1]Boi thuong'!AG127</f>
        <v>210047</v>
      </c>
      <c r="E19" s="70">
        <f t="shared" si="0"/>
        <v>0.72416016217557988</v>
      </c>
    </row>
    <row r="20" spans="1:5" ht="19" customHeight="1" x14ac:dyDescent="0.2">
      <c r="A20" s="38">
        <v>14</v>
      </c>
      <c r="B20" s="3" t="s">
        <v>75</v>
      </c>
      <c r="C20" s="41">
        <f>'[1]Doanh thu'!AG128</f>
        <v>112805</v>
      </c>
      <c r="D20" s="41">
        <f>'[1]Boi thuong'!AG128</f>
        <v>34285</v>
      </c>
      <c r="E20" s="70">
        <f t="shared" si="0"/>
        <v>0.30393156331722887</v>
      </c>
    </row>
    <row r="21" spans="1:5" ht="19" customHeight="1" x14ac:dyDescent="0.2">
      <c r="A21" s="38">
        <v>15</v>
      </c>
      <c r="B21" s="3" t="s">
        <v>152</v>
      </c>
      <c r="C21" s="41">
        <f>'[1]Doanh thu'!AG129</f>
        <v>462646</v>
      </c>
      <c r="D21" s="41">
        <f>'[1]Boi thuong'!AG129</f>
        <v>91501</v>
      </c>
      <c r="E21" s="70">
        <f t="shared" si="0"/>
        <v>0.19777756643308275</v>
      </c>
    </row>
    <row r="22" spans="1:5" ht="19" customHeight="1" x14ac:dyDescent="0.2">
      <c r="A22" s="38">
        <v>16</v>
      </c>
      <c r="B22" s="3" t="s">
        <v>222</v>
      </c>
      <c r="C22" s="41">
        <f>'[1]Doanh thu'!AG130</f>
        <v>217512</v>
      </c>
      <c r="D22" s="41">
        <f>'[1]Boi thuong'!AG130</f>
        <v>49889</v>
      </c>
      <c r="E22" s="70">
        <f t="shared" si="0"/>
        <v>0.22936205818529554</v>
      </c>
    </row>
    <row r="23" spans="1:5" ht="19" customHeight="1" x14ac:dyDescent="0.2">
      <c r="A23" s="38">
        <v>17</v>
      </c>
      <c r="B23" s="3" t="s">
        <v>153</v>
      </c>
      <c r="C23" s="41">
        <f>'[1]Doanh thu'!AG131</f>
        <v>544652</v>
      </c>
      <c r="D23" s="41">
        <f>'[1]Boi thuong'!AG131</f>
        <v>251721</v>
      </c>
      <c r="E23" s="70">
        <f t="shared" si="0"/>
        <v>0.46216850392544229</v>
      </c>
    </row>
    <row r="24" spans="1:5" ht="19" customHeight="1" x14ac:dyDescent="0.2">
      <c r="A24" s="38">
        <v>18</v>
      </c>
      <c r="B24" s="3" t="s">
        <v>76</v>
      </c>
      <c r="C24" s="41">
        <f>'[1]Doanh thu'!AG132</f>
        <v>1760837</v>
      </c>
      <c r="D24" s="41">
        <f>'[1]Boi thuong'!AG132</f>
        <v>398438</v>
      </c>
      <c r="E24" s="70">
        <f t="shared" si="0"/>
        <v>0.22627761683790151</v>
      </c>
    </row>
    <row r="25" spans="1:5" ht="19" customHeight="1" x14ac:dyDescent="0.2">
      <c r="A25" s="38">
        <v>19</v>
      </c>
      <c r="B25" s="3" t="s">
        <v>77</v>
      </c>
      <c r="C25" s="41">
        <f>'[1]Doanh thu'!AG133</f>
        <v>624143</v>
      </c>
      <c r="D25" s="41">
        <f>'[1]Boi thuong'!AG133</f>
        <v>171748</v>
      </c>
      <c r="E25" s="70">
        <f t="shared" si="0"/>
        <v>0.27517411875163222</v>
      </c>
    </row>
    <row r="26" spans="1:5" ht="19" customHeight="1" x14ac:dyDescent="0.2">
      <c r="A26" s="38">
        <v>20</v>
      </c>
      <c r="B26" s="3" t="s">
        <v>78</v>
      </c>
      <c r="C26" s="41">
        <f>'[1]Doanh thu'!AG134</f>
        <v>2494436</v>
      </c>
      <c r="D26" s="41">
        <f>'[1]Boi thuong'!AG134</f>
        <v>1032892</v>
      </c>
      <c r="E26" s="70">
        <f t="shared" si="0"/>
        <v>0.41407837282656279</v>
      </c>
    </row>
    <row r="27" spans="1:5" ht="19" customHeight="1" x14ac:dyDescent="0.2">
      <c r="A27" s="38">
        <v>21</v>
      </c>
      <c r="B27" s="3" t="s">
        <v>79</v>
      </c>
      <c r="C27" s="41">
        <f>'[1]Doanh thu'!AG135</f>
        <v>3096470</v>
      </c>
      <c r="D27" s="41">
        <f>'[1]Boi thuong'!AG135</f>
        <v>1202734</v>
      </c>
      <c r="E27" s="70">
        <f t="shared" si="0"/>
        <v>0.38842100843864141</v>
      </c>
    </row>
    <row r="28" spans="1:5" ht="19" customHeight="1" x14ac:dyDescent="0.2">
      <c r="A28" s="38">
        <v>22</v>
      </c>
      <c r="B28" s="3" t="s">
        <v>154</v>
      </c>
      <c r="C28" s="41">
        <f>'[1]Doanh thu'!AG136</f>
        <v>6658161</v>
      </c>
      <c r="D28" s="41">
        <f>'[1]Boi thuong'!AG136</f>
        <v>2565574</v>
      </c>
      <c r="E28" s="70">
        <f t="shared" si="0"/>
        <v>0.38532772037203666</v>
      </c>
    </row>
    <row r="29" spans="1:5" ht="19" customHeight="1" x14ac:dyDescent="0.2">
      <c r="A29" s="38">
        <v>23</v>
      </c>
      <c r="B29" s="3" t="s">
        <v>80</v>
      </c>
      <c r="C29" s="41">
        <f>'[1]Doanh thu'!AG137</f>
        <v>153447</v>
      </c>
      <c r="D29" s="41">
        <f>'[1]Boi thuong'!AG137</f>
        <v>18047</v>
      </c>
      <c r="E29" s="70">
        <f t="shared" si="0"/>
        <v>0.11761064080757526</v>
      </c>
    </row>
    <row r="30" spans="1:5" ht="19" customHeight="1" x14ac:dyDescent="0.2">
      <c r="A30" s="38">
        <v>24</v>
      </c>
      <c r="B30" s="3" t="s">
        <v>81</v>
      </c>
      <c r="C30" s="41">
        <f>'[1]Doanh thu'!AG138</f>
        <v>1039501</v>
      </c>
      <c r="D30" s="41">
        <f>'[1]Boi thuong'!AG138</f>
        <v>266905</v>
      </c>
      <c r="E30" s="70">
        <f t="shared" si="0"/>
        <v>0.25676261975697956</v>
      </c>
    </row>
    <row r="31" spans="1:5" ht="19" customHeight="1" x14ac:dyDescent="0.2">
      <c r="A31" s="38">
        <v>25</v>
      </c>
      <c r="B31" s="3" t="s">
        <v>155</v>
      </c>
      <c r="C31" s="41">
        <f>'[1]Doanh thu'!AG139</f>
        <v>460403</v>
      </c>
      <c r="D31" s="41">
        <f>'[1]Boi thuong'!AG139</f>
        <v>154512</v>
      </c>
      <c r="E31" s="70">
        <f t="shared" si="0"/>
        <v>0.33560163595806281</v>
      </c>
    </row>
    <row r="32" spans="1:5" ht="19" customHeight="1" x14ac:dyDescent="0.2">
      <c r="A32" s="38">
        <v>26</v>
      </c>
      <c r="B32" s="3" t="s">
        <v>156</v>
      </c>
      <c r="C32" s="41">
        <f>'[1]Doanh thu'!AG140</f>
        <v>273671</v>
      </c>
      <c r="D32" s="41">
        <f>'[1]Boi thuong'!AG140</f>
        <v>85324</v>
      </c>
      <c r="E32" s="70">
        <f t="shared" si="0"/>
        <v>0.31177581840969631</v>
      </c>
    </row>
    <row r="33" spans="1:5" ht="19" customHeight="1" x14ac:dyDescent="0.2">
      <c r="A33" s="38">
        <v>27</v>
      </c>
      <c r="B33" s="3" t="s">
        <v>157</v>
      </c>
      <c r="C33" s="41">
        <f>'[1]Doanh thu'!AG141</f>
        <v>702891</v>
      </c>
      <c r="D33" s="41">
        <f>'[1]Boi thuong'!AG141</f>
        <v>222422</v>
      </c>
      <c r="E33" s="70">
        <f t="shared" si="0"/>
        <v>0.31643882195105644</v>
      </c>
    </row>
    <row r="34" spans="1:5" ht="19" customHeight="1" x14ac:dyDescent="0.2">
      <c r="A34" s="36">
        <v>28</v>
      </c>
      <c r="B34" s="31" t="s">
        <v>158</v>
      </c>
      <c r="C34" s="51">
        <f>'[1]Doanh thu'!AG142</f>
        <v>421195</v>
      </c>
      <c r="D34" s="51">
        <f>'[1]Boi thuong'!AG142</f>
        <v>107377</v>
      </c>
      <c r="E34" s="70">
        <f t="shared" si="0"/>
        <v>0.25493417538194896</v>
      </c>
    </row>
    <row r="35" spans="1:5" ht="19" customHeight="1" x14ac:dyDescent="0.2">
      <c r="A35" s="38">
        <v>29</v>
      </c>
      <c r="B35" s="3" t="s">
        <v>159</v>
      </c>
      <c r="C35" s="41">
        <f>'[1]Doanh thu'!AG143</f>
        <v>1978726</v>
      </c>
      <c r="D35" s="41">
        <f>'[1]Boi thuong'!AG143</f>
        <v>70666</v>
      </c>
      <c r="E35" s="70">
        <f t="shared" si="0"/>
        <v>3.5712877882031167E-2</v>
      </c>
    </row>
    <row r="36" spans="1:5" ht="19" customHeight="1" x14ac:dyDescent="0.2">
      <c r="A36" s="38">
        <v>30</v>
      </c>
      <c r="B36" s="3" t="s">
        <v>211</v>
      </c>
      <c r="C36" s="41">
        <f>'[1]Doanh thu'!AG144</f>
        <v>27200</v>
      </c>
      <c r="D36" s="41">
        <f>'[1]Boi thuong'!AG144</f>
        <v>29234</v>
      </c>
      <c r="E36" s="70"/>
    </row>
    <row r="37" spans="1:5" s="44" customFormat="1" ht="19" customHeight="1" x14ac:dyDescent="0.2">
      <c r="A37" s="37">
        <v>31</v>
      </c>
      <c r="B37" s="170" t="s">
        <v>83</v>
      </c>
      <c r="C37" s="42">
        <f>SUM(C7:C36)</f>
        <v>36996712</v>
      </c>
      <c r="D37" s="42">
        <f>SUM(D7:D36)</f>
        <v>13059168</v>
      </c>
      <c r="E37" s="143">
        <f t="shared" si="0"/>
        <v>0.35298185417125716</v>
      </c>
    </row>
    <row r="38" spans="1:5" x14ac:dyDescent="0.15">
      <c r="C38" s="5"/>
      <c r="D38" s="5"/>
      <c r="E38" s="7"/>
    </row>
    <row r="39" spans="1:5" x14ac:dyDescent="0.15">
      <c r="C39" s="5"/>
      <c r="D39" s="5"/>
      <c r="E39" s="7"/>
    </row>
    <row r="40" spans="1:5" x14ac:dyDescent="0.15">
      <c r="C40" s="5"/>
      <c r="D40" s="5"/>
      <c r="E40" s="7"/>
    </row>
    <row r="41" spans="1:5" x14ac:dyDescent="0.15">
      <c r="C41" s="5"/>
      <c r="D41" s="5"/>
      <c r="E41" s="7"/>
    </row>
    <row r="42" spans="1:5" x14ac:dyDescent="0.15">
      <c r="C42" s="5"/>
      <c r="D42" s="5"/>
      <c r="E42" s="7"/>
    </row>
    <row r="43" spans="1:5" x14ac:dyDescent="0.15">
      <c r="C43" s="5"/>
      <c r="D43" s="5"/>
      <c r="E43" s="7"/>
    </row>
    <row r="44" spans="1:5" x14ac:dyDescent="0.15">
      <c r="C44" s="5"/>
      <c r="D44" s="5"/>
      <c r="E44" s="7"/>
    </row>
    <row r="45" spans="1:5" x14ac:dyDescent="0.15">
      <c r="C45" s="5"/>
      <c r="D45" s="5"/>
      <c r="E45" s="7"/>
    </row>
    <row r="46" spans="1:5" x14ac:dyDescent="0.15">
      <c r="C46" s="5"/>
      <c r="D46" s="5"/>
      <c r="E46" s="7"/>
    </row>
    <row r="47" spans="1:5" x14ac:dyDescent="0.15">
      <c r="C47" s="5"/>
      <c r="D47" s="5"/>
      <c r="E47" s="7"/>
    </row>
    <row r="48" spans="1:5" x14ac:dyDescent="0.15">
      <c r="C48" s="5"/>
      <c r="D48" s="5"/>
      <c r="E48" s="7"/>
    </row>
    <row r="49" spans="3:5" x14ac:dyDescent="0.15">
      <c r="C49" s="5"/>
      <c r="D49" s="5"/>
      <c r="E49" s="7"/>
    </row>
    <row r="50" spans="3:5" x14ac:dyDescent="0.15">
      <c r="C50" s="5"/>
      <c r="D50" s="5"/>
      <c r="E50" s="7"/>
    </row>
    <row r="51" spans="3:5" x14ac:dyDescent="0.15">
      <c r="C51" s="5"/>
      <c r="D51" s="5"/>
      <c r="E51" s="7"/>
    </row>
    <row r="52" spans="3:5" x14ac:dyDescent="0.15">
      <c r="C52" s="5"/>
      <c r="D52" s="5"/>
      <c r="E52" s="7"/>
    </row>
    <row r="53" spans="3:5" x14ac:dyDescent="0.15">
      <c r="C53" s="5"/>
      <c r="D53" s="5"/>
      <c r="E53" s="7"/>
    </row>
    <row r="54" spans="3:5" x14ac:dyDescent="0.15">
      <c r="C54" s="5"/>
      <c r="D54" s="5"/>
      <c r="E54" s="7"/>
    </row>
    <row r="55" spans="3:5" x14ac:dyDescent="0.15">
      <c r="C55" s="5"/>
      <c r="D55" s="5"/>
      <c r="E55" s="7"/>
    </row>
    <row r="56" spans="3:5" x14ac:dyDescent="0.15">
      <c r="C56" s="5"/>
      <c r="D56" s="5"/>
      <c r="E56" s="7"/>
    </row>
    <row r="57" spans="3:5" x14ac:dyDescent="0.15">
      <c r="C57" s="5"/>
      <c r="D57" s="5"/>
      <c r="E57" s="7"/>
    </row>
    <row r="58" spans="3:5" x14ac:dyDescent="0.15">
      <c r="C58" s="5"/>
      <c r="D58" s="5"/>
      <c r="E58" s="7"/>
    </row>
    <row r="59" spans="3:5" x14ac:dyDescent="0.15">
      <c r="C59" s="5"/>
      <c r="D59" s="5"/>
      <c r="E59" s="7"/>
    </row>
    <row r="60" spans="3:5" x14ac:dyDescent="0.15">
      <c r="C60" s="5"/>
      <c r="D60" s="5"/>
      <c r="E60" s="7"/>
    </row>
    <row r="61" spans="3:5" x14ac:dyDescent="0.15">
      <c r="C61" s="5"/>
      <c r="D61" s="5"/>
      <c r="E61" s="7"/>
    </row>
    <row r="62" spans="3:5" x14ac:dyDescent="0.15">
      <c r="C62" s="5"/>
      <c r="D62" s="5"/>
      <c r="E62" s="7"/>
    </row>
    <row r="63" spans="3:5" x14ac:dyDescent="0.15">
      <c r="C63" s="5"/>
      <c r="D63" s="5"/>
      <c r="E63" s="7"/>
    </row>
    <row r="64" spans="3:5" x14ac:dyDescent="0.15">
      <c r="C64" s="5"/>
      <c r="D64" s="5"/>
      <c r="E64" s="7"/>
    </row>
    <row r="65" spans="3:5" x14ac:dyDescent="0.15">
      <c r="C65" s="5"/>
      <c r="D65" s="5"/>
      <c r="E65" s="7"/>
    </row>
    <row r="66" spans="3:5" x14ac:dyDescent="0.15">
      <c r="C66" s="5"/>
      <c r="D66" s="5"/>
      <c r="E66" s="7"/>
    </row>
    <row r="67" spans="3:5" x14ac:dyDescent="0.15">
      <c r="C67" s="5"/>
      <c r="D67" s="5"/>
      <c r="E67" s="7"/>
    </row>
    <row r="68" spans="3:5" x14ac:dyDescent="0.15">
      <c r="C68" s="5"/>
      <c r="D68" s="5"/>
      <c r="E68" s="7"/>
    </row>
    <row r="69" spans="3:5" x14ac:dyDescent="0.15">
      <c r="C69" s="5"/>
      <c r="D69" s="5"/>
      <c r="E69" s="7"/>
    </row>
    <row r="70" spans="3:5" x14ac:dyDescent="0.15">
      <c r="C70" s="5"/>
      <c r="D70" s="5"/>
      <c r="E70" s="7"/>
    </row>
    <row r="71" spans="3:5" x14ac:dyDescent="0.15">
      <c r="C71" s="5"/>
      <c r="D71" s="5"/>
      <c r="E71" s="7"/>
    </row>
    <row r="72" spans="3:5" x14ac:dyDescent="0.15">
      <c r="C72" s="5"/>
      <c r="D72" s="5"/>
      <c r="E72" s="7"/>
    </row>
    <row r="73" spans="3:5" x14ac:dyDescent="0.15">
      <c r="C73" s="5"/>
      <c r="D73" s="5"/>
      <c r="E73" s="7"/>
    </row>
    <row r="74" spans="3:5" x14ac:dyDescent="0.15">
      <c r="C74" s="5"/>
      <c r="D74" s="5"/>
      <c r="E74" s="7"/>
    </row>
    <row r="75" spans="3:5" x14ac:dyDescent="0.15">
      <c r="C75" s="5"/>
      <c r="D75" s="5"/>
      <c r="E75" s="7"/>
    </row>
    <row r="76" spans="3:5" x14ac:dyDescent="0.15">
      <c r="C76" s="5"/>
      <c r="D76" s="5"/>
      <c r="E76" s="7"/>
    </row>
    <row r="77" spans="3:5" x14ac:dyDescent="0.15">
      <c r="C77" s="5"/>
      <c r="D77" s="5"/>
      <c r="E77" s="7"/>
    </row>
    <row r="78" spans="3:5" x14ac:dyDescent="0.15">
      <c r="C78" s="5"/>
      <c r="D78" s="5"/>
      <c r="E78" s="7"/>
    </row>
    <row r="79" spans="3:5" x14ac:dyDescent="0.15">
      <c r="C79" s="5"/>
      <c r="D79" s="5"/>
      <c r="E79" s="7"/>
    </row>
    <row r="80" spans="3:5" x14ac:dyDescent="0.15">
      <c r="C80" s="5"/>
      <c r="D80" s="5"/>
      <c r="E80" s="7"/>
    </row>
    <row r="81" spans="3:5" x14ac:dyDescent="0.15">
      <c r="C81" s="5"/>
      <c r="D81" s="5"/>
      <c r="E81" s="7"/>
    </row>
    <row r="82" spans="3:5" x14ac:dyDescent="0.15">
      <c r="C82" s="5"/>
      <c r="D82" s="5"/>
      <c r="E82" s="7"/>
    </row>
    <row r="83" spans="3:5" x14ac:dyDescent="0.15">
      <c r="C83" s="5"/>
      <c r="D83" s="5"/>
      <c r="E83" s="7"/>
    </row>
    <row r="84" spans="3:5" x14ac:dyDescent="0.15">
      <c r="C84" s="5"/>
      <c r="D84" s="5"/>
      <c r="E84" s="7"/>
    </row>
    <row r="85" spans="3:5" x14ac:dyDescent="0.15">
      <c r="C85" s="5"/>
      <c r="D85" s="5"/>
      <c r="E85" s="7"/>
    </row>
    <row r="86" spans="3:5" x14ac:dyDescent="0.15">
      <c r="C86" s="5"/>
      <c r="D86" s="5"/>
      <c r="E86" s="7"/>
    </row>
    <row r="87" spans="3:5" x14ac:dyDescent="0.15">
      <c r="C87" s="5"/>
      <c r="D87" s="5"/>
      <c r="E87" s="7"/>
    </row>
    <row r="88" spans="3:5" x14ac:dyDescent="0.15">
      <c r="C88" s="5"/>
      <c r="D88" s="5"/>
      <c r="E88" s="7"/>
    </row>
    <row r="89" spans="3:5" x14ac:dyDescent="0.15">
      <c r="C89" s="5"/>
      <c r="D89" s="5"/>
      <c r="E89" s="7"/>
    </row>
    <row r="90" spans="3:5" x14ac:dyDescent="0.15">
      <c r="C90" s="5"/>
      <c r="D90" s="5"/>
      <c r="E90" s="7"/>
    </row>
    <row r="91" spans="3:5" x14ac:dyDescent="0.15">
      <c r="C91" s="5"/>
      <c r="D91" s="5"/>
      <c r="E91" s="7"/>
    </row>
    <row r="92" spans="3:5" x14ac:dyDescent="0.15">
      <c r="C92" s="5"/>
      <c r="D92" s="5"/>
      <c r="E92" s="7"/>
    </row>
    <row r="93" spans="3:5" x14ac:dyDescent="0.15">
      <c r="C93" s="5"/>
      <c r="D93" s="5"/>
      <c r="E93" s="7"/>
    </row>
    <row r="94" spans="3:5" x14ac:dyDescent="0.15">
      <c r="C94" s="5"/>
      <c r="D94" s="5"/>
      <c r="E94" s="7"/>
    </row>
    <row r="95" spans="3:5" x14ac:dyDescent="0.15">
      <c r="C95" s="5"/>
      <c r="D95" s="5"/>
      <c r="E95" s="7"/>
    </row>
    <row r="96" spans="3:5" x14ac:dyDescent="0.15">
      <c r="C96" s="5"/>
      <c r="D96" s="5"/>
      <c r="E96" s="7"/>
    </row>
    <row r="97" spans="3:5" x14ac:dyDescent="0.15">
      <c r="C97" s="5"/>
      <c r="D97" s="5"/>
      <c r="E97" s="7"/>
    </row>
    <row r="98" spans="3:5" x14ac:dyDescent="0.15">
      <c r="C98" s="5"/>
      <c r="D98" s="5"/>
      <c r="E98" s="7"/>
    </row>
    <row r="99" spans="3:5" x14ac:dyDescent="0.15">
      <c r="C99" s="5"/>
      <c r="D99" s="5"/>
      <c r="E99" s="7"/>
    </row>
    <row r="100" spans="3:5" x14ac:dyDescent="0.15">
      <c r="C100" s="5"/>
      <c r="D100" s="5"/>
      <c r="E100" s="7"/>
    </row>
    <row r="101" spans="3:5" x14ac:dyDescent="0.15">
      <c r="C101" s="5"/>
      <c r="D101" s="5"/>
      <c r="E101" s="7"/>
    </row>
    <row r="102" spans="3:5" x14ac:dyDescent="0.15">
      <c r="C102" s="5"/>
      <c r="D102" s="5"/>
      <c r="E102" s="7"/>
    </row>
    <row r="103" spans="3:5" x14ac:dyDescent="0.15">
      <c r="C103" s="5"/>
      <c r="D103" s="5"/>
      <c r="E103" s="7"/>
    </row>
    <row r="104" spans="3:5" x14ac:dyDescent="0.15">
      <c r="C104" s="5"/>
      <c r="D104" s="5"/>
      <c r="E104" s="7"/>
    </row>
    <row r="105" spans="3:5" x14ac:dyDescent="0.15">
      <c r="C105" s="5"/>
      <c r="D105" s="5"/>
      <c r="E105" s="7"/>
    </row>
    <row r="106" spans="3:5" x14ac:dyDescent="0.15">
      <c r="C106" s="5"/>
      <c r="D106" s="5"/>
      <c r="E106" s="7"/>
    </row>
    <row r="107" spans="3:5" x14ac:dyDescent="0.15">
      <c r="C107" s="5"/>
      <c r="D107" s="5"/>
      <c r="E107" s="7"/>
    </row>
    <row r="108" spans="3:5" x14ac:dyDescent="0.15">
      <c r="C108" s="5"/>
      <c r="D108" s="5"/>
      <c r="E108" s="7"/>
    </row>
    <row r="109" spans="3:5" x14ac:dyDescent="0.15">
      <c r="C109" s="5"/>
      <c r="D109" s="5"/>
      <c r="E109" s="7"/>
    </row>
    <row r="110" spans="3:5" x14ac:dyDescent="0.15">
      <c r="C110" s="5"/>
      <c r="D110" s="5"/>
      <c r="E110" s="7"/>
    </row>
    <row r="111" spans="3:5" x14ac:dyDescent="0.15">
      <c r="C111" s="5"/>
      <c r="D111" s="5"/>
      <c r="E111" s="7"/>
    </row>
    <row r="112" spans="3:5" x14ac:dyDescent="0.15">
      <c r="C112" s="5"/>
      <c r="D112" s="5"/>
      <c r="E112" s="7"/>
    </row>
    <row r="113" spans="3:5" x14ac:dyDescent="0.15">
      <c r="C113" s="5"/>
      <c r="D113" s="5"/>
      <c r="E113" s="7"/>
    </row>
    <row r="114" spans="3:5" x14ac:dyDescent="0.15">
      <c r="C114" s="5"/>
      <c r="D114" s="5"/>
      <c r="E114" s="7"/>
    </row>
    <row r="115" spans="3:5" x14ac:dyDescent="0.15">
      <c r="C115" s="5"/>
      <c r="D115" s="5"/>
      <c r="E115" s="7"/>
    </row>
    <row r="116" spans="3:5" x14ac:dyDescent="0.15">
      <c r="C116" s="5"/>
      <c r="D116" s="5"/>
      <c r="E116" s="7"/>
    </row>
    <row r="117" spans="3:5" x14ac:dyDescent="0.15">
      <c r="C117" s="5"/>
      <c r="D117" s="5"/>
      <c r="E117" s="7"/>
    </row>
    <row r="118" spans="3:5" x14ac:dyDescent="0.15">
      <c r="C118" s="5"/>
      <c r="D118" s="5"/>
      <c r="E118" s="7"/>
    </row>
    <row r="119" spans="3:5" x14ac:dyDescent="0.15">
      <c r="C119" s="5"/>
      <c r="D119" s="5"/>
      <c r="E119" s="7"/>
    </row>
    <row r="120" spans="3:5" x14ac:dyDescent="0.15">
      <c r="C120" s="5"/>
      <c r="D120" s="5"/>
      <c r="E120" s="7"/>
    </row>
    <row r="121" spans="3:5" x14ac:dyDescent="0.15">
      <c r="C121" s="5"/>
      <c r="D121" s="5"/>
      <c r="E121" s="7"/>
    </row>
    <row r="122" spans="3:5" x14ac:dyDescent="0.15">
      <c r="C122" s="5"/>
      <c r="D122" s="5"/>
      <c r="E122" s="7"/>
    </row>
    <row r="123" spans="3:5" x14ac:dyDescent="0.15">
      <c r="C123" s="5"/>
      <c r="D123" s="5"/>
    </row>
    <row r="124" spans="3:5" x14ac:dyDescent="0.15">
      <c r="C124" s="5"/>
      <c r="D124" s="5"/>
    </row>
    <row r="125" spans="3:5" x14ac:dyDescent="0.15">
      <c r="C125" s="5"/>
      <c r="D125" s="5"/>
    </row>
    <row r="126" spans="3:5" x14ac:dyDescent="0.15">
      <c r="C126" s="5"/>
      <c r="D126" s="5"/>
    </row>
    <row r="127" spans="3:5" x14ac:dyDescent="0.15">
      <c r="C127" s="5"/>
      <c r="D127" s="5"/>
    </row>
    <row r="128" spans="3:5" x14ac:dyDescent="0.15">
      <c r="C128" s="5"/>
      <c r="D128" s="5"/>
    </row>
    <row r="129" spans="3:4" x14ac:dyDescent="0.15">
      <c r="C129" s="5"/>
      <c r="D129" s="5"/>
    </row>
    <row r="130" spans="3:4" x14ac:dyDescent="0.15">
      <c r="C130" s="5"/>
      <c r="D130" s="5"/>
    </row>
    <row r="131" spans="3:4" x14ac:dyDescent="0.15">
      <c r="C131" s="5"/>
      <c r="D131" s="5"/>
    </row>
    <row r="132" spans="3:4" x14ac:dyDescent="0.15">
      <c r="C132" s="5"/>
      <c r="D132" s="5"/>
    </row>
    <row r="133" spans="3:4" x14ac:dyDescent="0.15">
      <c r="C133" s="5"/>
      <c r="D133" s="5"/>
    </row>
  </sheetData>
  <sheetProtection formatCells="0" formatColumns="0" formatRows="0" autoFilter="0"/>
  <mergeCells count="8">
    <mergeCell ref="A5:A6"/>
    <mergeCell ref="B5:B6"/>
    <mergeCell ref="E5:E6"/>
    <mergeCell ref="C5:D5"/>
    <mergeCell ref="A1:E1"/>
    <mergeCell ref="A2:E2"/>
    <mergeCell ref="A3:E3"/>
    <mergeCell ref="A4:E4"/>
  </mergeCells>
  <phoneticPr fontId="6" type="noConversion"/>
  <pageMargins left="0.77" right="0.5" top="0.5" bottom="0.5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 tint="0.59999389629810485"/>
  </sheetPr>
  <dimension ref="A1:R126"/>
  <sheetViews>
    <sheetView topLeftCell="A15" zoomScaleNormal="100" workbookViewId="0">
      <selection activeCell="N51" sqref="N51"/>
    </sheetView>
  </sheetViews>
  <sheetFormatPr baseColWidth="10" defaultColWidth="9.1640625" defaultRowHeight="16" x14ac:dyDescent="0.2"/>
  <cols>
    <col min="1" max="1" width="5.6640625" style="27" customWidth="1"/>
    <col min="2" max="2" width="17.1640625" style="11" customWidth="1"/>
    <col min="3" max="9" width="9.6640625" style="11" customWidth="1"/>
    <col min="10" max="10" width="10.6640625" style="11" customWidth="1"/>
    <col min="11" max="13" width="9.6640625" style="11" customWidth="1"/>
    <col min="14" max="14" width="10.1640625" style="11" customWidth="1"/>
    <col min="15" max="15" width="10.83203125" style="11" customWidth="1"/>
    <col min="16" max="16" width="9.6640625" style="11" customWidth="1"/>
    <col min="17" max="16384" width="9.1640625" style="11"/>
  </cols>
  <sheetData>
    <row r="1" spans="1:18" x14ac:dyDescent="0.2">
      <c r="M1" s="181" t="s">
        <v>41</v>
      </c>
      <c r="N1" s="181"/>
      <c r="O1" s="181"/>
      <c r="P1" s="181"/>
    </row>
    <row r="2" spans="1:18" x14ac:dyDescent="0.2">
      <c r="A2" s="182" t="s">
        <v>186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8" x14ac:dyDescent="0.2">
      <c r="A3" s="208" t="s">
        <v>187</v>
      </c>
      <c r="B3" s="208"/>
      <c r="C3" s="208"/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208"/>
      <c r="O3" s="208"/>
      <c r="P3" s="208"/>
    </row>
    <row r="4" spans="1:18" x14ac:dyDescent="0.2">
      <c r="N4" s="209" t="s">
        <v>11</v>
      </c>
      <c r="O4" s="209"/>
      <c r="P4" s="209"/>
    </row>
    <row r="5" spans="1:18" ht="59.25" customHeight="1" x14ac:dyDescent="0.2">
      <c r="A5" s="211" t="s">
        <v>2</v>
      </c>
      <c r="B5" s="210" t="s">
        <v>27</v>
      </c>
      <c r="C5" s="212" t="s">
        <v>28</v>
      </c>
      <c r="D5" s="213"/>
      <c r="E5" s="214"/>
      <c r="F5" s="210" t="s">
        <v>29</v>
      </c>
      <c r="G5" s="211"/>
      <c r="H5" s="210" t="s">
        <v>30</v>
      </c>
      <c r="I5" s="211"/>
      <c r="J5" s="210" t="s">
        <v>31</v>
      </c>
      <c r="K5" s="211"/>
      <c r="L5" s="210" t="s">
        <v>32</v>
      </c>
      <c r="M5" s="211"/>
      <c r="N5" s="210" t="s">
        <v>33</v>
      </c>
      <c r="O5" s="210" t="s">
        <v>34</v>
      </c>
      <c r="P5" s="215" t="s">
        <v>40</v>
      </c>
    </row>
    <row r="6" spans="1:18" ht="52.5" customHeight="1" x14ac:dyDescent="0.2">
      <c r="A6" s="211"/>
      <c r="B6" s="210"/>
      <c r="C6" s="74" t="s">
        <v>36</v>
      </c>
      <c r="D6" s="75" t="s">
        <v>37</v>
      </c>
      <c r="E6" s="78" t="s">
        <v>35</v>
      </c>
      <c r="F6" s="73" t="s">
        <v>36</v>
      </c>
      <c r="G6" s="75" t="s">
        <v>37</v>
      </c>
      <c r="H6" s="73" t="s">
        <v>36</v>
      </c>
      <c r="I6" s="75" t="s">
        <v>37</v>
      </c>
      <c r="J6" s="73" t="s">
        <v>36</v>
      </c>
      <c r="K6" s="75" t="s">
        <v>39</v>
      </c>
      <c r="L6" s="73" t="s">
        <v>36</v>
      </c>
      <c r="M6" s="75" t="s">
        <v>39</v>
      </c>
      <c r="N6" s="210"/>
      <c r="O6" s="210"/>
      <c r="P6" s="216"/>
    </row>
    <row r="7" spans="1:18" ht="28.5" customHeight="1" x14ac:dyDescent="0.2">
      <c r="A7" s="28">
        <v>1</v>
      </c>
      <c r="B7" s="28">
        <v>2</v>
      </c>
      <c r="C7" s="76">
        <v>3</v>
      </c>
      <c r="D7" s="77"/>
      <c r="E7" s="77"/>
      <c r="F7" s="28">
        <v>4</v>
      </c>
      <c r="G7" s="77"/>
      <c r="H7" s="28">
        <v>5</v>
      </c>
      <c r="I7" s="77"/>
      <c r="J7" s="28">
        <v>6</v>
      </c>
      <c r="K7" s="77"/>
      <c r="L7" s="28">
        <v>7</v>
      </c>
      <c r="M7" s="77"/>
      <c r="N7" s="28">
        <v>8</v>
      </c>
      <c r="O7" s="73" t="s">
        <v>38</v>
      </c>
      <c r="P7" s="77">
        <v>10</v>
      </c>
    </row>
    <row r="8" spans="1:18" ht="16" customHeight="1" x14ac:dyDescent="0.2">
      <c r="A8" s="48">
        <v>1</v>
      </c>
      <c r="B8" s="3" t="s">
        <v>223</v>
      </c>
      <c r="C8" s="64">
        <f>'[1]Doanh thu'!C115</f>
        <v>43954</v>
      </c>
      <c r="D8" s="71">
        <f>'[1]Boi thuong'!C115</f>
        <v>3234</v>
      </c>
      <c r="E8" s="79">
        <f>D8/C8</f>
        <v>7.3576921326841696E-2</v>
      </c>
      <c r="F8" s="64">
        <f>'[1]Doanh thu'!AH115</f>
        <v>559</v>
      </c>
      <c r="G8" s="71">
        <f>'[1]Boi thuong'!CR115</f>
        <v>0</v>
      </c>
      <c r="H8" s="64">
        <f>'[1]Doanh thu'!BM115</f>
        <v>0</v>
      </c>
      <c r="I8" s="71">
        <f>'[1]Boi thuong'!DW115</f>
        <v>0</v>
      </c>
      <c r="J8" s="64">
        <f>'[1]Doanh thu'!CR115</f>
        <v>0</v>
      </c>
      <c r="K8" s="71">
        <f>'[1]Boi thuong'!AH115</f>
        <v>0</v>
      </c>
      <c r="L8" s="64">
        <f>'[1]Doanh thu'!DW115</f>
        <v>36714</v>
      </c>
      <c r="M8" s="71">
        <f>'[1]Boi thuong'!BM115</f>
        <v>2598</v>
      </c>
      <c r="N8" s="64">
        <f>'[2]Doanh thu'!FB115</f>
        <v>0</v>
      </c>
      <c r="O8" s="64">
        <f>C8+F8+H8-J8-L8-N8</f>
        <v>7799</v>
      </c>
      <c r="P8" s="71">
        <f>D8+G8+I8-K8-M8</f>
        <v>636</v>
      </c>
      <c r="Q8" s="80"/>
      <c r="R8" s="80"/>
    </row>
    <row r="9" spans="1:18" ht="16" customHeight="1" x14ac:dyDescent="0.2">
      <c r="A9" s="48">
        <v>2</v>
      </c>
      <c r="B9" s="3" t="s">
        <v>144</v>
      </c>
      <c r="C9" s="64">
        <f>'[1]Doanh thu'!C116</f>
        <v>133631</v>
      </c>
      <c r="D9" s="71">
        <f>'[1]Boi thuong'!C116</f>
        <v>44926</v>
      </c>
      <c r="E9" s="79">
        <f t="shared" ref="E9:E41" si="0">D9/C9</f>
        <v>0.33619444589952929</v>
      </c>
      <c r="F9" s="64">
        <f>'[1]Doanh thu'!AH116</f>
        <v>737</v>
      </c>
      <c r="G9" s="71">
        <f>'[1]Boi thuong'!CR116</f>
        <v>0</v>
      </c>
      <c r="H9" s="64">
        <f>'[1]Doanh thu'!BM116</f>
        <v>0</v>
      </c>
      <c r="I9" s="71">
        <f>'[1]Boi thuong'!DW116</f>
        <v>0</v>
      </c>
      <c r="J9" s="64">
        <f>'[1]Doanh thu'!CR116</f>
        <v>0</v>
      </c>
      <c r="K9" s="71">
        <f>'[1]Boi thuong'!AH116</f>
        <v>0</v>
      </c>
      <c r="L9" s="64">
        <f>'[1]Doanh thu'!DW116</f>
        <v>14880</v>
      </c>
      <c r="M9" s="71">
        <f>'[1]Boi thuong'!BM116</f>
        <v>6266</v>
      </c>
      <c r="N9" s="64">
        <f>'[2]Doanh thu'!FB116</f>
        <v>3720</v>
      </c>
      <c r="O9" s="64">
        <f t="shared" ref="O9:O37" si="1">C9+F9+H9-J9-L9-N9</f>
        <v>115768</v>
      </c>
      <c r="P9" s="71">
        <f t="shared" ref="P9:P37" si="2">D9+G9+I9-K9-M9</f>
        <v>38660</v>
      </c>
    </row>
    <row r="10" spans="1:18" ht="16" customHeight="1" x14ac:dyDescent="0.2">
      <c r="A10" s="48">
        <v>3</v>
      </c>
      <c r="B10" s="3" t="s">
        <v>71</v>
      </c>
      <c r="C10" s="64">
        <f>'[1]Doanh thu'!C117</f>
        <v>60428</v>
      </c>
      <c r="D10" s="71">
        <f>'[1]Boi thuong'!C117</f>
        <v>13022</v>
      </c>
      <c r="E10" s="79">
        <f t="shared" si="0"/>
        <v>0.21549612762295625</v>
      </c>
      <c r="F10" s="64">
        <f>'[1]Doanh thu'!AH117</f>
        <v>80</v>
      </c>
      <c r="G10" s="71">
        <f>'[1]Boi thuong'!CR117</f>
        <v>0</v>
      </c>
      <c r="H10" s="64">
        <f>'[1]Doanh thu'!BM117</f>
        <v>0</v>
      </c>
      <c r="I10" s="71">
        <f>'[1]Boi thuong'!DW117</f>
        <v>0</v>
      </c>
      <c r="J10" s="64">
        <f>'[1]Doanh thu'!CR117</f>
        <v>29</v>
      </c>
      <c r="K10" s="71">
        <f>'[1]Boi thuong'!AH117</f>
        <v>1</v>
      </c>
      <c r="L10" s="64">
        <f>'[1]Doanh thu'!DW117</f>
        <v>254</v>
      </c>
      <c r="M10" s="71">
        <f>'[1]Boi thuong'!BM117</f>
        <v>2</v>
      </c>
      <c r="N10" s="64">
        <f>'[2]Doanh thu'!FB117</f>
        <v>406</v>
      </c>
      <c r="O10" s="64">
        <f t="shared" si="1"/>
        <v>59819</v>
      </c>
      <c r="P10" s="71">
        <f t="shared" si="2"/>
        <v>13019</v>
      </c>
    </row>
    <row r="11" spans="1:18" ht="16" customHeight="1" x14ac:dyDescent="0.2">
      <c r="A11" s="48">
        <v>4</v>
      </c>
      <c r="B11" s="3" t="s">
        <v>72</v>
      </c>
      <c r="C11" s="64">
        <f>'[1]Doanh thu'!C118</f>
        <v>962934</v>
      </c>
      <c r="D11" s="71">
        <f>'[1]Boi thuong'!C118</f>
        <v>234027</v>
      </c>
      <c r="E11" s="79">
        <f t="shared" si="0"/>
        <v>0.24303534821701175</v>
      </c>
      <c r="F11" s="64">
        <f>'[1]Doanh thu'!AH118</f>
        <v>11249</v>
      </c>
      <c r="G11" s="71">
        <f>'[1]Boi thuong'!CR118</f>
        <v>7290</v>
      </c>
      <c r="H11" s="64">
        <f>'[1]Doanh thu'!BM118</f>
        <v>16874</v>
      </c>
      <c r="I11" s="71">
        <f>'[1]Boi thuong'!DW118</f>
        <v>17011</v>
      </c>
      <c r="J11" s="64">
        <f>'[1]Doanh thu'!CR118</f>
        <v>108</v>
      </c>
      <c r="K11" s="71">
        <f>'[1]Boi thuong'!AH118</f>
        <v>0</v>
      </c>
      <c r="L11" s="64">
        <f>'[1]Doanh thu'!DW118</f>
        <v>432</v>
      </c>
      <c r="M11" s="71">
        <f>'[1]Boi thuong'!BM118</f>
        <v>0</v>
      </c>
      <c r="N11" s="64">
        <f>'[2]Doanh thu'!FB118</f>
        <v>0</v>
      </c>
      <c r="O11" s="64">
        <f t="shared" si="1"/>
        <v>990517</v>
      </c>
      <c r="P11" s="71">
        <f t="shared" si="2"/>
        <v>258328</v>
      </c>
    </row>
    <row r="12" spans="1:18" ht="16" customHeight="1" x14ac:dyDescent="0.2">
      <c r="A12" s="48">
        <v>5</v>
      </c>
      <c r="B12" s="3" t="s">
        <v>145</v>
      </c>
      <c r="C12" s="64">
        <f>'[1]Doanh thu'!C119</f>
        <v>143896</v>
      </c>
      <c r="D12" s="71">
        <f>'[1]Boi thuong'!C119</f>
        <v>41659</v>
      </c>
      <c r="E12" s="79">
        <f t="shared" si="0"/>
        <v>0.28950770000555959</v>
      </c>
      <c r="F12" s="64">
        <f>'[1]Doanh thu'!AH119</f>
        <v>32977</v>
      </c>
      <c r="G12" s="71">
        <f>'[1]Boi thuong'!CR119</f>
        <v>12960</v>
      </c>
      <c r="H12" s="64">
        <f>'[1]Doanh thu'!BM119</f>
        <v>0</v>
      </c>
      <c r="I12" s="71">
        <f>'[1]Boi thuong'!DW119</f>
        <v>0</v>
      </c>
      <c r="J12" s="64">
        <f>'[1]Doanh thu'!CR119</f>
        <v>1674</v>
      </c>
      <c r="K12" s="71">
        <f>'[1]Boi thuong'!AH119</f>
        <v>1076</v>
      </c>
      <c r="L12" s="64">
        <f>'[1]Doanh thu'!DW119</f>
        <v>4184</v>
      </c>
      <c r="M12" s="71">
        <f>'[1]Boi thuong'!BM119</f>
        <v>6</v>
      </c>
      <c r="N12" s="64">
        <f>'[2]Doanh thu'!FB119</f>
        <v>291</v>
      </c>
      <c r="O12" s="64">
        <f t="shared" si="1"/>
        <v>170724</v>
      </c>
      <c r="P12" s="71">
        <f t="shared" si="2"/>
        <v>53537</v>
      </c>
    </row>
    <row r="13" spans="1:18" ht="16" customHeight="1" x14ac:dyDescent="0.2">
      <c r="A13" s="48">
        <v>6</v>
      </c>
      <c r="B13" s="3" t="s">
        <v>146</v>
      </c>
      <c r="C13" s="64">
        <f>'[1]Doanh thu'!C120</f>
        <v>796198</v>
      </c>
      <c r="D13" s="71">
        <f>'[1]Boi thuong'!C120</f>
        <v>169135</v>
      </c>
      <c r="E13" s="79">
        <f t="shared" si="0"/>
        <v>0.2124283155697452</v>
      </c>
      <c r="F13" s="64">
        <f>'[1]Doanh thu'!AH120</f>
        <v>0</v>
      </c>
      <c r="G13" s="71">
        <f>'[1]Boi thuong'!CR120</f>
        <v>0</v>
      </c>
      <c r="H13" s="64">
        <f>'[1]Doanh thu'!BM120</f>
        <v>0</v>
      </c>
      <c r="I13" s="71">
        <f>'[1]Boi thuong'!DW120</f>
        <v>0</v>
      </c>
      <c r="J13" s="64">
        <f>'[1]Doanh thu'!CR120</f>
        <v>1631</v>
      </c>
      <c r="K13" s="71">
        <f>'[1]Boi thuong'!AH120</f>
        <v>384</v>
      </c>
      <c r="L13" s="64">
        <f>'[1]Doanh thu'!DW120</f>
        <v>148</v>
      </c>
      <c r="M13" s="71">
        <f>'[1]Boi thuong'!BM120</f>
        <v>0</v>
      </c>
      <c r="N13" s="64">
        <f>'[2]Doanh thu'!FB120</f>
        <v>0</v>
      </c>
      <c r="O13" s="64">
        <f t="shared" si="1"/>
        <v>794419</v>
      </c>
      <c r="P13" s="71">
        <f t="shared" si="2"/>
        <v>168751</v>
      </c>
    </row>
    <row r="14" spans="1:18" ht="16" customHeight="1" x14ac:dyDescent="0.2">
      <c r="A14" s="48">
        <v>7</v>
      </c>
      <c r="B14" s="3" t="s">
        <v>147</v>
      </c>
      <c r="C14" s="64">
        <f>'[1]Doanh thu'!C121</f>
        <v>1635</v>
      </c>
      <c r="D14" s="71">
        <f>'[1]Boi thuong'!C121</f>
        <v>145</v>
      </c>
      <c r="E14" s="79">
        <f t="shared" si="0"/>
        <v>8.8685015290519878E-2</v>
      </c>
      <c r="F14" s="64">
        <f>'[1]Doanh thu'!AH121</f>
        <v>1</v>
      </c>
      <c r="G14" s="71">
        <f>'[1]Boi thuong'!CR121</f>
        <v>0</v>
      </c>
      <c r="H14" s="64">
        <f>'[1]Doanh thu'!BM121</f>
        <v>0</v>
      </c>
      <c r="I14" s="71">
        <f>'[1]Boi thuong'!DW121</f>
        <v>0</v>
      </c>
      <c r="J14" s="64">
        <f>'[1]Doanh thu'!CR121</f>
        <v>985</v>
      </c>
      <c r="K14" s="71">
        <f>'[1]Boi thuong'!AH121</f>
        <v>83</v>
      </c>
      <c r="L14" s="64">
        <f>'[1]Doanh thu'!DW121</f>
        <v>13</v>
      </c>
      <c r="M14" s="71">
        <f>'[1]Boi thuong'!BM121</f>
        <v>0</v>
      </c>
      <c r="N14" s="64">
        <f>'[2]Doanh thu'!FB121</f>
        <v>0</v>
      </c>
      <c r="O14" s="64">
        <f t="shared" si="1"/>
        <v>638</v>
      </c>
      <c r="P14" s="71">
        <f t="shared" si="2"/>
        <v>62</v>
      </c>
    </row>
    <row r="15" spans="1:18" ht="16" customHeight="1" x14ac:dyDescent="0.2">
      <c r="A15" s="48">
        <v>8</v>
      </c>
      <c r="B15" s="3" t="s">
        <v>73</v>
      </c>
      <c r="C15" s="64">
        <f>'[1]Doanh thu'!C122</f>
        <v>2412068</v>
      </c>
      <c r="D15" s="71">
        <f>'[1]Boi thuong'!C122</f>
        <v>1238681</v>
      </c>
      <c r="E15" s="79">
        <f t="shared" si="0"/>
        <v>0.5135348588845754</v>
      </c>
      <c r="F15" s="64">
        <f>'[1]Doanh thu'!AH122</f>
        <v>0</v>
      </c>
      <c r="G15" s="71">
        <f>'[1]Boi thuong'!CR122</f>
        <v>0</v>
      </c>
      <c r="H15" s="64">
        <f>'[1]Doanh thu'!BM122</f>
        <v>19422</v>
      </c>
      <c r="I15" s="71">
        <f>'[1]Boi thuong'!DW122</f>
        <v>16486</v>
      </c>
      <c r="J15" s="64">
        <f>'[1]Doanh thu'!CR122</f>
        <v>81074</v>
      </c>
      <c r="K15" s="71">
        <f>'[1]Boi thuong'!AH122</f>
        <v>26156</v>
      </c>
      <c r="L15" s="64">
        <f>'[1]Doanh thu'!DW122</f>
        <v>37228</v>
      </c>
      <c r="M15" s="71">
        <f>'[1]Boi thuong'!BM122</f>
        <v>34407</v>
      </c>
      <c r="N15" s="64">
        <f>'[2]Doanh thu'!FB122</f>
        <v>16106</v>
      </c>
      <c r="O15" s="64">
        <f t="shared" si="1"/>
        <v>2297082</v>
      </c>
      <c r="P15" s="71">
        <f t="shared" si="2"/>
        <v>1194604</v>
      </c>
    </row>
    <row r="16" spans="1:18" ht="16" customHeight="1" x14ac:dyDescent="0.2">
      <c r="A16" s="48">
        <v>9</v>
      </c>
      <c r="B16" s="3" t="s">
        <v>74</v>
      </c>
      <c r="C16" s="64">
        <f>'[1]Doanh thu'!C123</f>
        <v>176032</v>
      </c>
      <c r="D16" s="71">
        <f>'[1]Boi thuong'!C123</f>
        <v>70877</v>
      </c>
      <c r="E16" s="79">
        <f t="shared" si="0"/>
        <v>0.40263702054171968</v>
      </c>
      <c r="F16" s="64">
        <f>'[1]Doanh thu'!AH123</f>
        <v>19222</v>
      </c>
      <c r="G16" s="71">
        <f>'[1]Boi thuong'!CR123</f>
        <v>0</v>
      </c>
      <c r="H16" s="64">
        <f>'[1]Doanh thu'!BM123</f>
        <v>833</v>
      </c>
      <c r="I16" s="71">
        <f>'[1]Boi thuong'!DW123</f>
        <v>47</v>
      </c>
      <c r="J16" s="64">
        <f>'[1]Doanh thu'!CR123</f>
        <v>372</v>
      </c>
      <c r="K16" s="71">
        <f>'[1]Boi thuong'!AH123</f>
        <v>148</v>
      </c>
      <c r="L16" s="64">
        <f>'[1]Doanh thu'!DW123</f>
        <v>1027</v>
      </c>
      <c r="M16" s="71">
        <f>'[1]Boi thuong'!BM123</f>
        <v>500</v>
      </c>
      <c r="N16" s="64">
        <f>'[2]Doanh thu'!FB123</f>
        <v>0</v>
      </c>
      <c r="O16" s="64">
        <f t="shared" si="1"/>
        <v>194688</v>
      </c>
      <c r="P16" s="71">
        <f t="shared" si="2"/>
        <v>70276</v>
      </c>
    </row>
    <row r="17" spans="1:16" ht="16" customHeight="1" x14ac:dyDescent="0.2">
      <c r="A17" s="48">
        <v>10</v>
      </c>
      <c r="B17" s="3" t="s">
        <v>148</v>
      </c>
      <c r="C17" s="64">
        <f>'[1]Doanh thu'!C124</f>
        <v>11298</v>
      </c>
      <c r="D17" s="71">
        <f>'[1]Boi thuong'!C124</f>
        <v>2423</v>
      </c>
      <c r="E17" s="79">
        <f t="shared" si="0"/>
        <v>0.2144627367675695</v>
      </c>
      <c r="F17" s="64">
        <f>'[1]Doanh thu'!AH124</f>
        <v>0</v>
      </c>
      <c r="G17" s="71">
        <f>'[1]Boi thuong'!CR124</f>
        <v>0</v>
      </c>
      <c r="H17" s="64">
        <f>'[1]Doanh thu'!BM124</f>
        <v>0</v>
      </c>
      <c r="I17" s="71">
        <f>'[1]Boi thuong'!DW124</f>
        <v>0</v>
      </c>
      <c r="J17" s="64">
        <f>'[1]Doanh thu'!CR124</f>
        <v>0</v>
      </c>
      <c r="K17" s="71">
        <f>'[1]Boi thuong'!AH124</f>
        <v>0</v>
      </c>
      <c r="L17" s="64">
        <f>'[1]Doanh thu'!DW124</f>
        <v>0</v>
      </c>
      <c r="M17" s="71">
        <f>'[1]Boi thuong'!BM124</f>
        <v>0</v>
      </c>
      <c r="N17" s="64">
        <f>'[2]Doanh thu'!FB124</f>
        <v>0</v>
      </c>
      <c r="O17" s="64">
        <f t="shared" si="1"/>
        <v>11298</v>
      </c>
      <c r="P17" s="71">
        <f t="shared" si="2"/>
        <v>2423</v>
      </c>
    </row>
    <row r="18" spans="1:16" ht="16" customHeight="1" x14ac:dyDescent="0.2">
      <c r="A18" s="48">
        <v>11</v>
      </c>
      <c r="B18" s="3" t="s">
        <v>149</v>
      </c>
      <c r="C18" s="64">
        <f>'[1]Doanh thu'!C125</f>
        <v>80899</v>
      </c>
      <c r="D18" s="71">
        <f>'[1]Boi thuong'!C125</f>
        <v>6957</v>
      </c>
      <c r="E18" s="79">
        <f t="shared" si="0"/>
        <v>8.5996118617040998E-2</v>
      </c>
      <c r="F18" s="64">
        <f>'[1]Doanh thu'!AH125</f>
        <v>0</v>
      </c>
      <c r="G18" s="71">
        <f>'[1]Boi thuong'!CR125</f>
        <v>0</v>
      </c>
      <c r="H18" s="64">
        <f>'[1]Doanh thu'!BM125</f>
        <v>0</v>
      </c>
      <c r="I18" s="71">
        <f>'[1]Boi thuong'!DW125</f>
        <v>0</v>
      </c>
      <c r="J18" s="64">
        <f>'[1]Doanh thu'!CR125</f>
        <v>0</v>
      </c>
      <c r="K18" s="71">
        <f>'[1]Boi thuong'!AH125</f>
        <v>0</v>
      </c>
      <c r="L18" s="64">
        <f>'[1]Doanh thu'!DW125</f>
        <v>0</v>
      </c>
      <c r="M18" s="71">
        <f>'[1]Boi thuong'!BM125</f>
        <v>0</v>
      </c>
      <c r="N18" s="64">
        <f>'[2]Doanh thu'!FB125</f>
        <v>77</v>
      </c>
      <c r="O18" s="64">
        <f t="shared" si="1"/>
        <v>80822</v>
      </c>
      <c r="P18" s="71">
        <f t="shared" si="2"/>
        <v>6957</v>
      </c>
    </row>
    <row r="19" spans="1:16" ht="16" customHeight="1" x14ac:dyDescent="0.2">
      <c r="A19" s="48">
        <v>12</v>
      </c>
      <c r="B19" s="3" t="s">
        <v>150</v>
      </c>
      <c r="C19" s="64">
        <f>'[1]Doanh thu'!C126</f>
        <v>227585</v>
      </c>
      <c r="D19" s="71">
        <f>'[1]Boi thuong'!C126</f>
        <v>84169</v>
      </c>
      <c r="E19" s="79">
        <f t="shared" si="0"/>
        <v>0.36983544609706265</v>
      </c>
      <c r="F19" s="64">
        <f>'[1]Doanh thu'!AH126</f>
        <v>644</v>
      </c>
      <c r="G19" s="71">
        <f>'[1]Boi thuong'!CR126</f>
        <v>178</v>
      </c>
      <c r="H19" s="64">
        <f>'[1]Doanh thu'!BM126</f>
        <v>385</v>
      </c>
      <c r="I19" s="71">
        <f>'[1]Boi thuong'!DW126</f>
        <v>99</v>
      </c>
      <c r="J19" s="64">
        <f>'[1]Doanh thu'!CR126</f>
        <v>637</v>
      </c>
      <c r="K19" s="71">
        <f>'[1]Boi thuong'!AH126</f>
        <v>134</v>
      </c>
      <c r="L19" s="64">
        <f>'[1]Doanh thu'!DW126</f>
        <v>9428</v>
      </c>
      <c r="M19" s="71">
        <f>'[1]Boi thuong'!BM126</f>
        <v>81</v>
      </c>
      <c r="N19" s="64">
        <f>'[2]Doanh thu'!FB126</f>
        <v>0</v>
      </c>
      <c r="O19" s="64">
        <f t="shared" si="1"/>
        <v>218549</v>
      </c>
      <c r="P19" s="71">
        <f t="shared" si="2"/>
        <v>84231</v>
      </c>
    </row>
    <row r="20" spans="1:16" ht="16" customHeight="1" x14ac:dyDescent="0.2">
      <c r="A20" s="48">
        <v>13</v>
      </c>
      <c r="B20" s="3" t="s">
        <v>151</v>
      </c>
      <c r="C20" s="64">
        <f>'[1]Doanh thu'!C127</f>
        <v>21245</v>
      </c>
      <c r="D20" s="71">
        <f>'[1]Boi thuong'!C127</f>
        <v>5371</v>
      </c>
      <c r="E20" s="79">
        <f t="shared" si="0"/>
        <v>0.25281242645328311</v>
      </c>
      <c r="F20" s="64">
        <f>'[1]Doanh thu'!AH127</f>
        <v>3655</v>
      </c>
      <c r="G20" s="71">
        <f>'[1]Boi thuong'!CR127</f>
        <v>239</v>
      </c>
      <c r="H20" s="64">
        <f>'[1]Doanh thu'!BM127</f>
        <v>0</v>
      </c>
      <c r="I20" s="71">
        <f>'[1]Boi thuong'!DW127</f>
        <v>0</v>
      </c>
      <c r="J20" s="64">
        <f>'[1]Doanh thu'!CR127</f>
        <v>190</v>
      </c>
      <c r="K20" s="71">
        <f>'[1]Boi thuong'!AH127</f>
        <v>280</v>
      </c>
      <c r="L20" s="64">
        <f>'[1]Doanh thu'!DW127</f>
        <v>834</v>
      </c>
      <c r="M20" s="71">
        <f>'[1]Boi thuong'!BM127</f>
        <v>90</v>
      </c>
      <c r="N20" s="64">
        <f>'[2]Doanh thu'!FB127</f>
        <v>308</v>
      </c>
      <c r="O20" s="64">
        <f t="shared" si="1"/>
        <v>23568</v>
      </c>
      <c r="P20" s="71">
        <f t="shared" si="2"/>
        <v>5240</v>
      </c>
    </row>
    <row r="21" spans="1:16" ht="16" customHeight="1" x14ac:dyDescent="0.2">
      <c r="A21" s="48">
        <v>14</v>
      </c>
      <c r="B21" s="3" t="s">
        <v>75</v>
      </c>
      <c r="C21" s="64">
        <f>'[1]Doanh thu'!C128</f>
        <v>58587</v>
      </c>
      <c r="D21" s="71">
        <f>'[1]Boi thuong'!C128</f>
        <v>7157</v>
      </c>
      <c r="E21" s="79">
        <f t="shared" si="0"/>
        <v>0.12216020618908631</v>
      </c>
      <c r="F21" s="64">
        <f>'[1]Doanh thu'!AH128</f>
        <v>0</v>
      </c>
      <c r="G21" s="71">
        <f>'[1]Boi thuong'!CR128</f>
        <v>0</v>
      </c>
      <c r="H21" s="64">
        <f>'[1]Doanh thu'!BM128</f>
        <v>0</v>
      </c>
      <c r="I21" s="71">
        <f>'[1]Boi thuong'!DW128</f>
        <v>0</v>
      </c>
      <c r="J21" s="64">
        <f>'[1]Doanh thu'!CR128</f>
        <v>6</v>
      </c>
      <c r="K21" s="71">
        <f>'[1]Boi thuong'!AH128</f>
        <v>6</v>
      </c>
      <c r="L21" s="64">
        <f>'[1]Doanh thu'!DW128</f>
        <v>4634</v>
      </c>
      <c r="M21" s="71">
        <f>'[1]Boi thuong'!BM128</f>
        <v>3628</v>
      </c>
      <c r="N21" s="64">
        <f>'[2]Doanh thu'!FB128</f>
        <v>0</v>
      </c>
      <c r="O21" s="64">
        <f t="shared" si="1"/>
        <v>53947</v>
      </c>
      <c r="P21" s="71">
        <f t="shared" si="2"/>
        <v>3523</v>
      </c>
    </row>
    <row r="22" spans="1:16" ht="16" customHeight="1" x14ac:dyDescent="0.2">
      <c r="A22" s="48">
        <v>15</v>
      </c>
      <c r="B22" s="3" t="s">
        <v>152</v>
      </c>
      <c r="C22" s="64">
        <f>'[1]Doanh thu'!C129</f>
        <v>19314</v>
      </c>
      <c r="D22" s="71">
        <f>'[1]Boi thuong'!C129</f>
        <v>4653</v>
      </c>
      <c r="E22" s="79">
        <f t="shared" si="0"/>
        <v>0.24091332712022367</v>
      </c>
      <c r="F22" s="64">
        <f>'[1]Doanh thu'!AH129</f>
        <v>10223</v>
      </c>
      <c r="G22" s="71">
        <f>'[1]Boi thuong'!CR129</f>
        <v>1555</v>
      </c>
      <c r="H22" s="64">
        <f>'[1]Doanh thu'!BM129</f>
        <v>0</v>
      </c>
      <c r="I22" s="71">
        <f>'[1]Boi thuong'!DW129</f>
        <v>0</v>
      </c>
      <c r="J22" s="64">
        <f>'[1]Doanh thu'!CR129</f>
        <v>164</v>
      </c>
      <c r="K22" s="71">
        <f>'[1]Boi thuong'!AH129</f>
        <v>163</v>
      </c>
      <c r="L22" s="64">
        <f>'[1]Doanh thu'!DW129</f>
        <v>108</v>
      </c>
      <c r="M22" s="71">
        <f>'[1]Boi thuong'!BM129</f>
        <v>0</v>
      </c>
      <c r="N22" s="64">
        <f>'[2]Doanh thu'!FB129</f>
        <v>3</v>
      </c>
      <c r="O22" s="64">
        <f t="shared" si="1"/>
        <v>29262</v>
      </c>
      <c r="P22" s="71">
        <f t="shared" si="2"/>
        <v>6045</v>
      </c>
    </row>
    <row r="23" spans="1:16" ht="16" customHeight="1" x14ac:dyDescent="0.2">
      <c r="A23" s="48">
        <v>16</v>
      </c>
      <c r="B23" s="3" t="s">
        <v>222</v>
      </c>
      <c r="C23" s="64">
        <f>'[1]Doanh thu'!C130</f>
        <v>114686</v>
      </c>
      <c r="D23" s="71">
        <f>'[1]Boi thuong'!C130</f>
        <v>28639</v>
      </c>
      <c r="E23" s="79">
        <f t="shared" si="0"/>
        <v>0.2497166175470415</v>
      </c>
      <c r="F23" s="64">
        <f>'[1]Doanh thu'!AH130</f>
        <v>17497</v>
      </c>
      <c r="G23" s="71">
        <f>'[1]Boi thuong'!CR130</f>
        <v>11216</v>
      </c>
      <c r="H23" s="64">
        <f>'[1]Doanh thu'!BM130</f>
        <v>0</v>
      </c>
      <c r="I23" s="71">
        <f>'[1]Boi thuong'!DW130</f>
        <v>0</v>
      </c>
      <c r="J23" s="64">
        <f>'[1]Doanh thu'!CR130</f>
        <v>169</v>
      </c>
      <c r="K23" s="71">
        <f>'[1]Boi thuong'!AH130</f>
        <v>0</v>
      </c>
      <c r="L23" s="64">
        <f>'[1]Doanh thu'!DW130</f>
        <v>38169</v>
      </c>
      <c r="M23" s="71">
        <f>'[1]Boi thuong'!BM130</f>
        <v>19257</v>
      </c>
      <c r="N23" s="64">
        <f>'[2]Doanh thu'!FB130</f>
        <v>3909</v>
      </c>
      <c r="O23" s="64">
        <f t="shared" si="1"/>
        <v>89936</v>
      </c>
      <c r="P23" s="71">
        <f t="shared" si="2"/>
        <v>20598</v>
      </c>
    </row>
    <row r="24" spans="1:16" ht="16" customHeight="1" x14ac:dyDescent="0.2">
      <c r="A24" s="48">
        <v>17</v>
      </c>
      <c r="B24" s="3" t="s">
        <v>153</v>
      </c>
      <c r="C24" s="64">
        <f>'[1]Doanh thu'!C131</f>
        <v>141956</v>
      </c>
      <c r="D24" s="71">
        <f>'[1]Boi thuong'!C131</f>
        <v>59925</v>
      </c>
      <c r="E24" s="79">
        <f t="shared" si="0"/>
        <v>0.42213784552960071</v>
      </c>
      <c r="F24" s="64">
        <f>'[1]Doanh thu'!AH131</f>
        <v>0</v>
      </c>
      <c r="G24" s="71">
        <f>'[1]Boi thuong'!CR131</f>
        <v>0</v>
      </c>
      <c r="H24" s="64">
        <f>'[1]Doanh thu'!BM131</f>
        <v>0</v>
      </c>
      <c r="I24" s="71">
        <f>'[1]Boi thuong'!DW131</f>
        <v>0</v>
      </c>
      <c r="J24" s="64">
        <f>'[1]Doanh thu'!CR131</f>
        <v>0</v>
      </c>
      <c r="K24" s="71">
        <f>'[1]Boi thuong'!AH131</f>
        <v>0</v>
      </c>
      <c r="L24" s="64">
        <f>'[1]Doanh thu'!DW131</f>
        <v>5214</v>
      </c>
      <c r="M24" s="71">
        <f>'[1]Boi thuong'!BM131</f>
        <v>439</v>
      </c>
      <c r="N24" s="64">
        <f>'[2]Doanh thu'!FB131</f>
        <v>0</v>
      </c>
      <c r="O24" s="64">
        <f t="shared" si="1"/>
        <v>136742</v>
      </c>
      <c r="P24" s="71">
        <f t="shared" si="2"/>
        <v>59486</v>
      </c>
    </row>
    <row r="25" spans="1:16" ht="16" customHeight="1" x14ac:dyDescent="0.2">
      <c r="A25" s="48">
        <v>18</v>
      </c>
      <c r="B25" s="3" t="s">
        <v>76</v>
      </c>
      <c r="C25" s="64">
        <f>'[1]Doanh thu'!C132</f>
        <v>128796</v>
      </c>
      <c r="D25" s="71">
        <f>'[1]Boi thuong'!C132</f>
        <v>26312</v>
      </c>
      <c r="E25" s="79">
        <f t="shared" si="0"/>
        <v>0.20429205875958881</v>
      </c>
      <c r="F25" s="64">
        <f>'[1]Doanh thu'!AH132</f>
        <v>0</v>
      </c>
      <c r="G25" s="71">
        <f>'[1]Boi thuong'!CR132</f>
        <v>0</v>
      </c>
      <c r="H25" s="64">
        <f>'[1]Doanh thu'!BM132</f>
        <v>0</v>
      </c>
      <c r="I25" s="71">
        <f>'[1]Boi thuong'!DW132</f>
        <v>0</v>
      </c>
      <c r="J25" s="64">
        <f>'[1]Doanh thu'!CR132</f>
        <v>0</v>
      </c>
      <c r="K25" s="71">
        <f>'[1]Boi thuong'!AH132</f>
        <v>0</v>
      </c>
      <c r="L25" s="64">
        <f>'[1]Doanh thu'!DW132</f>
        <v>0</v>
      </c>
      <c r="M25" s="71">
        <f>'[1]Boi thuong'!BM132</f>
        <v>0</v>
      </c>
      <c r="N25" s="64">
        <f>'[2]Doanh thu'!FB132</f>
        <v>1519</v>
      </c>
      <c r="O25" s="64">
        <f t="shared" si="1"/>
        <v>127277</v>
      </c>
      <c r="P25" s="71">
        <f t="shared" si="2"/>
        <v>26312</v>
      </c>
    </row>
    <row r="26" spans="1:16" ht="16" customHeight="1" x14ac:dyDescent="0.2">
      <c r="A26" s="48">
        <v>19</v>
      </c>
      <c r="B26" s="3" t="s">
        <v>77</v>
      </c>
      <c r="C26" s="64">
        <f>'[1]Doanh thu'!C133</f>
        <v>67099</v>
      </c>
      <c r="D26" s="71">
        <f>'[1]Boi thuong'!C133</f>
        <v>19749</v>
      </c>
      <c r="E26" s="79">
        <f t="shared" si="0"/>
        <v>0.2943262939835169</v>
      </c>
      <c r="F26" s="64">
        <f>'[1]Doanh thu'!AH133</f>
        <v>733</v>
      </c>
      <c r="G26" s="71">
        <f>'[1]Boi thuong'!CR133</f>
        <v>145</v>
      </c>
      <c r="H26" s="64">
        <f>'[1]Doanh thu'!BM133</f>
        <v>0</v>
      </c>
      <c r="I26" s="71">
        <f>'[1]Boi thuong'!DW133</f>
        <v>0</v>
      </c>
      <c r="J26" s="64">
        <f>'[1]Doanh thu'!CR133</f>
        <v>668</v>
      </c>
      <c r="K26" s="71">
        <f>'[1]Boi thuong'!AH133</f>
        <v>163</v>
      </c>
      <c r="L26" s="64">
        <f>'[1]Doanh thu'!DW133</f>
        <v>13067</v>
      </c>
      <c r="M26" s="71">
        <f>'[1]Boi thuong'!BM133</f>
        <v>1922</v>
      </c>
      <c r="N26" s="64">
        <f>'[2]Doanh thu'!FB133</f>
        <v>0</v>
      </c>
      <c r="O26" s="64">
        <f t="shared" si="1"/>
        <v>54097</v>
      </c>
      <c r="P26" s="71">
        <f t="shared" si="2"/>
        <v>17809</v>
      </c>
    </row>
    <row r="27" spans="1:16" ht="16" customHeight="1" x14ac:dyDescent="0.2">
      <c r="A27" s="48">
        <v>20</v>
      </c>
      <c r="B27" s="3" t="s">
        <v>78</v>
      </c>
      <c r="C27" s="64">
        <f>'[1]Doanh thu'!C134</f>
        <v>287121</v>
      </c>
      <c r="D27" s="71">
        <f>'[1]Boi thuong'!C134</f>
        <v>162644</v>
      </c>
      <c r="E27" s="79">
        <f t="shared" si="0"/>
        <v>0.56646500952560075</v>
      </c>
      <c r="F27" s="64">
        <f>'[1]Doanh thu'!AH134</f>
        <v>38023</v>
      </c>
      <c r="G27" s="71">
        <f>'[1]Boi thuong'!CR134</f>
        <v>44651</v>
      </c>
      <c r="H27" s="64">
        <f>'[1]Doanh thu'!BM134</f>
        <v>0</v>
      </c>
      <c r="I27" s="71">
        <f>'[1]Boi thuong'!DW134</f>
        <v>0</v>
      </c>
      <c r="J27" s="64">
        <f>'[1]Doanh thu'!CR134</f>
        <v>1037</v>
      </c>
      <c r="K27" s="71">
        <f>'[1]Boi thuong'!AH134</f>
        <v>-2</v>
      </c>
      <c r="L27" s="64">
        <f>'[1]Doanh thu'!DW134</f>
        <v>5168</v>
      </c>
      <c r="M27" s="71">
        <f>'[1]Boi thuong'!BM134</f>
        <v>440</v>
      </c>
      <c r="N27" s="64">
        <f>'[2]Doanh thu'!FB134</f>
        <v>2314</v>
      </c>
      <c r="O27" s="64">
        <f t="shared" si="1"/>
        <v>316625</v>
      </c>
      <c r="P27" s="71">
        <f t="shared" si="2"/>
        <v>206857</v>
      </c>
    </row>
    <row r="28" spans="1:16" ht="16" customHeight="1" x14ac:dyDescent="0.2">
      <c r="A28" s="48">
        <v>21</v>
      </c>
      <c r="B28" s="3" t="s">
        <v>79</v>
      </c>
      <c r="C28" s="64">
        <f>'[1]Doanh thu'!C135</f>
        <v>565659</v>
      </c>
      <c r="D28" s="71">
        <f>'[1]Boi thuong'!C135</f>
        <v>204608</v>
      </c>
      <c r="E28" s="79">
        <f t="shared" si="0"/>
        <v>0.36171615761439313</v>
      </c>
      <c r="F28" s="64">
        <f>'[1]Doanh thu'!AH135</f>
        <v>28908</v>
      </c>
      <c r="G28" s="71">
        <f>'[1]Boi thuong'!CR135</f>
        <v>21226</v>
      </c>
      <c r="H28" s="64">
        <f>'[1]Doanh thu'!BM135</f>
        <v>0</v>
      </c>
      <c r="I28" s="71">
        <f>'[1]Boi thuong'!DW135</f>
        <v>0</v>
      </c>
      <c r="J28" s="64">
        <f>'[1]Doanh thu'!CR135</f>
        <v>2110</v>
      </c>
      <c r="K28" s="71">
        <f>'[1]Boi thuong'!AH135</f>
        <v>989</v>
      </c>
      <c r="L28" s="64">
        <f>'[1]Doanh thu'!DW135</f>
        <v>84539</v>
      </c>
      <c r="M28" s="71">
        <f>'[1]Boi thuong'!BM135</f>
        <v>18916</v>
      </c>
      <c r="N28" s="64">
        <f>'[2]Doanh thu'!FB135</f>
        <v>0</v>
      </c>
      <c r="O28" s="64">
        <f t="shared" si="1"/>
        <v>507918</v>
      </c>
      <c r="P28" s="71">
        <f t="shared" si="2"/>
        <v>205929</v>
      </c>
    </row>
    <row r="29" spans="1:16" ht="16" customHeight="1" x14ac:dyDescent="0.2">
      <c r="A29" s="48">
        <v>22</v>
      </c>
      <c r="B29" s="3" t="s">
        <v>154</v>
      </c>
      <c r="C29" s="64">
        <f>'[1]Doanh thu'!C136</f>
        <v>962561</v>
      </c>
      <c r="D29" s="71">
        <f>'[1]Boi thuong'!C136</f>
        <v>611530</v>
      </c>
      <c r="E29" s="79">
        <f t="shared" si="0"/>
        <v>0.6353155799996052</v>
      </c>
      <c r="F29" s="64">
        <f>'[1]Doanh thu'!AH136</f>
        <v>1259</v>
      </c>
      <c r="G29" s="71">
        <f>'[1]Boi thuong'!CR136</f>
        <v>5875</v>
      </c>
      <c r="H29" s="64">
        <f>'[1]Doanh thu'!BM136</f>
        <v>39132</v>
      </c>
      <c r="I29" s="71">
        <f>'[1]Boi thuong'!DW136</f>
        <v>13038</v>
      </c>
      <c r="J29" s="64">
        <f>'[1]Doanh thu'!CR136</f>
        <v>42462</v>
      </c>
      <c r="K29" s="71">
        <f>'[1]Boi thuong'!AH136</f>
        <v>19333</v>
      </c>
      <c r="L29" s="64">
        <f>'[1]Doanh thu'!DW136</f>
        <v>318</v>
      </c>
      <c r="M29" s="71">
        <f>'[1]Boi thuong'!BM136</f>
        <v>0</v>
      </c>
      <c r="N29" s="64">
        <f>'[2]Doanh thu'!FB136</f>
        <v>10012</v>
      </c>
      <c r="O29" s="64">
        <f t="shared" si="1"/>
        <v>950160</v>
      </c>
      <c r="P29" s="71">
        <f t="shared" si="2"/>
        <v>611110</v>
      </c>
    </row>
    <row r="30" spans="1:16" ht="16" customHeight="1" x14ac:dyDescent="0.2">
      <c r="A30" s="48">
        <v>23</v>
      </c>
      <c r="B30" s="3" t="s">
        <v>80</v>
      </c>
      <c r="C30" s="64">
        <f>'[1]Doanh thu'!C137</f>
        <v>14607</v>
      </c>
      <c r="D30" s="71">
        <f>'[1]Boi thuong'!C137</f>
        <v>2217</v>
      </c>
      <c r="E30" s="79">
        <f t="shared" si="0"/>
        <v>0.15177654549188746</v>
      </c>
      <c r="F30" s="64">
        <f>'[1]Doanh thu'!AH137</f>
        <v>1735</v>
      </c>
      <c r="G30" s="71">
        <f>'[1]Boi thuong'!CR137</f>
        <v>0</v>
      </c>
      <c r="H30" s="64">
        <f>'[1]Doanh thu'!BM137</f>
        <v>1949</v>
      </c>
      <c r="I30" s="71">
        <f>'[1]Boi thuong'!DW137</f>
        <v>0</v>
      </c>
      <c r="J30" s="64">
        <f>'[1]Doanh thu'!CR137</f>
        <v>0</v>
      </c>
      <c r="K30" s="71">
        <f>'[1]Boi thuong'!AH137</f>
        <v>0</v>
      </c>
      <c r="L30" s="64">
        <f>'[1]Doanh thu'!DW137</f>
        <v>520</v>
      </c>
      <c r="M30" s="71">
        <f>'[1]Boi thuong'!BM137</f>
        <v>0</v>
      </c>
      <c r="N30" s="64">
        <f>'[2]Doanh thu'!FB137</f>
        <v>1391</v>
      </c>
      <c r="O30" s="64">
        <f t="shared" si="1"/>
        <v>16380</v>
      </c>
      <c r="P30" s="71">
        <f t="shared" si="2"/>
        <v>2217</v>
      </c>
    </row>
    <row r="31" spans="1:16" ht="16" customHeight="1" x14ac:dyDescent="0.2">
      <c r="A31" s="48">
        <v>24</v>
      </c>
      <c r="B31" s="3" t="s">
        <v>81</v>
      </c>
      <c r="C31" s="64">
        <f>'[1]Doanh thu'!C138</f>
        <v>59397</v>
      </c>
      <c r="D31" s="71">
        <f>'[1]Boi thuong'!C138</f>
        <v>11549</v>
      </c>
      <c r="E31" s="79">
        <f t="shared" si="0"/>
        <v>0.19443742949980639</v>
      </c>
      <c r="F31" s="64">
        <f>'[1]Doanh thu'!AH138</f>
        <v>0</v>
      </c>
      <c r="G31" s="71">
        <f>'[1]Boi thuong'!CR138</f>
        <v>0</v>
      </c>
      <c r="H31" s="64">
        <f>'[1]Doanh thu'!BM138</f>
        <v>0</v>
      </c>
      <c r="I31" s="71">
        <f>'[1]Boi thuong'!DW138</f>
        <v>0</v>
      </c>
      <c r="J31" s="64">
        <f>'[1]Doanh thu'!CR138</f>
        <v>7909</v>
      </c>
      <c r="K31" s="71">
        <f>'[1]Boi thuong'!AH138</f>
        <v>875</v>
      </c>
      <c r="L31" s="64">
        <f>'[1]Doanh thu'!DW138</f>
        <v>40446</v>
      </c>
      <c r="M31" s="71">
        <f>'[1]Boi thuong'!BM138</f>
        <v>8407</v>
      </c>
      <c r="N31" s="64">
        <f>'[2]Doanh thu'!FB138</f>
        <v>2013</v>
      </c>
      <c r="O31" s="64">
        <f t="shared" si="1"/>
        <v>9029</v>
      </c>
      <c r="P31" s="71">
        <f t="shared" si="2"/>
        <v>2267</v>
      </c>
    </row>
    <row r="32" spans="1:16" ht="16" customHeight="1" x14ac:dyDescent="0.2">
      <c r="A32" s="48">
        <v>25</v>
      </c>
      <c r="B32" s="3" t="s">
        <v>155</v>
      </c>
      <c r="C32" s="64">
        <f>'[1]Doanh thu'!C139</f>
        <v>41070</v>
      </c>
      <c r="D32" s="71">
        <f>'[1]Boi thuong'!C139</f>
        <v>13139</v>
      </c>
      <c r="E32" s="79">
        <f t="shared" si="0"/>
        <v>0.3199172145118091</v>
      </c>
      <c r="F32" s="64">
        <f>'[1]Doanh thu'!AH139</f>
        <v>0</v>
      </c>
      <c r="G32" s="71">
        <f>'[1]Boi thuong'!CR139</f>
        <v>0</v>
      </c>
      <c r="H32" s="64">
        <f>'[1]Doanh thu'!BM139</f>
        <v>0</v>
      </c>
      <c r="I32" s="71">
        <f>'[1]Boi thuong'!DW139</f>
        <v>0</v>
      </c>
      <c r="J32" s="64">
        <f>'[1]Doanh thu'!CR139</f>
        <v>57</v>
      </c>
      <c r="K32" s="71">
        <f>'[1]Boi thuong'!AH139</f>
        <v>62</v>
      </c>
      <c r="L32" s="64">
        <f>'[1]Doanh thu'!DW139</f>
        <v>0</v>
      </c>
      <c r="M32" s="71">
        <f>'[1]Boi thuong'!BM139</f>
        <v>0</v>
      </c>
      <c r="N32" s="64">
        <f>'[2]Doanh thu'!FB139</f>
        <v>0</v>
      </c>
      <c r="O32" s="64">
        <f t="shared" si="1"/>
        <v>41013</v>
      </c>
      <c r="P32" s="71">
        <f t="shared" si="2"/>
        <v>13077</v>
      </c>
    </row>
    <row r="33" spans="1:16" ht="16" customHeight="1" x14ac:dyDescent="0.2">
      <c r="A33" s="48">
        <v>26</v>
      </c>
      <c r="B33" s="3" t="s">
        <v>156</v>
      </c>
      <c r="C33" s="64">
        <f>'[1]Doanh thu'!C140</f>
        <v>26426</v>
      </c>
      <c r="D33" s="71">
        <f>'[1]Boi thuong'!C140</f>
        <v>12420</v>
      </c>
      <c r="E33" s="79">
        <f t="shared" si="0"/>
        <v>0.46999167486566262</v>
      </c>
      <c r="F33" s="64">
        <f>'[1]Doanh thu'!AH140</f>
        <v>15000</v>
      </c>
      <c r="G33" s="71">
        <f>'[1]Boi thuong'!CR140</f>
        <v>13251</v>
      </c>
      <c r="H33" s="64">
        <f>'[1]Doanh thu'!BM140</f>
        <v>0</v>
      </c>
      <c r="I33" s="71">
        <f>'[1]Boi thuong'!DW140</f>
        <v>0</v>
      </c>
      <c r="J33" s="64">
        <f>'[1]Doanh thu'!CR140</f>
        <v>2679</v>
      </c>
      <c r="K33" s="71">
        <f>'[1]Boi thuong'!AH140</f>
        <v>469</v>
      </c>
      <c r="L33" s="64">
        <f>'[1]Doanh thu'!DW140</f>
        <v>0</v>
      </c>
      <c r="M33" s="71">
        <f>'[1]Boi thuong'!BM140</f>
        <v>0</v>
      </c>
      <c r="N33" s="64">
        <f>'[2]Doanh thu'!FB140</f>
        <v>1062</v>
      </c>
      <c r="O33" s="64">
        <f t="shared" si="1"/>
        <v>37685</v>
      </c>
      <c r="P33" s="71">
        <f t="shared" si="2"/>
        <v>25202</v>
      </c>
    </row>
    <row r="34" spans="1:16" ht="16" customHeight="1" x14ac:dyDescent="0.2">
      <c r="A34" s="48">
        <v>27</v>
      </c>
      <c r="B34" s="3" t="s">
        <v>157</v>
      </c>
      <c r="C34" s="64">
        <f>'[1]Doanh thu'!C141</f>
        <v>321408</v>
      </c>
      <c r="D34" s="71">
        <f>'[1]Boi thuong'!C141</f>
        <v>14396</v>
      </c>
      <c r="E34" s="79">
        <f t="shared" si="0"/>
        <v>4.4790422142572679E-2</v>
      </c>
      <c r="F34" s="64">
        <f>'[1]Doanh thu'!AH141</f>
        <v>6209</v>
      </c>
      <c r="G34" s="71">
        <f>'[1]Boi thuong'!CR141</f>
        <v>11171</v>
      </c>
      <c r="H34" s="64">
        <f>'[1]Doanh thu'!BM141</f>
        <v>0</v>
      </c>
      <c r="I34" s="71">
        <f>'[1]Boi thuong'!DW141</f>
        <v>0</v>
      </c>
      <c r="J34" s="64">
        <f>'[1]Doanh thu'!CR141</f>
        <v>2958</v>
      </c>
      <c r="K34" s="71">
        <f>'[1]Boi thuong'!AH141</f>
        <v>440</v>
      </c>
      <c r="L34" s="64">
        <f>'[1]Doanh thu'!DW141</f>
        <v>0</v>
      </c>
      <c r="M34" s="71">
        <f>'[1]Boi thuong'!BM141</f>
        <v>0</v>
      </c>
      <c r="N34" s="64">
        <f>'[2]Doanh thu'!FB141</f>
        <v>360</v>
      </c>
      <c r="O34" s="64">
        <f t="shared" si="1"/>
        <v>324299</v>
      </c>
      <c r="P34" s="71">
        <f t="shared" si="2"/>
        <v>25127</v>
      </c>
    </row>
    <row r="35" spans="1:16" ht="16" customHeight="1" x14ac:dyDescent="0.2">
      <c r="A35" s="49">
        <v>28</v>
      </c>
      <c r="B35" s="31" t="s">
        <v>158</v>
      </c>
      <c r="C35" s="64">
        <f>'[1]Doanh thu'!C142</f>
        <v>56464</v>
      </c>
      <c r="D35" s="71">
        <f>'[1]Boi thuong'!C142</f>
        <v>25069</v>
      </c>
      <c r="E35" s="79">
        <f t="shared" si="0"/>
        <v>0.44398200623406064</v>
      </c>
      <c r="F35" s="64">
        <f>'[1]Doanh thu'!AH142</f>
        <v>134</v>
      </c>
      <c r="G35" s="71">
        <f>'[1]Boi thuong'!CR142</f>
        <v>15</v>
      </c>
      <c r="H35" s="64">
        <f>'[1]Doanh thu'!BM142</f>
        <v>60</v>
      </c>
      <c r="I35" s="71">
        <f>'[1]Boi thuong'!DW142</f>
        <v>0</v>
      </c>
      <c r="J35" s="64">
        <f>'[1]Doanh thu'!CR142</f>
        <v>51</v>
      </c>
      <c r="K35" s="71">
        <f>'[1]Boi thuong'!AH142</f>
        <v>1</v>
      </c>
      <c r="L35" s="64">
        <f>'[1]Doanh thu'!DW142</f>
        <v>3026</v>
      </c>
      <c r="M35" s="71">
        <f>'[1]Boi thuong'!BM142</f>
        <v>0</v>
      </c>
      <c r="N35" s="64">
        <f>'[2]Doanh thu'!FB142</f>
        <v>406</v>
      </c>
      <c r="O35" s="64">
        <f t="shared" si="1"/>
        <v>53175</v>
      </c>
      <c r="P35" s="71">
        <f t="shared" si="2"/>
        <v>25083</v>
      </c>
    </row>
    <row r="36" spans="1:16" ht="16" customHeight="1" x14ac:dyDescent="0.2">
      <c r="A36" s="48">
        <v>29</v>
      </c>
      <c r="B36" s="3" t="s">
        <v>159</v>
      </c>
      <c r="C36" s="64">
        <f>'[1]Doanh thu'!C143</f>
        <v>1749644</v>
      </c>
      <c r="D36" s="71">
        <f>'[1]Boi thuong'!C143</f>
        <v>18844</v>
      </c>
      <c r="E36" s="79">
        <f t="shared" si="0"/>
        <v>1.0770190964561934E-2</v>
      </c>
      <c r="F36" s="64">
        <f>'[1]Doanh thu'!AH143</f>
        <v>0</v>
      </c>
      <c r="G36" s="71">
        <f>'[1]Boi thuong'!CR143</f>
        <v>0</v>
      </c>
      <c r="H36" s="64">
        <f>'[1]Doanh thu'!BM143</f>
        <v>0</v>
      </c>
      <c r="I36" s="71">
        <f>'[1]Boi thuong'!DW143</f>
        <v>0</v>
      </c>
      <c r="J36" s="64">
        <f>'[1]Doanh thu'!CR143</f>
        <v>0</v>
      </c>
      <c r="K36" s="71">
        <f>'[1]Boi thuong'!AH143</f>
        <v>0</v>
      </c>
      <c r="L36" s="64">
        <f>'[1]Doanh thu'!DW143</f>
        <v>0</v>
      </c>
      <c r="M36" s="71">
        <f>'[1]Boi thuong'!BM143</f>
        <v>0</v>
      </c>
      <c r="N36" s="64">
        <f>'[2]Doanh thu'!FB143</f>
        <v>0</v>
      </c>
      <c r="O36" s="64">
        <f t="shared" si="1"/>
        <v>1749644</v>
      </c>
      <c r="P36" s="71">
        <f t="shared" si="2"/>
        <v>18844</v>
      </c>
    </row>
    <row r="37" spans="1:16" ht="16" customHeight="1" x14ac:dyDescent="0.2">
      <c r="A37" s="48">
        <v>30</v>
      </c>
      <c r="B37" s="3" t="s">
        <v>211</v>
      </c>
      <c r="C37" s="64">
        <f>'[1]Doanh thu'!C144</f>
        <v>0</v>
      </c>
      <c r="D37" s="71">
        <f>'[1]Boi thuong'!C144</f>
        <v>0</v>
      </c>
      <c r="E37" s="79"/>
      <c r="F37" s="64">
        <f>'[1]Doanh thu'!AH144</f>
        <v>0</v>
      </c>
      <c r="G37" s="71">
        <f>'[1]Boi thuong'!CR144</f>
        <v>0</v>
      </c>
      <c r="H37" s="64">
        <f>'[1]Doanh thu'!BM144</f>
        <v>0</v>
      </c>
      <c r="I37" s="71">
        <f>'[1]Boi thuong'!DW144</f>
        <v>0</v>
      </c>
      <c r="J37" s="64">
        <f>'[1]Doanh thu'!CR144</f>
        <v>0</v>
      </c>
      <c r="K37" s="71">
        <f>'[1]Boi thuong'!AH144</f>
        <v>0</v>
      </c>
      <c r="L37" s="64">
        <f>'[1]Doanh thu'!DW144</f>
        <v>0</v>
      </c>
      <c r="M37" s="71">
        <f>'[1]Boi thuong'!BM144</f>
        <v>0</v>
      </c>
      <c r="N37" s="64">
        <f>'[2]Doanh thu'!FB144</f>
        <v>0</v>
      </c>
      <c r="O37" s="64">
        <f t="shared" si="1"/>
        <v>0</v>
      </c>
      <c r="P37" s="71">
        <f t="shared" si="2"/>
        <v>0</v>
      </c>
    </row>
    <row r="38" spans="1:16" ht="16" hidden="1" customHeight="1" x14ac:dyDescent="0.2">
      <c r="A38" s="48"/>
      <c r="B38" s="3"/>
      <c r="C38" s="64"/>
      <c r="D38" s="71"/>
      <c r="E38" s="79"/>
      <c r="F38" s="64"/>
      <c r="G38" s="71"/>
      <c r="H38" s="64"/>
      <c r="I38" s="71"/>
      <c r="J38" s="64"/>
      <c r="K38" s="71"/>
      <c r="L38" s="64"/>
      <c r="M38" s="71"/>
      <c r="N38" s="64"/>
      <c r="O38" s="64"/>
      <c r="P38" s="71"/>
    </row>
    <row r="39" spans="1:16" ht="16" hidden="1" customHeight="1" x14ac:dyDescent="0.2">
      <c r="A39" s="48"/>
      <c r="B39" s="3"/>
      <c r="C39" s="64"/>
      <c r="D39" s="71"/>
      <c r="E39" s="79"/>
      <c r="F39" s="64"/>
      <c r="G39" s="71"/>
      <c r="H39" s="64"/>
      <c r="I39" s="71"/>
      <c r="J39" s="64"/>
      <c r="K39" s="71"/>
      <c r="L39" s="64"/>
      <c r="M39" s="71"/>
      <c r="N39" s="64"/>
      <c r="O39" s="64"/>
      <c r="P39" s="71"/>
    </row>
    <row r="40" spans="1:16" ht="16" hidden="1" customHeight="1" x14ac:dyDescent="0.2">
      <c r="A40" s="48"/>
      <c r="B40" s="3"/>
      <c r="C40" s="64"/>
      <c r="D40" s="71"/>
      <c r="E40" s="79"/>
      <c r="F40" s="64"/>
      <c r="G40" s="71"/>
      <c r="H40" s="64"/>
      <c r="I40" s="71"/>
      <c r="J40" s="64"/>
      <c r="K40" s="71"/>
      <c r="L40" s="64"/>
      <c r="M40" s="71"/>
      <c r="N40" s="64"/>
      <c r="O40" s="64"/>
      <c r="P40" s="71"/>
    </row>
    <row r="41" spans="1:16" s="45" customFormat="1" ht="16" customHeight="1" x14ac:dyDescent="0.2">
      <c r="A41" s="50">
        <v>30</v>
      </c>
      <c r="B41" s="67" t="s">
        <v>83</v>
      </c>
      <c r="C41" s="72">
        <f>SUM(C8:C36)</f>
        <v>9686598</v>
      </c>
      <c r="D41" s="72">
        <f t="shared" ref="D41:P41" si="3">SUM(D8:D36)</f>
        <v>3137477</v>
      </c>
      <c r="E41" s="79">
        <f t="shared" si="0"/>
        <v>0.32389875165667037</v>
      </c>
      <c r="F41" s="72">
        <f t="shared" si="3"/>
        <v>188845</v>
      </c>
      <c r="G41" s="72">
        <f t="shared" si="3"/>
        <v>129772</v>
      </c>
      <c r="H41" s="72">
        <f t="shared" si="3"/>
        <v>78655</v>
      </c>
      <c r="I41" s="72">
        <f t="shared" si="3"/>
        <v>46681</v>
      </c>
      <c r="J41" s="72">
        <f t="shared" si="3"/>
        <v>146970</v>
      </c>
      <c r="K41" s="72">
        <f t="shared" si="3"/>
        <v>50761</v>
      </c>
      <c r="L41" s="72">
        <f t="shared" si="3"/>
        <v>300351</v>
      </c>
      <c r="M41" s="72">
        <f t="shared" si="3"/>
        <v>96959</v>
      </c>
      <c r="N41" s="72">
        <f t="shared" si="3"/>
        <v>43897</v>
      </c>
      <c r="O41" s="72">
        <f t="shared" si="3"/>
        <v>9462880</v>
      </c>
      <c r="P41" s="72">
        <f t="shared" si="3"/>
        <v>3166210</v>
      </c>
    </row>
    <row r="42" spans="1:16" x14ac:dyDescent="0.2">
      <c r="B42" s="11" t="s">
        <v>84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r="43" spans="1:16" x14ac:dyDescent="0.2">
      <c r="B43" s="21" t="s">
        <v>85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r="44" spans="1:16" x14ac:dyDescent="0.2"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</row>
    <row r="45" spans="1:16" x14ac:dyDescent="0.2"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</row>
    <row r="46" spans="1:16" x14ac:dyDescent="0.2"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</row>
    <row r="47" spans="1:16" x14ac:dyDescent="0.2"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</row>
    <row r="48" spans="1:16" x14ac:dyDescent="0.2"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</row>
    <row r="49" spans="3:16" x14ac:dyDescent="0.2"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</row>
    <row r="50" spans="3:16" x14ac:dyDescent="0.2"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</row>
    <row r="51" spans="3:16" x14ac:dyDescent="0.2"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</row>
    <row r="52" spans="3:16" x14ac:dyDescent="0.2"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</row>
    <row r="53" spans="3:16" x14ac:dyDescent="0.2"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</row>
    <row r="54" spans="3:16" x14ac:dyDescent="0.2"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</row>
    <row r="55" spans="3:16" x14ac:dyDescent="0.2"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</row>
    <row r="56" spans="3:16" x14ac:dyDescent="0.2"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</row>
    <row r="57" spans="3:16" x14ac:dyDescent="0.2"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</row>
    <row r="58" spans="3:16" x14ac:dyDescent="0.2"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</row>
    <row r="59" spans="3:16" x14ac:dyDescent="0.2"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</row>
    <row r="60" spans="3:16" x14ac:dyDescent="0.2"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</row>
    <row r="61" spans="3:16" x14ac:dyDescent="0.2"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</row>
    <row r="62" spans="3:16" x14ac:dyDescent="0.2"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</row>
    <row r="63" spans="3:16" x14ac:dyDescent="0.2"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</row>
    <row r="64" spans="3:16" x14ac:dyDescent="0.2"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</row>
    <row r="65" spans="3:16" x14ac:dyDescent="0.2"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</row>
    <row r="66" spans="3:16" x14ac:dyDescent="0.2"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</row>
    <row r="67" spans="3:16" x14ac:dyDescent="0.2"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</row>
    <row r="68" spans="3:16" x14ac:dyDescent="0.2"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</row>
    <row r="69" spans="3:16" x14ac:dyDescent="0.2"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</row>
    <row r="70" spans="3:16" x14ac:dyDescent="0.2"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</row>
    <row r="71" spans="3:16" x14ac:dyDescent="0.2"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</row>
    <row r="72" spans="3:16" x14ac:dyDescent="0.2"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</row>
    <row r="73" spans="3:16" x14ac:dyDescent="0.2"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</row>
    <row r="74" spans="3:16" x14ac:dyDescent="0.2"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</row>
    <row r="75" spans="3:16" x14ac:dyDescent="0.2"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</row>
    <row r="76" spans="3:16" x14ac:dyDescent="0.2"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</row>
    <row r="77" spans="3:16" x14ac:dyDescent="0.2"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</row>
    <row r="78" spans="3:16" x14ac:dyDescent="0.2"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</row>
    <row r="79" spans="3:16" x14ac:dyDescent="0.2"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</row>
    <row r="80" spans="3:16" x14ac:dyDescent="0.2"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</row>
    <row r="81" spans="3:16" x14ac:dyDescent="0.2"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</row>
    <row r="82" spans="3:16" x14ac:dyDescent="0.2"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</row>
    <row r="83" spans="3:16" x14ac:dyDescent="0.2"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</row>
    <row r="84" spans="3:16" x14ac:dyDescent="0.2"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</row>
    <row r="85" spans="3:16" x14ac:dyDescent="0.2"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</row>
    <row r="86" spans="3:16" x14ac:dyDescent="0.2"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</row>
    <row r="87" spans="3:16" x14ac:dyDescent="0.2"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</row>
    <row r="88" spans="3:16" x14ac:dyDescent="0.2"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</row>
    <row r="89" spans="3:16" x14ac:dyDescent="0.2"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</row>
    <row r="90" spans="3:16" x14ac:dyDescent="0.2"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</row>
    <row r="91" spans="3:16" x14ac:dyDescent="0.2"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</row>
    <row r="92" spans="3:16" x14ac:dyDescent="0.2"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</row>
    <row r="93" spans="3:16" x14ac:dyDescent="0.2"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</row>
    <row r="94" spans="3:16" x14ac:dyDescent="0.2"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</row>
    <row r="95" spans="3:16" x14ac:dyDescent="0.2"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</row>
    <row r="96" spans="3:16" x14ac:dyDescent="0.2"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</row>
    <row r="97" spans="3:16" x14ac:dyDescent="0.2"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</row>
    <row r="98" spans="3:16" x14ac:dyDescent="0.2"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</row>
    <row r="99" spans="3:16" x14ac:dyDescent="0.2"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</row>
    <row r="100" spans="3:16" x14ac:dyDescent="0.2"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</row>
    <row r="101" spans="3:16" x14ac:dyDescent="0.2"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</row>
    <row r="102" spans="3:16" x14ac:dyDescent="0.2"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</row>
    <row r="103" spans="3:16" x14ac:dyDescent="0.2"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</row>
    <row r="104" spans="3:16" x14ac:dyDescent="0.2"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</row>
    <row r="105" spans="3:16" x14ac:dyDescent="0.2"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</row>
    <row r="106" spans="3:16" x14ac:dyDescent="0.2"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</row>
    <row r="107" spans="3:16" x14ac:dyDescent="0.2"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</row>
    <row r="108" spans="3:16" x14ac:dyDescent="0.2"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</row>
    <row r="109" spans="3:16" x14ac:dyDescent="0.2"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</row>
    <row r="110" spans="3:16" x14ac:dyDescent="0.2"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</row>
    <row r="111" spans="3:16" x14ac:dyDescent="0.2"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</row>
    <row r="112" spans="3:16" x14ac:dyDescent="0.2"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</row>
    <row r="113" spans="3:16" x14ac:dyDescent="0.2"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</row>
    <row r="114" spans="3:16" x14ac:dyDescent="0.2"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</row>
    <row r="115" spans="3:16" x14ac:dyDescent="0.2"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</row>
    <row r="116" spans="3:16" x14ac:dyDescent="0.2"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</row>
    <row r="117" spans="3:16" x14ac:dyDescent="0.2"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</row>
    <row r="118" spans="3:16" x14ac:dyDescent="0.2"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</row>
    <row r="119" spans="3:16" x14ac:dyDescent="0.2"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</row>
    <row r="120" spans="3:16" x14ac:dyDescent="0.2"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</row>
    <row r="121" spans="3:16" x14ac:dyDescent="0.2"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</row>
    <row r="122" spans="3:16" x14ac:dyDescent="0.2"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</row>
    <row r="123" spans="3:16" x14ac:dyDescent="0.2"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</row>
    <row r="124" spans="3:16" x14ac:dyDescent="0.2"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</row>
    <row r="125" spans="3:16" x14ac:dyDescent="0.2"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</row>
    <row r="126" spans="3:16" x14ac:dyDescent="0.2"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</row>
  </sheetData>
  <sheetProtection formatCells="0" formatColumns="0" formatRows="0" autoFilter="0"/>
  <mergeCells count="14">
    <mergeCell ref="M1:P1"/>
    <mergeCell ref="A2:P2"/>
    <mergeCell ref="A3:P3"/>
    <mergeCell ref="N4:P4"/>
    <mergeCell ref="B5:B6"/>
    <mergeCell ref="A5:A6"/>
    <mergeCell ref="L5:M5"/>
    <mergeCell ref="N5:N6"/>
    <mergeCell ref="C5:E5"/>
    <mergeCell ref="O5:O6"/>
    <mergeCell ref="P5:P6"/>
    <mergeCell ref="F5:G5"/>
    <mergeCell ref="H5:I5"/>
    <mergeCell ref="J5:K5"/>
  </mergeCells>
  <phoneticPr fontId="6" type="noConversion"/>
  <pageMargins left="0.16" right="0.16" top="0.17" bottom="0.17" header="0.16" footer="0.17"/>
  <pageSetup scale="83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73"/>
  <sheetViews>
    <sheetView view="pageBreakPreview" topLeftCell="A10" zoomScale="60" zoomScaleNormal="100" workbookViewId="0">
      <selection activeCell="N9" sqref="N9"/>
    </sheetView>
  </sheetViews>
  <sheetFormatPr baseColWidth="10" defaultColWidth="9.1640625" defaultRowHeight="15" customHeight="1" x14ac:dyDescent="0.15"/>
  <cols>
    <col min="1" max="1" width="4.1640625" style="107" bestFit="1" customWidth="1"/>
    <col min="2" max="2" width="10.33203125" style="107" customWidth="1"/>
    <col min="3" max="3" width="9.33203125" style="107" customWidth="1"/>
    <col min="4" max="4" width="9.6640625" style="107" customWidth="1"/>
    <col min="5" max="5" width="7.33203125" style="107" customWidth="1"/>
    <col min="6" max="6" width="8.1640625" style="107" customWidth="1"/>
    <col min="7" max="8" width="7.6640625" style="107" customWidth="1"/>
    <col min="9" max="9" width="8.6640625" style="107" customWidth="1"/>
    <col min="10" max="10" width="9.6640625" style="107" customWidth="1"/>
    <col min="11" max="11" width="8.83203125" style="107" customWidth="1"/>
    <col min="12" max="12" width="9.6640625" style="107" customWidth="1"/>
    <col min="13" max="13" width="9.83203125" style="107" customWidth="1"/>
    <col min="14" max="14" width="7.6640625" style="107" customWidth="1"/>
    <col min="15" max="15" width="9.83203125" style="107" customWidth="1"/>
    <col min="16" max="16" width="8.33203125" style="107" customWidth="1"/>
    <col min="17" max="16384" width="9.1640625" style="107"/>
  </cols>
  <sheetData>
    <row r="1" spans="1:18" ht="15" customHeight="1" x14ac:dyDescent="0.15">
      <c r="M1" s="222" t="s">
        <v>42</v>
      </c>
      <c r="N1" s="222"/>
      <c r="O1" s="222"/>
      <c r="P1" s="222"/>
    </row>
    <row r="2" spans="1:18" ht="15" customHeight="1" x14ac:dyDescent="0.2">
      <c r="A2" s="182" t="s">
        <v>67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8" ht="15" customHeight="1" x14ac:dyDescent="0.2">
      <c r="A3" s="208" t="s">
        <v>68</v>
      </c>
      <c r="B3" s="208"/>
      <c r="C3" s="208"/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208"/>
      <c r="O3" s="208"/>
      <c r="P3" s="208"/>
    </row>
    <row r="4" spans="1:18" ht="15" customHeight="1" x14ac:dyDescent="0.15">
      <c r="N4" s="223" t="s">
        <v>11</v>
      </c>
      <c r="O4" s="223"/>
      <c r="P4" s="223"/>
    </row>
    <row r="5" spans="1:18" ht="24.75" customHeight="1" x14ac:dyDescent="0.15">
      <c r="A5" s="219" t="s">
        <v>2</v>
      </c>
      <c r="B5" s="218" t="s">
        <v>27</v>
      </c>
      <c r="C5" s="224" t="s">
        <v>28</v>
      </c>
      <c r="D5" s="225"/>
      <c r="E5" s="226"/>
      <c r="F5" s="218" t="s">
        <v>29</v>
      </c>
      <c r="G5" s="219"/>
      <c r="H5" s="218" t="s">
        <v>30</v>
      </c>
      <c r="I5" s="219"/>
      <c r="J5" s="218" t="s">
        <v>31</v>
      </c>
      <c r="K5" s="219"/>
      <c r="L5" s="218" t="s">
        <v>32</v>
      </c>
      <c r="M5" s="219"/>
      <c r="N5" s="218" t="s">
        <v>33</v>
      </c>
      <c r="O5" s="218" t="s">
        <v>34</v>
      </c>
      <c r="P5" s="220" t="s">
        <v>40</v>
      </c>
    </row>
    <row r="6" spans="1:18" ht="42.75" customHeight="1" x14ac:dyDescent="0.15">
      <c r="A6" s="219"/>
      <c r="B6" s="218"/>
      <c r="C6" s="110" t="s">
        <v>36</v>
      </c>
      <c r="D6" s="111" t="s">
        <v>37</v>
      </c>
      <c r="E6" s="218" t="s">
        <v>35</v>
      </c>
      <c r="F6" s="109" t="s">
        <v>36</v>
      </c>
      <c r="G6" s="111" t="s">
        <v>37</v>
      </c>
      <c r="H6" s="109" t="s">
        <v>36</v>
      </c>
      <c r="I6" s="111" t="s">
        <v>37</v>
      </c>
      <c r="J6" s="109" t="s">
        <v>36</v>
      </c>
      <c r="K6" s="111" t="s">
        <v>39</v>
      </c>
      <c r="L6" s="109" t="s">
        <v>36</v>
      </c>
      <c r="M6" s="111" t="s">
        <v>39</v>
      </c>
      <c r="N6" s="218"/>
      <c r="O6" s="218"/>
      <c r="P6" s="221"/>
    </row>
    <row r="7" spans="1:18" ht="20.25" customHeight="1" x14ac:dyDescent="0.15">
      <c r="A7" s="108">
        <v>1</v>
      </c>
      <c r="B7" s="108">
        <v>2</v>
      </c>
      <c r="C7" s="112">
        <v>3</v>
      </c>
      <c r="D7" s="113"/>
      <c r="E7" s="218"/>
      <c r="F7" s="108">
        <v>4</v>
      </c>
      <c r="G7" s="113"/>
      <c r="H7" s="108">
        <v>5</v>
      </c>
      <c r="I7" s="113"/>
      <c r="J7" s="108">
        <v>6</v>
      </c>
      <c r="K7" s="113"/>
      <c r="L7" s="108">
        <v>7</v>
      </c>
      <c r="M7" s="113"/>
      <c r="N7" s="108">
        <v>8</v>
      </c>
      <c r="O7" s="109" t="s">
        <v>38</v>
      </c>
      <c r="P7" s="113">
        <v>10</v>
      </c>
    </row>
    <row r="8" spans="1:18" ht="15" customHeight="1" x14ac:dyDescent="0.15">
      <c r="A8" s="48">
        <v>1</v>
      </c>
      <c r="B8" s="114" t="s">
        <v>223</v>
      </c>
      <c r="C8" s="115">
        <f>'[1]Doanh thu'!G115</f>
        <v>1591</v>
      </c>
      <c r="D8" s="116">
        <f>'[1]Boi thuong'!G115</f>
        <v>0</v>
      </c>
      <c r="E8" s="117">
        <f>D8/C8</f>
        <v>0</v>
      </c>
      <c r="F8" s="115">
        <f>'[1]Doanh thu'!AL115</f>
        <v>-95</v>
      </c>
      <c r="G8" s="116">
        <f>'[1]Boi thuong'!CV115</f>
        <v>75</v>
      </c>
      <c r="H8" s="115">
        <f>'[1]Doanh thu'!BQ115</f>
        <v>7636</v>
      </c>
      <c r="I8" s="116">
        <f>'[1]Boi thuong'!EA115</f>
        <v>0</v>
      </c>
      <c r="J8" s="115">
        <f>'[1]Doanh thu'!CV115</f>
        <v>0</v>
      </c>
      <c r="K8" s="116">
        <f>'[1]Boi thuong'!AL115</f>
        <v>0</v>
      </c>
      <c r="L8" s="115">
        <f>'[1]Doanh thu'!EA115</f>
        <v>8063</v>
      </c>
      <c r="M8" s="116">
        <f>'[1]Boi thuong'!BQ115</f>
        <v>21</v>
      </c>
      <c r="N8" s="115">
        <f>'[1]Doanh thu'!FF115</f>
        <v>0</v>
      </c>
      <c r="O8" s="115">
        <f>SUM(C8+F8+H8-J8-L8-N8)</f>
        <v>1069</v>
      </c>
      <c r="P8" s="116">
        <f>D8+G8+I8-K8-M8</f>
        <v>54</v>
      </c>
      <c r="Q8" s="118"/>
      <c r="R8" s="118">
        <f>D8+G8+I8-K8-M8</f>
        <v>54</v>
      </c>
    </row>
    <row r="9" spans="1:18" ht="15" customHeight="1" x14ac:dyDescent="0.15">
      <c r="A9" s="48">
        <v>2</v>
      </c>
      <c r="B9" s="114" t="s">
        <v>144</v>
      </c>
      <c r="C9" s="115">
        <f>'[1]Doanh thu'!G116</f>
        <v>126276</v>
      </c>
      <c r="D9" s="116">
        <f>'[1]Boi thuong'!G116</f>
        <v>68415</v>
      </c>
      <c r="E9" s="117">
        <f t="shared" ref="E9:E41" si="0">D9/C9</f>
        <v>0.54178941366530453</v>
      </c>
      <c r="F9" s="115">
        <f>'[1]Doanh thu'!AL116</f>
        <v>17630</v>
      </c>
      <c r="G9" s="116">
        <f>'[1]Boi thuong'!CV116</f>
        <v>849</v>
      </c>
      <c r="H9" s="115">
        <f>'[1]Doanh thu'!BQ116</f>
        <v>0</v>
      </c>
      <c r="I9" s="116">
        <f>'[1]Boi thuong'!EA116</f>
        <v>0</v>
      </c>
      <c r="J9" s="115">
        <f>'[1]Doanh thu'!CV116</f>
        <v>0</v>
      </c>
      <c r="K9" s="116">
        <f>'[1]Boi thuong'!AL116</f>
        <v>0</v>
      </c>
      <c r="L9" s="115">
        <f>'[1]Doanh thu'!EA116</f>
        <v>115762</v>
      </c>
      <c r="M9" s="116">
        <f>'[1]Boi thuong'!BQ116</f>
        <v>19085</v>
      </c>
      <c r="N9" s="115">
        <f>'[1]Doanh thu'!FF116</f>
        <v>5700</v>
      </c>
      <c r="O9" s="115">
        <f t="shared" ref="O9:O40" si="1">SUM(C9+F9+H9-J9-L9-N9)</f>
        <v>22444</v>
      </c>
      <c r="P9" s="116">
        <f t="shared" ref="P9:P37" si="2">D9+G9+I9-K9-M9</f>
        <v>50179</v>
      </c>
    </row>
    <row r="10" spans="1:18" ht="15" customHeight="1" x14ac:dyDescent="0.15">
      <c r="A10" s="48">
        <v>3</v>
      </c>
      <c r="B10" s="114" t="s">
        <v>71</v>
      </c>
      <c r="C10" s="115">
        <f>'[1]Doanh thu'!G117</f>
        <v>108623</v>
      </c>
      <c r="D10" s="116">
        <f>'[1]Boi thuong'!G117</f>
        <v>35874</v>
      </c>
      <c r="E10" s="117">
        <f t="shared" si="0"/>
        <v>0.3302615468178931</v>
      </c>
      <c r="F10" s="115">
        <f>'[1]Doanh thu'!AL117</f>
        <v>16472</v>
      </c>
      <c r="G10" s="116">
        <f>'[1]Boi thuong'!CV117</f>
        <v>1864</v>
      </c>
      <c r="H10" s="115">
        <f>'[1]Doanh thu'!BQ117</f>
        <v>8767</v>
      </c>
      <c r="I10" s="116">
        <f>'[1]Boi thuong'!EA117</f>
        <v>0</v>
      </c>
      <c r="J10" s="115">
        <f>'[1]Doanh thu'!CV117</f>
        <v>23573</v>
      </c>
      <c r="K10" s="116">
        <f>'[1]Boi thuong'!AL117</f>
        <v>7900</v>
      </c>
      <c r="L10" s="115">
        <f>'[1]Doanh thu'!EA117</f>
        <v>37698</v>
      </c>
      <c r="M10" s="116">
        <f>'[1]Boi thuong'!BQ117</f>
        <v>7081</v>
      </c>
      <c r="N10" s="115">
        <f>'[1]Doanh thu'!FF117</f>
        <v>296</v>
      </c>
      <c r="O10" s="115">
        <f t="shared" si="1"/>
        <v>72295</v>
      </c>
      <c r="P10" s="116">
        <f t="shared" si="2"/>
        <v>22757</v>
      </c>
    </row>
    <row r="11" spans="1:18" ht="15" customHeight="1" x14ac:dyDescent="0.15">
      <c r="A11" s="48">
        <v>4</v>
      </c>
      <c r="B11" s="114" t="s">
        <v>72</v>
      </c>
      <c r="C11" s="115">
        <f>'[1]Doanh thu'!G118</f>
        <v>182418</v>
      </c>
      <c r="D11" s="116">
        <f>'[1]Boi thuong'!G118</f>
        <v>26651</v>
      </c>
      <c r="E11" s="117">
        <f t="shared" si="0"/>
        <v>0.14609852097928933</v>
      </c>
      <c r="F11" s="115">
        <f>'[1]Doanh thu'!AL118</f>
        <v>15078</v>
      </c>
      <c r="G11" s="116">
        <f>'[1]Boi thuong'!CV118</f>
        <v>5950</v>
      </c>
      <c r="H11" s="115">
        <f>'[1]Doanh thu'!BQ118</f>
        <v>22618</v>
      </c>
      <c r="I11" s="116">
        <f>'[1]Boi thuong'!EA118</f>
        <v>13884</v>
      </c>
      <c r="J11" s="115">
        <f>'[1]Doanh thu'!CV118</f>
        <v>27147</v>
      </c>
      <c r="K11" s="116">
        <f>'[1]Boi thuong'!AL118</f>
        <v>13188</v>
      </c>
      <c r="L11" s="115">
        <f>'[1]Doanh thu'!EA118</f>
        <v>108591</v>
      </c>
      <c r="M11" s="116">
        <f>'[1]Boi thuong'!BQ118</f>
        <v>8792</v>
      </c>
      <c r="N11" s="115">
        <f>'[1]Doanh thu'!FF118</f>
        <v>0</v>
      </c>
      <c r="O11" s="115">
        <f t="shared" si="1"/>
        <v>84376</v>
      </c>
      <c r="P11" s="116">
        <f t="shared" si="2"/>
        <v>24505</v>
      </c>
    </row>
    <row r="12" spans="1:18" ht="15" customHeight="1" x14ac:dyDescent="0.15">
      <c r="A12" s="48">
        <v>5</v>
      </c>
      <c r="B12" s="114" t="s">
        <v>145</v>
      </c>
      <c r="C12" s="115">
        <f>'[1]Doanh thu'!G119</f>
        <v>112296</v>
      </c>
      <c r="D12" s="116">
        <f>'[1]Boi thuong'!G119</f>
        <v>6763</v>
      </c>
      <c r="E12" s="117">
        <f t="shared" si="0"/>
        <v>6.0224763126024081E-2</v>
      </c>
      <c r="F12" s="115">
        <f>'[1]Doanh thu'!AL119</f>
        <v>19091</v>
      </c>
      <c r="G12" s="116">
        <f>'[1]Boi thuong'!CV119</f>
        <v>3942</v>
      </c>
      <c r="H12" s="115">
        <f>'[1]Doanh thu'!BQ119</f>
        <v>0</v>
      </c>
      <c r="I12" s="116">
        <f>'[1]Boi thuong'!EA119</f>
        <v>0</v>
      </c>
      <c r="J12" s="115">
        <f>'[1]Doanh thu'!CV119</f>
        <v>49275</v>
      </c>
      <c r="K12" s="116">
        <f>'[1]Boi thuong'!AL119</f>
        <v>3606</v>
      </c>
      <c r="L12" s="115">
        <f>'[1]Doanh thu'!EA119</f>
        <v>30928</v>
      </c>
      <c r="M12" s="116">
        <f>'[1]Boi thuong'!BQ119</f>
        <v>1865</v>
      </c>
      <c r="N12" s="115">
        <f>'[1]Doanh thu'!FF119</f>
        <v>8131</v>
      </c>
      <c r="O12" s="115">
        <f t="shared" si="1"/>
        <v>43053</v>
      </c>
      <c r="P12" s="116">
        <f t="shared" si="2"/>
        <v>5234</v>
      </c>
    </row>
    <row r="13" spans="1:18" ht="15" customHeight="1" x14ac:dyDescent="0.15">
      <c r="A13" s="48">
        <v>6</v>
      </c>
      <c r="B13" s="114" t="s">
        <v>146</v>
      </c>
      <c r="C13" s="115">
        <f>'[1]Doanh thu'!G120</f>
        <v>92617</v>
      </c>
      <c r="D13" s="116">
        <f>'[1]Boi thuong'!G120</f>
        <v>3902</v>
      </c>
      <c r="E13" s="117">
        <f t="shared" si="0"/>
        <v>4.2130494401675718E-2</v>
      </c>
      <c r="F13" s="115">
        <f>'[1]Doanh thu'!AL120</f>
        <v>4659</v>
      </c>
      <c r="G13" s="116">
        <f>'[1]Boi thuong'!CV120</f>
        <v>5164</v>
      </c>
      <c r="H13" s="115">
        <f>'[1]Doanh thu'!BQ120</f>
        <v>0</v>
      </c>
      <c r="I13" s="116">
        <f>'[1]Boi thuong'!EA120</f>
        <v>0</v>
      </c>
      <c r="J13" s="115">
        <f>'[1]Doanh thu'!CV120</f>
        <v>28743</v>
      </c>
      <c r="K13" s="116">
        <f>'[1]Boi thuong'!AL120</f>
        <v>592</v>
      </c>
      <c r="L13" s="115">
        <f>'[1]Doanh thu'!EA120</f>
        <v>8123</v>
      </c>
      <c r="M13" s="116">
        <f>'[1]Boi thuong'!BQ120</f>
        <v>0</v>
      </c>
      <c r="N13" s="115">
        <f>'[1]Doanh thu'!FF120</f>
        <v>0</v>
      </c>
      <c r="O13" s="115">
        <f t="shared" si="1"/>
        <v>60410</v>
      </c>
      <c r="P13" s="116">
        <f t="shared" si="2"/>
        <v>8474</v>
      </c>
    </row>
    <row r="14" spans="1:18" ht="15" customHeight="1" x14ac:dyDescent="0.15">
      <c r="A14" s="48">
        <v>7</v>
      </c>
      <c r="B14" s="114" t="s">
        <v>147</v>
      </c>
      <c r="C14" s="115">
        <f>'[1]Doanh thu'!G121</f>
        <v>4569</v>
      </c>
      <c r="D14" s="116">
        <f>'[1]Boi thuong'!G121</f>
        <v>649</v>
      </c>
      <c r="E14" s="117">
        <f t="shared" si="0"/>
        <v>0.14204421098708689</v>
      </c>
      <c r="F14" s="115">
        <f>'[1]Doanh thu'!AL121</f>
        <v>683</v>
      </c>
      <c r="G14" s="116">
        <f>'[1]Boi thuong'!CV121</f>
        <v>104</v>
      </c>
      <c r="H14" s="115">
        <f>'[1]Doanh thu'!BQ121</f>
        <v>0</v>
      </c>
      <c r="I14" s="116">
        <f>'[1]Boi thuong'!EA121</f>
        <v>0</v>
      </c>
      <c r="J14" s="115">
        <f>'[1]Doanh thu'!CV121</f>
        <v>802</v>
      </c>
      <c r="K14" s="116">
        <f>'[1]Boi thuong'!AL121</f>
        <v>203</v>
      </c>
      <c r="L14" s="115">
        <f>'[1]Doanh thu'!EA121</f>
        <v>3501</v>
      </c>
      <c r="M14" s="116">
        <f>'[1]Boi thuong'!BQ121</f>
        <v>360</v>
      </c>
      <c r="N14" s="115">
        <f>'[1]Doanh thu'!FF121</f>
        <v>0</v>
      </c>
      <c r="O14" s="115">
        <f t="shared" si="1"/>
        <v>949</v>
      </c>
      <c r="P14" s="116">
        <f t="shared" si="2"/>
        <v>190</v>
      </c>
    </row>
    <row r="15" spans="1:18" ht="15" customHeight="1" x14ac:dyDescent="0.15">
      <c r="A15" s="48">
        <v>8</v>
      </c>
      <c r="B15" s="114" t="s">
        <v>73</v>
      </c>
      <c r="C15" s="115">
        <f>'[1]Doanh thu'!G122</f>
        <v>437266</v>
      </c>
      <c r="D15" s="116">
        <f>'[1]Boi thuong'!G122</f>
        <v>103812</v>
      </c>
      <c r="E15" s="117">
        <f t="shared" si="0"/>
        <v>0.23741155269332626</v>
      </c>
      <c r="F15" s="115">
        <f>'[1]Doanh thu'!AL122</f>
        <v>40107</v>
      </c>
      <c r="G15" s="116">
        <f>'[1]Boi thuong'!CV122</f>
        <v>24476</v>
      </c>
      <c r="H15" s="115">
        <f>'[1]Doanh thu'!BQ122</f>
        <v>11744</v>
      </c>
      <c r="I15" s="116">
        <f>'[1]Boi thuong'!EA122</f>
        <v>6487</v>
      </c>
      <c r="J15" s="115">
        <f>'[1]Doanh thu'!CV122</f>
        <v>85884</v>
      </c>
      <c r="K15" s="116">
        <f>'[1]Boi thuong'!AL122</f>
        <v>49156</v>
      </c>
      <c r="L15" s="115">
        <f>'[1]Doanh thu'!EA122</f>
        <v>137053</v>
      </c>
      <c r="M15" s="116">
        <f>'[1]Boi thuong'!BQ122</f>
        <v>20546</v>
      </c>
      <c r="N15" s="115">
        <f>'[1]Doanh thu'!FF122</f>
        <v>10039</v>
      </c>
      <c r="O15" s="115">
        <f t="shared" si="1"/>
        <v>256141</v>
      </c>
      <c r="P15" s="116">
        <f t="shared" si="2"/>
        <v>65073</v>
      </c>
    </row>
    <row r="16" spans="1:18" ht="15" customHeight="1" x14ac:dyDescent="0.15">
      <c r="A16" s="48">
        <v>9</v>
      </c>
      <c r="B16" s="114" t="s">
        <v>74</v>
      </c>
      <c r="C16" s="115">
        <f>'[1]Doanh thu'!G123</f>
        <v>276761</v>
      </c>
      <c r="D16" s="116">
        <f>'[1]Boi thuong'!G123</f>
        <v>89170</v>
      </c>
      <c r="E16" s="117">
        <f t="shared" si="0"/>
        <v>0.32219134921466536</v>
      </c>
      <c r="F16" s="115">
        <f>'[1]Doanh thu'!AL123</f>
        <v>67220</v>
      </c>
      <c r="G16" s="116">
        <f>'[1]Boi thuong'!CV123</f>
        <v>47624</v>
      </c>
      <c r="H16" s="115">
        <f>'[1]Doanh thu'!BQ123</f>
        <v>45488</v>
      </c>
      <c r="I16" s="116">
        <f>'[1]Boi thuong'!EA123</f>
        <v>2721</v>
      </c>
      <c r="J16" s="115">
        <f>'[1]Doanh thu'!CV123</f>
        <v>124841</v>
      </c>
      <c r="K16" s="116">
        <f>'[1]Boi thuong'!AL123</f>
        <v>17771</v>
      </c>
      <c r="L16" s="115">
        <f>'[1]Doanh thu'!EA123</f>
        <v>113013</v>
      </c>
      <c r="M16" s="116">
        <f>'[1]Boi thuong'!BQ123</f>
        <v>53791</v>
      </c>
      <c r="N16" s="115">
        <f>'[1]Doanh thu'!FF123</f>
        <v>0</v>
      </c>
      <c r="O16" s="115">
        <f t="shared" si="1"/>
        <v>151615</v>
      </c>
      <c r="P16" s="116">
        <f t="shared" si="2"/>
        <v>67953</v>
      </c>
    </row>
    <row r="17" spans="1:16" ht="15" customHeight="1" x14ac:dyDescent="0.15">
      <c r="A17" s="48">
        <v>10</v>
      </c>
      <c r="B17" s="114" t="s">
        <v>148</v>
      </c>
      <c r="C17" s="115">
        <f>'[1]Doanh thu'!G124</f>
        <v>56823</v>
      </c>
      <c r="D17" s="116">
        <f>'[1]Boi thuong'!G124</f>
        <v>5444</v>
      </c>
      <c r="E17" s="117">
        <f t="shared" si="0"/>
        <v>9.5806275627826759E-2</v>
      </c>
      <c r="F17" s="115">
        <f>'[1]Doanh thu'!AL124</f>
        <v>525</v>
      </c>
      <c r="G17" s="116">
        <f>'[1]Boi thuong'!CV124</f>
        <v>38</v>
      </c>
      <c r="H17" s="115">
        <f>'[1]Doanh thu'!BQ124</f>
        <v>0</v>
      </c>
      <c r="I17" s="116">
        <f>'[1]Boi thuong'!EA124</f>
        <v>0</v>
      </c>
      <c r="J17" s="115">
        <f>'[1]Doanh thu'!CV124</f>
        <v>38520</v>
      </c>
      <c r="K17" s="116">
        <f>'[1]Boi thuong'!AL124</f>
        <v>6150</v>
      </c>
      <c r="L17" s="115">
        <f>'[1]Doanh thu'!EA124</f>
        <v>12971</v>
      </c>
      <c r="M17" s="116">
        <f>'[1]Boi thuong'!BQ124</f>
        <v>0</v>
      </c>
      <c r="N17" s="115">
        <f>'[1]Doanh thu'!FF124</f>
        <v>0</v>
      </c>
      <c r="O17" s="115">
        <f t="shared" si="1"/>
        <v>5857</v>
      </c>
      <c r="P17" s="116">
        <f t="shared" si="2"/>
        <v>-668</v>
      </c>
    </row>
    <row r="18" spans="1:16" ht="15" customHeight="1" x14ac:dyDescent="0.15">
      <c r="A18" s="48">
        <v>11</v>
      </c>
      <c r="B18" s="114" t="s">
        <v>149</v>
      </c>
      <c r="C18" s="115">
        <f>'[1]Doanh thu'!G125</f>
        <v>9365</v>
      </c>
      <c r="D18" s="116">
        <f>'[1]Boi thuong'!G125</f>
        <v>1416</v>
      </c>
      <c r="E18" s="117">
        <f t="shared" si="0"/>
        <v>0.15120128136679126</v>
      </c>
      <c r="F18" s="115">
        <f>'[1]Doanh thu'!AL125</f>
        <v>892</v>
      </c>
      <c r="G18" s="116">
        <f>'[1]Boi thuong'!CV125</f>
        <v>1437</v>
      </c>
      <c r="H18" s="115">
        <f>'[1]Doanh thu'!BQ125</f>
        <v>0</v>
      </c>
      <c r="I18" s="116">
        <f>'[1]Boi thuong'!EA125</f>
        <v>0</v>
      </c>
      <c r="J18" s="115">
        <f>'[1]Doanh thu'!CV125</f>
        <v>198</v>
      </c>
      <c r="K18" s="116">
        <f>'[1]Boi thuong'!AL125</f>
        <v>192</v>
      </c>
      <c r="L18" s="115">
        <f>'[1]Doanh thu'!EA125</f>
        <v>5048</v>
      </c>
      <c r="M18" s="116">
        <f>'[1]Boi thuong'!BQ125</f>
        <v>893</v>
      </c>
      <c r="N18" s="115">
        <f>'[1]Doanh thu'!FF125</f>
        <v>33</v>
      </c>
      <c r="O18" s="115">
        <f t="shared" si="1"/>
        <v>4978</v>
      </c>
      <c r="P18" s="116">
        <f t="shared" si="2"/>
        <v>1768</v>
      </c>
    </row>
    <row r="19" spans="1:16" ht="15" customHeight="1" x14ac:dyDescent="0.15">
      <c r="A19" s="48">
        <v>12</v>
      </c>
      <c r="B19" s="114" t="s">
        <v>150</v>
      </c>
      <c r="C19" s="115">
        <f>'[1]Doanh thu'!G126</f>
        <v>19312</v>
      </c>
      <c r="D19" s="116">
        <f>'[1]Boi thuong'!G126</f>
        <v>16853</v>
      </c>
      <c r="E19" s="117">
        <f t="shared" si="0"/>
        <v>0.87266984258492131</v>
      </c>
      <c r="F19" s="115">
        <f>'[1]Doanh thu'!AL126</f>
        <v>4410</v>
      </c>
      <c r="G19" s="116">
        <f>'[1]Boi thuong'!CV126</f>
        <v>214</v>
      </c>
      <c r="H19" s="115">
        <f>'[1]Doanh thu'!BQ126</f>
        <v>994</v>
      </c>
      <c r="I19" s="116">
        <f>'[1]Boi thuong'!EA126</f>
        <v>18</v>
      </c>
      <c r="J19" s="115">
        <f>'[1]Doanh thu'!CV126</f>
        <v>2739</v>
      </c>
      <c r="K19" s="116">
        <f>'[1]Boi thuong'!AL126</f>
        <v>2052</v>
      </c>
      <c r="L19" s="115">
        <f>'[1]Doanh thu'!EA126</f>
        <v>20308</v>
      </c>
      <c r="M19" s="116">
        <f>'[1]Boi thuong'!BQ126</f>
        <v>13215</v>
      </c>
      <c r="N19" s="115">
        <f>'[1]Doanh thu'!FF126</f>
        <v>0</v>
      </c>
      <c r="O19" s="115">
        <f t="shared" si="1"/>
        <v>1669</v>
      </c>
      <c r="P19" s="116">
        <f t="shared" si="2"/>
        <v>1818</v>
      </c>
    </row>
    <row r="20" spans="1:16" ht="15" customHeight="1" x14ac:dyDescent="0.15">
      <c r="A20" s="48">
        <v>13</v>
      </c>
      <c r="B20" s="114" t="s">
        <v>151</v>
      </c>
      <c r="C20" s="115">
        <f>'[1]Doanh thu'!G127</f>
        <v>3910</v>
      </c>
      <c r="D20" s="116">
        <f>'[1]Boi thuong'!G127</f>
        <v>2775</v>
      </c>
      <c r="E20" s="117">
        <f t="shared" si="0"/>
        <v>0.70971867007672629</v>
      </c>
      <c r="F20" s="115">
        <f>'[1]Doanh thu'!AL127</f>
        <v>788</v>
      </c>
      <c r="G20" s="116">
        <f>'[1]Boi thuong'!CV127</f>
        <v>120</v>
      </c>
      <c r="H20" s="115">
        <f>'[1]Doanh thu'!BQ127</f>
        <v>0</v>
      </c>
      <c r="I20" s="116">
        <f>'[1]Boi thuong'!EA127</f>
        <v>0</v>
      </c>
      <c r="J20" s="115">
        <f>'[1]Doanh thu'!CV127</f>
        <v>569</v>
      </c>
      <c r="K20" s="116">
        <f>'[1]Boi thuong'!AL127</f>
        <v>75</v>
      </c>
      <c r="L20" s="115">
        <f>'[1]Doanh thu'!EA127</f>
        <v>2645</v>
      </c>
      <c r="M20" s="116">
        <f>'[1]Boi thuong'!BQ127</f>
        <v>3277</v>
      </c>
      <c r="N20" s="115">
        <f>'[1]Doanh thu'!FF127</f>
        <v>460</v>
      </c>
      <c r="O20" s="115">
        <f t="shared" si="1"/>
        <v>1024</v>
      </c>
      <c r="P20" s="116">
        <f t="shared" si="2"/>
        <v>-457</v>
      </c>
    </row>
    <row r="21" spans="1:16" ht="15" customHeight="1" x14ac:dyDescent="0.15">
      <c r="A21" s="48">
        <v>14</v>
      </c>
      <c r="B21" s="114" t="s">
        <v>75</v>
      </c>
      <c r="C21" s="115">
        <f>'[1]Doanh thu'!G128</f>
        <v>8252</v>
      </c>
      <c r="D21" s="116">
        <f>'[1]Boi thuong'!G128</f>
        <v>9302</v>
      </c>
      <c r="E21" s="117">
        <f t="shared" si="0"/>
        <v>1.1272418807561804</v>
      </c>
      <c r="F21" s="115">
        <f>'[1]Doanh thu'!AL128</f>
        <v>-189</v>
      </c>
      <c r="G21" s="116">
        <f>'[1]Boi thuong'!CV128</f>
        <v>-205</v>
      </c>
      <c r="H21" s="115">
        <f>'[1]Doanh thu'!BQ128</f>
        <v>0</v>
      </c>
      <c r="I21" s="116">
        <f>'[1]Boi thuong'!EA128</f>
        <v>0</v>
      </c>
      <c r="J21" s="115">
        <f>'[1]Doanh thu'!CV128</f>
        <v>1</v>
      </c>
      <c r="K21" s="116">
        <f>'[1]Boi thuong'!AL128</f>
        <v>1</v>
      </c>
      <c r="L21" s="115">
        <f>'[1]Doanh thu'!EA128</f>
        <v>6374</v>
      </c>
      <c r="M21" s="116">
        <f>'[1]Boi thuong'!BQ128</f>
        <v>5706</v>
      </c>
      <c r="N21" s="115">
        <f>'[1]Doanh thu'!FF128</f>
        <v>0</v>
      </c>
      <c r="O21" s="115">
        <f t="shared" si="1"/>
        <v>1688</v>
      </c>
      <c r="P21" s="116">
        <f t="shared" si="2"/>
        <v>3390</v>
      </c>
    </row>
    <row r="22" spans="1:16" ht="15" customHeight="1" x14ac:dyDescent="0.15">
      <c r="A22" s="48">
        <v>15</v>
      </c>
      <c r="B22" s="114" t="s">
        <v>152</v>
      </c>
      <c r="C22" s="115">
        <f>'[1]Doanh thu'!G129</f>
        <v>28209</v>
      </c>
      <c r="D22" s="116">
        <f>'[1]Boi thuong'!G129</f>
        <v>1449</v>
      </c>
      <c r="E22" s="117">
        <f t="shared" si="0"/>
        <v>5.1366585132404552E-2</v>
      </c>
      <c r="F22" s="115">
        <f>'[1]Doanh thu'!AL129</f>
        <v>13646</v>
      </c>
      <c r="G22" s="116">
        <f>'[1]Boi thuong'!CV129</f>
        <v>4390</v>
      </c>
      <c r="H22" s="115">
        <f>'[1]Doanh thu'!BQ129</f>
        <v>0</v>
      </c>
      <c r="I22" s="116">
        <f>'[1]Boi thuong'!EA129</f>
        <v>0</v>
      </c>
      <c r="J22" s="115">
        <f>'[1]Doanh thu'!CV129</f>
        <v>2605</v>
      </c>
      <c r="K22" s="116">
        <f>'[1]Boi thuong'!AL129</f>
        <v>969</v>
      </c>
      <c r="L22" s="115">
        <f>'[1]Doanh thu'!EA129</f>
        <v>18928</v>
      </c>
      <c r="M22" s="116">
        <f>'[1]Boi thuong'!BQ129</f>
        <v>889</v>
      </c>
      <c r="N22" s="115">
        <f>'[1]Doanh thu'!FF129</f>
        <v>93</v>
      </c>
      <c r="O22" s="115">
        <f t="shared" si="1"/>
        <v>20229</v>
      </c>
      <c r="P22" s="116">
        <f t="shared" si="2"/>
        <v>3981</v>
      </c>
    </row>
    <row r="23" spans="1:16" ht="15" customHeight="1" x14ac:dyDescent="0.15">
      <c r="A23" s="48">
        <v>16</v>
      </c>
      <c r="B23" s="114" t="s">
        <v>222</v>
      </c>
      <c r="C23" s="115">
        <f>'[1]Doanh thu'!G130</f>
        <v>5764</v>
      </c>
      <c r="D23" s="116">
        <f>'[1]Boi thuong'!G130</f>
        <v>0</v>
      </c>
      <c r="E23" s="117">
        <f t="shared" si="0"/>
        <v>0</v>
      </c>
      <c r="F23" s="115">
        <f>'[1]Doanh thu'!AL130</f>
        <v>1390</v>
      </c>
      <c r="G23" s="116">
        <f>'[1]Boi thuong'!CV130</f>
        <v>730</v>
      </c>
      <c r="H23" s="115">
        <f>'[1]Doanh thu'!BQ130</f>
        <v>0</v>
      </c>
      <c r="I23" s="116">
        <f>'[1]Boi thuong'!EA130</f>
        <v>0</v>
      </c>
      <c r="J23" s="115">
        <f>'[1]Doanh thu'!CV130</f>
        <v>3318</v>
      </c>
      <c r="K23" s="116">
        <f>'[1]Boi thuong'!AL130</f>
        <v>297</v>
      </c>
      <c r="L23" s="115">
        <f>'[1]Doanh thu'!EA130</f>
        <v>0</v>
      </c>
      <c r="M23" s="116">
        <f>'[1]Boi thuong'!BQ130</f>
        <v>0</v>
      </c>
      <c r="N23" s="115">
        <f>'[1]Doanh thu'!FF130</f>
        <v>0</v>
      </c>
      <c r="O23" s="115">
        <f t="shared" si="1"/>
        <v>3836</v>
      </c>
      <c r="P23" s="116">
        <f t="shared" si="2"/>
        <v>433</v>
      </c>
    </row>
    <row r="24" spans="1:16" ht="15" customHeight="1" x14ac:dyDescent="0.15">
      <c r="A24" s="48">
        <v>17</v>
      </c>
      <c r="B24" s="114" t="s">
        <v>153</v>
      </c>
      <c r="C24" s="115">
        <f>'[1]Doanh thu'!G131</f>
        <v>440</v>
      </c>
      <c r="D24" s="116">
        <f>'[1]Boi thuong'!G131</f>
        <v>0</v>
      </c>
      <c r="E24" s="117">
        <f t="shared" si="0"/>
        <v>0</v>
      </c>
      <c r="F24" s="115">
        <f>'[1]Doanh thu'!AL131</f>
        <v>0</v>
      </c>
      <c r="G24" s="116">
        <f>'[1]Boi thuong'!CV131</f>
        <v>0</v>
      </c>
      <c r="H24" s="115">
        <f>'[1]Doanh thu'!BQ131</f>
        <v>0</v>
      </c>
      <c r="I24" s="116">
        <f>'[1]Boi thuong'!EA131</f>
        <v>0</v>
      </c>
      <c r="J24" s="115">
        <f>'[1]Doanh thu'!CV131</f>
        <v>0</v>
      </c>
      <c r="K24" s="116">
        <f>'[1]Boi thuong'!AL131</f>
        <v>0</v>
      </c>
      <c r="L24" s="115">
        <f>'[1]Doanh thu'!EA131</f>
        <v>92</v>
      </c>
      <c r="M24" s="116">
        <f>'[1]Boi thuong'!BQ131</f>
        <v>0</v>
      </c>
      <c r="N24" s="115">
        <f>'[1]Doanh thu'!FF131</f>
        <v>0</v>
      </c>
      <c r="O24" s="115">
        <f t="shared" si="1"/>
        <v>348</v>
      </c>
      <c r="P24" s="116">
        <f t="shared" si="2"/>
        <v>0</v>
      </c>
    </row>
    <row r="25" spans="1:16" ht="15" customHeight="1" x14ac:dyDescent="0.15">
      <c r="A25" s="48">
        <v>18</v>
      </c>
      <c r="B25" s="114" t="s">
        <v>76</v>
      </c>
      <c r="C25" s="115">
        <f>'[1]Doanh thu'!G132</f>
        <v>230241</v>
      </c>
      <c r="D25" s="116">
        <f>'[1]Boi thuong'!G132</f>
        <v>27982</v>
      </c>
      <c r="E25" s="117">
        <f t="shared" si="0"/>
        <v>0.12153352356878228</v>
      </c>
      <c r="F25" s="115">
        <f>'[1]Doanh thu'!AL132</f>
        <v>16685</v>
      </c>
      <c r="G25" s="116">
        <f>'[1]Boi thuong'!CV132</f>
        <v>18862</v>
      </c>
      <c r="H25" s="115">
        <f>'[1]Doanh thu'!BQ132</f>
        <v>0</v>
      </c>
      <c r="I25" s="116">
        <f>'[1]Boi thuong'!EA132</f>
        <v>0</v>
      </c>
      <c r="J25" s="115">
        <f>'[1]Doanh thu'!CV132</f>
        <v>49385</v>
      </c>
      <c r="K25" s="116">
        <f>'[1]Boi thuong'!AL132</f>
        <v>6070</v>
      </c>
      <c r="L25" s="115">
        <f>'[1]Doanh thu'!EA132</f>
        <v>57200</v>
      </c>
      <c r="M25" s="116">
        <f>'[1]Boi thuong'!BQ132</f>
        <v>13839</v>
      </c>
      <c r="N25" s="115">
        <f>'[1]Doanh thu'!FF132</f>
        <v>22207</v>
      </c>
      <c r="O25" s="115">
        <f t="shared" si="1"/>
        <v>118134</v>
      </c>
      <c r="P25" s="116">
        <f t="shared" si="2"/>
        <v>26935</v>
      </c>
    </row>
    <row r="26" spans="1:16" ht="15" customHeight="1" x14ac:dyDescent="0.15">
      <c r="A26" s="48">
        <v>19</v>
      </c>
      <c r="B26" s="114" t="s">
        <v>77</v>
      </c>
      <c r="C26" s="115">
        <f>'[1]Doanh thu'!G133</f>
        <v>161465</v>
      </c>
      <c r="D26" s="116">
        <f>'[1]Boi thuong'!G133</f>
        <v>72825</v>
      </c>
      <c r="E26" s="117">
        <f t="shared" si="0"/>
        <v>0.45102653825906541</v>
      </c>
      <c r="F26" s="115">
        <f>'[1]Doanh thu'!AL133</f>
        <v>5698</v>
      </c>
      <c r="G26" s="116">
        <f>'[1]Boi thuong'!CV133</f>
        <v>982</v>
      </c>
      <c r="H26" s="115">
        <f>'[1]Doanh thu'!BQ133</f>
        <v>0</v>
      </c>
      <c r="I26" s="116">
        <f>'[1]Boi thuong'!EA133</f>
        <v>0</v>
      </c>
      <c r="J26" s="115">
        <f>'[1]Doanh thu'!CV133</f>
        <v>4276</v>
      </c>
      <c r="K26" s="116">
        <f>'[1]Boi thuong'!AL133</f>
        <v>2683</v>
      </c>
      <c r="L26" s="115">
        <f>'[1]Doanh thu'!EA133</f>
        <v>143154</v>
      </c>
      <c r="M26" s="116">
        <f>'[1]Boi thuong'!BQ133</f>
        <v>62196</v>
      </c>
      <c r="N26" s="115">
        <f>'[1]Doanh thu'!FF133</f>
        <v>0</v>
      </c>
      <c r="O26" s="115">
        <f t="shared" si="1"/>
        <v>19733</v>
      </c>
      <c r="P26" s="116">
        <f t="shared" si="2"/>
        <v>8928</v>
      </c>
    </row>
    <row r="27" spans="1:16" ht="15" customHeight="1" x14ac:dyDescent="0.15">
      <c r="A27" s="48">
        <v>20</v>
      </c>
      <c r="B27" s="114" t="s">
        <v>78</v>
      </c>
      <c r="C27" s="115">
        <f>'[1]Doanh thu'!G134</f>
        <v>229725</v>
      </c>
      <c r="D27" s="116">
        <f>'[1]Boi thuong'!G134</f>
        <v>56959</v>
      </c>
      <c r="E27" s="117">
        <f t="shared" si="0"/>
        <v>0.24794428120578954</v>
      </c>
      <c r="F27" s="115">
        <f>'[1]Doanh thu'!AL134</f>
        <v>84112</v>
      </c>
      <c r="G27" s="116">
        <f>'[1]Boi thuong'!CV134</f>
        <v>24360</v>
      </c>
      <c r="H27" s="115">
        <f>'[1]Doanh thu'!BQ134</f>
        <v>1919</v>
      </c>
      <c r="I27" s="116">
        <f>'[1]Boi thuong'!EA134</f>
        <v>1774</v>
      </c>
      <c r="J27" s="115">
        <f>'[1]Doanh thu'!CV134</f>
        <v>167262</v>
      </c>
      <c r="K27" s="116">
        <f>'[1]Boi thuong'!AL134</f>
        <v>42321</v>
      </c>
      <c r="L27" s="115">
        <f>'[1]Doanh thu'!EA134</f>
        <v>54855</v>
      </c>
      <c r="M27" s="116">
        <f>'[1]Boi thuong'!BQ134</f>
        <v>10590</v>
      </c>
      <c r="N27" s="115">
        <f>'[1]Doanh thu'!FF134</f>
        <v>1148</v>
      </c>
      <c r="O27" s="115">
        <f t="shared" si="1"/>
        <v>92491</v>
      </c>
      <c r="P27" s="116">
        <f t="shared" si="2"/>
        <v>30182</v>
      </c>
    </row>
    <row r="28" spans="1:16" ht="15" customHeight="1" x14ac:dyDescent="0.15">
      <c r="A28" s="48">
        <v>21</v>
      </c>
      <c r="B28" s="114" t="s">
        <v>79</v>
      </c>
      <c r="C28" s="115">
        <f>'[1]Doanh thu'!G135</f>
        <v>265797</v>
      </c>
      <c r="D28" s="116">
        <f>'[1]Boi thuong'!G135</f>
        <v>50332</v>
      </c>
      <c r="E28" s="117">
        <f t="shared" si="0"/>
        <v>0.18936255864437898</v>
      </c>
      <c r="F28" s="115">
        <f>'[1]Doanh thu'!AL135</f>
        <v>60199</v>
      </c>
      <c r="G28" s="116">
        <f>'[1]Boi thuong'!CV135</f>
        <v>19890</v>
      </c>
      <c r="H28" s="115">
        <f>'[1]Doanh thu'!BQ135</f>
        <v>12775</v>
      </c>
      <c r="I28" s="116">
        <f>'[1]Boi thuong'!EA135</f>
        <v>3269</v>
      </c>
      <c r="J28" s="115">
        <f>'[1]Doanh thu'!CV135</f>
        <v>40613</v>
      </c>
      <c r="K28" s="116">
        <f>'[1]Boi thuong'!AL135</f>
        <v>10943</v>
      </c>
      <c r="L28" s="115">
        <f>'[1]Doanh thu'!EA135</f>
        <v>179470</v>
      </c>
      <c r="M28" s="116">
        <f>'[1]Boi thuong'!BQ135</f>
        <v>31982</v>
      </c>
      <c r="N28" s="115">
        <f>'[1]Doanh thu'!FF135</f>
        <v>0</v>
      </c>
      <c r="O28" s="115">
        <f t="shared" si="1"/>
        <v>118688</v>
      </c>
      <c r="P28" s="116">
        <f t="shared" si="2"/>
        <v>30566</v>
      </c>
    </row>
    <row r="29" spans="1:16" ht="15" customHeight="1" x14ac:dyDescent="0.15">
      <c r="A29" s="48">
        <v>22</v>
      </c>
      <c r="B29" s="114" t="s">
        <v>154</v>
      </c>
      <c r="C29" s="115">
        <f>'[1]Doanh thu'!G136</f>
        <v>2509083</v>
      </c>
      <c r="D29" s="116">
        <f>'[1]Boi thuong'!G136</f>
        <v>468471</v>
      </c>
      <c r="E29" s="117">
        <f t="shared" si="0"/>
        <v>0.1867100450642725</v>
      </c>
      <c r="F29" s="115">
        <f>'[1]Doanh thu'!AL136</f>
        <v>82952</v>
      </c>
      <c r="G29" s="116">
        <f>'[1]Boi thuong'!CV136</f>
        <v>71058</v>
      </c>
      <c r="H29" s="115">
        <f>'[1]Doanh thu'!BQ136</f>
        <v>251410</v>
      </c>
      <c r="I29" s="116">
        <f>'[1]Boi thuong'!EA136</f>
        <v>159756</v>
      </c>
      <c r="J29" s="115">
        <f>'[1]Doanh thu'!CV136</f>
        <v>767367</v>
      </c>
      <c r="K29" s="116">
        <f>'[1]Boi thuong'!AL136</f>
        <v>418829</v>
      </c>
      <c r="L29" s="115">
        <f>'[1]Doanh thu'!EA136</f>
        <v>1120398</v>
      </c>
      <c r="M29" s="116">
        <f>'[1]Boi thuong'!BQ136</f>
        <v>108299</v>
      </c>
      <c r="N29" s="115">
        <f>'[1]Doanh thu'!FF136</f>
        <v>108590</v>
      </c>
      <c r="O29" s="115">
        <f t="shared" si="1"/>
        <v>847090</v>
      </c>
      <c r="P29" s="116">
        <f t="shared" si="2"/>
        <v>172157</v>
      </c>
    </row>
    <row r="30" spans="1:16" ht="15" customHeight="1" x14ac:dyDescent="0.15">
      <c r="A30" s="48">
        <v>23</v>
      </c>
      <c r="B30" s="114" t="s">
        <v>80</v>
      </c>
      <c r="C30" s="115">
        <f>'[1]Doanh thu'!G137</f>
        <v>10388</v>
      </c>
      <c r="D30" s="116">
        <f>'[1]Boi thuong'!G137</f>
        <v>1700</v>
      </c>
      <c r="E30" s="117">
        <f t="shared" si="0"/>
        <v>0.16365036580670003</v>
      </c>
      <c r="F30" s="115">
        <f>'[1]Doanh thu'!AL137</f>
        <v>24209</v>
      </c>
      <c r="G30" s="116">
        <f>'[1]Boi thuong'!CV137</f>
        <v>104</v>
      </c>
      <c r="H30" s="115">
        <f>'[1]Doanh thu'!BQ137</f>
        <v>391</v>
      </c>
      <c r="I30" s="116">
        <f>'[1]Boi thuong'!EA137</f>
        <v>236</v>
      </c>
      <c r="J30" s="115">
        <f>'[1]Doanh thu'!CV137</f>
        <v>0</v>
      </c>
      <c r="K30" s="116">
        <f>'[1]Boi thuong'!AL137</f>
        <v>0</v>
      </c>
      <c r="L30" s="115">
        <f>'[1]Doanh thu'!EA137</f>
        <v>21132</v>
      </c>
      <c r="M30" s="116">
        <f>'[1]Boi thuong'!BQ137</f>
        <v>273</v>
      </c>
      <c r="N30" s="115">
        <f>'[1]Doanh thu'!FF137</f>
        <v>2941</v>
      </c>
      <c r="O30" s="115">
        <f t="shared" si="1"/>
        <v>10915</v>
      </c>
      <c r="P30" s="116">
        <f t="shared" si="2"/>
        <v>1767</v>
      </c>
    </row>
    <row r="31" spans="1:16" ht="15" customHeight="1" x14ac:dyDescent="0.15">
      <c r="A31" s="48">
        <v>24</v>
      </c>
      <c r="B31" s="114" t="s">
        <v>81</v>
      </c>
      <c r="C31" s="115">
        <f>'[1]Doanh thu'!G138</f>
        <v>593098</v>
      </c>
      <c r="D31" s="116">
        <f>'[1]Boi thuong'!G138</f>
        <v>226101</v>
      </c>
      <c r="E31" s="117">
        <f t="shared" si="0"/>
        <v>0.38122030423302727</v>
      </c>
      <c r="F31" s="115">
        <f>'[1]Doanh thu'!AL138</f>
        <v>18128</v>
      </c>
      <c r="G31" s="116">
        <f>'[1]Boi thuong'!CV138</f>
        <v>1751</v>
      </c>
      <c r="H31" s="115">
        <f>'[1]Doanh thu'!BQ138</f>
        <v>10463</v>
      </c>
      <c r="I31" s="116">
        <f>'[1]Boi thuong'!EA138</f>
        <v>16543</v>
      </c>
      <c r="J31" s="115">
        <f>'[1]Doanh thu'!CV138</f>
        <v>92283</v>
      </c>
      <c r="K31" s="116">
        <f>'[1]Boi thuong'!AL138</f>
        <v>186492</v>
      </c>
      <c r="L31" s="115">
        <f>'[1]Doanh thu'!EA138</f>
        <v>495581</v>
      </c>
      <c r="M31" s="116">
        <f>'[1]Boi thuong'!BQ138</f>
        <v>52022</v>
      </c>
      <c r="N31" s="115">
        <f>'[1]Doanh thu'!FF138</f>
        <v>29262</v>
      </c>
      <c r="O31" s="115">
        <f t="shared" si="1"/>
        <v>4563</v>
      </c>
      <c r="P31" s="116">
        <f t="shared" si="2"/>
        <v>5881</v>
      </c>
    </row>
    <row r="32" spans="1:16" ht="15" customHeight="1" x14ac:dyDescent="0.15">
      <c r="A32" s="48">
        <v>25</v>
      </c>
      <c r="B32" s="114" t="s">
        <v>155</v>
      </c>
      <c r="C32" s="115">
        <f>'[1]Doanh thu'!G139</f>
        <v>73487</v>
      </c>
      <c r="D32" s="116">
        <f>'[1]Boi thuong'!G139</f>
        <v>17092</v>
      </c>
      <c r="E32" s="117">
        <f t="shared" si="0"/>
        <v>0.23258535523289833</v>
      </c>
      <c r="F32" s="115">
        <f>'[1]Doanh thu'!AL139</f>
        <v>14528</v>
      </c>
      <c r="G32" s="116">
        <f>'[1]Boi thuong'!CV139</f>
        <v>15565</v>
      </c>
      <c r="H32" s="115">
        <f>'[1]Doanh thu'!BQ139</f>
        <v>0</v>
      </c>
      <c r="I32" s="116">
        <f>'[1]Boi thuong'!EA139</f>
        <v>0</v>
      </c>
      <c r="J32" s="115">
        <f>'[1]Doanh thu'!CV139</f>
        <v>20202</v>
      </c>
      <c r="K32" s="116">
        <f>'[1]Boi thuong'!AL139</f>
        <v>8523</v>
      </c>
      <c r="L32" s="115">
        <f>'[1]Doanh thu'!EA139</f>
        <v>31622</v>
      </c>
      <c r="M32" s="116">
        <f>'[1]Boi thuong'!BQ139</f>
        <v>3230</v>
      </c>
      <c r="N32" s="115">
        <f>'[1]Doanh thu'!FF139</f>
        <v>0</v>
      </c>
      <c r="O32" s="115">
        <f t="shared" si="1"/>
        <v>36191</v>
      </c>
      <c r="P32" s="116">
        <f t="shared" si="2"/>
        <v>20904</v>
      </c>
    </row>
    <row r="33" spans="1:16" ht="15" customHeight="1" x14ac:dyDescent="0.15">
      <c r="A33" s="48">
        <v>26</v>
      </c>
      <c r="B33" s="114" t="s">
        <v>156</v>
      </c>
      <c r="C33" s="115">
        <f>'[1]Doanh thu'!G140</f>
        <v>23325</v>
      </c>
      <c r="D33" s="116">
        <f>'[1]Boi thuong'!G140</f>
        <v>6439</v>
      </c>
      <c r="E33" s="117">
        <f t="shared" si="0"/>
        <v>0.27605573419078244</v>
      </c>
      <c r="F33" s="115">
        <f>'[1]Doanh thu'!AL140</f>
        <v>4206</v>
      </c>
      <c r="G33" s="116">
        <f>'[1]Boi thuong'!CV140</f>
        <v>4105</v>
      </c>
      <c r="H33" s="115">
        <f>'[1]Doanh thu'!BQ140</f>
        <v>0</v>
      </c>
      <c r="I33" s="116">
        <f>'[1]Boi thuong'!EA140</f>
        <v>0</v>
      </c>
      <c r="J33" s="115">
        <f>'[1]Doanh thu'!CV140</f>
        <v>16173</v>
      </c>
      <c r="K33" s="116">
        <f>'[1]Boi thuong'!AL140</f>
        <v>3117</v>
      </c>
      <c r="L33" s="115">
        <f>'[1]Doanh thu'!EA140</f>
        <v>0</v>
      </c>
      <c r="M33" s="116">
        <f>'[1]Boi thuong'!BQ140</f>
        <v>0</v>
      </c>
      <c r="N33" s="115">
        <f>'[1]Doanh thu'!FF140</f>
        <v>69</v>
      </c>
      <c r="O33" s="115">
        <f t="shared" si="1"/>
        <v>11289</v>
      </c>
      <c r="P33" s="116">
        <f t="shared" si="2"/>
        <v>7427</v>
      </c>
    </row>
    <row r="34" spans="1:16" ht="15" customHeight="1" x14ac:dyDescent="0.15">
      <c r="A34" s="48">
        <v>27</v>
      </c>
      <c r="B34" s="114" t="s">
        <v>157</v>
      </c>
      <c r="C34" s="115">
        <f>'[1]Doanh thu'!G141</f>
        <v>46274</v>
      </c>
      <c r="D34" s="116">
        <f>'[1]Boi thuong'!G141</f>
        <v>23660</v>
      </c>
      <c r="E34" s="117">
        <f t="shared" si="0"/>
        <v>0.51130224316030604</v>
      </c>
      <c r="F34" s="115">
        <f>'[1]Doanh thu'!AL141</f>
        <v>2381</v>
      </c>
      <c r="G34" s="116">
        <f>'[1]Boi thuong'!CV141</f>
        <v>1708</v>
      </c>
      <c r="H34" s="115">
        <f>'[1]Doanh thu'!BQ141</f>
        <v>0</v>
      </c>
      <c r="I34" s="116">
        <f>'[1]Boi thuong'!EA141</f>
        <v>0</v>
      </c>
      <c r="J34" s="115">
        <f>'[1]Doanh thu'!CV141</f>
        <v>18349</v>
      </c>
      <c r="K34" s="116">
        <f>'[1]Boi thuong'!AL141</f>
        <v>19418</v>
      </c>
      <c r="L34" s="115">
        <f>'[1]Doanh thu'!EA141</f>
        <v>20268</v>
      </c>
      <c r="M34" s="116">
        <f>'[1]Boi thuong'!BQ141</f>
        <v>1006</v>
      </c>
      <c r="N34" s="115">
        <f>'[1]Doanh thu'!FF141</f>
        <v>637</v>
      </c>
      <c r="O34" s="115">
        <f t="shared" si="1"/>
        <v>9401</v>
      </c>
      <c r="P34" s="116">
        <f t="shared" si="2"/>
        <v>4944</v>
      </c>
    </row>
    <row r="35" spans="1:16" ht="15" customHeight="1" x14ac:dyDescent="0.15">
      <c r="A35" s="49">
        <v>28</v>
      </c>
      <c r="B35" s="119" t="s">
        <v>158</v>
      </c>
      <c r="C35" s="120">
        <f>'[1]Doanh thu'!G142</f>
        <v>86762</v>
      </c>
      <c r="D35" s="121">
        <f>'[1]Boi thuong'!G142</f>
        <v>24087</v>
      </c>
      <c r="E35" s="117">
        <f t="shared" si="0"/>
        <v>0.27762153938360112</v>
      </c>
      <c r="F35" s="120">
        <f>'[1]Doanh thu'!AL142</f>
        <v>25450</v>
      </c>
      <c r="G35" s="121">
        <f>'[1]Boi thuong'!CV142</f>
        <v>3008</v>
      </c>
      <c r="H35" s="120">
        <f>'[1]Doanh thu'!BQ142</f>
        <v>34490</v>
      </c>
      <c r="I35" s="121">
        <f>'[1]Boi thuong'!EA142</f>
        <v>0</v>
      </c>
      <c r="J35" s="120">
        <f>'[1]Doanh thu'!CV142</f>
        <v>55142</v>
      </c>
      <c r="K35" s="121">
        <f>'[1]Boi thuong'!AL142</f>
        <v>11454</v>
      </c>
      <c r="L35" s="120">
        <f>'[1]Doanh thu'!EA142</f>
        <v>76799</v>
      </c>
      <c r="M35" s="121">
        <f>'[1]Boi thuong'!BQ142</f>
        <v>10589</v>
      </c>
      <c r="N35" s="120">
        <f>'[1]Doanh thu'!FF142</f>
        <v>2221</v>
      </c>
      <c r="O35" s="115">
        <f t="shared" si="1"/>
        <v>12540</v>
      </c>
      <c r="P35" s="116">
        <f t="shared" si="2"/>
        <v>5052</v>
      </c>
    </row>
    <row r="36" spans="1:16" ht="15" customHeight="1" x14ac:dyDescent="0.15">
      <c r="A36" s="48">
        <v>29</v>
      </c>
      <c r="B36" s="114" t="s">
        <v>159</v>
      </c>
      <c r="C36" s="115">
        <f>'[1]Doanh thu'!G143</f>
        <v>26496</v>
      </c>
      <c r="D36" s="116">
        <f>'[1]Boi thuong'!G143</f>
        <v>1457</v>
      </c>
      <c r="E36" s="117">
        <f t="shared" si="0"/>
        <v>5.498943236714976E-2</v>
      </c>
      <c r="F36" s="115">
        <f>'[1]Doanh thu'!AL143</f>
        <v>-378</v>
      </c>
      <c r="G36" s="116">
        <f>'[1]Boi thuong'!CV143</f>
        <v>318</v>
      </c>
      <c r="H36" s="115">
        <f>'[1]Doanh thu'!BQ143</f>
        <v>0</v>
      </c>
      <c r="I36" s="116">
        <f>'[1]Boi thuong'!EA143</f>
        <v>0</v>
      </c>
      <c r="J36" s="115">
        <f>'[1]Doanh thu'!CV143</f>
        <v>-164</v>
      </c>
      <c r="K36" s="116">
        <f>'[1]Boi thuong'!AL143</f>
        <v>139</v>
      </c>
      <c r="L36" s="115">
        <f>'[1]Doanh thu'!EA143</f>
        <v>13809</v>
      </c>
      <c r="M36" s="116">
        <f>'[1]Boi thuong'!BQ143</f>
        <v>880</v>
      </c>
      <c r="N36" s="115">
        <f>'[1]Doanh thu'!FF143</f>
        <v>0</v>
      </c>
      <c r="O36" s="115">
        <f t="shared" si="1"/>
        <v>12473</v>
      </c>
      <c r="P36" s="116">
        <f t="shared" si="2"/>
        <v>756</v>
      </c>
    </row>
    <row r="37" spans="1:16" ht="15" customHeight="1" x14ac:dyDescent="0.15">
      <c r="A37" s="48">
        <v>30</v>
      </c>
      <c r="B37" s="114" t="s">
        <v>211</v>
      </c>
      <c r="C37" s="115">
        <f>'[1]Doanh thu'!G144</f>
        <v>0</v>
      </c>
      <c r="D37" s="116">
        <f>'[1]Boi thuong'!G144</f>
        <v>0</v>
      </c>
      <c r="E37" s="117"/>
      <c r="F37" s="115">
        <f>'[1]Doanh thu'!AL144</f>
        <v>0</v>
      </c>
      <c r="G37" s="116">
        <f>'[1]Boi thuong'!CV144</f>
        <v>0</v>
      </c>
      <c r="H37" s="115">
        <f>'[1]Doanh thu'!BQ144</f>
        <v>0</v>
      </c>
      <c r="I37" s="116">
        <f>'[1]Boi thuong'!EA144</f>
        <v>0</v>
      </c>
      <c r="J37" s="115">
        <f>'[1]Doanh thu'!CV144</f>
        <v>0</v>
      </c>
      <c r="K37" s="116">
        <f>'[1]Boi thuong'!AL144</f>
        <v>0</v>
      </c>
      <c r="L37" s="115">
        <f>'[1]Doanh thu'!EA144</f>
        <v>0</v>
      </c>
      <c r="M37" s="116">
        <f>'[1]Boi thuong'!BQ144</f>
        <v>0</v>
      </c>
      <c r="N37" s="115">
        <f>'[1]Doanh thu'!FF144</f>
        <v>0</v>
      </c>
      <c r="O37" s="115">
        <f t="shared" si="1"/>
        <v>0</v>
      </c>
      <c r="P37" s="116">
        <f t="shared" si="2"/>
        <v>0</v>
      </c>
    </row>
    <row r="38" spans="1:16" ht="15" hidden="1" customHeight="1" x14ac:dyDescent="0.15">
      <c r="A38" s="48"/>
      <c r="B38" s="114"/>
      <c r="C38" s="115"/>
      <c r="D38" s="116"/>
      <c r="E38" s="117"/>
      <c r="F38" s="115"/>
      <c r="G38" s="116"/>
      <c r="H38" s="115"/>
      <c r="I38" s="116"/>
      <c r="J38" s="115"/>
      <c r="K38" s="116"/>
      <c r="L38" s="115"/>
      <c r="M38" s="116"/>
      <c r="N38" s="115"/>
      <c r="O38" s="115">
        <f t="shared" si="1"/>
        <v>0</v>
      </c>
      <c r="P38" s="116"/>
    </row>
    <row r="39" spans="1:16" ht="15" hidden="1" customHeight="1" x14ac:dyDescent="0.15">
      <c r="A39" s="48"/>
      <c r="B39" s="114"/>
      <c r="C39" s="115"/>
      <c r="D39" s="116"/>
      <c r="E39" s="117"/>
      <c r="F39" s="115"/>
      <c r="G39" s="116"/>
      <c r="H39" s="115"/>
      <c r="I39" s="116"/>
      <c r="J39" s="115"/>
      <c r="K39" s="116"/>
      <c r="L39" s="115"/>
      <c r="M39" s="116"/>
      <c r="N39" s="115"/>
      <c r="O39" s="115">
        <f t="shared" si="1"/>
        <v>0</v>
      </c>
      <c r="P39" s="116"/>
    </row>
    <row r="40" spans="1:16" ht="15" hidden="1" customHeight="1" x14ac:dyDescent="0.15">
      <c r="A40" s="48"/>
      <c r="B40" s="114"/>
      <c r="C40" s="115"/>
      <c r="D40" s="116"/>
      <c r="E40" s="117"/>
      <c r="F40" s="115"/>
      <c r="G40" s="116"/>
      <c r="H40" s="115"/>
      <c r="I40" s="116"/>
      <c r="J40" s="115"/>
      <c r="K40" s="116"/>
      <c r="L40" s="115"/>
      <c r="M40" s="116"/>
      <c r="N40" s="115"/>
      <c r="O40" s="115">
        <f t="shared" si="1"/>
        <v>0</v>
      </c>
      <c r="P40" s="116"/>
    </row>
    <row r="41" spans="1:16" s="123" customFormat="1" ht="15" customHeight="1" x14ac:dyDescent="0.15">
      <c r="A41" s="50">
        <v>30</v>
      </c>
      <c r="B41" s="171" t="s">
        <v>83</v>
      </c>
      <c r="C41" s="122">
        <f>SUM(C8:C36)</f>
        <v>5730633</v>
      </c>
      <c r="D41" s="122">
        <f>SUM(D8:D36)</f>
        <v>1349580</v>
      </c>
      <c r="E41" s="117">
        <f t="shared" si="0"/>
        <v>0.23550277953587326</v>
      </c>
      <c r="F41" s="122">
        <f>SUM(F8:F36)</f>
        <v>540477</v>
      </c>
      <c r="G41" s="122">
        <f t="shared" ref="G41:N41" si="3">SUM(G8:G36)</f>
        <v>258483</v>
      </c>
      <c r="H41" s="122">
        <f t="shared" si="3"/>
        <v>408695</v>
      </c>
      <c r="I41" s="122">
        <f t="shared" si="3"/>
        <v>204688</v>
      </c>
      <c r="J41" s="122">
        <f t="shared" si="3"/>
        <v>1619103</v>
      </c>
      <c r="K41" s="122">
        <f t="shared" si="3"/>
        <v>812141</v>
      </c>
      <c r="L41" s="122">
        <f t="shared" si="3"/>
        <v>2843386</v>
      </c>
      <c r="M41" s="122">
        <f t="shared" si="3"/>
        <v>430427</v>
      </c>
      <c r="N41" s="122">
        <f t="shared" si="3"/>
        <v>191827</v>
      </c>
      <c r="O41" s="122">
        <f>SUM(O8:O37)</f>
        <v>2025489</v>
      </c>
      <c r="P41" s="122">
        <f>SUM(P8:P36)</f>
        <v>570183</v>
      </c>
    </row>
    <row r="42" spans="1:16" ht="15" customHeight="1" x14ac:dyDescent="0.15"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5"/>
    </row>
    <row r="43" spans="1:16" ht="15" customHeight="1" x14ac:dyDescent="0.15">
      <c r="A43" s="217" t="s">
        <v>138</v>
      </c>
      <c r="B43" s="217"/>
      <c r="C43" s="217"/>
      <c r="D43" s="217"/>
      <c r="E43" s="217"/>
      <c r="F43" s="217"/>
      <c r="G43" s="217"/>
      <c r="H43" s="217"/>
      <c r="I43" s="217"/>
      <c r="J43" s="217"/>
      <c r="K43" s="217"/>
      <c r="L43" s="217"/>
      <c r="M43" s="124"/>
      <c r="N43" s="124"/>
      <c r="O43" s="124"/>
      <c r="P43" s="124"/>
    </row>
    <row r="44" spans="1:16" ht="15" customHeight="1" x14ac:dyDescent="0.15">
      <c r="A44" s="217" t="s">
        <v>139</v>
      </c>
      <c r="B44" s="217"/>
      <c r="C44" s="217"/>
      <c r="D44" s="217"/>
      <c r="E44" s="217"/>
      <c r="F44" s="217"/>
      <c r="G44" s="217"/>
      <c r="H44" s="217"/>
      <c r="I44" s="217"/>
      <c r="J44" s="217"/>
      <c r="K44" s="217"/>
      <c r="L44" s="217"/>
      <c r="M44" s="124"/>
      <c r="N44" s="124"/>
      <c r="O44" s="124"/>
      <c r="P44" s="124"/>
    </row>
    <row r="45" spans="1:16" ht="15" customHeight="1" x14ac:dyDescent="0.15"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</row>
    <row r="46" spans="1:16" ht="15" customHeight="1" x14ac:dyDescent="0.15"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</row>
    <row r="47" spans="1:16" ht="15" customHeight="1" x14ac:dyDescent="0.15">
      <c r="C47" s="124"/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</row>
    <row r="48" spans="1:16" ht="15" customHeight="1" x14ac:dyDescent="0.15"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</row>
    <row r="49" spans="3:16" ht="15" customHeight="1" x14ac:dyDescent="0.15"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</row>
    <row r="50" spans="3:16" ht="15" customHeight="1" x14ac:dyDescent="0.15"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</row>
    <row r="51" spans="3:16" ht="15" customHeight="1" x14ac:dyDescent="0.15"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</row>
    <row r="52" spans="3:16" ht="15" customHeight="1" x14ac:dyDescent="0.15"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</row>
    <row r="53" spans="3:16" ht="15" customHeight="1" x14ac:dyDescent="0.15"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</row>
    <row r="54" spans="3:16" ht="15" customHeight="1" x14ac:dyDescent="0.15"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</row>
    <row r="55" spans="3:16" ht="15" customHeight="1" x14ac:dyDescent="0.15">
      <c r="C55" s="124"/>
      <c r="D55" s="124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</row>
    <row r="56" spans="3:16" ht="15" customHeight="1" x14ac:dyDescent="0.15"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</row>
    <row r="57" spans="3:16" ht="15" customHeight="1" x14ac:dyDescent="0.15"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</row>
    <row r="58" spans="3:16" ht="15" customHeight="1" x14ac:dyDescent="0.15"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</row>
    <row r="59" spans="3:16" ht="15" customHeight="1" x14ac:dyDescent="0.15"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</row>
    <row r="60" spans="3:16" ht="15" customHeight="1" x14ac:dyDescent="0.15">
      <c r="C60" s="124"/>
      <c r="D60" s="124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</row>
    <row r="61" spans="3:16" ht="15" customHeight="1" x14ac:dyDescent="0.15"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</row>
    <row r="62" spans="3:16" ht="15" customHeight="1" x14ac:dyDescent="0.15">
      <c r="C62" s="124"/>
      <c r="D62" s="124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</row>
    <row r="63" spans="3:16" ht="15" customHeight="1" x14ac:dyDescent="0.15">
      <c r="C63" s="124"/>
      <c r="D63" s="124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</row>
    <row r="64" spans="3:16" ht="15" customHeight="1" x14ac:dyDescent="0.15">
      <c r="C64" s="124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</row>
    <row r="65" spans="3:16" ht="15" customHeight="1" x14ac:dyDescent="0.15">
      <c r="C65" s="124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</row>
    <row r="66" spans="3:16" ht="15" customHeight="1" x14ac:dyDescent="0.15"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</row>
    <row r="67" spans="3:16" ht="15" customHeight="1" x14ac:dyDescent="0.15"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</row>
    <row r="68" spans="3:16" ht="15" customHeight="1" x14ac:dyDescent="0.15"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</row>
    <row r="69" spans="3:16" ht="15" customHeight="1" x14ac:dyDescent="0.15">
      <c r="C69" s="124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</row>
    <row r="70" spans="3:16" ht="15" customHeight="1" x14ac:dyDescent="0.15">
      <c r="C70" s="124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</row>
    <row r="71" spans="3:16" ht="15" customHeight="1" x14ac:dyDescent="0.15">
      <c r="C71" s="124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</row>
    <row r="72" spans="3:16" ht="15" customHeight="1" x14ac:dyDescent="0.15"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</row>
    <row r="73" spans="3:16" ht="15" customHeight="1" x14ac:dyDescent="0.15"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</row>
    <row r="74" spans="3:16" ht="15" customHeight="1" x14ac:dyDescent="0.15"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</row>
    <row r="75" spans="3:16" ht="15" customHeight="1" x14ac:dyDescent="0.15">
      <c r="C75" s="124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</row>
    <row r="76" spans="3:16" ht="15" customHeight="1" x14ac:dyDescent="0.15">
      <c r="C76" s="124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</row>
    <row r="77" spans="3:16" ht="15" customHeight="1" x14ac:dyDescent="0.15">
      <c r="C77" s="124"/>
      <c r="D77" s="124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</row>
    <row r="78" spans="3:16" ht="15" customHeight="1" x14ac:dyDescent="0.15"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</row>
    <row r="79" spans="3:16" ht="15" customHeight="1" x14ac:dyDescent="0.15"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</row>
    <row r="80" spans="3:16" ht="15" customHeight="1" x14ac:dyDescent="0.15"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</row>
    <row r="81" spans="3:16" ht="15" customHeight="1" x14ac:dyDescent="0.15">
      <c r="C81" s="124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</row>
    <row r="82" spans="3:16" ht="15" customHeight="1" x14ac:dyDescent="0.15"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</row>
    <row r="83" spans="3:16" ht="15" customHeight="1" x14ac:dyDescent="0.15"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</row>
    <row r="84" spans="3:16" ht="15" customHeight="1" x14ac:dyDescent="0.15"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</row>
    <row r="85" spans="3:16" ht="15" customHeight="1" x14ac:dyDescent="0.15"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</row>
    <row r="86" spans="3:16" ht="15" customHeight="1" x14ac:dyDescent="0.15">
      <c r="C86" s="124"/>
      <c r="D86" s="124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</row>
    <row r="87" spans="3:16" ht="15" customHeight="1" x14ac:dyDescent="0.15"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</row>
    <row r="88" spans="3:16" ht="15" customHeight="1" x14ac:dyDescent="0.15"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</row>
    <row r="89" spans="3:16" ht="15" customHeight="1" x14ac:dyDescent="0.15">
      <c r="C89" s="124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</row>
    <row r="90" spans="3:16" ht="15" customHeight="1" x14ac:dyDescent="0.15">
      <c r="C90" s="124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</row>
    <row r="91" spans="3:16" ht="15" customHeight="1" x14ac:dyDescent="0.15">
      <c r="C91" s="124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</row>
    <row r="92" spans="3:16" ht="15" customHeight="1" x14ac:dyDescent="0.15">
      <c r="C92" s="124"/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</row>
    <row r="93" spans="3:16" ht="15" customHeight="1" x14ac:dyDescent="0.15"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</row>
    <row r="94" spans="3:16" ht="15" customHeight="1" x14ac:dyDescent="0.15">
      <c r="C94" s="124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</row>
    <row r="95" spans="3:16" ht="15" customHeight="1" x14ac:dyDescent="0.15">
      <c r="C95" s="124"/>
      <c r="D95" s="124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</row>
    <row r="96" spans="3:16" ht="15" customHeight="1" x14ac:dyDescent="0.15">
      <c r="C96" s="124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</row>
    <row r="97" spans="3:16" ht="15" customHeight="1" x14ac:dyDescent="0.15">
      <c r="C97" s="124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</row>
    <row r="98" spans="3:16" ht="15" customHeight="1" x14ac:dyDescent="0.15">
      <c r="C98" s="124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</row>
    <row r="99" spans="3:16" ht="15" customHeight="1" x14ac:dyDescent="0.15">
      <c r="C99" s="124"/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</row>
    <row r="100" spans="3:16" ht="15" customHeight="1" x14ac:dyDescent="0.15">
      <c r="C100" s="124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</row>
    <row r="101" spans="3:16" ht="15" customHeight="1" x14ac:dyDescent="0.15"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</row>
    <row r="102" spans="3:16" ht="15" customHeight="1" x14ac:dyDescent="0.15"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</row>
    <row r="103" spans="3:16" ht="15" customHeight="1" x14ac:dyDescent="0.15"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</row>
    <row r="104" spans="3:16" ht="15" customHeight="1" x14ac:dyDescent="0.15"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</row>
    <row r="105" spans="3:16" ht="15" customHeight="1" x14ac:dyDescent="0.15"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</row>
    <row r="106" spans="3:16" ht="15" customHeight="1" x14ac:dyDescent="0.15"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</row>
    <row r="107" spans="3:16" ht="15" customHeight="1" x14ac:dyDescent="0.15"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</row>
    <row r="108" spans="3:16" ht="15" customHeight="1" x14ac:dyDescent="0.15"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</row>
    <row r="109" spans="3:16" ht="15" customHeight="1" x14ac:dyDescent="0.15"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</row>
    <row r="110" spans="3:16" ht="15" customHeight="1" x14ac:dyDescent="0.15"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</row>
    <row r="111" spans="3:16" ht="15" customHeight="1" x14ac:dyDescent="0.15"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</row>
    <row r="112" spans="3:16" ht="15" customHeight="1" x14ac:dyDescent="0.15"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</row>
    <row r="113" spans="3:16" ht="15" customHeight="1" x14ac:dyDescent="0.15"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</row>
    <row r="114" spans="3:16" ht="15" customHeight="1" x14ac:dyDescent="0.15"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</row>
    <row r="115" spans="3:16" ht="15" customHeight="1" x14ac:dyDescent="0.15"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</row>
    <row r="116" spans="3:16" ht="15" customHeight="1" x14ac:dyDescent="0.15"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</row>
    <row r="117" spans="3:16" ht="15" customHeight="1" x14ac:dyDescent="0.15"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</row>
    <row r="118" spans="3:16" ht="15" customHeight="1" x14ac:dyDescent="0.15"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</row>
    <row r="119" spans="3:16" ht="15" customHeight="1" x14ac:dyDescent="0.15"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</row>
    <row r="120" spans="3:16" ht="15" customHeight="1" x14ac:dyDescent="0.15"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</row>
    <row r="121" spans="3:16" ht="15" customHeight="1" x14ac:dyDescent="0.15"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</row>
    <row r="122" spans="3:16" ht="15" customHeight="1" x14ac:dyDescent="0.15"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</row>
    <row r="123" spans="3:16" ht="15" customHeight="1" x14ac:dyDescent="0.15"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</row>
    <row r="124" spans="3:16" ht="15" customHeight="1" x14ac:dyDescent="0.15"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</row>
    <row r="125" spans="3:16" ht="15" customHeight="1" x14ac:dyDescent="0.15"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</row>
    <row r="126" spans="3:16" ht="15" customHeight="1" x14ac:dyDescent="0.15"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</row>
    <row r="127" spans="3:16" ht="15" customHeight="1" x14ac:dyDescent="0.15">
      <c r="C127" s="124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</row>
    <row r="128" spans="3:16" ht="15" customHeight="1" x14ac:dyDescent="0.15"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</row>
    <row r="129" spans="3:16" ht="15" customHeight="1" x14ac:dyDescent="0.15"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</row>
    <row r="130" spans="3:16" ht="15" customHeight="1" x14ac:dyDescent="0.15"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</row>
    <row r="131" spans="3:16" ht="15" customHeight="1" x14ac:dyDescent="0.15"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</row>
    <row r="132" spans="3:16" ht="15" customHeight="1" x14ac:dyDescent="0.15"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</row>
    <row r="133" spans="3:16" ht="15" customHeight="1" x14ac:dyDescent="0.15"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</row>
    <row r="134" spans="3:16" ht="15" customHeight="1" x14ac:dyDescent="0.15"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</row>
    <row r="135" spans="3:16" ht="15" customHeight="1" x14ac:dyDescent="0.15"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</row>
    <row r="136" spans="3:16" ht="15" customHeight="1" x14ac:dyDescent="0.15"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</row>
    <row r="137" spans="3:16" ht="15" customHeight="1" x14ac:dyDescent="0.15"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</row>
    <row r="138" spans="3:16" ht="15" customHeight="1" x14ac:dyDescent="0.15"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</row>
    <row r="139" spans="3:16" ht="15" customHeight="1" x14ac:dyDescent="0.15"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</row>
    <row r="140" spans="3:16" ht="15" customHeight="1" x14ac:dyDescent="0.15"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</row>
    <row r="141" spans="3:16" ht="15" customHeight="1" x14ac:dyDescent="0.15"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</row>
    <row r="142" spans="3:16" ht="15" customHeight="1" x14ac:dyDescent="0.15"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</row>
    <row r="143" spans="3:16" ht="15" customHeight="1" x14ac:dyDescent="0.15"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</row>
    <row r="144" spans="3:16" ht="15" customHeight="1" x14ac:dyDescent="0.15"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</row>
    <row r="145" spans="3:16" ht="15" customHeight="1" x14ac:dyDescent="0.15"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</row>
    <row r="146" spans="3:16" ht="15" customHeight="1" x14ac:dyDescent="0.15"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</row>
    <row r="147" spans="3:16" ht="15" customHeight="1" x14ac:dyDescent="0.15"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</row>
    <row r="148" spans="3:16" ht="15" customHeight="1" x14ac:dyDescent="0.15"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</row>
    <row r="149" spans="3:16" ht="15" customHeight="1" x14ac:dyDescent="0.15"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</row>
    <row r="150" spans="3:16" ht="15" customHeight="1" x14ac:dyDescent="0.15">
      <c r="C150" s="124"/>
      <c r="D150" s="124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</row>
    <row r="151" spans="3:16" ht="15" customHeight="1" x14ac:dyDescent="0.15"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</row>
    <row r="152" spans="3:16" ht="15" customHeight="1" x14ac:dyDescent="0.15"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</row>
    <row r="153" spans="3:16" ht="15" customHeight="1" x14ac:dyDescent="0.15">
      <c r="C153" s="124"/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</row>
    <row r="154" spans="3:16" ht="15" customHeight="1" x14ac:dyDescent="0.15">
      <c r="C154" s="124"/>
      <c r="D154" s="124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</row>
    <row r="155" spans="3:16" ht="15" customHeight="1" x14ac:dyDescent="0.15">
      <c r="C155" s="124"/>
      <c r="D155" s="124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</row>
    <row r="156" spans="3:16" ht="15" customHeight="1" x14ac:dyDescent="0.15">
      <c r="C156" s="124"/>
      <c r="D156" s="124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</row>
    <row r="157" spans="3:16" ht="15" customHeight="1" x14ac:dyDescent="0.15">
      <c r="C157" s="124"/>
      <c r="D157" s="124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</row>
    <row r="158" spans="3:16" ht="15" customHeight="1" x14ac:dyDescent="0.15"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</row>
    <row r="159" spans="3:16" ht="15" customHeight="1" x14ac:dyDescent="0.15">
      <c r="C159" s="124"/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</row>
    <row r="160" spans="3:16" ht="15" customHeight="1" x14ac:dyDescent="0.15">
      <c r="C160" s="124"/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</row>
    <row r="161" spans="3:16" ht="15" customHeight="1" x14ac:dyDescent="0.15">
      <c r="C161" s="124"/>
      <c r="D161" s="124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</row>
    <row r="162" spans="3:16" ht="15" customHeight="1" x14ac:dyDescent="0.15">
      <c r="C162" s="124"/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</row>
    <row r="163" spans="3:16" ht="15" customHeight="1" x14ac:dyDescent="0.15">
      <c r="C163" s="124"/>
      <c r="D163" s="124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</row>
    <row r="164" spans="3:16" ht="15" customHeight="1" x14ac:dyDescent="0.15">
      <c r="C164" s="124"/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</row>
    <row r="165" spans="3:16" ht="15" customHeight="1" x14ac:dyDescent="0.15">
      <c r="C165" s="124"/>
      <c r="D165" s="124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</row>
    <row r="166" spans="3:16" ht="15" customHeight="1" x14ac:dyDescent="0.15">
      <c r="C166" s="124"/>
      <c r="D166" s="124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</row>
    <row r="167" spans="3:16" ht="15" customHeight="1" x14ac:dyDescent="0.15">
      <c r="C167" s="124"/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</row>
    <row r="168" spans="3:16" ht="15" customHeight="1" x14ac:dyDescent="0.15">
      <c r="C168" s="124"/>
      <c r="D168" s="124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</row>
    <row r="169" spans="3:16" ht="15" customHeight="1" x14ac:dyDescent="0.15">
      <c r="C169" s="124"/>
      <c r="D169" s="124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</row>
    <row r="170" spans="3:16" ht="15" customHeight="1" x14ac:dyDescent="0.15">
      <c r="C170" s="124"/>
      <c r="D170" s="124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</row>
    <row r="171" spans="3:16" ht="15" customHeight="1" x14ac:dyDescent="0.15"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</row>
    <row r="172" spans="3:16" ht="15" customHeight="1" x14ac:dyDescent="0.15">
      <c r="C172" s="124"/>
      <c r="D172" s="124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</row>
    <row r="173" spans="3:16" ht="15" customHeight="1" x14ac:dyDescent="0.15">
      <c r="C173" s="124"/>
      <c r="D173" s="124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</row>
  </sheetData>
  <mergeCells count="17">
    <mergeCell ref="M1:P1"/>
    <mergeCell ref="A2:P2"/>
    <mergeCell ref="A3:P3"/>
    <mergeCell ref="N4:P4"/>
    <mergeCell ref="A5:A6"/>
    <mergeCell ref="B5:B6"/>
    <mergeCell ref="C5:E5"/>
    <mergeCell ref="F5:G5"/>
    <mergeCell ref="H5:I5"/>
    <mergeCell ref="J5:K5"/>
    <mergeCell ref="A44:L44"/>
    <mergeCell ref="L5:M5"/>
    <mergeCell ref="N5:N6"/>
    <mergeCell ref="O5:O6"/>
    <mergeCell ref="P5:P6"/>
    <mergeCell ref="E6:E7"/>
    <mergeCell ref="A43:L43"/>
  </mergeCells>
  <pageMargins left="0.44" right="0.36" top="0.16" bottom="0.16" header="0.16" footer="0.16"/>
  <pageSetup paperSize="9" scale="89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 tint="0.79998168889431442"/>
  </sheetPr>
  <dimension ref="A1:Q114"/>
  <sheetViews>
    <sheetView tabSelected="1" topLeftCell="A19" zoomScale="85" zoomScaleNormal="100" workbookViewId="0">
      <selection activeCell="B8" sqref="B8"/>
    </sheetView>
  </sheetViews>
  <sheetFormatPr baseColWidth="10" defaultColWidth="9.1640625" defaultRowHeight="13" x14ac:dyDescent="0.15"/>
  <cols>
    <col min="1" max="1" width="4.1640625" style="4" bestFit="1" customWidth="1"/>
    <col min="2" max="2" width="12.6640625" style="4" customWidth="1"/>
    <col min="3" max="3" width="11.6640625" style="4" customWidth="1"/>
    <col min="4" max="4" width="10.6640625" style="4" customWidth="1"/>
    <col min="5" max="5" width="10.1640625" style="4" customWidth="1"/>
    <col min="6" max="6" width="9.6640625" style="4" customWidth="1"/>
    <col min="7" max="7" width="10.6640625" style="4" customWidth="1"/>
    <col min="8" max="8" width="9.1640625" style="4" customWidth="1"/>
    <col min="9" max="9" width="9.33203125" style="4" bestFit="1" customWidth="1"/>
    <col min="10" max="10" width="10.1640625" style="4" bestFit="1" customWidth="1"/>
    <col min="11" max="11" width="9.33203125" style="4" bestFit="1" customWidth="1"/>
    <col min="12" max="12" width="10.6640625" style="4" bestFit="1" customWidth="1"/>
    <col min="13" max="13" width="10.6640625" style="4" customWidth="1"/>
    <col min="14" max="14" width="11" style="4" bestFit="1" customWidth="1"/>
    <col min="15" max="15" width="11.33203125" style="4" customWidth="1"/>
    <col min="16" max="16" width="9.83203125" style="4" customWidth="1"/>
    <col min="17" max="17" width="11.1640625" style="4" customWidth="1"/>
    <col min="18" max="16384" width="9.1640625" style="4"/>
  </cols>
  <sheetData>
    <row r="1" spans="1:17" ht="12.75" customHeight="1" x14ac:dyDescent="0.15">
      <c r="A1" s="88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205" t="s">
        <v>43</v>
      </c>
      <c r="N1" s="205"/>
      <c r="O1" s="205"/>
      <c r="P1" s="205"/>
      <c r="Q1" s="88"/>
    </row>
    <row r="2" spans="1:17" ht="21.75" customHeight="1" x14ac:dyDescent="0.2">
      <c r="A2" s="182" t="s">
        <v>47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88"/>
    </row>
    <row r="3" spans="1:17" ht="14.25" customHeight="1" x14ac:dyDescent="0.2">
      <c r="A3" s="208" t="s">
        <v>48</v>
      </c>
      <c r="B3" s="208"/>
      <c r="C3" s="208"/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208"/>
      <c r="O3" s="208"/>
      <c r="P3" s="208"/>
      <c r="Q3" s="88"/>
    </row>
    <row r="4" spans="1:17" ht="12.75" customHeight="1" x14ac:dyDescent="0.15">
      <c r="A4" s="88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234" t="s">
        <v>11</v>
      </c>
      <c r="O4" s="234"/>
      <c r="P4" s="234"/>
      <c r="Q4" s="88"/>
    </row>
    <row r="5" spans="1:17" ht="54" customHeight="1" x14ac:dyDescent="0.15">
      <c r="A5" s="235" t="s">
        <v>2</v>
      </c>
      <c r="B5" s="230" t="s">
        <v>27</v>
      </c>
      <c r="C5" s="227" t="s">
        <v>28</v>
      </c>
      <c r="D5" s="229"/>
      <c r="E5" s="228"/>
      <c r="F5" s="227" t="s">
        <v>29</v>
      </c>
      <c r="G5" s="228"/>
      <c r="H5" s="227" t="s">
        <v>30</v>
      </c>
      <c r="I5" s="228"/>
      <c r="J5" s="227" t="s">
        <v>31</v>
      </c>
      <c r="K5" s="228"/>
      <c r="L5" s="227" t="s">
        <v>32</v>
      </c>
      <c r="M5" s="228"/>
      <c r="N5" s="230" t="s">
        <v>33</v>
      </c>
      <c r="O5" s="230" t="s">
        <v>34</v>
      </c>
      <c r="P5" s="232" t="s">
        <v>40</v>
      </c>
      <c r="Q5" s="88"/>
    </row>
    <row r="6" spans="1:17" ht="39.75" customHeight="1" x14ac:dyDescent="0.15">
      <c r="A6" s="236"/>
      <c r="B6" s="231"/>
      <c r="C6" s="89" t="s">
        <v>36</v>
      </c>
      <c r="D6" s="90" t="s">
        <v>37</v>
      </c>
      <c r="E6" s="105" t="s">
        <v>35</v>
      </c>
      <c r="F6" s="91" t="s">
        <v>36</v>
      </c>
      <c r="G6" s="90" t="s">
        <v>37</v>
      </c>
      <c r="H6" s="91" t="s">
        <v>36</v>
      </c>
      <c r="I6" s="90" t="s">
        <v>37</v>
      </c>
      <c r="J6" s="91" t="s">
        <v>36</v>
      </c>
      <c r="K6" s="90" t="s">
        <v>39</v>
      </c>
      <c r="L6" s="91" t="s">
        <v>36</v>
      </c>
      <c r="M6" s="90" t="s">
        <v>39</v>
      </c>
      <c r="N6" s="231"/>
      <c r="O6" s="231"/>
      <c r="P6" s="233"/>
      <c r="Q6" s="106"/>
    </row>
    <row r="7" spans="1:17" ht="26.25" customHeight="1" x14ac:dyDescent="0.15">
      <c r="A7" s="92">
        <v>1</v>
      </c>
      <c r="B7" s="92">
        <v>2</v>
      </c>
      <c r="C7" s="93">
        <v>3</v>
      </c>
      <c r="D7" s="94"/>
      <c r="E7" s="94"/>
      <c r="F7" s="92">
        <v>4</v>
      </c>
      <c r="G7" s="94"/>
      <c r="H7" s="92">
        <v>5</v>
      </c>
      <c r="I7" s="94"/>
      <c r="J7" s="92">
        <v>6</v>
      </c>
      <c r="K7" s="94"/>
      <c r="L7" s="92">
        <v>7</v>
      </c>
      <c r="M7" s="94"/>
      <c r="N7" s="92">
        <v>8</v>
      </c>
      <c r="O7" s="91" t="s">
        <v>38</v>
      </c>
      <c r="P7" s="94">
        <v>10</v>
      </c>
      <c r="Q7" s="88"/>
    </row>
    <row r="8" spans="1:17" ht="16.5" customHeight="1" x14ac:dyDescent="0.15">
      <c r="A8" s="95">
        <v>1</v>
      </c>
      <c r="B8" s="96" t="s">
        <v>223</v>
      </c>
      <c r="C8" s="64">
        <f>'[1]Doanh thu'!N115</f>
        <v>3017</v>
      </c>
      <c r="D8" s="71">
        <f>'[1]Boi thuong'!N115</f>
        <v>0</v>
      </c>
      <c r="E8" s="79">
        <f>D8/C8</f>
        <v>0</v>
      </c>
      <c r="F8" s="64">
        <f>'[1]Doanh thu'!AS115</f>
        <v>0</v>
      </c>
      <c r="G8" s="71">
        <f>'[1]Boi thuong'!DC115</f>
        <v>0</v>
      </c>
      <c r="H8" s="64">
        <f>'[1]Doanh thu'!BX115</f>
        <v>0</v>
      </c>
      <c r="I8" s="71">
        <f>'[1]Boi thuong'!EH115</f>
        <v>0</v>
      </c>
      <c r="J8" s="64">
        <f>'[1]Doanh thu'!DC115</f>
        <v>0</v>
      </c>
      <c r="K8" s="71">
        <f>'[1]Boi thuong'!AS115</f>
        <v>0</v>
      </c>
      <c r="L8" s="64">
        <f>'[1]Doanh thu'!EH115</f>
        <v>3025</v>
      </c>
      <c r="M8" s="71">
        <f>'[1]Boi thuong'!BX115</f>
        <v>0</v>
      </c>
      <c r="N8" s="64">
        <f>'[1]Doanh thu'!FM115</f>
        <v>0</v>
      </c>
      <c r="O8" s="64">
        <f>C8+F8+H8-J8-L8-N8</f>
        <v>-8</v>
      </c>
      <c r="P8" s="71">
        <f>D8+G8+I8-K8-M8</f>
        <v>0</v>
      </c>
      <c r="Q8" s="97"/>
    </row>
    <row r="9" spans="1:17" ht="16.5" customHeight="1" x14ac:dyDescent="0.15">
      <c r="A9" s="95">
        <v>2</v>
      </c>
      <c r="B9" s="96" t="s">
        <v>144</v>
      </c>
      <c r="C9" s="64">
        <f>'[1]Doanh thu'!N116</f>
        <v>60131</v>
      </c>
      <c r="D9" s="71">
        <f>'[1]Boi thuong'!N116</f>
        <v>10583</v>
      </c>
      <c r="E9" s="79">
        <f t="shared" ref="E9:E41" si="0">D9/C9</f>
        <v>0.17599906870000498</v>
      </c>
      <c r="F9" s="64">
        <f>'[1]Doanh thu'!AS116</f>
        <v>12052</v>
      </c>
      <c r="G9" s="71">
        <f>'[1]Boi thuong'!DC116</f>
        <v>4253</v>
      </c>
      <c r="H9" s="64">
        <f>'[1]Doanh thu'!BX116</f>
        <v>0</v>
      </c>
      <c r="I9" s="71">
        <f>'[1]Boi thuong'!EH116</f>
        <v>0</v>
      </c>
      <c r="J9" s="64">
        <f>'[1]Doanh thu'!DC116</f>
        <v>0</v>
      </c>
      <c r="K9" s="71">
        <f>'[1]Boi thuong'!AS116</f>
        <v>0</v>
      </c>
      <c r="L9" s="64">
        <f>'[1]Doanh thu'!EH116</f>
        <v>60257</v>
      </c>
      <c r="M9" s="71">
        <f>'[1]Boi thuong'!BX116</f>
        <v>11452</v>
      </c>
      <c r="N9" s="64">
        <f>'[1]Doanh thu'!FM116</f>
        <v>247</v>
      </c>
      <c r="O9" s="64">
        <f t="shared" ref="O9:O37" si="1">C9+F9+H9-J9-L9-N9</f>
        <v>11679</v>
      </c>
      <c r="P9" s="71">
        <f t="shared" ref="P9:P37" si="2">D9+G9+I9-K9-M9</f>
        <v>3384</v>
      </c>
      <c r="Q9" s="88"/>
    </row>
    <row r="10" spans="1:17" ht="16.5" customHeight="1" x14ac:dyDescent="0.15">
      <c r="A10" s="95">
        <v>3</v>
      </c>
      <c r="B10" s="96" t="s">
        <v>71</v>
      </c>
      <c r="C10" s="64">
        <f>'[1]Doanh thu'!N117</f>
        <v>69384</v>
      </c>
      <c r="D10" s="71">
        <f>'[1]Boi thuong'!N117</f>
        <v>24639</v>
      </c>
      <c r="E10" s="79">
        <f t="shared" si="0"/>
        <v>0.35511068834313386</v>
      </c>
      <c r="F10" s="64">
        <f>'[1]Doanh thu'!AS117</f>
        <v>500</v>
      </c>
      <c r="G10" s="71">
        <f>'[1]Boi thuong'!DC117</f>
        <v>60</v>
      </c>
      <c r="H10" s="64">
        <f>'[1]Doanh thu'!BX117</f>
        <v>0</v>
      </c>
      <c r="I10" s="71">
        <f>'[1]Boi thuong'!EH117</f>
        <v>0</v>
      </c>
      <c r="J10" s="64">
        <f>'[1]Doanh thu'!DC117</f>
        <v>7355</v>
      </c>
      <c r="K10" s="71">
        <f>'[1]Boi thuong'!AS117</f>
        <v>1317</v>
      </c>
      <c r="L10" s="64">
        <f>'[1]Doanh thu'!EH117</f>
        <v>15786</v>
      </c>
      <c r="M10" s="71">
        <f>'[1]Boi thuong'!BX117</f>
        <v>6243</v>
      </c>
      <c r="N10" s="64">
        <f>'[1]Doanh thu'!FM117</f>
        <v>301</v>
      </c>
      <c r="O10" s="64">
        <f t="shared" si="1"/>
        <v>46442</v>
      </c>
      <c r="P10" s="71">
        <f t="shared" si="2"/>
        <v>17139</v>
      </c>
      <c r="Q10" s="88"/>
    </row>
    <row r="11" spans="1:17" ht="16.5" customHeight="1" x14ac:dyDescent="0.15">
      <c r="A11" s="95">
        <v>4</v>
      </c>
      <c r="B11" s="96" t="s">
        <v>72</v>
      </c>
      <c r="C11" s="64">
        <f>'[1]Doanh thu'!N118</f>
        <v>137654</v>
      </c>
      <c r="D11" s="71">
        <f>'[1]Boi thuong'!N118</f>
        <v>77164</v>
      </c>
      <c r="E11" s="79">
        <f t="shared" si="0"/>
        <v>0.56056489459078562</v>
      </c>
      <c r="F11" s="64">
        <f>'[1]Doanh thu'!AS118</f>
        <v>17498</v>
      </c>
      <c r="G11" s="71">
        <f>'[1]Boi thuong'!DC118</f>
        <v>4957</v>
      </c>
      <c r="H11" s="64">
        <f>'[1]Doanh thu'!BX118</f>
        <v>26247</v>
      </c>
      <c r="I11" s="71">
        <f>'[1]Boi thuong'!EH118</f>
        <v>11568</v>
      </c>
      <c r="J11" s="64">
        <f>'[1]Doanh thu'!DC118</f>
        <v>10986</v>
      </c>
      <c r="K11" s="71">
        <f>'[1]Boi thuong'!AS118</f>
        <v>25579</v>
      </c>
      <c r="L11" s="64">
        <f>'[1]Doanh thu'!EH118</f>
        <v>43946</v>
      </c>
      <c r="M11" s="71">
        <f>'[1]Boi thuong'!BX118</f>
        <v>17052</v>
      </c>
      <c r="N11" s="64">
        <f>'[1]Doanh thu'!FM118</f>
        <v>0</v>
      </c>
      <c r="O11" s="64">
        <f t="shared" si="1"/>
        <v>126467</v>
      </c>
      <c r="P11" s="71">
        <f t="shared" si="2"/>
        <v>51058</v>
      </c>
      <c r="Q11" s="88"/>
    </row>
    <row r="12" spans="1:17" ht="16.5" customHeight="1" x14ac:dyDescent="0.15">
      <c r="A12" s="95">
        <v>5</v>
      </c>
      <c r="B12" s="96" t="s">
        <v>145</v>
      </c>
      <c r="C12" s="64">
        <f>'[1]Doanh thu'!N119</f>
        <v>43776</v>
      </c>
      <c r="D12" s="71">
        <f>'[1]Boi thuong'!N119</f>
        <v>8994</v>
      </c>
      <c r="E12" s="79">
        <f t="shared" si="0"/>
        <v>0.20545504385964913</v>
      </c>
      <c r="F12" s="64">
        <f>'[1]Doanh thu'!AS119</f>
        <v>1550</v>
      </c>
      <c r="G12" s="71">
        <f>'[1]Boi thuong'!DC119</f>
        <v>62</v>
      </c>
      <c r="H12" s="64">
        <f>'[1]Doanh thu'!BX119</f>
        <v>0</v>
      </c>
      <c r="I12" s="71">
        <f>'[1]Boi thuong'!EH119</f>
        <v>0</v>
      </c>
      <c r="J12" s="64">
        <f>'[1]Doanh thu'!DC119</f>
        <v>651</v>
      </c>
      <c r="K12" s="71">
        <f>'[1]Boi thuong'!AS119</f>
        <v>0</v>
      </c>
      <c r="L12" s="64">
        <f>'[1]Doanh thu'!EH119</f>
        <v>7400</v>
      </c>
      <c r="M12" s="71">
        <f>'[1]Boi thuong'!BX119</f>
        <v>0</v>
      </c>
      <c r="N12" s="64">
        <f>'[1]Doanh thu'!FM119</f>
        <v>312</v>
      </c>
      <c r="O12" s="64">
        <f t="shared" si="1"/>
        <v>36963</v>
      </c>
      <c r="P12" s="71">
        <f t="shared" si="2"/>
        <v>9056</v>
      </c>
      <c r="Q12" s="88"/>
    </row>
    <row r="13" spans="1:17" ht="16.5" customHeight="1" x14ac:dyDescent="0.15">
      <c r="A13" s="95">
        <v>6</v>
      </c>
      <c r="B13" s="96" t="s">
        <v>146</v>
      </c>
      <c r="C13" s="64">
        <f>'[1]Doanh thu'!N120</f>
        <v>3609</v>
      </c>
      <c r="D13" s="71">
        <f>'[1]Boi thuong'!N120</f>
        <v>149</v>
      </c>
      <c r="E13" s="79">
        <f t="shared" si="0"/>
        <v>4.1285674702133554E-2</v>
      </c>
      <c r="F13" s="64">
        <f>'[1]Doanh thu'!AS120</f>
        <v>1</v>
      </c>
      <c r="G13" s="71">
        <f>'[1]Boi thuong'!DC120</f>
        <v>6</v>
      </c>
      <c r="H13" s="64">
        <f>'[1]Doanh thu'!BX120</f>
        <v>0</v>
      </c>
      <c r="I13" s="71">
        <f>'[1]Boi thuong'!EH120</f>
        <v>0</v>
      </c>
      <c r="J13" s="64">
        <f>'[1]Doanh thu'!DC120</f>
        <v>1664</v>
      </c>
      <c r="K13" s="71">
        <f>'[1]Boi thuong'!AS120</f>
        <v>107</v>
      </c>
      <c r="L13" s="64">
        <f>'[1]Doanh thu'!EH120</f>
        <v>75</v>
      </c>
      <c r="M13" s="71">
        <f>'[1]Boi thuong'!BX120</f>
        <v>0</v>
      </c>
      <c r="N13" s="64">
        <f>'[1]Doanh thu'!FM120</f>
        <v>0</v>
      </c>
      <c r="O13" s="64">
        <f t="shared" si="1"/>
        <v>1871</v>
      </c>
      <c r="P13" s="71">
        <f t="shared" si="2"/>
        <v>48</v>
      </c>
      <c r="Q13" s="88"/>
    </row>
    <row r="14" spans="1:17" ht="16.5" customHeight="1" x14ac:dyDescent="0.15">
      <c r="A14" s="95">
        <v>7</v>
      </c>
      <c r="B14" s="96" t="s">
        <v>147</v>
      </c>
      <c r="C14" s="64">
        <f>'[1]Doanh thu'!N121</f>
        <v>1530</v>
      </c>
      <c r="D14" s="71">
        <f>'[1]Boi thuong'!N121</f>
        <v>0</v>
      </c>
      <c r="E14" s="79">
        <f t="shared" si="0"/>
        <v>0</v>
      </c>
      <c r="F14" s="64">
        <f>'[1]Doanh thu'!AS121</f>
        <v>-1</v>
      </c>
      <c r="G14" s="71">
        <f>'[1]Boi thuong'!DC121</f>
        <v>182</v>
      </c>
      <c r="H14" s="64">
        <f>'[1]Doanh thu'!BX121</f>
        <v>0</v>
      </c>
      <c r="I14" s="71">
        <f>'[1]Boi thuong'!EH121</f>
        <v>0</v>
      </c>
      <c r="J14" s="64">
        <f>'[1]Doanh thu'!DC121</f>
        <v>1224</v>
      </c>
      <c r="K14" s="71">
        <f>'[1]Boi thuong'!AS121</f>
        <v>0</v>
      </c>
      <c r="L14" s="64">
        <f>'[1]Doanh thu'!EH121</f>
        <v>0</v>
      </c>
      <c r="M14" s="71">
        <f>'[1]Boi thuong'!BX121</f>
        <v>0</v>
      </c>
      <c r="N14" s="64">
        <f>'[1]Doanh thu'!FM121</f>
        <v>0</v>
      </c>
      <c r="O14" s="64">
        <f t="shared" si="1"/>
        <v>305</v>
      </c>
      <c r="P14" s="71">
        <f t="shared" si="2"/>
        <v>182</v>
      </c>
      <c r="Q14" s="88"/>
    </row>
    <row r="15" spans="1:17" ht="16.5" customHeight="1" x14ac:dyDescent="0.15">
      <c r="A15" s="95">
        <v>8</v>
      </c>
      <c r="B15" s="96" t="s">
        <v>73</v>
      </c>
      <c r="C15" s="64">
        <f>'[1]Doanh thu'!N122</f>
        <v>373224</v>
      </c>
      <c r="D15" s="71">
        <f>'[1]Boi thuong'!N122</f>
        <v>103057</v>
      </c>
      <c r="E15" s="79">
        <f t="shared" si="0"/>
        <v>0.27612640130323879</v>
      </c>
      <c r="F15" s="64">
        <f>'[1]Doanh thu'!AS122</f>
        <v>24688</v>
      </c>
      <c r="G15" s="71">
        <f>'[1]Boi thuong'!DC122</f>
        <v>24801</v>
      </c>
      <c r="H15" s="64">
        <f>'[1]Doanh thu'!BX122</f>
        <v>13850</v>
      </c>
      <c r="I15" s="71">
        <f>'[1]Boi thuong'!EH122</f>
        <v>7408</v>
      </c>
      <c r="J15" s="64">
        <f>'[1]Doanh thu'!DC122</f>
        <v>36136</v>
      </c>
      <c r="K15" s="71">
        <f>'[1]Boi thuong'!AS122</f>
        <v>9111</v>
      </c>
      <c r="L15" s="64">
        <f>'[1]Doanh thu'!EH122</f>
        <v>25960</v>
      </c>
      <c r="M15" s="71">
        <f>'[1]Boi thuong'!BX122</f>
        <v>6631</v>
      </c>
      <c r="N15" s="64">
        <f>'[1]Doanh thu'!FM122</f>
        <v>4277</v>
      </c>
      <c r="O15" s="64">
        <f t="shared" si="1"/>
        <v>345389</v>
      </c>
      <c r="P15" s="71">
        <f t="shared" si="2"/>
        <v>119524</v>
      </c>
      <c r="Q15" s="88"/>
    </row>
    <row r="16" spans="1:17" ht="16.5" customHeight="1" x14ac:dyDescent="0.15">
      <c r="A16" s="95">
        <v>9</v>
      </c>
      <c r="B16" s="96" t="s">
        <v>74</v>
      </c>
      <c r="C16" s="64">
        <f>'[1]Doanh thu'!N123</f>
        <v>121357</v>
      </c>
      <c r="D16" s="71">
        <f>'[1]Boi thuong'!N123</f>
        <v>35612</v>
      </c>
      <c r="E16" s="79">
        <f t="shared" si="0"/>
        <v>0.29344825597204943</v>
      </c>
      <c r="F16" s="64">
        <f>'[1]Doanh thu'!AS123</f>
        <v>2398</v>
      </c>
      <c r="G16" s="71">
        <f>'[1]Boi thuong'!DC123</f>
        <v>1068</v>
      </c>
      <c r="H16" s="64">
        <f>'[1]Doanh thu'!BX123</f>
        <v>1281</v>
      </c>
      <c r="I16" s="71">
        <f>'[1]Boi thuong'!EH123</f>
        <v>0</v>
      </c>
      <c r="J16" s="64">
        <f>'[1]Doanh thu'!DC123</f>
        <v>20469</v>
      </c>
      <c r="K16" s="71">
        <f>'[1]Boi thuong'!AS123</f>
        <v>7250</v>
      </c>
      <c r="L16" s="64">
        <f>'[1]Doanh thu'!EH123</f>
        <v>68509</v>
      </c>
      <c r="M16" s="71">
        <f>'[1]Boi thuong'!BX123</f>
        <v>22692</v>
      </c>
      <c r="N16" s="64">
        <f>'[1]Doanh thu'!FM123</f>
        <v>0</v>
      </c>
      <c r="O16" s="64">
        <f t="shared" si="1"/>
        <v>36058</v>
      </c>
      <c r="P16" s="71">
        <f t="shared" si="2"/>
        <v>6738</v>
      </c>
      <c r="Q16" s="88"/>
    </row>
    <row r="17" spans="1:17" ht="16.5" customHeight="1" x14ac:dyDescent="0.15">
      <c r="A17" s="95">
        <v>10</v>
      </c>
      <c r="B17" s="96" t="s">
        <v>148</v>
      </c>
      <c r="C17" s="64">
        <f>'[1]Doanh thu'!N124</f>
        <v>5988</v>
      </c>
      <c r="D17" s="71">
        <f>'[1]Boi thuong'!N124</f>
        <v>1247</v>
      </c>
      <c r="E17" s="79">
        <f t="shared" si="0"/>
        <v>0.208249832999332</v>
      </c>
      <c r="F17" s="64">
        <f>'[1]Doanh thu'!AS124</f>
        <v>0</v>
      </c>
      <c r="G17" s="71">
        <f>'[1]Boi thuong'!DC124</f>
        <v>0</v>
      </c>
      <c r="H17" s="64">
        <f>'[1]Doanh thu'!BX124</f>
        <v>0</v>
      </c>
      <c r="I17" s="71">
        <f>'[1]Boi thuong'!EH124</f>
        <v>0</v>
      </c>
      <c r="J17" s="64">
        <f>'[1]Doanh thu'!DC124</f>
        <v>927</v>
      </c>
      <c r="K17" s="71">
        <f>'[1]Boi thuong'!AS124</f>
        <v>1217</v>
      </c>
      <c r="L17" s="64">
        <f>'[1]Doanh thu'!EH124</f>
        <v>3510</v>
      </c>
      <c r="M17" s="71">
        <f>'[1]Boi thuong'!BX124</f>
        <v>0</v>
      </c>
      <c r="N17" s="64">
        <f>'[1]Doanh thu'!FM124</f>
        <v>0</v>
      </c>
      <c r="O17" s="64">
        <f t="shared" si="1"/>
        <v>1551</v>
      </c>
      <c r="P17" s="71">
        <f t="shared" si="2"/>
        <v>30</v>
      </c>
      <c r="Q17" s="88"/>
    </row>
    <row r="18" spans="1:17" ht="16.5" customHeight="1" x14ac:dyDescent="0.15">
      <c r="A18" s="95">
        <v>11</v>
      </c>
      <c r="B18" s="96" t="s">
        <v>149</v>
      </c>
      <c r="C18" s="64">
        <f>'[1]Doanh thu'!N125</f>
        <v>5893</v>
      </c>
      <c r="D18" s="71">
        <f>'[1]Boi thuong'!N125</f>
        <v>143</v>
      </c>
      <c r="E18" s="79">
        <f t="shared" si="0"/>
        <v>2.4266078398099439E-2</v>
      </c>
      <c r="F18" s="64">
        <f>'[1]Doanh thu'!AS125</f>
        <v>0</v>
      </c>
      <c r="G18" s="71">
        <f>'[1]Boi thuong'!DC125</f>
        <v>0</v>
      </c>
      <c r="H18" s="64">
        <f>'[1]Doanh thu'!BX125</f>
        <v>3</v>
      </c>
      <c r="I18" s="71">
        <f>'[1]Boi thuong'!EH125</f>
        <v>10</v>
      </c>
      <c r="J18" s="64">
        <f>'[1]Doanh thu'!DC125</f>
        <v>0</v>
      </c>
      <c r="K18" s="71">
        <f>'[1]Boi thuong'!AS125</f>
        <v>0</v>
      </c>
      <c r="L18" s="64">
        <f>'[1]Doanh thu'!EH125</f>
        <v>3299</v>
      </c>
      <c r="M18" s="71">
        <f>'[1]Boi thuong'!BX125</f>
        <v>20</v>
      </c>
      <c r="N18" s="64">
        <f>'[1]Doanh thu'!FM125</f>
        <v>0</v>
      </c>
      <c r="O18" s="64">
        <f t="shared" si="1"/>
        <v>2597</v>
      </c>
      <c r="P18" s="71">
        <f t="shared" si="2"/>
        <v>133</v>
      </c>
      <c r="Q18" s="88"/>
    </row>
    <row r="19" spans="1:17" ht="16.5" customHeight="1" x14ac:dyDescent="0.15">
      <c r="A19" s="95">
        <v>12</v>
      </c>
      <c r="B19" s="96" t="s">
        <v>150</v>
      </c>
      <c r="C19" s="64">
        <f>'[1]Doanh thu'!N126</f>
        <v>62501</v>
      </c>
      <c r="D19" s="71">
        <f>'[1]Boi thuong'!N126</f>
        <v>4653</v>
      </c>
      <c r="E19" s="79">
        <f t="shared" si="0"/>
        <v>7.444680885105838E-2</v>
      </c>
      <c r="F19" s="64">
        <f>'[1]Doanh thu'!AS126</f>
        <v>3904</v>
      </c>
      <c r="G19" s="71">
        <f>'[1]Boi thuong'!DC126</f>
        <v>93</v>
      </c>
      <c r="H19" s="64">
        <f>'[1]Doanh thu'!BX126</f>
        <v>450</v>
      </c>
      <c r="I19" s="71">
        <f>'[1]Boi thuong'!EH126</f>
        <v>0</v>
      </c>
      <c r="J19" s="64">
        <f>'[1]Doanh thu'!DC126</f>
        <v>3830</v>
      </c>
      <c r="K19" s="71">
        <f>'[1]Boi thuong'!AS126</f>
        <v>408</v>
      </c>
      <c r="L19" s="64">
        <f>'[1]Doanh thu'!EH126</f>
        <v>22578</v>
      </c>
      <c r="M19" s="71">
        <f>'[1]Boi thuong'!BX126</f>
        <v>1109</v>
      </c>
      <c r="N19" s="64">
        <f>'[1]Doanh thu'!FM126</f>
        <v>0</v>
      </c>
      <c r="O19" s="64">
        <f t="shared" si="1"/>
        <v>40447</v>
      </c>
      <c r="P19" s="71">
        <f t="shared" si="2"/>
        <v>3229</v>
      </c>
      <c r="Q19" s="88"/>
    </row>
    <row r="20" spans="1:17" ht="16.5" customHeight="1" x14ac:dyDescent="0.15">
      <c r="A20" s="95">
        <v>13</v>
      </c>
      <c r="B20" s="96" t="s">
        <v>151</v>
      </c>
      <c r="C20" s="64">
        <f>'[1]Doanh thu'!N127</f>
        <v>14761</v>
      </c>
      <c r="D20" s="71">
        <f>'[1]Boi thuong'!N127</f>
        <v>6993</v>
      </c>
      <c r="E20" s="79">
        <f t="shared" si="0"/>
        <v>0.47374839103041799</v>
      </c>
      <c r="F20" s="64">
        <f>'[1]Doanh thu'!AS127</f>
        <v>0</v>
      </c>
      <c r="G20" s="71">
        <f>'[1]Boi thuong'!DC127</f>
        <v>0</v>
      </c>
      <c r="H20" s="64">
        <f>'[1]Doanh thu'!BX127</f>
        <v>0</v>
      </c>
      <c r="I20" s="71">
        <f>'[1]Boi thuong'!EH127</f>
        <v>0</v>
      </c>
      <c r="J20" s="64">
        <f>'[1]Doanh thu'!DC127</f>
        <v>2144</v>
      </c>
      <c r="K20" s="71">
        <f>'[1]Boi thuong'!AS127</f>
        <v>0</v>
      </c>
      <c r="L20" s="64">
        <f>'[1]Doanh thu'!EH127</f>
        <v>8950</v>
      </c>
      <c r="M20" s="71">
        <f>'[1]Boi thuong'!BX127</f>
        <v>3445</v>
      </c>
      <c r="N20" s="64">
        <f>'[1]Doanh thu'!FM127</f>
        <v>386</v>
      </c>
      <c r="O20" s="64">
        <f t="shared" si="1"/>
        <v>3281</v>
      </c>
      <c r="P20" s="71">
        <f t="shared" si="2"/>
        <v>3548</v>
      </c>
      <c r="Q20" s="88"/>
    </row>
    <row r="21" spans="1:17" ht="16.5" customHeight="1" x14ac:dyDescent="0.15">
      <c r="A21" s="95">
        <v>14</v>
      </c>
      <c r="B21" s="96" t="s">
        <v>75</v>
      </c>
      <c r="C21" s="64">
        <f>'[1]Doanh thu'!N128</f>
        <v>17345</v>
      </c>
      <c r="D21" s="71">
        <f>'[1]Boi thuong'!N128</f>
        <v>3553</v>
      </c>
      <c r="E21" s="79">
        <f t="shared" si="0"/>
        <v>0.204842894205823</v>
      </c>
      <c r="F21" s="64">
        <f>'[1]Doanh thu'!AS128</f>
        <v>107</v>
      </c>
      <c r="G21" s="71">
        <f>'[1]Boi thuong'!DC128</f>
        <v>48</v>
      </c>
      <c r="H21" s="64">
        <f>'[1]Doanh thu'!BX128</f>
        <v>0</v>
      </c>
      <c r="I21" s="71">
        <f>'[1]Boi thuong'!EH128</f>
        <v>0</v>
      </c>
      <c r="J21" s="64">
        <f>'[1]Doanh thu'!DC128</f>
        <v>-27</v>
      </c>
      <c r="K21" s="71">
        <f>'[1]Boi thuong'!AS128</f>
        <v>-27</v>
      </c>
      <c r="L21" s="64">
        <f>'[1]Doanh thu'!EH128</f>
        <v>10276</v>
      </c>
      <c r="M21" s="71">
        <f>'[1]Boi thuong'!BX128</f>
        <v>6953</v>
      </c>
      <c r="N21" s="64">
        <f>'[1]Doanh thu'!FM128</f>
        <v>0</v>
      </c>
      <c r="O21" s="64">
        <f t="shared" si="1"/>
        <v>7203</v>
      </c>
      <c r="P21" s="71">
        <f t="shared" si="2"/>
        <v>-3325</v>
      </c>
      <c r="Q21" s="88"/>
    </row>
    <row r="22" spans="1:17" ht="16.5" customHeight="1" x14ac:dyDescent="0.15">
      <c r="A22" s="95">
        <v>15</v>
      </c>
      <c r="B22" s="96" t="s">
        <v>152</v>
      </c>
      <c r="C22" s="64">
        <f>'[1]Doanh thu'!N129</f>
        <v>21331</v>
      </c>
      <c r="D22" s="71">
        <f>'[1]Boi thuong'!N129</f>
        <v>1386</v>
      </c>
      <c r="E22" s="79">
        <f t="shared" si="0"/>
        <v>6.4975856734330317E-2</v>
      </c>
      <c r="F22" s="64">
        <f>'[1]Doanh thu'!AS129</f>
        <v>226</v>
      </c>
      <c r="G22" s="71">
        <f>'[1]Boi thuong'!DC129</f>
        <v>129</v>
      </c>
      <c r="H22" s="64">
        <f>'[1]Doanh thu'!BX129</f>
        <v>168</v>
      </c>
      <c r="I22" s="71">
        <f>'[1]Boi thuong'!EH129</f>
        <v>598</v>
      </c>
      <c r="J22" s="64">
        <f>'[1]Doanh thu'!DC129</f>
        <v>2656</v>
      </c>
      <c r="K22" s="71">
        <f>'[1]Boi thuong'!AS129</f>
        <v>1379</v>
      </c>
      <c r="L22" s="64">
        <f>'[1]Doanh thu'!EH129</f>
        <v>11759</v>
      </c>
      <c r="M22" s="71">
        <f>'[1]Boi thuong'!BX129</f>
        <v>0</v>
      </c>
      <c r="N22" s="64">
        <f>'[1]Doanh thu'!FM129</f>
        <v>10</v>
      </c>
      <c r="O22" s="64">
        <f t="shared" si="1"/>
        <v>7300</v>
      </c>
      <c r="P22" s="71">
        <f t="shared" si="2"/>
        <v>734</v>
      </c>
      <c r="Q22" s="88"/>
    </row>
    <row r="23" spans="1:17" ht="16.5" customHeight="1" x14ac:dyDescent="0.15">
      <c r="A23" s="95">
        <v>16</v>
      </c>
      <c r="B23" s="96" t="s">
        <v>222</v>
      </c>
      <c r="C23" s="64">
        <f>'[1]Doanh thu'!N130</f>
        <v>17638</v>
      </c>
      <c r="D23" s="71">
        <f>'[1]Boi thuong'!N130</f>
        <v>1368</v>
      </c>
      <c r="E23" s="79">
        <f t="shared" si="0"/>
        <v>7.7559814037872779E-2</v>
      </c>
      <c r="F23" s="64">
        <f>'[1]Doanh thu'!AS130</f>
        <v>1286</v>
      </c>
      <c r="G23" s="71">
        <f>'[1]Boi thuong'!DC130</f>
        <v>921</v>
      </c>
      <c r="H23" s="64">
        <f>'[1]Doanh thu'!BX130</f>
        <v>0</v>
      </c>
      <c r="I23" s="71">
        <f>'[1]Boi thuong'!EH130</f>
        <v>0</v>
      </c>
      <c r="J23" s="64">
        <f>'[1]Doanh thu'!DC130</f>
        <v>12975</v>
      </c>
      <c r="K23" s="71">
        <f>'[1]Boi thuong'!AS130</f>
        <v>1537</v>
      </c>
      <c r="L23" s="64">
        <f>'[1]Doanh thu'!EH130</f>
        <v>0</v>
      </c>
      <c r="M23" s="71">
        <f>'[1]Boi thuong'!BX130</f>
        <v>0</v>
      </c>
      <c r="N23" s="64">
        <f>'[1]Doanh thu'!FM130</f>
        <v>6</v>
      </c>
      <c r="O23" s="64">
        <f t="shared" si="1"/>
        <v>5943</v>
      </c>
      <c r="P23" s="71">
        <f t="shared" si="2"/>
        <v>752</v>
      </c>
      <c r="Q23" s="88"/>
    </row>
    <row r="24" spans="1:17" ht="16.5" customHeight="1" x14ac:dyDescent="0.15">
      <c r="A24" s="95">
        <v>17</v>
      </c>
      <c r="B24" s="96" t="s">
        <v>153</v>
      </c>
      <c r="C24" s="64">
        <f>'[1]Doanh thu'!N131</f>
        <v>1677</v>
      </c>
      <c r="D24" s="71">
        <f>'[1]Boi thuong'!N131</f>
        <v>5</v>
      </c>
      <c r="E24" s="79">
        <f t="shared" si="0"/>
        <v>2.9815146094215863E-3</v>
      </c>
      <c r="F24" s="64">
        <f>'[1]Doanh thu'!AS131</f>
        <v>0</v>
      </c>
      <c r="G24" s="71">
        <f>'[1]Boi thuong'!DC131</f>
        <v>0</v>
      </c>
      <c r="H24" s="64">
        <f>'[1]Doanh thu'!BX131</f>
        <v>0</v>
      </c>
      <c r="I24" s="71">
        <f>'[1]Boi thuong'!EH131</f>
        <v>0</v>
      </c>
      <c r="J24" s="64">
        <f>'[1]Doanh thu'!DC131</f>
        <v>0</v>
      </c>
      <c r="K24" s="71">
        <f>'[1]Boi thuong'!AS131</f>
        <v>0</v>
      </c>
      <c r="L24" s="64">
        <f>'[1]Doanh thu'!EH131</f>
        <v>505</v>
      </c>
      <c r="M24" s="71">
        <f>'[1]Boi thuong'!BX131</f>
        <v>1</v>
      </c>
      <c r="N24" s="64">
        <f>'[1]Doanh thu'!FM131</f>
        <v>0</v>
      </c>
      <c r="O24" s="64">
        <f t="shared" si="1"/>
        <v>1172</v>
      </c>
      <c r="P24" s="71">
        <f t="shared" si="2"/>
        <v>4</v>
      </c>
      <c r="Q24" s="88"/>
    </row>
    <row r="25" spans="1:17" ht="16.5" customHeight="1" x14ac:dyDescent="0.15">
      <c r="A25" s="95">
        <v>18</v>
      </c>
      <c r="B25" s="96" t="s">
        <v>76</v>
      </c>
      <c r="C25" s="64">
        <f>'[1]Doanh thu'!N132</f>
        <v>119375</v>
      </c>
      <c r="D25" s="71">
        <f>'[1]Boi thuong'!N132</f>
        <v>7474</v>
      </c>
      <c r="E25" s="79">
        <f t="shared" si="0"/>
        <v>6.2609424083769627E-2</v>
      </c>
      <c r="F25" s="64">
        <f>'[1]Doanh thu'!AS132</f>
        <v>5225</v>
      </c>
      <c r="G25" s="71">
        <f>'[1]Boi thuong'!DC132</f>
        <v>2857</v>
      </c>
      <c r="H25" s="64">
        <f>'[1]Doanh thu'!BX132</f>
        <v>0</v>
      </c>
      <c r="I25" s="71">
        <f>'[1]Boi thuong'!EH132</f>
        <v>0</v>
      </c>
      <c r="J25" s="64">
        <f>'[1]Doanh thu'!DC132</f>
        <v>8881</v>
      </c>
      <c r="K25" s="71">
        <f>'[1]Boi thuong'!AS132</f>
        <v>0</v>
      </c>
      <c r="L25" s="64">
        <f>'[1]Doanh thu'!EH132</f>
        <v>5028</v>
      </c>
      <c r="M25" s="71">
        <f>'[1]Boi thuong'!BX132</f>
        <v>0</v>
      </c>
      <c r="N25" s="64">
        <f>'[1]Doanh thu'!FM132</f>
        <v>964</v>
      </c>
      <c r="O25" s="64">
        <f t="shared" si="1"/>
        <v>109727</v>
      </c>
      <c r="P25" s="71">
        <f t="shared" si="2"/>
        <v>10331</v>
      </c>
      <c r="Q25" s="88"/>
    </row>
    <row r="26" spans="1:17" ht="16.5" customHeight="1" x14ac:dyDescent="0.15">
      <c r="A26" s="95">
        <v>19</v>
      </c>
      <c r="B26" s="96" t="s">
        <v>77</v>
      </c>
      <c r="C26" s="64">
        <f>'[1]Doanh thu'!N133</f>
        <v>106011</v>
      </c>
      <c r="D26" s="71">
        <f>'[1]Boi thuong'!N133</f>
        <v>17815</v>
      </c>
      <c r="E26" s="79">
        <f t="shared" si="0"/>
        <v>0.16804859873032044</v>
      </c>
      <c r="F26" s="64">
        <f>'[1]Doanh thu'!AS133</f>
        <v>471</v>
      </c>
      <c r="G26" s="71">
        <f>'[1]Boi thuong'!DC133</f>
        <v>1</v>
      </c>
      <c r="H26" s="64">
        <f>'[1]Doanh thu'!BX133</f>
        <v>0</v>
      </c>
      <c r="I26" s="71">
        <f>'[1]Boi thuong'!EH133</f>
        <v>0</v>
      </c>
      <c r="J26" s="64">
        <f>'[1]Doanh thu'!DC133</f>
        <v>3207</v>
      </c>
      <c r="K26" s="71">
        <f>'[1]Boi thuong'!AS133</f>
        <v>-109</v>
      </c>
      <c r="L26" s="64">
        <f>'[1]Doanh thu'!EH133</f>
        <v>14436</v>
      </c>
      <c r="M26" s="71">
        <f>'[1]Boi thuong'!BX133</f>
        <v>406</v>
      </c>
      <c r="N26" s="64">
        <f>'[1]Doanh thu'!FM133</f>
        <v>0</v>
      </c>
      <c r="O26" s="64">
        <f t="shared" si="1"/>
        <v>88839</v>
      </c>
      <c r="P26" s="71">
        <f t="shared" si="2"/>
        <v>17519</v>
      </c>
      <c r="Q26" s="88"/>
    </row>
    <row r="27" spans="1:17" ht="16.5" customHeight="1" x14ac:dyDescent="0.15">
      <c r="A27" s="95">
        <v>20</v>
      </c>
      <c r="B27" s="96" t="s">
        <v>78</v>
      </c>
      <c r="C27" s="64">
        <f>'[1]Doanh thu'!N134</f>
        <v>195593</v>
      </c>
      <c r="D27" s="71">
        <f>'[1]Boi thuong'!N134</f>
        <v>41994</v>
      </c>
      <c r="E27" s="79">
        <f t="shared" si="0"/>
        <v>0.21470093510503954</v>
      </c>
      <c r="F27" s="64">
        <f>'[1]Doanh thu'!AS134</f>
        <v>8538</v>
      </c>
      <c r="G27" s="71">
        <f>'[1]Boi thuong'!DC134</f>
        <v>2404</v>
      </c>
      <c r="H27" s="64">
        <f>'[1]Doanh thu'!BX134</f>
        <v>0</v>
      </c>
      <c r="I27" s="71">
        <f>'[1]Boi thuong'!EH134</f>
        <v>0</v>
      </c>
      <c r="J27" s="64">
        <f>'[1]Doanh thu'!DC134</f>
        <v>25192</v>
      </c>
      <c r="K27" s="71">
        <f>'[1]Boi thuong'!AS134</f>
        <v>9545</v>
      </c>
      <c r="L27" s="64">
        <f>'[1]Doanh thu'!EH134</f>
        <v>48343</v>
      </c>
      <c r="M27" s="71">
        <f>'[1]Boi thuong'!BX134</f>
        <v>16004</v>
      </c>
      <c r="N27" s="64">
        <f>'[1]Doanh thu'!FM134</f>
        <v>280</v>
      </c>
      <c r="O27" s="64">
        <f t="shared" si="1"/>
        <v>130316</v>
      </c>
      <c r="P27" s="71">
        <f t="shared" si="2"/>
        <v>18849</v>
      </c>
      <c r="Q27" s="88"/>
    </row>
    <row r="28" spans="1:17" ht="16.5" customHeight="1" x14ac:dyDescent="0.15">
      <c r="A28" s="95">
        <v>21</v>
      </c>
      <c r="B28" s="96" t="s">
        <v>79</v>
      </c>
      <c r="C28" s="64">
        <f>'[1]Doanh thu'!N135</f>
        <v>102115</v>
      </c>
      <c r="D28" s="71">
        <f>'[1]Boi thuong'!N135</f>
        <v>30517</v>
      </c>
      <c r="E28" s="79">
        <f t="shared" si="0"/>
        <v>0.29884933653234097</v>
      </c>
      <c r="F28" s="64">
        <f>'[1]Doanh thu'!AS135</f>
        <v>7166</v>
      </c>
      <c r="G28" s="71">
        <f>'[1]Boi thuong'!DC135</f>
        <v>2908</v>
      </c>
      <c r="H28" s="64">
        <f>'[1]Doanh thu'!BX135</f>
        <v>398</v>
      </c>
      <c r="I28" s="71">
        <f>'[1]Boi thuong'!EH135</f>
        <v>7</v>
      </c>
      <c r="J28" s="64">
        <f>'[1]Doanh thu'!DC135</f>
        <v>13485</v>
      </c>
      <c r="K28" s="71">
        <f>'[1]Boi thuong'!AS135</f>
        <v>-954</v>
      </c>
      <c r="L28" s="64">
        <f>'[1]Doanh thu'!EH135</f>
        <v>24481</v>
      </c>
      <c r="M28" s="71">
        <f>'[1]Boi thuong'!BX135</f>
        <v>24705</v>
      </c>
      <c r="N28" s="64">
        <f>'[1]Doanh thu'!FM135</f>
        <v>0</v>
      </c>
      <c r="O28" s="64">
        <f t="shared" si="1"/>
        <v>71713</v>
      </c>
      <c r="P28" s="71">
        <f t="shared" si="2"/>
        <v>9681</v>
      </c>
      <c r="Q28" s="88"/>
    </row>
    <row r="29" spans="1:17" ht="16.5" customHeight="1" x14ac:dyDescent="0.15">
      <c r="A29" s="95">
        <v>22</v>
      </c>
      <c r="B29" s="96" t="s">
        <v>154</v>
      </c>
      <c r="C29" s="64">
        <f>'[1]Doanh thu'!N136</f>
        <v>153270</v>
      </c>
      <c r="D29" s="71">
        <f>'[1]Boi thuong'!N136</f>
        <v>40117</v>
      </c>
      <c r="E29" s="79">
        <f t="shared" si="0"/>
        <v>0.26174071899262741</v>
      </c>
      <c r="F29" s="64">
        <f>'[1]Doanh thu'!AS136</f>
        <v>31307</v>
      </c>
      <c r="G29" s="71">
        <f>'[1]Boi thuong'!DC136</f>
        <v>12472</v>
      </c>
      <c r="H29" s="64">
        <f>'[1]Doanh thu'!BX136</f>
        <v>5651</v>
      </c>
      <c r="I29" s="71">
        <f>'[1]Boi thuong'!EH136</f>
        <v>77</v>
      </c>
      <c r="J29" s="64">
        <f>'[1]Doanh thu'!DC136</f>
        <v>57471</v>
      </c>
      <c r="K29" s="71">
        <f>'[1]Boi thuong'!AS136</f>
        <v>17353</v>
      </c>
      <c r="L29" s="64">
        <f>'[1]Doanh thu'!EH136</f>
        <v>22841</v>
      </c>
      <c r="M29" s="71">
        <f>'[1]Boi thuong'!BX136</f>
        <v>7149</v>
      </c>
      <c r="N29" s="64">
        <f>'[1]Doanh thu'!FM136</f>
        <v>3408</v>
      </c>
      <c r="O29" s="64">
        <f t="shared" si="1"/>
        <v>106508</v>
      </c>
      <c r="P29" s="71">
        <f t="shared" si="2"/>
        <v>28164</v>
      </c>
      <c r="Q29" s="88"/>
    </row>
    <row r="30" spans="1:17" ht="16.5" customHeight="1" x14ac:dyDescent="0.15">
      <c r="A30" s="95">
        <v>23</v>
      </c>
      <c r="B30" s="96" t="s">
        <v>80</v>
      </c>
      <c r="C30" s="64">
        <f>'[1]Doanh thu'!N137</f>
        <v>12331</v>
      </c>
      <c r="D30" s="71">
        <f>'[1]Boi thuong'!N137</f>
        <v>1187</v>
      </c>
      <c r="E30" s="79">
        <f t="shared" si="0"/>
        <v>9.6261454869840238E-2</v>
      </c>
      <c r="F30" s="64">
        <f>'[1]Doanh thu'!AS137</f>
        <v>2245</v>
      </c>
      <c r="G30" s="71">
        <f>'[1]Boi thuong'!DC137</f>
        <v>1313</v>
      </c>
      <c r="H30" s="64">
        <f>'[1]Doanh thu'!BX137</f>
        <v>0</v>
      </c>
      <c r="I30" s="71">
        <f>'[1]Boi thuong'!EH137</f>
        <v>0</v>
      </c>
      <c r="J30" s="64">
        <f>'[1]Doanh thu'!DC137</f>
        <v>0</v>
      </c>
      <c r="K30" s="71">
        <f>'[1]Boi thuong'!AS137</f>
        <v>0</v>
      </c>
      <c r="L30" s="64">
        <f>'[1]Doanh thu'!EH137</f>
        <v>4180</v>
      </c>
      <c r="M30" s="71">
        <f>'[1]Boi thuong'!BX137</f>
        <v>0</v>
      </c>
      <c r="N30" s="64">
        <f>'[1]Doanh thu'!FM137</f>
        <v>98</v>
      </c>
      <c r="O30" s="64">
        <f t="shared" si="1"/>
        <v>10298</v>
      </c>
      <c r="P30" s="71">
        <f t="shared" si="2"/>
        <v>2500</v>
      </c>
      <c r="Q30" s="88"/>
    </row>
    <row r="31" spans="1:17" ht="16.5" customHeight="1" x14ac:dyDescent="0.15">
      <c r="A31" s="95">
        <v>24</v>
      </c>
      <c r="B31" s="96" t="s">
        <v>81</v>
      </c>
      <c r="C31" s="64">
        <f>'[1]Doanh thu'!N138</f>
        <v>371588</v>
      </c>
      <c r="D31" s="71">
        <f>'[1]Boi thuong'!N138</f>
        <v>27222</v>
      </c>
      <c r="E31" s="79">
        <f t="shared" si="0"/>
        <v>7.3258555174009921E-2</v>
      </c>
      <c r="F31" s="64">
        <f>'[1]Doanh thu'!AS138</f>
        <v>0</v>
      </c>
      <c r="G31" s="71">
        <f>'[1]Boi thuong'!DC138</f>
        <v>0</v>
      </c>
      <c r="H31" s="64">
        <f>'[1]Doanh thu'!BX138</f>
        <v>5</v>
      </c>
      <c r="I31" s="71">
        <f>'[1]Boi thuong'!EH138</f>
        <v>-461</v>
      </c>
      <c r="J31" s="64">
        <f>'[1]Doanh thu'!DC138</f>
        <v>20551</v>
      </c>
      <c r="K31" s="71">
        <f>'[1]Boi thuong'!AS138</f>
        <v>-5825</v>
      </c>
      <c r="L31" s="64">
        <f>'[1]Doanh thu'!EH138</f>
        <v>311212</v>
      </c>
      <c r="M31" s="71">
        <f>'[1]Boi thuong'!BX138</f>
        <v>31498</v>
      </c>
      <c r="N31" s="64">
        <f>'[1]Doanh thu'!FM138</f>
        <v>1682</v>
      </c>
      <c r="O31" s="64">
        <f t="shared" si="1"/>
        <v>38148</v>
      </c>
      <c r="P31" s="71">
        <f t="shared" si="2"/>
        <v>1088</v>
      </c>
      <c r="Q31" s="88"/>
    </row>
    <row r="32" spans="1:17" ht="16.5" customHeight="1" x14ac:dyDescent="0.15">
      <c r="A32" s="95">
        <v>25</v>
      </c>
      <c r="B32" s="96" t="s">
        <v>155</v>
      </c>
      <c r="C32" s="64">
        <f>'[1]Doanh thu'!N139</f>
        <v>36960</v>
      </c>
      <c r="D32" s="71">
        <f>'[1]Boi thuong'!N139</f>
        <v>5024</v>
      </c>
      <c r="E32" s="79">
        <f t="shared" si="0"/>
        <v>0.13593073593073593</v>
      </c>
      <c r="F32" s="64">
        <f>'[1]Doanh thu'!AS139</f>
        <v>97</v>
      </c>
      <c r="G32" s="71">
        <f>'[1]Boi thuong'!DC139</f>
        <v>232</v>
      </c>
      <c r="H32" s="64">
        <f>'[1]Doanh thu'!BX139</f>
        <v>0</v>
      </c>
      <c r="I32" s="71">
        <f>'[1]Boi thuong'!EH139</f>
        <v>0</v>
      </c>
      <c r="J32" s="64">
        <f>'[1]Doanh thu'!DC139</f>
        <v>10539</v>
      </c>
      <c r="K32" s="71">
        <f>'[1]Boi thuong'!AS139</f>
        <v>990</v>
      </c>
      <c r="L32" s="64">
        <f>'[1]Doanh thu'!EH139</f>
        <v>4193</v>
      </c>
      <c r="M32" s="71">
        <f>'[1]Boi thuong'!BX139</f>
        <v>82</v>
      </c>
      <c r="N32" s="64">
        <f>'[1]Doanh thu'!FM139</f>
        <v>0</v>
      </c>
      <c r="O32" s="64">
        <f t="shared" si="1"/>
        <v>22325</v>
      </c>
      <c r="P32" s="71">
        <f t="shared" si="2"/>
        <v>4184</v>
      </c>
      <c r="Q32" s="88"/>
    </row>
    <row r="33" spans="1:17" ht="16.5" customHeight="1" x14ac:dyDescent="0.15">
      <c r="A33" s="95">
        <v>26</v>
      </c>
      <c r="B33" s="96" t="s">
        <v>156</v>
      </c>
      <c r="C33" s="64">
        <f>'[1]Doanh thu'!N140</f>
        <v>10072</v>
      </c>
      <c r="D33" s="71">
        <f>'[1]Boi thuong'!N140</f>
        <v>83</v>
      </c>
      <c r="E33" s="79">
        <f t="shared" si="0"/>
        <v>8.2406671961874501E-3</v>
      </c>
      <c r="F33" s="64">
        <f>'[1]Doanh thu'!AS140</f>
        <v>421</v>
      </c>
      <c r="G33" s="71">
        <f>'[1]Boi thuong'!DC140</f>
        <v>454</v>
      </c>
      <c r="H33" s="64">
        <f>'[1]Doanh thu'!BX140</f>
        <v>0</v>
      </c>
      <c r="I33" s="71">
        <f>'[1]Boi thuong'!EH140</f>
        <v>0</v>
      </c>
      <c r="J33" s="64">
        <f>'[1]Doanh thu'!DC140</f>
        <v>4264</v>
      </c>
      <c r="K33" s="71">
        <f>'[1]Boi thuong'!AS140</f>
        <v>223</v>
      </c>
      <c r="L33" s="64">
        <f>'[1]Doanh thu'!EH140</f>
        <v>0</v>
      </c>
      <c r="M33" s="71">
        <f>'[1]Boi thuong'!BX140</f>
        <v>0</v>
      </c>
      <c r="N33" s="64">
        <f>'[1]Doanh thu'!FM140</f>
        <v>0</v>
      </c>
      <c r="O33" s="64">
        <f t="shared" si="1"/>
        <v>6229</v>
      </c>
      <c r="P33" s="71">
        <f t="shared" si="2"/>
        <v>314</v>
      </c>
      <c r="Q33" s="88"/>
    </row>
    <row r="34" spans="1:17" ht="16.5" customHeight="1" x14ac:dyDescent="0.15">
      <c r="A34" s="95">
        <v>27</v>
      </c>
      <c r="B34" s="96" t="s">
        <v>157</v>
      </c>
      <c r="C34" s="64">
        <f>'[1]Doanh thu'!N141</f>
        <v>35290</v>
      </c>
      <c r="D34" s="71">
        <f>'[1]Boi thuong'!N141</f>
        <v>41944</v>
      </c>
      <c r="E34" s="79">
        <f t="shared" si="0"/>
        <v>1.188551997733069</v>
      </c>
      <c r="F34" s="64">
        <f>'[1]Doanh thu'!AS141</f>
        <v>1059</v>
      </c>
      <c r="G34" s="71">
        <f>'[1]Boi thuong'!DC141</f>
        <v>944</v>
      </c>
      <c r="H34" s="64">
        <f>'[1]Doanh thu'!BX141</f>
        <v>0</v>
      </c>
      <c r="I34" s="71">
        <f>'[1]Boi thuong'!EH141</f>
        <v>0</v>
      </c>
      <c r="J34" s="64">
        <f>'[1]Doanh thu'!DC141</f>
        <v>23153</v>
      </c>
      <c r="K34" s="71">
        <f>'[1]Boi thuong'!AS141</f>
        <v>16663</v>
      </c>
      <c r="L34" s="64">
        <f>'[1]Doanh thu'!EH141</f>
        <v>0</v>
      </c>
      <c r="M34" s="71">
        <f>'[1]Boi thuong'!BX141</f>
        <v>0</v>
      </c>
      <c r="N34" s="64">
        <f>'[1]Doanh thu'!FM141</f>
        <v>181</v>
      </c>
      <c r="O34" s="64">
        <f t="shared" si="1"/>
        <v>13015</v>
      </c>
      <c r="P34" s="71">
        <f t="shared" si="2"/>
        <v>26225</v>
      </c>
      <c r="Q34" s="88"/>
    </row>
    <row r="35" spans="1:17" ht="16.5" customHeight="1" x14ac:dyDescent="0.15">
      <c r="A35" s="98">
        <v>28</v>
      </c>
      <c r="B35" s="99" t="s">
        <v>158</v>
      </c>
      <c r="C35" s="100">
        <f>'[1]Doanh thu'!N142</f>
        <v>99512</v>
      </c>
      <c r="D35" s="101">
        <f>'[1]Boi thuong'!N142</f>
        <v>11295</v>
      </c>
      <c r="E35" s="79">
        <f t="shared" si="0"/>
        <v>0.113503899027253</v>
      </c>
      <c r="F35" s="100">
        <f>'[1]Doanh thu'!AS142</f>
        <v>1957</v>
      </c>
      <c r="G35" s="101">
        <f>'[1]Boi thuong'!DC142</f>
        <v>199</v>
      </c>
      <c r="H35" s="100">
        <f>'[1]Doanh thu'!BX142</f>
        <v>576</v>
      </c>
      <c r="I35" s="101">
        <f>'[1]Boi thuong'!EH142</f>
        <v>0</v>
      </c>
      <c r="J35" s="100">
        <f>'[1]Doanh thu'!DC142</f>
        <v>3020</v>
      </c>
      <c r="K35" s="101">
        <f>'[1]Boi thuong'!AS142</f>
        <v>147</v>
      </c>
      <c r="L35" s="100">
        <f>'[1]Doanh thu'!EH142</f>
        <v>15988</v>
      </c>
      <c r="M35" s="101">
        <f>'[1]Boi thuong'!BX142</f>
        <v>-542</v>
      </c>
      <c r="N35" s="100">
        <f>'[1]Doanh thu'!FM142</f>
        <v>2086</v>
      </c>
      <c r="O35" s="64">
        <f t="shared" si="1"/>
        <v>80951</v>
      </c>
      <c r="P35" s="71">
        <f t="shared" si="2"/>
        <v>11889</v>
      </c>
      <c r="Q35" s="88"/>
    </row>
    <row r="36" spans="1:17" ht="16.5" customHeight="1" x14ac:dyDescent="0.15">
      <c r="A36" s="95">
        <v>29</v>
      </c>
      <c r="B36" s="96" t="s">
        <v>159</v>
      </c>
      <c r="C36" s="64">
        <f>'[1]Doanh thu'!N143</f>
        <v>15162</v>
      </c>
      <c r="D36" s="71">
        <f>'[1]Boi thuong'!N143</f>
        <v>740</v>
      </c>
      <c r="E36" s="79">
        <f t="shared" si="0"/>
        <v>4.8806226091544648E-2</v>
      </c>
      <c r="F36" s="64">
        <f>'[1]Doanh thu'!AS143</f>
        <v>-2</v>
      </c>
      <c r="G36" s="71">
        <f>'[1]Boi thuong'!DC143</f>
        <v>196</v>
      </c>
      <c r="H36" s="64">
        <f>'[1]Doanh thu'!BX143</f>
        <v>0</v>
      </c>
      <c r="I36" s="71">
        <f>'[1]Boi thuong'!EH143</f>
        <v>0</v>
      </c>
      <c r="J36" s="64">
        <f>'[1]Doanh thu'!DC143</f>
        <v>-9</v>
      </c>
      <c r="K36" s="71">
        <f>'[1]Boi thuong'!AS143</f>
        <v>0</v>
      </c>
      <c r="L36" s="64">
        <f>'[1]Doanh thu'!EH143</f>
        <v>4370</v>
      </c>
      <c r="M36" s="71">
        <f>'[1]Boi thuong'!BX143</f>
        <v>262</v>
      </c>
      <c r="N36" s="64">
        <f>'[1]Doanh thu'!FM143</f>
        <v>0</v>
      </c>
      <c r="O36" s="64">
        <f t="shared" si="1"/>
        <v>10799</v>
      </c>
      <c r="P36" s="71">
        <f t="shared" si="2"/>
        <v>674</v>
      </c>
      <c r="Q36" s="88"/>
    </row>
    <row r="37" spans="1:17" ht="16.5" customHeight="1" x14ac:dyDescent="0.15">
      <c r="A37" s="95">
        <v>30</v>
      </c>
      <c r="B37" s="96" t="s">
        <v>211</v>
      </c>
      <c r="C37" s="64">
        <f>'[1]Doanh thu'!N144</f>
        <v>0</v>
      </c>
      <c r="D37" s="71">
        <f>'[1]Boi thuong'!N144</f>
        <v>0</v>
      </c>
      <c r="E37" s="79"/>
      <c r="F37" s="64">
        <f>'[1]Doanh thu'!AS144</f>
        <v>0</v>
      </c>
      <c r="G37" s="71">
        <f>'[1]Boi thuong'!DC144</f>
        <v>0</v>
      </c>
      <c r="H37" s="64">
        <f>'[1]Doanh thu'!BX144</f>
        <v>0</v>
      </c>
      <c r="I37" s="71">
        <f>'[1]Boi thuong'!EH144</f>
        <v>0</v>
      </c>
      <c r="J37" s="64">
        <f>'[1]Doanh thu'!DC144</f>
        <v>0</v>
      </c>
      <c r="K37" s="71">
        <f>'[1]Boi thuong'!AS144</f>
        <v>0</v>
      </c>
      <c r="L37" s="64">
        <f>'[1]Doanh thu'!EH144</f>
        <v>0</v>
      </c>
      <c r="M37" s="71">
        <f>'[1]Boi thuong'!BX144</f>
        <v>0</v>
      </c>
      <c r="N37" s="64">
        <f>'[1]Doanh thu'!FM144</f>
        <v>0</v>
      </c>
      <c r="O37" s="64">
        <f t="shared" si="1"/>
        <v>0</v>
      </c>
      <c r="P37" s="71">
        <f t="shared" si="2"/>
        <v>0</v>
      </c>
      <c r="Q37" s="88"/>
    </row>
    <row r="38" spans="1:17" ht="16.5" hidden="1" customHeight="1" x14ac:dyDescent="0.15">
      <c r="A38" s="95"/>
      <c r="B38" s="96"/>
      <c r="C38" s="64"/>
      <c r="D38" s="71"/>
      <c r="E38" s="79"/>
      <c r="F38" s="64"/>
      <c r="G38" s="71"/>
      <c r="H38" s="64"/>
      <c r="I38" s="71"/>
      <c r="J38" s="64"/>
      <c r="K38" s="71"/>
      <c r="L38" s="64"/>
      <c r="M38" s="71"/>
      <c r="N38" s="64"/>
      <c r="O38" s="64"/>
      <c r="P38" s="71"/>
      <c r="Q38" s="88"/>
    </row>
    <row r="39" spans="1:17" ht="16.5" hidden="1" customHeight="1" x14ac:dyDescent="0.15">
      <c r="A39" s="95"/>
      <c r="B39" s="96"/>
      <c r="C39" s="64"/>
      <c r="D39" s="71"/>
      <c r="E39" s="79"/>
      <c r="F39" s="64"/>
      <c r="G39" s="71"/>
      <c r="H39" s="64"/>
      <c r="I39" s="71"/>
      <c r="J39" s="64"/>
      <c r="K39" s="71"/>
      <c r="L39" s="64"/>
      <c r="M39" s="71"/>
      <c r="N39" s="64"/>
      <c r="O39" s="64"/>
      <c r="P39" s="71"/>
      <c r="Q39" s="88"/>
    </row>
    <row r="40" spans="1:17" ht="16.5" hidden="1" customHeight="1" x14ac:dyDescent="0.15">
      <c r="A40" s="95"/>
      <c r="B40" s="96"/>
      <c r="C40" s="64"/>
      <c r="D40" s="71"/>
      <c r="E40" s="79"/>
      <c r="F40" s="64"/>
      <c r="G40" s="71"/>
      <c r="H40" s="64"/>
      <c r="I40" s="71"/>
      <c r="J40" s="64"/>
      <c r="K40" s="71"/>
      <c r="L40" s="64"/>
      <c r="M40" s="71"/>
      <c r="N40" s="64"/>
      <c r="O40" s="64"/>
      <c r="P40" s="71"/>
      <c r="Q40" s="88"/>
    </row>
    <row r="41" spans="1:17" s="46" customFormat="1" ht="16.5" customHeight="1" x14ac:dyDescent="0.15">
      <c r="A41" s="102">
        <v>31</v>
      </c>
      <c r="B41" s="103" t="s">
        <v>83</v>
      </c>
      <c r="C41" s="72">
        <f>SUM(C8:C36)</f>
        <v>2218095</v>
      </c>
      <c r="D41" s="72">
        <f>SUM(D8:D36)</f>
        <v>504958</v>
      </c>
      <c r="E41" s="144">
        <f t="shared" si="0"/>
        <v>0.22765391022476494</v>
      </c>
      <c r="F41" s="72">
        <f t="shared" ref="F41:P41" si="3">SUM(F8:F36)</f>
        <v>122693</v>
      </c>
      <c r="G41" s="72">
        <f t="shared" si="3"/>
        <v>60560</v>
      </c>
      <c r="H41" s="72">
        <f t="shared" si="3"/>
        <v>48629</v>
      </c>
      <c r="I41" s="72">
        <f t="shared" si="3"/>
        <v>19207</v>
      </c>
      <c r="J41" s="72">
        <f t="shared" si="3"/>
        <v>270744</v>
      </c>
      <c r="K41" s="72">
        <f t="shared" si="3"/>
        <v>85911</v>
      </c>
      <c r="L41" s="72">
        <f t="shared" si="3"/>
        <v>740907</v>
      </c>
      <c r="M41" s="72">
        <f t="shared" si="3"/>
        <v>155162</v>
      </c>
      <c r="N41" s="72">
        <f t="shared" si="3"/>
        <v>14238</v>
      </c>
      <c r="O41" s="72">
        <f t="shared" si="3"/>
        <v>1363528</v>
      </c>
      <c r="P41" s="72">
        <f t="shared" si="3"/>
        <v>343652</v>
      </c>
      <c r="Q41" s="104"/>
    </row>
    <row r="42" spans="1:17" x14ac:dyDescent="0.15"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</row>
    <row r="43" spans="1:17" x14ac:dyDescent="0.15">
      <c r="B43" s="83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</row>
    <row r="44" spans="1:17" x14ac:dyDescent="0.15"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</row>
    <row r="45" spans="1:17" x14ac:dyDescent="0.15"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</row>
    <row r="46" spans="1:17" x14ac:dyDescent="0.15"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</row>
    <row r="47" spans="1:17" x14ac:dyDescent="0.15"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</row>
    <row r="48" spans="1:17" x14ac:dyDescent="0.15"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</row>
    <row r="49" spans="3:16" x14ac:dyDescent="0.15"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</row>
    <row r="50" spans="3:16" x14ac:dyDescent="0.15"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</row>
    <row r="51" spans="3:16" x14ac:dyDescent="0.15"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</row>
    <row r="52" spans="3:16" x14ac:dyDescent="0.15"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</row>
    <row r="53" spans="3:16" x14ac:dyDescent="0.15"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</row>
    <row r="54" spans="3:16" x14ac:dyDescent="0.15"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</row>
    <row r="55" spans="3:16" x14ac:dyDescent="0.15"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</row>
    <row r="56" spans="3:16" x14ac:dyDescent="0.15"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</row>
    <row r="57" spans="3:16" x14ac:dyDescent="0.15"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</row>
    <row r="58" spans="3:16" x14ac:dyDescent="0.15"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</row>
    <row r="59" spans="3:16" x14ac:dyDescent="0.15"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</row>
    <row r="60" spans="3:16" x14ac:dyDescent="0.15"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</row>
    <row r="61" spans="3:16" x14ac:dyDescent="0.15"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</row>
    <row r="62" spans="3:16" x14ac:dyDescent="0.15"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</row>
    <row r="63" spans="3:16" x14ac:dyDescent="0.15"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</row>
    <row r="64" spans="3:16" x14ac:dyDescent="0.15"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</row>
    <row r="65" spans="3:16" x14ac:dyDescent="0.15"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</row>
    <row r="66" spans="3:16" x14ac:dyDescent="0.15"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</row>
    <row r="67" spans="3:16" x14ac:dyDescent="0.15"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</row>
    <row r="68" spans="3:16" x14ac:dyDescent="0.15"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</row>
    <row r="69" spans="3:16" x14ac:dyDescent="0.15"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</row>
    <row r="70" spans="3:16" x14ac:dyDescent="0.15"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</row>
    <row r="71" spans="3:16" x14ac:dyDescent="0.15"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</row>
    <row r="72" spans="3:16" x14ac:dyDescent="0.15"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</row>
    <row r="73" spans="3:16" x14ac:dyDescent="0.15"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</row>
    <row r="74" spans="3:16" x14ac:dyDescent="0.15"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</row>
    <row r="75" spans="3:16" x14ac:dyDescent="0.15"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</row>
    <row r="76" spans="3:16" x14ac:dyDescent="0.15"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</row>
    <row r="77" spans="3:16" x14ac:dyDescent="0.15"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</row>
    <row r="78" spans="3:16" x14ac:dyDescent="0.15"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</row>
    <row r="79" spans="3:16" x14ac:dyDescent="0.15"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</row>
    <row r="80" spans="3:16" x14ac:dyDescent="0.15"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</row>
    <row r="81" spans="3:16" x14ac:dyDescent="0.15"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</row>
    <row r="82" spans="3:16" x14ac:dyDescent="0.15"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</row>
    <row r="83" spans="3:16" x14ac:dyDescent="0.15"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</row>
    <row r="84" spans="3:16" x14ac:dyDescent="0.15"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</row>
    <row r="85" spans="3:16" x14ac:dyDescent="0.15"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</row>
    <row r="86" spans="3:16" x14ac:dyDescent="0.15"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</row>
    <row r="87" spans="3:16" x14ac:dyDescent="0.15"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</row>
    <row r="88" spans="3:16" x14ac:dyDescent="0.15"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</row>
    <row r="89" spans="3:16" x14ac:dyDescent="0.15"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</row>
    <row r="90" spans="3:16" x14ac:dyDescent="0.15"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</row>
    <row r="91" spans="3:16" x14ac:dyDescent="0.15"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</row>
    <row r="92" spans="3:16" x14ac:dyDescent="0.15"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</row>
    <row r="93" spans="3:16" x14ac:dyDescent="0.15"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</row>
    <row r="94" spans="3:16" x14ac:dyDescent="0.15"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</row>
    <row r="95" spans="3:16" x14ac:dyDescent="0.15"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</row>
    <row r="96" spans="3:16" x14ac:dyDescent="0.15"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</row>
    <row r="97" spans="3:16" x14ac:dyDescent="0.15"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</row>
    <row r="98" spans="3:16" x14ac:dyDescent="0.15"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</row>
    <row r="99" spans="3:16" x14ac:dyDescent="0.15"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</row>
    <row r="100" spans="3:16" x14ac:dyDescent="0.15"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</row>
    <row r="101" spans="3:16" x14ac:dyDescent="0.15"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</row>
    <row r="102" spans="3:16" x14ac:dyDescent="0.15"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</row>
    <row r="103" spans="3:16" x14ac:dyDescent="0.15"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</row>
    <row r="104" spans="3:16" x14ac:dyDescent="0.15"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</row>
    <row r="105" spans="3:16" x14ac:dyDescent="0.15"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</row>
    <row r="106" spans="3:16" x14ac:dyDescent="0.15"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</row>
    <row r="107" spans="3:16" x14ac:dyDescent="0.15"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</row>
    <row r="108" spans="3:16" x14ac:dyDescent="0.15"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</row>
    <row r="109" spans="3:16" x14ac:dyDescent="0.15"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</row>
    <row r="110" spans="3:16" x14ac:dyDescent="0.15"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</row>
    <row r="111" spans="3:16" x14ac:dyDescent="0.15"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</row>
    <row r="112" spans="3:16" x14ac:dyDescent="0.15"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</row>
    <row r="113" spans="3:16" x14ac:dyDescent="0.15"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</row>
    <row r="114" spans="3:16" x14ac:dyDescent="0.15"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</row>
  </sheetData>
  <sheetProtection formatCells="0" formatColumns="0" formatRows="0" autoFilter="0"/>
  <mergeCells count="14">
    <mergeCell ref="F5:G5"/>
    <mergeCell ref="C5:E5"/>
    <mergeCell ref="N5:N6"/>
    <mergeCell ref="B5:B6"/>
    <mergeCell ref="M1:P1"/>
    <mergeCell ref="P5:P6"/>
    <mergeCell ref="O5:O6"/>
    <mergeCell ref="A2:P2"/>
    <mergeCell ref="A3:P3"/>
    <mergeCell ref="N4:P4"/>
    <mergeCell ref="A5:A6"/>
    <mergeCell ref="H5:I5"/>
    <mergeCell ref="J5:K5"/>
    <mergeCell ref="L5:M5"/>
  </mergeCells>
  <phoneticPr fontId="6" type="noConversion"/>
  <pageMargins left="0.39" right="0.16" top="0.16" bottom="0.25" header="0.16" footer="0.23"/>
  <pageSetup scale="83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 tint="0.79998168889431442"/>
  </sheetPr>
  <dimension ref="A1:Q43"/>
  <sheetViews>
    <sheetView zoomScaleNormal="100" workbookViewId="0">
      <selection activeCell="C22" sqref="C22"/>
    </sheetView>
  </sheetViews>
  <sheetFormatPr baseColWidth="10" defaultColWidth="9.1640625" defaultRowHeight="13" x14ac:dyDescent="0.15"/>
  <cols>
    <col min="1" max="1" width="3.6640625" style="4" bestFit="1" customWidth="1"/>
    <col min="2" max="2" width="13.1640625" style="4" customWidth="1"/>
    <col min="3" max="3" width="9.83203125" style="4" bestFit="1" customWidth="1"/>
    <col min="4" max="4" width="8.83203125" style="4" customWidth="1"/>
    <col min="5" max="5" width="9" style="4" customWidth="1"/>
    <col min="6" max="6" width="8.6640625" style="4" bestFit="1" customWidth="1"/>
    <col min="7" max="7" width="10.6640625" style="4" bestFit="1" customWidth="1"/>
    <col min="8" max="8" width="8.6640625" style="4" bestFit="1" customWidth="1"/>
    <col min="9" max="9" width="10.6640625" style="4" bestFit="1" customWidth="1"/>
    <col min="10" max="10" width="9.33203125" style="4" bestFit="1" customWidth="1"/>
    <col min="11" max="11" width="8.33203125" style="4" bestFit="1" customWidth="1"/>
    <col min="12" max="12" width="9.83203125" style="4" bestFit="1" customWidth="1"/>
    <col min="13" max="13" width="8.6640625" style="4" bestFit="1" customWidth="1"/>
    <col min="14" max="14" width="8.33203125" style="4" customWidth="1"/>
    <col min="15" max="15" width="9.1640625" style="4" customWidth="1"/>
    <col min="16" max="16" width="8.6640625" style="4" customWidth="1"/>
    <col min="17" max="16384" width="9.1640625" style="4"/>
  </cols>
  <sheetData>
    <row r="1" spans="1:17" x14ac:dyDescent="0.15">
      <c r="M1" s="192" t="s">
        <v>44</v>
      </c>
      <c r="N1" s="192"/>
      <c r="O1" s="192"/>
      <c r="P1" s="192"/>
    </row>
    <row r="2" spans="1:17" x14ac:dyDescent="0.15">
      <c r="A2" s="200" t="s">
        <v>49</v>
      </c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</row>
    <row r="3" spans="1:17" x14ac:dyDescent="0.15">
      <c r="A3" s="237" t="s">
        <v>50</v>
      </c>
      <c r="B3" s="237"/>
      <c r="C3" s="237"/>
      <c r="D3" s="237"/>
      <c r="E3" s="237"/>
      <c r="F3" s="237"/>
      <c r="G3" s="237"/>
      <c r="H3" s="237"/>
      <c r="I3" s="237"/>
      <c r="J3" s="237"/>
      <c r="K3" s="237"/>
      <c r="L3" s="237"/>
      <c r="M3" s="237"/>
      <c r="N3" s="237"/>
      <c r="O3" s="237"/>
      <c r="P3" s="237"/>
    </row>
    <row r="4" spans="1:17" x14ac:dyDescent="0.15">
      <c r="N4" s="238" t="s">
        <v>11</v>
      </c>
      <c r="O4" s="238"/>
      <c r="P4" s="238"/>
    </row>
    <row r="5" spans="1:17" ht="57.75" customHeight="1" x14ac:dyDescent="0.15">
      <c r="A5" s="211" t="s">
        <v>2</v>
      </c>
      <c r="B5" s="210" t="s">
        <v>27</v>
      </c>
      <c r="C5" s="212" t="s">
        <v>28</v>
      </c>
      <c r="D5" s="213"/>
      <c r="E5" s="214"/>
      <c r="F5" s="210" t="s">
        <v>140</v>
      </c>
      <c r="G5" s="211"/>
      <c r="H5" s="210" t="s">
        <v>141</v>
      </c>
      <c r="I5" s="211"/>
      <c r="J5" s="210" t="s">
        <v>142</v>
      </c>
      <c r="K5" s="211"/>
      <c r="L5" s="210" t="s">
        <v>143</v>
      </c>
      <c r="M5" s="211"/>
      <c r="N5" s="210" t="s">
        <v>33</v>
      </c>
      <c r="O5" s="210" t="s">
        <v>34</v>
      </c>
      <c r="P5" s="215" t="s">
        <v>40</v>
      </c>
    </row>
    <row r="6" spans="1:17" ht="46.5" customHeight="1" x14ac:dyDescent="0.15">
      <c r="A6" s="211"/>
      <c r="B6" s="210"/>
      <c r="C6" s="74" t="s">
        <v>36</v>
      </c>
      <c r="D6" s="75" t="s">
        <v>37</v>
      </c>
      <c r="E6" s="210" t="s">
        <v>35</v>
      </c>
      <c r="F6" s="73" t="s">
        <v>36</v>
      </c>
      <c r="G6" s="75" t="s">
        <v>37</v>
      </c>
      <c r="H6" s="73" t="s">
        <v>36</v>
      </c>
      <c r="I6" s="75" t="s">
        <v>37</v>
      </c>
      <c r="J6" s="73" t="s">
        <v>36</v>
      </c>
      <c r="K6" s="75" t="s">
        <v>39</v>
      </c>
      <c r="L6" s="73" t="s">
        <v>36</v>
      </c>
      <c r="M6" s="75" t="s">
        <v>39</v>
      </c>
      <c r="N6" s="210"/>
      <c r="O6" s="210"/>
      <c r="P6" s="216"/>
    </row>
    <row r="7" spans="1:17" ht="30.75" customHeight="1" x14ac:dyDescent="0.15">
      <c r="A7" s="28">
        <v>1</v>
      </c>
      <c r="B7" s="28">
        <v>2</v>
      </c>
      <c r="C7" s="76">
        <v>3</v>
      </c>
      <c r="D7" s="77"/>
      <c r="E7" s="210"/>
      <c r="F7" s="28">
        <v>4</v>
      </c>
      <c r="G7" s="77"/>
      <c r="H7" s="28">
        <v>5</v>
      </c>
      <c r="I7" s="77"/>
      <c r="J7" s="28">
        <v>6</v>
      </c>
      <c r="K7" s="77"/>
      <c r="L7" s="28">
        <v>7</v>
      </c>
      <c r="M7" s="77"/>
      <c r="N7" s="28">
        <v>8</v>
      </c>
      <c r="O7" s="73" t="s">
        <v>38</v>
      </c>
      <c r="P7" s="77">
        <v>10</v>
      </c>
    </row>
    <row r="8" spans="1:17" x14ac:dyDescent="0.15">
      <c r="A8" s="25">
        <v>1</v>
      </c>
      <c r="B8" s="65" t="s">
        <v>223</v>
      </c>
      <c r="C8" s="127">
        <f>'[1]Doanh thu'!O115</f>
        <v>0</v>
      </c>
      <c r="D8" s="128">
        <f>'[1]Boi thuong'!O115</f>
        <v>0</v>
      </c>
      <c r="E8" s="129"/>
      <c r="F8" s="127">
        <f>'[1]Doanh thu'!AT115</f>
        <v>0</v>
      </c>
      <c r="G8" s="128">
        <f>'[1]Boi thuong'!DD115</f>
        <v>0</v>
      </c>
      <c r="H8" s="127">
        <f>'[1]Doanh thu'!BY115</f>
        <v>0</v>
      </c>
      <c r="I8" s="128">
        <f>'[1]Boi thuong'!EI115</f>
        <v>0</v>
      </c>
      <c r="J8" s="127">
        <f>'[1]Doanh thu'!DD115</f>
        <v>0</v>
      </c>
      <c r="K8" s="128">
        <f>'[1]Boi thuong'!AT115</f>
        <v>0</v>
      </c>
      <c r="L8" s="127">
        <f>'[1]Doanh thu'!EI115</f>
        <v>0</v>
      </c>
      <c r="M8" s="128">
        <f>'[1]Boi thuong'!BY115</f>
        <v>0</v>
      </c>
      <c r="N8" s="127">
        <f>'[1]Doanh thu'!FN115</f>
        <v>0</v>
      </c>
      <c r="O8" s="127">
        <f>C8+F8+H8-J8-L8-N8</f>
        <v>0</v>
      </c>
      <c r="P8" s="128">
        <f>D8+G8+I8-K8-M8</f>
        <v>0</v>
      </c>
    </row>
    <row r="9" spans="1:17" x14ac:dyDescent="0.15">
      <c r="A9" s="25">
        <v>2</v>
      </c>
      <c r="B9" s="65" t="s">
        <v>144</v>
      </c>
      <c r="C9" s="127">
        <f>'[1]Doanh thu'!O116</f>
        <v>0</v>
      </c>
      <c r="D9" s="128">
        <f>'[1]Boi thuong'!O116</f>
        <v>0</v>
      </c>
      <c r="E9" s="129"/>
      <c r="F9" s="127">
        <f>'[1]Doanh thu'!AT116</f>
        <v>0</v>
      </c>
      <c r="G9" s="128">
        <f>'[1]Boi thuong'!DD116</f>
        <v>0</v>
      </c>
      <c r="H9" s="127">
        <f>'[1]Doanh thu'!BY116</f>
        <v>0</v>
      </c>
      <c r="I9" s="128">
        <f>'[1]Boi thuong'!EI116</f>
        <v>0</v>
      </c>
      <c r="J9" s="127">
        <f>'[1]Doanh thu'!DD116</f>
        <v>0</v>
      </c>
      <c r="K9" s="128">
        <f>'[1]Boi thuong'!AT116</f>
        <v>0</v>
      </c>
      <c r="L9" s="127">
        <f>'[1]Doanh thu'!EI116</f>
        <v>0</v>
      </c>
      <c r="M9" s="128">
        <f>'[1]Boi thuong'!BY116</f>
        <v>0</v>
      </c>
      <c r="N9" s="127">
        <f>'[1]Doanh thu'!FN116</f>
        <v>0</v>
      </c>
      <c r="O9" s="127">
        <f t="shared" ref="O9:O37" si="0">C9+F9+H9-J9-L9-N9</f>
        <v>0</v>
      </c>
      <c r="P9" s="128">
        <f t="shared" ref="P9:P37" si="1">D9+G9+I9-K9-M9</f>
        <v>0</v>
      </c>
    </row>
    <row r="10" spans="1:17" x14ac:dyDescent="0.15">
      <c r="A10" s="25">
        <v>3</v>
      </c>
      <c r="B10" s="65" t="s">
        <v>71</v>
      </c>
      <c r="C10" s="127">
        <f>'[1]Doanh thu'!O117</f>
        <v>0</v>
      </c>
      <c r="D10" s="128">
        <f>'[1]Boi thuong'!O117</f>
        <v>0</v>
      </c>
      <c r="E10" s="129"/>
      <c r="F10" s="127">
        <f>'[1]Doanh thu'!AT117</f>
        <v>882</v>
      </c>
      <c r="G10" s="128">
        <f>'[1]Boi thuong'!DD117</f>
        <v>129</v>
      </c>
      <c r="H10" s="127">
        <f>'[1]Doanh thu'!BY117</f>
        <v>0</v>
      </c>
      <c r="I10" s="128">
        <f>'[1]Boi thuong'!EI117</f>
        <v>0</v>
      </c>
      <c r="J10" s="127">
        <f>'[1]Doanh thu'!DD117</f>
        <v>0</v>
      </c>
      <c r="K10" s="128">
        <f>'[1]Boi thuong'!AT117</f>
        <v>0</v>
      </c>
      <c r="L10" s="127">
        <f>'[1]Doanh thu'!EI117</f>
        <v>0</v>
      </c>
      <c r="M10" s="128">
        <f>'[1]Boi thuong'!BY117</f>
        <v>0</v>
      </c>
      <c r="N10" s="127">
        <f>'[1]Doanh thu'!FN117</f>
        <v>2</v>
      </c>
      <c r="O10" s="127">
        <f t="shared" si="0"/>
        <v>880</v>
      </c>
      <c r="P10" s="128">
        <f t="shared" si="1"/>
        <v>129</v>
      </c>
    </row>
    <row r="11" spans="1:17" x14ac:dyDescent="0.15">
      <c r="A11" s="25">
        <v>4</v>
      </c>
      <c r="B11" s="65" t="s">
        <v>72</v>
      </c>
      <c r="C11" s="127">
        <f>'[1]Doanh thu'!O118</f>
        <v>23580</v>
      </c>
      <c r="D11" s="128">
        <f>'[1]Boi thuong'!O118</f>
        <v>1198</v>
      </c>
      <c r="E11" s="129">
        <f>D11/C11</f>
        <v>5.0805767599660732E-2</v>
      </c>
      <c r="F11" s="127">
        <f>'[1]Doanh thu'!AT118</f>
        <v>11428</v>
      </c>
      <c r="G11" s="128">
        <f>'[1]Boi thuong'!DD118</f>
        <v>5052</v>
      </c>
      <c r="H11" s="127">
        <f>'[1]Doanh thu'!BY118</f>
        <v>17143</v>
      </c>
      <c r="I11" s="128">
        <f>'[1]Boi thuong'!EI118</f>
        <v>11789</v>
      </c>
      <c r="J11" s="127">
        <f>'[1]Doanh thu'!DD118</f>
        <v>4499</v>
      </c>
      <c r="K11" s="128">
        <f>'[1]Boi thuong'!AT118</f>
        <v>166</v>
      </c>
      <c r="L11" s="127">
        <f>'[1]Doanh thu'!EI118</f>
        <v>17998</v>
      </c>
      <c r="M11" s="128">
        <f>'[1]Boi thuong'!BY118</f>
        <v>110</v>
      </c>
      <c r="N11" s="127">
        <f>'[1]Doanh thu'!FN118</f>
        <v>0</v>
      </c>
      <c r="O11" s="127">
        <f t="shared" si="0"/>
        <v>29654</v>
      </c>
      <c r="P11" s="128">
        <f t="shared" si="1"/>
        <v>17763</v>
      </c>
      <c r="Q11" s="126"/>
    </row>
    <row r="12" spans="1:17" x14ac:dyDescent="0.15">
      <c r="A12" s="25">
        <v>5</v>
      </c>
      <c r="B12" s="65" t="s">
        <v>145</v>
      </c>
      <c r="C12" s="127">
        <f>'[1]Doanh thu'!O119</f>
        <v>0</v>
      </c>
      <c r="D12" s="128">
        <f>'[1]Boi thuong'!O119</f>
        <v>0</v>
      </c>
      <c r="E12" s="129"/>
      <c r="F12" s="127">
        <f>'[1]Doanh thu'!AT119</f>
        <v>0</v>
      </c>
      <c r="G12" s="128">
        <f>'[1]Boi thuong'!DD119</f>
        <v>0</v>
      </c>
      <c r="H12" s="127">
        <f>'[1]Doanh thu'!BY119</f>
        <v>0</v>
      </c>
      <c r="I12" s="128">
        <f>'[1]Boi thuong'!EI119</f>
        <v>0</v>
      </c>
      <c r="J12" s="127">
        <f>'[1]Doanh thu'!DD119</f>
        <v>0</v>
      </c>
      <c r="K12" s="128">
        <f>'[1]Boi thuong'!AT119</f>
        <v>0</v>
      </c>
      <c r="L12" s="127">
        <f>'[1]Doanh thu'!EI119</f>
        <v>0</v>
      </c>
      <c r="M12" s="128">
        <f>'[1]Boi thuong'!BY119</f>
        <v>0</v>
      </c>
      <c r="N12" s="127">
        <f>'[1]Doanh thu'!FN119</f>
        <v>0</v>
      </c>
      <c r="O12" s="127">
        <f t="shared" si="0"/>
        <v>0</v>
      </c>
      <c r="P12" s="128">
        <f t="shared" si="1"/>
        <v>0</v>
      </c>
    </row>
    <row r="13" spans="1:17" x14ac:dyDescent="0.15">
      <c r="A13" s="25">
        <v>6</v>
      </c>
      <c r="B13" s="65" t="s">
        <v>146</v>
      </c>
      <c r="C13" s="127">
        <f>'[1]Doanh thu'!O120</f>
        <v>0</v>
      </c>
      <c r="D13" s="128">
        <f>'[1]Boi thuong'!O120</f>
        <v>0</v>
      </c>
      <c r="E13" s="129"/>
      <c r="F13" s="127">
        <f>'[1]Doanh thu'!AT120</f>
        <v>114</v>
      </c>
      <c r="G13" s="128">
        <f>'[1]Boi thuong'!DD120</f>
        <v>30</v>
      </c>
      <c r="H13" s="127">
        <f>'[1]Doanh thu'!BY120</f>
        <v>0</v>
      </c>
      <c r="I13" s="128">
        <f>'[1]Boi thuong'!EI120</f>
        <v>0</v>
      </c>
      <c r="J13" s="127">
        <f>'[1]Doanh thu'!DD120</f>
        <v>0</v>
      </c>
      <c r="K13" s="128">
        <f>'[1]Boi thuong'!AT120</f>
        <v>0</v>
      </c>
      <c r="L13" s="127">
        <f>'[1]Doanh thu'!EI120</f>
        <v>0</v>
      </c>
      <c r="M13" s="128">
        <f>'[1]Boi thuong'!BY120</f>
        <v>0</v>
      </c>
      <c r="N13" s="127">
        <f>'[1]Doanh thu'!FN120</f>
        <v>0</v>
      </c>
      <c r="O13" s="127">
        <f t="shared" si="0"/>
        <v>114</v>
      </c>
      <c r="P13" s="128">
        <f t="shared" si="1"/>
        <v>30</v>
      </c>
    </row>
    <row r="14" spans="1:17" x14ac:dyDescent="0.15">
      <c r="A14" s="25">
        <v>7</v>
      </c>
      <c r="B14" s="65" t="s">
        <v>147</v>
      </c>
      <c r="C14" s="127">
        <f>'[1]Doanh thu'!O121</f>
        <v>0</v>
      </c>
      <c r="D14" s="128">
        <f>'[1]Boi thuong'!O121</f>
        <v>0</v>
      </c>
      <c r="E14" s="129"/>
      <c r="F14" s="127">
        <f>'[1]Doanh thu'!AT121</f>
        <v>0</v>
      </c>
      <c r="G14" s="128">
        <f>'[1]Boi thuong'!DD121</f>
        <v>0</v>
      </c>
      <c r="H14" s="127">
        <f>'[1]Doanh thu'!BY121</f>
        <v>0</v>
      </c>
      <c r="I14" s="128">
        <f>'[1]Boi thuong'!EI121</f>
        <v>0</v>
      </c>
      <c r="J14" s="127">
        <f>'[1]Doanh thu'!DD121</f>
        <v>0</v>
      </c>
      <c r="K14" s="128">
        <f>'[1]Boi thuong'!AT121</f>
        <v>0</v>
      </c>
      <c r="L14" s="127">
        <f>'[1]Doanh thu'!EI121</f>
        <v>0</v>
      </c>
      <c r="M14" s="128">
        <f>'[1]Boi thuong'!BY121</f>
        <v>0</v>
      </c>
      <c r="N14" s="127">
        <f>'[1]Doanh thu'!FN121</f>
        <v>0</v>
      </c>
      <c r="O14" s="127">
        <f t="shared" si="0"/>
        <v>0</v>
      </c>
      <c r="P14" s="128">
        <f t="shared" si="1"/>
        <v>0</v>
      </c>
    </row>
    <row r="15" spans="1:17" x14ac:dyDescent="0.15">
      <c r="A15" s="25">
        <v>8</v>
      </c>
      <c r="B15" s="65" t="s">
        <v>73</v>
      </c>
      <c r="C15" s="127">
        <f>'[1]Doanh thu'!O122</f>
        <v>128291</v>
      </c>
      <c r="D15" s="128">
        <f>'[1]Boi thuong'!O122</f>
        <v>86719</v>
      </c>
      <c r="E15" s="129">
        <f>D15/C15</f>
        <v>0.67595544504291027</v>
      </c>
      <c r="F15" s="127">
        <f>'[1]Doanh thu'!AT122</f>
        <v>959</v>
      </c>
      <c r="G15" s="128">
        <f>'[1]Boi thuong'!DD122</f>
        <v>0</v>
      </c>
      <c r="H15" s="127">
        <f>'[1]Doanh thu'!BY122</f>
        <v>4133</v>
      </c>
      <c r="I15" s="128">
        <f>'[1]Boi thuong'!EI122</f>
        <v>1356</v>
      </c>
      <c r="J15" s="127">
        <f>'[1]Doanh thu'!DD122</f>
        <v>69709</v>
      </c>
      <c r="K15" s="128">
        <f>'[1]Boi thuong'!AT122</f>
        <v>13130</v>
      </c>
      <c r="L15" s="127">
        <f>'[1]Doanh thu'!EI122</f>
        <v>52165</v>
      </c>
      <c r="M15" s="128">
        <f>'[1]Boi thuong'!BY122</f>
        <v>68025</v>
      </c>
      <c r="N15" s="127">
        <f>'[1]Doanh thu'!FN122</f>
        <v>6766</v>
      </c>
      <c r="O15" s="127">
        <f t="shared" si="0"/>
        <v>4743</v>
      </c>
      <c r="P15" s="128">
        <f t="shared" si="1"/>
        <v>6920</v>
      </c>
    </row>
    <row r="16" spans="1:17" x14ac:dyDescent="0.15">
      <c r="A16" s="25">
        <v>9</v>
      </c>
      <c r="B16" s="65" t="s">
        <v>74</v>
      </c>
      <c r="C16" s="127">
        <f>'[1]Doanh thu'!O123</f>
        <v>200</v>
      </c>
      <c r="D16" s="128">
        <f>'[1]Boi thuong'!O123</f>
        <v>0</v>
      </c>
      <c r="E16" s="129"/>
      <c r="F16" s="127">
        <f>'[1]Doanh thu'!AT123</f>
        <v>1561</v>
      </c>
      <c r="G16" s="128">
        <f>'[1]Boi thuong'!DD123</f>
        <v>15</v>
      </c>
      <c r="H16" s="127">
        <f>'[1]Doanh thu'!BY123</f>
        <v>3529</v>
      </c>
      <c r="I16" s="128">
        <f>'[1]Boi thuong'!EI123</f>
        <v>562</v>
      </c>
      <c r="J16" s="127">
        <f>'[1]Doanh thu'!DD123</f>
        <v>3306</v>
      </c>
      <c r="K16" s="128">
        <f>'[1]Boi thuong'!AT123</f>
        <v>89</v>
      </c>
      <c r="L16" s="127">
        <f>'[1]Doanh thu'!EI123</f>
        <v>-2</v>
      </c>
      <c r="M16" s="128">
        <f>'[1]Boi thuong'!BY123</f>
        <v>4</v>
      </c>
      <c r="N16" s="127">
        <f>'[1]Doanh thu'!FN123</f>
        <v>0</v>
      </c>
      <c r="O16" s="127">
        <f t="shared" si="0"/>
        <v>1986</v>
      </c>
      <c r="P16" s="128">
        <f t="shared" si="1"/>
        <v>484</v>
      </c>
    </row>
    <row r="17" spans="1:16" x14ac:dyDescent="0.15">
      <c r="A17" s="25">
        <v>10</v>
      </c>
      <c r="B17" s="65" t="s">
        <v>148</v>
      </c>
      <c r="C17" s="127">
        <f>'[1]Doanh thu'!O124</f>
        <v>0</v>
      </c>
      <c r="D17" s="128">
        <f>'[1]Boi thuong'!O124</f>
        <v>0</v>
      </c>
      <c r="E17" s="129"/>
      <c r="F17" s="127">
        <f>'[1]Doanh thu'!AT124</f>
        <v>0</v>
      </c>
      <c r="G17" s="128">
        <f>'[1]Boi thuong'!DD124</f>
        <v>0</v>
      </c>
      <c r="H17" s="127">
        <f>'[1]Doanh thu'!BY124</f>
        <v>0</v>
      </c>
      <c r="I17" s="128">
        <f>'[1]Boi thuong'!EI124</f>
        <v>0</v>
      </c>
      <c r="J17" s="127">
        <f>'[1]Doanh thu'!DD124</f>
        <v>0</v>
      </c>
      <c r="K17" s="128">
        <f>'[1]Boi thuong'!AT124</f>
        <v>0</v>
      </c>
      <c r="L17" s="127">
        <f>'[1]Doanh thu'!EI124</f>
        <v>0</v>
      </c>
      <c r="M17" s="128">
        <f>'[1]Boi thuong'!BY124</f>
        <v>0</v>
      </c>
      <c r="N17" s="127">
        <f>'[1]Doanh thu'!FN124</f>
        <v>0</v>
      </c>
      <c r="O17" s="127">
        <f t="shared" si="0"/>
        <v>0</v>
      </c>
      <c r="P17" s="128">
        <f t="shared" si="1"/>
        <v>0</v>
      </c>
    </row>
    <row r="18" spans="1:16" x14ac:dyDescent="0.15">
      <c r="A18" s="25">
        <v>11</v>
      </c>
      <c r="B18" s="65" t="s">
        <v>149</v>
      </c>
      <c r="C18" s="127">
        <f>'[1]Doanh thu'!O125</f>
        <v>0</v>
      </c>
      <c r="D18" s="128">
        <f>'[1]Boi thuong'!O125</f>
        <v>0</v>
      </c>
      <c r="E18" s="129"/>
      <c r="F18" s="127">
        <f>'[1]Doanh thu'!AT125</f>
        <v>2</v>
      </c>
      <c r="G18" s="128">
        <f>'[1]Boi thuong'!DD125</f>
        <v>31</v>
      </c>
      <c r="H18" s="127">
        <f>'[1]Doanh thu'!BY125</f>
        <v>0</v>
      </c>
      <c r="I18" s="128">
        <f>'[1]Boi thuong'!EI125</f>
        <v>0</v>
      </c>
      <c r="J18" s="127">
        <f>'[1]Doanh thu'!DD125</f>
        <v>0</v>
      </c>
      <c r="K18" s="128">
        <f>'[1]Boi thuong'!AT125</f>
        <v>0</v>
      </c>
      <c r="L18" s="127">
        <f>'[1]Doanh thu'!EI125</f>
        <v>0</v>
      </c>
      <c r="M18" s="128">
        <f>'[1]Boi thuong'!BY125</f>
        <v>0</v>
      </c>
      <c r="N18" s="127">
        <f>'[1]Doanh thu'!FN125</f>
        <v>4</v>
      </c>
      <c r="O18" s="127">
        <f t="shared" si="0"/>
        <v>-2</v>
      </c>
      <c r="P18" s="128">
        <f t="shared" si="1"/>
        <v>31</v>
      </c>
    </row>
    <row r="19" spans="1:16" x14ac:dyDescent="0.15">
      <c r="A19" s="25">
        <v>12</v>
      </c>
      <c r="B19" s="65" t="s">
        <v>150</v>
      </c>
      <c r="C19" s="127">
        <f>'[1]Doanh thu'!O126</f>
        <v>0</v>
      </c>
      <c r="D19" s="128">
        <f>'[1]Boi thuong'!O126</f>
        <v>0</v>
      </c>
      <c r="E19" s="129"/>
      <c r="F19" s="127">
        <f>'[1]Doanh thu'!AT126</f>
        <v>0</v>
      </c>
      <c r="G19" s="128">
        <f>'[1]Boi thuong'!DD126</f>
        <v>0</v>
      </c>
      <c r="H19" s="127">
        <f>'[1]Doanh thu'!BY126</f>
        <v>0</v>
      </c>
      <c r="I19" s="128">
        <f>'[1]Boi thuong'!EI126</f>
        <v>0</v>
      </c>
      <c r="J19" s="127">
        <f>'[1]Doanh thu'!DD126</f>
        <v>0</v>
      </c>
      <c r="K19" s="128">
        <f>'[1]Boi thuong'!AT126</f>
        <v>0</v>
      </c>
      <c r="L19" s="127">
        <f>'[1]Doanh thu'!EI126</f>
        <v>0</v>
      </c>
      <c r="M19" s="128">
        <f>'[1]Boi thuong'!BY126</f>
        <v>0</v>
      </c>
      <c r="N19" s="127">
        <f>'[1]Doanh thu'!FN126</f>
        <v>0</v>
      </c>
      <c r="O19" s="127">
        <f t="shared" si="0"/>
        <v>0</v>
      </c>
      <c r="P19" s="128">
        <f t="shared" si="1"/>
        <v>0</v>
      </c>
    </row>
    <row r="20" spans="1:16" x14ac:dyDescent="0.15">
      <c r="A20" s="25">
        <v>13</v>
      </c>
      <c r="B20" s="65" t="s">
        <v>151</v>
      </c>
      <c r="C20" s="127">
        <f>'[1]Doanh thu'!O127</f>
        <v>0</v>
      </c>
      <c r="D20" s="128">
        <f>'[1]Boi thuong'!O127</f>
        <v>0</v>
      </c>
      <c r="E20" s="129"/>
      <c r="F20" s="127">
        <f>'[1]Doanh thu'!AT127</f>
        <v>0</v>
      </c>
      <c r="G20" s="128">
        <f>'[1]Boi thuong'!DD127</f>
        <v>0</v>
      </c>
      <c r="H20" s="127">
        <f>'[1]Doanh thu'!BY127</f>
        <v>0</v>
      </c>
      <c r="I20" s="128">
        <f>'[1]Boi thuong'!EI127</f>
        <v>0</v>
      </c>
      <c r="J20" s="127">
        <f>'[1]Doanh thu'!DD127</f>
        <v>0</v>
      </c>
      <c r="K20" s="128">
        <f>'[1]Boi thuong'!AT127</f>
        <v>0</v>
      </c>
      <c r="L20" s="127">
        <f>'[1]Doanh thu'!EI127</f>
        <v>0</v>
      </c>
      <c r="M20" s="128">
        <f>'[1]Boi thuong'!BY127</f>
        <v>0</v>
      </c>
      <c r="N20" s="127">
        <f>'[1]Doanh thu'!FN127</f>
        <v>0</v>
      </c>
      <c r="O20" s="127">
        <f t="shared" si="0"/>
        <v>0</v>
      </c>
      <c r="P20" s="128">
        <f t="shared" si="1"/>
        <v>0</v>
      </c>
    </row>
    <row r="21" spans="1:16" x14ac:dyDescent="0.15">
      <c r="A21" s="25">
        <v>14</v>
      </c>
      <c r="B21" s="65" t="s">
        <v>75</v>
      </c>
      <c r="C21" s="127">
        <f>'[1]Doanh thu'!O128</f>
        <v>0</v>
      </c>
      <c r="D21" s="128">
        <f>'[1]Boi thuong'!O128</f>
        <v>0</v>
      </c>
      <c r="E21" s="129"/>
      <c r="F21" s="127">
        <f>'[1]Doanh thu'!AT128</f>
        <v>0</v>
      </c>
      <c r="G21" s="128">
        <f>'[1]Boi thuong'!DD128</f>
        <v>0</v>
      </c>
      <c r="H21" s="127">
        <f>'[1]Doanh thu'!BY128</f>
        <v>0</v>
      </c>
      <c r="I21" s="128">
        <f>'[1]Boi thuong'!EI128</f>
        <v>0</v>
      </c>
      <c r="J21" s="127">
        <f>'[1]Doanh thu'!DD128</f>
        <v>0</v>
      </c>
      <c r="K21" s="128">
        <f>'[1]Boi thuong'!AT128</f>
        <v>0</v>
      </c>
      <c r="L21" s="127">
        <f>'[1]Doanh thu'!EI128</f>
        <v>0</v>
      </c>
      <c r="M21" s="128">
        <f>'[1]Boi thuong'!BY128</f>
        <v>0</v>
      </c>
      <c r="N21" s="127">
        <f>'[1]Doanh thu'!FN128</f>
        <v>0</v>
      </c>
      <c r="O21" s="127">
        <f t="shared" si="0"/>
        <v>0</v>
      </c>
      <c r="P21" s="128">
        <f t="shared" si="1"/>
        <v>0</v>
      </c>
    </row>
    <row r="22" spans="1:16" x14ac:dyDescent="0.15">
      <c r="A22" s="25">
        <v>15</v>
      </c>
      <c r="B22" s="65" t="s">
        <v>152</v>
      </c>
      <c r="C22" s="127">
        <f>'[1]Doanh thu'!O129</f>
        <v>87436</v>
      </c>
      <c r="D22" s="128">
        <f>'[1]Boi thuong'!O129</f>
        <v>16883</v>
      </c>
      <c r="E22" s="129">
        <f>D22/C22</f>
        <v>0.19308980282721075</v>
      </c>
      <c r="F22" s="127">
        <f>'[1]Doanh thu'!AT129</f>
        <v>46</v>
      </c>
      <c r="G22" s="128">
        <f>'[1]Boi thuong'!DD129</f>
        <v>5</v>
      </c>
      <c r="H22" s="127">
        <f>'[1]Doanh thu'!BY129</f>
        <v>0</v>
      </c>
      <c r="I22" s="128">
        <f>'[1]Boi thuong'!EI129</f>
        <v>0</v>
      </c>
      <c r="J22" s="127">
        <f>'[1]Doanh thu'!DD129</f>
        <v>1030</v>
      </c>
      <c r="K22" s="128">
        <f>'[1]Boi thuong'!AT129</f>
        <v>9893</v>
      </c>
      <c r="L22" s="127">
        <f>'[1]Doanh thu'!EI129</f>
        <v>83382</v>
      </c>
      <c r="M22" s="128">
        <f>'[1]Boi thuong'!BY129</f>
        <v>6057</v>
      </c>
      <c r="N22" s="127">
        <f>'[1]Doanh thu'!FN129</f>
        <v>0</v>
      </c>
      <c r="O22" s="127">
        <f t="shared" si="0"/>
        <v>3070</v>
      </c>
      <c r="P22" s="128">
        <f t="shared" si="1"/>
        <v>938</v>
      </c>
    </row>
    <row r="23" spans="1:16" x14ac:dyDescent="0.15">
      <c r="A23" s="25">
        <v>16</v>
      </c>
      <c r="B23" s="65" t="s">
        <v>222</v>
      </c>
      <c r="C23" s="127">
        <f>'[1]Doanh thu'!O130</f>
        <v>0</v>
      </c>
      <c r="D23" s="128">
        <f>'[1]Boi thuong'!O130</f>
        <v>0</v>
      </c>
      <c r="E23" s="129"/>
      <c r="F23" s="127">
        <f>'[1]Doanh thu'!AT130</f>
        <v>84</v>
      </c>
      <c r="G23" s="128">
        <f>'[1]Boi thuong'!DD130</f>
        <v>10</v>
      </c>
      <c r="H23" s="127">
        <f>'[1]Doanh thu'!BY130</f>
        <v>0</v>
      </c>
      <c r="I23" s="128">
        <f>'[1]Boi thuong'!EI130</f>
        <v>0</v>
      </c>
      <c r="J23" s="127">
        <f>'[1]Doanh thu'!DD130</f>
        <v>0</v>
      </c>
      <c r="K23" s="128">
        <f>'[1]Boi thuong'!AT130</f>
        <v>0</v>
      </c>
      <c r="L23" s="127">
        <f>'[1]Doanh thu'!EI130</f>
        <v>0</v>
      </c>
      <c r="M23" s="128">
        <f>'[1]Boi thuong'!BY130</f>
        <v>0</v>
      </c>
      <c r="N23" s="127">
        <f>'[1]Doanh thu'!FN130</f>
        <v>0</v>
      </c>
      <c r="O23" s="127">
        <f t="shared" si="0"/>
        <v>84</v>
      </c>
      <c r="P23" s="128">
        <f t="shared" si="1"/>
        <v>10</v>
      </c>
    </row>
    <row r="24" spans="1:16" x14ac:dyDescent="0.15">
      <c r="A24" s="25">
        <v>17</v>
      </c>
      <c r="B24" s="65" t="s">
        <v>153</v>
      </c>
      <c r="C24" s="127">
        <f>'[1]Doanh thu'!O131</f>
        <v>0</v>
      </c>
      <c r="D24" s="128">
        <f>'[1]Boi thuong'!O131</f>
        <v>0</v>
      </c>
      <c r="E24" s="129"/>
      <c r="F24" s="127">
        <f>'[1]Doanh thu'!AT131</f>
        <v>0</v>
      </c>
      <c r="G24" s="128">
        <f>'[1]Boi thuong'!DD131</f>
        <v>0</v>
      </c>
      <c r="H24" s="127">
        <f>'[1]Doanh thu'!BY131</f>
        <v>0</v>
      </c>
      <c r="I24" s="128">
        <f>'[1]Boi thuong'!EI131</f>
        <v>0</v>
      </c>
      <c r="J24" s="127">
        <f>'[1]Doanh thu'!DD131</f>
        <v>0</v>
      </c>
      <c r="K24" s="128">
        <f>'[1]Boi thuong'!AT131</f>
        <v>0</v>
      </c>
      <c r="L24" s="127">
        <f>'[1]Doanh thu'!EI131</f>
        <v>0</v>
      </c>
      <c r="M24" s="128">
        <f>'[1]Boi thuong'!BY131</f>
        <v>0</v>
      </c>
      <c r="N24" s="127">
        <f>'[1]Doanh thu'!FN131</f>
        <v>0</v>
      </c>
      <c r="O24" s="127">
        <f t="shared" si="0"/>
        <v>0</v>
      </c>
      <c r="P24" s="128">
        <f t="shared" si="1"/>
        <v>0</v>
      </c>
    </row>
    <row r="25" spans="1:16" x14ac:dyDescent="0.15">
      <c r="A25" s="25">
        <v>18</v>
      </c>
      <c r="B25" s="65" t="s">
        <v>76</v>
      </c>
      <c r="C25" s="127">
        <f>'[1]Doanh thu'!O132</f>
        <v>63691</v>
      </c>
      <c r="D25" s="128">
        <f>'[1]Boi thuong'!O132</f>
        <v>1496</v>
      </c>
      <c r="E25" s="129">
        <f>D25/C25</f>
        <v>2.3488404955174201E-2</v>
      </c>
      <c r="F25" s="127">
        <f>'[1]Doanh thu'!AT132</f>
        <v>1551</v>
      </c>
      <c r="G25" s="128">
        <f>'[1]Boi thuong'!DD132</f>
        <v>6</v>
      </c>
      <c r="H25" s="127">
        <f>'[1]Doanh thu'!BY132</f>
        <v>0</v>
      </c>
      <c r="I25" s="128">
        <f>'[1]Boi thuong'!EI132</f>
        <v>0</v>
      </c>
      <c r="J25" s="127">
        <f>'[1]Doanh thu'!DD132</f>
        <v>59358</v>
      </c>
      <c r="K25" s="128">
        <f>'[1]Boi thuong'!AT132</f>
        <v>1399</v>
      </c>
      <c r="L25" s="127">
        <f>'[1]Doanh thu'!EI132</f>
        <v>0</v>
      </c>
      <c r="M25" s="128">
        <f>'[1]Boi thuong'!BY132</f>
        <v>0</v>
      </c>
      <c r="N25" s="127">
        <f>'[1]Doanh thu'!FN132</f>
        <v>1558</v>
      </c>
      <c r="O25" s="127">
        <f t="shared" si="0"/>
        <v>4326</v>
      </c>
      <c r="P25" s="128">
        <f t="shared" si="1"/>
        <v>103</v>
      </c>
    </row>
    <row r="26" spans="1:16" x14ac:dyDescent="0.15">
      <c r="A26" s="25">
        <v>19</v>
      </c>
      <c r="B26" s="65" t="s">
        <v>77</v>
      </c>
      <c r="C26" s="127">
        <f>'[1]Doanh thu'!O133</f>
        <v>0</v>
      </c>
      <c r="D26" s="128">
        <f>'[1]Boi thuong'!O133</f>
        <v>0</v>
      </c>
      <c r="E26" s="129"/>
      <c r="F26" s="127">
        <f>'[1]Doanh thu'!AT133</f>
        <v>0</v>
      </c>
      <c r="G26" s="128">
        <f>'[1]Boi thuong'!DD133</f>
        <v>0</v>
      </c>
      <c r="H26" s="127">
        <f>'[1]Doanh thu'!BY133</f>
        <v>0</v>
      </c>
      <c r="I26" s="128">
        <f>'[1]Boi thuong'!EI133</f>
        <v>0</v>
      </c>
      <c r="J26" s="127">
        <f>'[1]Doanh thu'!DD133</f>
        <v>0</v>
      </c>
      <c r="K26" s="128">
        <f>'[1]Boi thuong'!AT133</f>
        <v>0</v>
      </c>
      <c r="L26" s="127">
        <f>'[1]Doanh thu'!EI133</f>
        <v>0</v>
      </c>
      <c r="M26" s="128">
        <f>'[1]Boi thuong'!BY133</f>
        <v>0</v>
      </c>
      <c r="N26" s="127">
        <f>'[1]Doanh thu'!FN133</f>
        <v>0</v>
      </c>
      <c r="O26" s="127">
        <f t="shared" si="0"/>
        <v>0</v>
      </c>
      <c r="P26" s="128">
        <f t="shared" si="1"/>
        <v>0</v>
      </c>
    </row>
    <row r="27" spans="1:16" x14ac:dyDescent="0.15">
      <c r="A27" s="25">
        <v>20</v>
      </c>
      <c r="B27" s="65" t="s">
        <v>78</v>
      </c>
      <c r="C27" s="127">
        <f>'[1]Doanh thu'!O134</f>
        <v>0</v>
      </c>
      <c r="D27" s="128">
        <f>'[1]Boi thuong'!O134</f>
        <v>0</v>
      </c>
      <c r="E27" s="129"/>
      <c r="F27" s="127">
        <f>'[1]Doanh thu'!AT134</f>
        <v>30</v>
      </c>
      <c r="G27" s="128">
        <f>'[1]Boi thuong'!DD134</f>
        <v>185</v>
      </c>
      <c r="H27" s="127">
        <f>'[1]Doanh thu'!BY134</f>
        <v>0</v>
      </c>
      <c r="I27" s="128">
        <f>'[1]Boi thuong'!EI134</f>
        <v>0</v>
      </c>
      <c r="J27" s="127">
        <f>'[1]Doanh thu'!DD134</f>
        <v>0</v>
      </c>
      <c r="K27" s="128">
        <f>'[1]Boi thuong'!AT134</f>
        <v>0</v>
      </c>
      <c r="L27" s="127">
        <f>'[1]Doanh thu'!EI134</f>
        <v>0</v>
      </c>
      <c r="M27" s="128">
        <f>'[1]Boi thuong'!BY134</f>
        <v>0</v>
      </c>
      <c r="N27" s="127">
        <f>'[1]Doanh thu'!FN134</f>
        <v>0</v>
      </c>
      <c r="O27" s="127">
        <f t="shared" si="0"/>
        <v>30</v>
      </c>
      <c r="P27" s="128">
        <f t="shared" si="1"/>
        <v>185</v>
      </c>
    </row>
    <row r="28" spans="1:16" x14ac:dyDescent="0.15">
      <c r="A28" s="25">
        <v>21</v>
      </c>
      <c r="B28" s="65" t="s">
        <v>79</v>
      </c>
      <c r="C28" s="127">
        <f>'[1]Doanh thu'!O135</f>
        <v>13353</v>
      </c>
      <c r="D28" s="128">
        <f>'[1]Boi thuong'!O135</f>
        <v>0</v>
      </c>
      <c r="E28" s="129">
        <f t="shared" ref="E28:E40" si="2">D28/C28</f>
        <v>0</v>
      </c>
      <c r="F28" s="127">
        <f>'[1]Doanh thu'!AT135</f>
        <v>940</v>
      </c>
      <c r="G28" s="128">
        <f>'[1]Boi thuong'!DD135</f>
        <v>4</v>
      </c>
      <c r="H28" s="127">
        <f>'[1]Doanh thu'!BY135</f>
        <v>0</v>
      </c>
      <c r="I28" s="128">
        <f>'[1]Boi thuong'!EI135</f>
        <v>0</v>
      </c>
      <c r="J28" s="127">
        <f>'[1]Doanh thu'!DD135</f>
        <v>0</v>
      </c>
      <c r="K28" s="128">
        <f>'[1]Boi thuong'!AT135</f>
        <v>0</v>
      </c>
      <c r="L28" s="127">
        <f>'[1]Doanh thu'!EI135</f>
        <v>0</v>
      </c>
      <c r="M28" s="128">
        <f>'[1]Boi thuong'!BY135</f>
        <v>0</v>
      </c>
      <c r="N28" s="127">
        <f>'[1]Doanh thu'!FN135</f>
        <v>0</v>
      </c>
      <c r="O28" s="127">
        <f t="shared" si="0"/>
        <v>14293</v>
      </c>
      <c r="P28" s="128">
        <f t="shared" si="1"/>
        <v>4</v>
      </c>
    </row>
    <row r="29" spans="1:16" x14ac:dyDescent="0.15">
      <c r="A29" s="25">
        <v>22</v>
      </c>
      <c r="B29" s="65" t="s">
        <v>154</v>
      </c>
      <c r="C29" s="127">
        <f>'[1]Doanh thu'!O136</f>
        <v>360400</v>
      </c>
      <c r="D29" s="128">
        <f>'[1]Boi thuong'!O136</f>
        <v>88491</v>
      </c>
      <c r="E29" s="129">
        <f t="shared" si="2"/>
        <v>0.24553551609322974</v>
      </c>
      <c r="F29" s="127">
        <f>'[1]Doanh thu'!AT136</f>
        <v>12024</v>
      </c>
      <c r="G29" s="128">
        <f>'[1]Boi thuong'!DD136</f>
        <v>6219</v>
      </c>
      <c r="H29" s="127">
        <f>'[1]Doanh thu'!BY136</f>
        <v>34793</v>
      </c>
      <c r="I29" s="128">
        <f>'[1]Boi thuong'!EI136</f>
        <v>9210</v>
      </c>
      <c r="J29" s="127">
        <f>'[1]Doanh thu'!DD136</f>
        <v>12780</v>
      </c>
      <c r="K29" s="128">
        <f>'[1]Boi thuong'!AT136</f>
        <v>18884</v>
      </c>
      <c r="L29" s="127">
        <f>'[1]Doanh thu'!EI136</f>
        <v>287787</v>
      </c>
      <c r="M29" s="128">
        <f>'[1]Boi thuong'!BY136</f>
        <v>64449</v>
      </c>
      <c r="N29" s="127">
        <f>'[1]Doanh thu'!FN136</f>
        <v>16248</v>
      </c>
      <c r="O29" s="127">
        <f t="shared" si="0"/>
        <v>90402</v>
      </c>
      <c r="P29" s="128">
        <f t="shared" si="1"/>
        <v>20587</v>
      </c>
    </row>
    <row r="30" spans="1:16" x14ac:dyDescent="0.15">
      <c r="A30" s="25">
        <v>23</v>
      </c>
      <c r="B30" s="65" t="s">
        <v>80</v>
      </c>
      <c r="C30" s="127">
        <f>'[1]Doanh thu'!O137</f>
        <v>0</v>
      </c>
      <c r="D30" s="128">
        <f>'[1]Boi thuong'!O137</f>
        <v>0</v>
      </c>
      <c r="E30" s="129"/>
      <c r="F30" s="127">
        <f>'[1]Doanh thu'!AT137</f>
        <v>0</v>
      </c>
      <c r="G30" s="128">
        <f>'[1]Boi thuong'!DD137</f>
        <v>0</v>
      </c>
      <c r="H30" s="127">
        <f>'[1]Doanh thu'!BY137</f>
        <v>0</v>
      </c>
      <c r="I30" s="128">
        <f>'[1]Boi thuong'!EI137</f>
        <v>0</v>
      </c>
      <c r="J30" s="127">
        <f>'[1]Doanh thu'!DD137</f>
        <v>0</v>
      </c>
      <c r="K30" s="128">
        <f>'[1]Boi thuong'!AT137</f>
        <v>0</v>
      </c>
      <c r="L30" s="127">
        <f>'[1]Doanh thu'!EI137</f>
        <v>0</v>
      </c>
      <c r="M30" s="128">
        <f>'[1]Boi thuong'!BY137</f>
        <v>0</v>
      </c>
      <c r="N30" s="127">
        <f>'[1]Doanh thu'!FN137</f>
        <v>0</v>
      </c>
      <c r="O30" s="127">
        <f t="shared" si="0"/>
        <v>0</v>
      </c>
      <c r="P30" s="128">
        <f t="shared" si="1"/>
        <v>0</v>
      </c>
    </row>
    <row r="31" spans="1:16" x14ac:dyDescent="0.15">
      <c r="A31" s="25">
        <v>24</v>
      </c>
      <c r="B31" s="65" t="s">
        <v>81</v>
      </c>
      <c r="C31" s="127">
        <f>'[1]Doanh thu'!O138</f>
        <v>0</v>
      </c>
      <c r="D31" s="128">
        <f>'[1]Boi thuong'!O138</f>
        <v>0</v>
      </c>
      <c r="E31" s="129"/>
      <c r="F31" s="127">
        <f>'[1]Doanh thu'!AT138</f>
        <v>0</v>
      </c>
      <c r="G31" s="128">
        <f>'[1]Boi thuong'!DD138</f>
        <v>676</v>
      </c>
      <c r="H31" s="127">
        <f>'[1]Doanh thu'!BY138</f>
        <v>0</v>
      </c>
      <c r="I31" s="128">
        <f>'[1]Boi thuong'!EI138</f>
        <v>0</v>
      </c>
      <c r="J31" s="127">
        <f>'[1]Doanh thu'!DD138</f>
        <v>0</v>
      </c>
      <c r="K31" s="128">
        <f>'[1]Boi thuong'!AT138</f>
        <v>0</v>
      </c>
      <c r="L31" s="127">
        <f>'[1]Doanh thu'!EI138</f>
        <v>0</v>
      </c>
      <c r="M31" s="128">
        <f>'[1]Boi thuong'!BY138</f>
        <v>674</v>
      </c>
      <c r="N31" s="127">
        <f>'[1]Doanh thu'!FN138</f>
        <v>0</v>
      </c>
      <c r="O31" s="127">
        <f t="shared" si="0"/>
        <v>0</v>
      </c>
      <c r="P31" s="128">
        <f t="shared" si="1"/>
        <v>2</v>
      </c>
    </row>
    <row r="32" spans="1:16" x14ac:dyDescent="0.15">
      <c r="A32" s="25">
        <v>25</v>
      </c>
      <c r="B32" s="65" t="s">
        <v>155</v>
      </c>
      <c r="C32" s="127">
        <f>'[1]Doanh thu'!O139</f>
        <v>0</v>
      </c>
      <c r="D32" s="128">
        <f>'[1]Boi thuong'!O139</f>
        <v>0</v>
      </c>
      <c r="E32" s="129"/>
      <c r="F32" s="127">
        <f>'[1]Doanh thu'!AT139</f>
        <v>115</v>
      </c>
      <c r="G32" s="128">
        <f>'[1]Boi thuong'!DD139</f>
        <v>30</v>
      </c>
      <c r="H32" s="127">
        <f>'[1]Doanh thu'!BY139</f>
        <v>0</v>
      </c>
      <c r="I32" s="128">
        <f>'[1]Boi thuong'!EI139</f>
        <v>0</v>
      </c>
      <c r="J32" s="127">
        <f>'[1]Doanh thu'!DD139</f>
        <v>0</v>
      </c>
      <c r="K32" s="128">
        <f>'[1]Boi thuong'!AT139</f>
        <v>0</v>
      </c>
      <c r="L32" s="127">
        <f>'[1]Doanh thu'!EI139</f>
        <v>0</v>
      </c>
      <c r="M32" s="128">
        <f>'[1]Boi thuong'!BY139</f>
        <v>0</v>
      </c>
      <c r="N32" s="127">
        <f>'[1]Doanh thu'!FN139</f>
        <v>0</v>
      </c>
      <c r="O32" s="127">
        <f t="shared" si="0"/>
        <v>115</v>
      </c>
      <c r="P32" s="128">
        <f t="shared" si="1"/>
        <v>30</v>
      </c>
    </row>
    <row r="33" spans="1:16" x14ac:dyDescent="0.15">
      <c r="A33" s="25">
        <v>26</v>
      </c>
      <c r="B33" s="65" t="s">
        <v>156</v>
      </c>
      <c r="C33" s="127">
        <f>'[1]Doanh thu'!O140</f>
        <v>0</v>
      </c>
      <c r="D33" s="128">
        <f>'[1]Boi thuong'!O140</f>
        <v>0</v>
      </c>
      <c r="E33" s="129"/>
      <c r="F33" s="127">
        <f>'[1]Doanh thu'!AT140</f>
        <v>0</v>
      </c>
      <c r="G33" s="128">
        <f>'[1]Boi thuong'!DD140</f>
        <v>0</v>
      </c>
      <c r="H33" s="127">
        <f>'[1]Doanh thu'!BY140</f>
        <v>0</v>
      </c>
      <c r="I33" s="128">
        <f>'[1]Boi thuong'!EI140</f>
        <v>0</v>
      </c>
      <c r="J33" s="127">
        <f>'[1]Doanh thu'!DD140</f>
        <v>0</v>
      </c>
      <c r="K33" s="128">
        <f>'[1]Boi thuong'!AT140</f>
        <v>0</v>
      </c>
      <c r="L33" s="127">
        <f>'[1]Doanh thu'!EI140</f>
        <v>0</v>
      </c>
      <c r="M33" s="128">
        <f>'[1]Boi thuong'!BY140</f>
        <v>0</v>
      </c>
      <c r="N33" s="127">
        <f>'[1]Doanh thu'!FN140</f>
        <v>0</v>
      </c>
      <c r="O33" s="127">
        <f t="shared" si="0"/>
        <v>0</v>
      </c>
      <c r="P33" s="128">
        <f t="shared" si="1"/>
        <v>0</v>
      </c>
    </row>
    <row r="34" spans="1:16" x14ac:dyDescent="0.15">
      <c r="A34" s="25">
        <v>27</v>
      </c>
      <c r="B34" s="65" t="s">
        <v>157</v>
      </c>
      <c r="C34" s="127">
        <f>'[1]Doanh thu'!O141</f>
        <v>19415</v>
      </c>
      <c r="D34" s="128">
        <f>'[1]Boi thuong'!O141</f>
        <v>3016</v>
      </c>
      <c r="E34" s="129">
        <f t="shared" si="2"/>
        <v>0.15534380633530775</v>
      </c>
      <c r="F34" s="127">
        <f>'[1]Doanh thu'!AT141</f>
        <v>684</v>
      </c>
      <c r="G34" s="128">
        <f>'[1]Boi thuong'!DD141</f>
        <v>44</v>
      </c>
      <c r="H34" s="127">
        <f>'[1]Doanh thu'!BY141</f>
        <v>0</v>
      </c>
      <c r="I34" s="128">
        <f>'[1]Boi thuong'!EI141</f>
        <v>0</v>
      </c>
      <c r="J34" s="127">
        <f>'[1]Doanh thu'!DD141</f>
        <v>16646</v>
      </c>
      <c r="K34" s="128">
        <f>'[1]Boi thuong'!AT141</f>
        <v>3063</v>
      </c>
      <c r="L34" s="127">
        <f>'[1]Doanh thu'!EI141</f>
        <v>0</v>
      </c>
      <c r="M34" s="128">
        <f>'[1]Boi thuong'!BY141</f>
        <v>0</v>
      </c>
      <c r="N34" s="127">
        <f>'[1]Doanh thu'!FN141</f>
        <v>681</v>
      </c>
      <c r="O34" s="127">
        <f t="shared" si="0"/>
        <v>2772</v>
      </c>
      <c r="P34" s="128">
        <f t="shared" si="1"/>
        <v>-3</v>
      </c>
    </row>
    <row r="35" spans="1:16" ht="14" x14ac:dyDescent="0.15">
      <c r="A35" s="130">
        <v>28</v>
      </c>
      <c r="B35" s="66" t="s">
        <v>158</v>
      </c>
      <c r="C35" s="131">
        <f>'[1]Doanh thu'!O142</f>
        <v>0</v>
      </c>
      <c r="D35" s="132">
        <f>'[1]Boi thuong'!O142</f>
        <v>0</v>
      </c>
      <c r="E35" s="129"/>
      <c r="F35" s="131">
        <f>'[1]Doanh thu'!AT142</f>
        <v>0</v>
      </c>
      <c r="G35" s="132">
        <f>'[1]Boi thuong'!DD142</f>
        <v>0</v>
      </c>
      <c r="H35" s="131">
        <f>'[1]Doanh thu'!BY142</f>
        <v>0</v>
      </c>
      <c r="I35" s="132">
        <f>'[1]Boi thuong'!EI142</f>
        <v>0</v>
      </c>
      <c r="J35" s="131">
        <f>'[1]Doanh thu'!DD142</f>
        <v>0</v>
      </c>
      <c r="K35" s="132">
        <f>'[1]Boi thuong'!AT142</f>
        <v>0</v>
      </c>
      <c r="L35" s="131">
        <f>'[1]Doanh thu'!EI142</f>
        <v>0</v>
      </c>
      <c r="M35" s="132">
        <f>'[1]Boi thuong'!BY142</f>
        <v>0</v>
      </c>
      <c r="N35" s="131">
        <f>'[1]Doanh thu'!FN142</f>
        <v>0</v>
      </c>
      <c r="O35" s="127">
        <f t="shared" si="0"/>
        <v>0</v>
      </c>
      <c r="P35" s="128">
        <f t="shared" si="1"/>
        <v>0</v>
      </c>
    </row>
    <row r="36" spans="1:16" x14ac:dyDescent="0.15">
      <c r="A36" s="25">
        <v>29</v>
      </c>
      <c r="B36" s="65" t="s">
        <v>159</v>
      </c>
      <c r="C36" s="127">
        <f>'[1]Doanh thu'!O143</f>
        <v>0</v>
      </c>
      <c r="D36" s="128">
        <f>'[1]Boi thuong'!O143</f>
        <v>0</v>
      </c>
      <c r="E36" s="129"/>
      <c r="F36" s="127">
        <f>'[1]Doanh thu'!AT143</f>
        <v>0</v>
      </c>
      <c r="G36" s="128">
        <f>'[1]Boi thuong'!DD143</f>
        <v>0</v>
      </c>
      <c r="H36" s="127">
        <f>'[1]Doanh thu'!BY143</f>
        <v>0</v>
      </c>
      <c r="I36" s="128">
        <f>'[1]Boi thuong'!EI143</f>
        <v>0</v>
      </c>
      <c r="J36" s="127">
        <f>'[1]Doanh thu'!DD143</f>
        <v>0</v>
      </c>
      <c r="K36" s="128">
        <f>'[1]Boi thuong'!AT143</f>
        <v>0</v>
      </c>
      <c r="L36" s="127">
        <f>'[1]Doanh thu'!EI143</f>
        <v>0</v>
      </c>
      <c r="M36" s="128">
        <f>'[1]Boi thuong'!BY143</f>
        <v>0</v>
      </c>
      <c r="N36" s="127">
        <f>'[1]Doanh thu'!FN143</f>
        <v>0</v>
      </c>
      <c r="O36" s="127">
        <f t="shared" si="0"/>
        <v>0</v>
      </c>
      <c r="P36" s="128">
        <f t="shared" si="1"/>
        <v>0</v>
      </c>
    </row>
    <row r="37" spans="1:16" x14ac:dyDescent="0.15">
      <c r="A37" s="25">
        <v>30</v>
      </c>
      <c r="B37" s="65" t="s">
        <v>211</v>
      </c>
      <c r="C37" s="127">
        <f>'[1]Doanh thu'!O144</f>
        <v>0</v>
      </c>
      <c r="D37" s="128">
        <f>'[1]Boi thuong'!O144</f>
        <v>0</v>
      </c>
      <c r="E37" s="129"/>
      <c r="F37" s="127">
        <f>'[1]Doanh thu'!AT144</f>
        <v>0</v>
      </c>
      <c r="G37" s="128">
        <f>'[1]Boi thuong'!DD144</f>
        <v>0</v>
      </c>
      <c r="H37" s="127">
        <f>'[1]Doanh thu'!BY144</f>
        <v>0</v>
      </c>
      <c r="I37" s="128">
        <f>'[1]Boi thuong'!EI144</f>
        <v>0</v>
      </c>
      <c r="J37" s="127">
        <f>'[1]Doanh thu'!DD144</f>
        <v>0</v>
      </c>
      <c r="K37" s="128">
        <f>'[1]Boi thuong'!AT144</f>
        <v>0</v>
      </c>
      <c r="L37" s="127">
        <f>'[1]Doanh thu'!EI144</f>
        <v>0</v>
      </c>
      <c r="M37" s="128">
        <f>'[1]Boi thuong'!BY144</f>
        <v>0</v>
      </c>
      <c r="N37" s="127">
        <f>'[1]Doanh thu'!FN144</f>
        <v>0</v>
      </c>
      <c r="O37" s="127">
        <f t="shared" si="0"/>
        <v>0</v>
      </c>
      <c r="P37" s="128">
        <f t="shared" si="1"/>
        <v>0</v>
      </c>
    </row>
    <row r="38" spans="1:16" hidden="1" x14ac:dyDescent="0.15">
      <c r="A38" s="25"/>
      <c r="B38" s="65"/>
      <c r="C38" s="127"/>
      <c r="D38" s="128"/>
      <c r="E38" s="129" t="e">
        <f t="shared" si="2"/>
        <v>#DIV/0!</v>
      </c>
      <c r="F38" s="127"/>
      <c r="G38" s="128"/>
      <c r="H38" s="127"/>
      <c r="I38" s="128"/>
      <c r="J38" s="127"/>
      <c r="K38" s="128"/>
      <c r="L38" s="127"/>
      <c r="M38" s="128"/>
      <c r="N38" s="127"/>
      <c r="O38" s="127"/>
      <c r="P38" s="128"/>
    </row>
    <row r="39" spans="1:16" hidden="1" x14ac:dyDescent="0.15">
      <c r="A39" s="25"/>
      <c r="B39" s="65"/>
      <c r="C39" s="127"/>
      <c r="D39" s="128"/>
      <c r="E39" s="129" t="e">
        <f t="shared" si="2"/>
        <v>#DIV/0!</v>
      </c>
      <c r="F39" s="127"/>
      <c r="G39" s="128"/>
      <c r="H39" s="127"/>
      <c r="I39" s="128"/>
      <c r="J39" s="127"/>
      <c r="K39" s="128"/>
      <c r="L39" s="127"/>
      <c r="M39" s="128"/>
      <c r="N39" s="127"/>
      <c r="O39" s="127"/>
      <c r="P39" s="128"/>
    </row>
    <row r="40" spans="1:16" hidden="1" x14ac:dyDescent="0.15">
      <c r="A40" s="25"/>
      <c r="B40" s="65"/>
      <c r="C40" s="127"/>
      <c r="D40" s="128"/>
      <c r="E40" s="129" t="e">
        <f t="shared" si="2"/>
        <v>#DIV/0!</v>
      </c>
      <c r="F40" s="127"/>
      <c r="G40" s="128"/>
      <c r="H40" s="127"/>
      <c r="I40" s="128"/>
      <c r="J40" s="127"/>
      <c r="K40" s="128"/>
      <c r="L40" s="127"/>
      <c r="M40" s="128"/>
      <c r="N40" s="127"/>
      <c r="O40" s="127"/>
      <c r="P40" s="128"/>
    </row>
    <row r="41" spans="1:16" s="46" customFormat="1" x14ac:dyDescent="0.15">
      <c r="A41" s="133">
        <v>31</v>
      </c>
      <c r="B41" s="172" t="s">
        <v>83</v>
      </c>
      <c r="C41" s="131">
        <f>SUM(C8:C36)</f>
        <v>696366</v>
      </c>
      <c r="D41" s="131">
        <f>SUM(D8:D36)</f>
        <v>197803</v>
      </c>
      <c r="E41" s="148">
        <f>D41/C41</f>
        <v>0.28405034134348889</v>
      </c>
      <c r="F41" s="131">
        <f>SUM(F8:F36)</f>
        <v>30420</v>
      </c>
      <c r="G41" s="131">
        <f t="shared" ref="G41:P41" si="3">SUM(G8:G36)</f>
        <v>12436</v>
      </c>
      <c r="H41" s="131">
        <f t="shared" si="3"/>
        <v>59598</v>
      </c>
      <c r="I41" s="131">
        <f t="shared" si="3"/>
        <v>22917</v>
      </c>
      <c r="J41" s="131">
        <f t="shared" si="3"/>
        <v>167328</v>
      </c>
      <c r="K41" s="131">
        <f t="shared" si="3"/>
        <v>46624</v>
      </c>
      <c r="L41" s="131">
        <f t="shared" si="3"/>
        <v>441330</v>
      </c>
      <c r="M41" s="131">
        <f t="shared" si="3"/>
        <v>139319</v>
      </c>
      <c r="N41" s="131">
        <f t="shared" si="3"/>
        <v>25259</v>
      </c>
      <c r="O41" s="131">
        <f t="shared" si="3"/>
        <v>152467</v>
      </c>
      <c r="P41" s="131">
        <f t="shared" si="3"/>
        <v>47213</v>
      </c>
    </row>
    <row r="43" spans="1:16" x14ac:dyDescent="0.15">
      <c r="B43" s="83"/>
    </row>
  </sheetData>
  <sheetProtection formatCells="0" formatColumns="0" formatRows="0" autoFilter="0"/>
  <mergeCells count="15">
    <mergeCell ref="M1:P1"/>
    <mergeCell ref="P5:P6"/>
    <mergeCell ref="O5:O6"/>
    <mergeCell ref="A2:P2"/>
    <mergeCell ref="A3:P3"/>
    <mergeCell ref="N4:P4"/>
    <mergeCell ref="A5:A6"/>
    <mergeCell ref="H5:I5"/>
    <mergeCell ref="E6:E7"/>
    <mergeCell ref="J5:K5"/>
    <mergeCell ref="L5:M5"/>
    <mergeCell ref="F5:G5"/>
    <mergeCell ref="C5:E5"/>
    <mergeCell ref="N5:N6"/>
    <mergeCell ref="B5:B6"/>
  </mergeCells>
  <phoneticPr fontId="6" type="noConversion"/>
  <pageMargins left="0.35" right="0.16" top="0.16" bottom="0.17" header="0.16" footer="0.17"/>
  <pageSetup scale="91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 tint="0.59999389629810485"/>
  </sheetPr>
  <dimension ref="A1:P43"/>
  <sheetViews>
    <sheetView topLeftCell="A13" zoomScaleNormal="100" workbookViewId="0">
      <selection activeCell="R41" sqref="R41"/>
    </sheetView>
  </sheetViews>
  <sheetFormatPr baseColWidth="10" defaultColWidth="9.1640625" defaultRowHeight="12" x14ac:dyDescent="0.15"/>
  <cols>
    <col min="1" max="1" width="3.6640625" style="88" bestFit="1" customWidth="1"/>
    <col min="2" max="2" width="15.1640625" style="88" customWidth="1"/>
    <col min="3" max="3" width="11.6640625" style="88" bestFit="1" customWidth="1"/>
    <col min="4" max="4" width="11.1640625" style="88" bestFit="1" customWidth="1"/>
    <col min="5" max="5" width="11.1640625" style="88" customWidth="1"/>
    <col min="6" max="6" width="8.6640625" style="88" bestFit="1" customWidth="1"/>
    <col min="7" max="7" width="8.33203125" style="88" bestFit="1" customWidth="1"/>
    <col min="8" max="8" width="8.6640625" style="88" bestFit="1" customWidth="1"/>
    <col min="9" max="9" width="7.6640625" style="88" bestFit="1" customWidth="1"/>
    <col min="10" max="10" width="8.6640625" style="88" bestFit="1" customWidth="1"/>
    <col min="11" max="11" width="7.6640625" style="88" bestFit="1" customWidth="1"/>
    <col min="12" max="12" width="8.6640625" style="88" bestFit="1" customWidth="1"/>
    <col min="13" max="13" width="7.6640625" style="88" bestFit="1" customWidth="1"/>
    <col min="14" max="14" width="10" style="88" customWidth="1"/>
    <col min="15" max="15" width="11.6640625" style="88" bestFit="1" customWidth="1"/>
    <col min="16" max="16" width="11.1640625" style="88" bestFit="1" customWidth="1"/>
    <col min="17" max="16384" width="9.1640625" style="88"/>
  </cols>
  <sheetData>
    <row r="1" spans="1:16" x14ac:dyDescent="0.15">
      <c r="M1" s="205" t="s">
        <v>45</v>
      </c>
      <c r="N1" s="205"/>
      <c r="O1" s="205"/>
      <c r="P1" s="205"/>
    </row>
    <row r="2" spans="1:16" x14ac:dyDescent="0.15">
      <c r="A2" s="240" t="s">
        <v>51</v>
      </c>
      <c r="B2" s="240"/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</row>
    <row r="3" spans="1:16" x14ac:dyDescent="0.15">
      <c r="A3" s="241" t="s">
        <v>52</v>
      </c>
      <c r="B3" s="241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</row>
    <row r="4" spans="1:16" x14ac:dyDescent="0.15">
      <c r="N4" s="234" t="s">
        <v>11</v>
      </c>
      <c r="O4" s="234"/>
      <c r="P4" s="234"/>
    </row>
    <row r="5" spans="1:16" ht="63" customHeight="1" x14ac:dyDescent="0.15">
      <c r="A5" s="242" t="s">
        <v>2</v>
      </c>
      <c r="B5" s="239" t="s">
        <v>27</v>
      </c>
      <c r="C5" s="227" t="s">
        <v>28</v>
      </c>
      <c r="D5" s="229"/>
      <c r="E5" s="228"/>
      <c r="F5" s="239" t="s">
        <v>29</v>
      </c>
      <c r="G5" s="242"/>
      <c r="H5" s="239" t="s">
        <v>30</v>
      </c>
      <c r="I5" s="242"/>
      <c r="J5" s="239" t="s">
        <v>31</v>
      </c>
      <c r="K5" s="242"/>
      <c r="L5" s="239" t="s">
        <v>32</v>
      </c>
      <c r="M5" s="242"/>
      <c r="N5" s="239" t="s">
        <v>33</v>
      </c>
      <c r="O5" s="239" t="s">
        <v>34</v>
      </c>
      <c r="P5" s="232" t="s">
        <v>40</v>
      </c>
    </row>
    <row r="6" spans="1:16" ht="39" x14ac:dyDescent="0.15">
      <c r="A6" s="242"/>
      <c r="B6" s="239"/>
      <c r="C6" s="89" t="s">
        <v>36</v>
      </c>
      <c r="D6" s="90" t="s">
        <v>37</v>
      </c>
      <c r="E6" s="239" t="s">
        <v>35</v>
      </c>
      <c r="F6" s="91" t="s">
        <v>36</v>
      </c>
      <c r="G6" s="90" t="s">
        <v>37</v>
      </c>
      <c r="H6" s="91" t="s">
        <v>36</v>
      </c>
      <c r="I6" s="90" t="s">
        <v>37</v>
      </c>
      <c r="J6" s="91" t="s">
        <v>36</v>
      </c>
      <c r="K6" s="90" t="s">
        <v>39</v>
      </c>
      <c r="L6" s="91" t="s">
        <v>36</v>
      </c>
      <c r="M6" s="90" t="s">
        <v>39</v>
      </c>
      <c r="N6" s="239"/>
      <c r="O6" s="239"/>
      <c r="P6" s="233"/>
    </row>
    <row r="7" spans="1:16" ht="30" customHeight="1" x14ac:dyDescent="0.15">
      <c r="A7" s="92">
        <v>1</v>
      </c>
      <c r="B7" s="92">
        <v>2</v>
      </c>
      <c r="C7" s="93">
        <v>3</v>
      </c>
      <c r="D7" s="94"/>
      <c r="E7" s="239"/>
      <c r="F7" s="92">
        <v>4</v>
      </c>
      <c r="G7" s="94"/>
      <c r="H7" s="92">
        <v>5</v>
      </c>
      <c r="I7" s="94"/>
      <c r="J7" s="92">
        <v>6</v>
      </c>
      <c r="K7" s="94"/>
      <c r="L7" s="92">
        <v>7</v>
      </c>
      <c r="M7" s="94"/>
      <c r="N7" s="92">
        <v>8</v>
      </c>
      <c r="O7" s="91" t="s">
        <v>38</v>
      </c>
      <c r="P7" s="94">
        <v>10</v>
      </c>
    </row>
    <row r="8" spans="1:16" ht="15" customHeight="1" x14ac:dyDescent="0.15">
      <c r="A8" s="95">
        <v>1</v>
      </c>
      <c r="B8" s="96" t="s">
        <v>223</v>
      </c>
      <c r="C8" s="64">
        <f>'[1]Doanh thu'!P115</f>
        <v>0</v>
      </c>
      <c r="D8" s="71">
        <f>'[1]Boi thuong'!P115</f>
        <v>0</v>
      </c>
      <c r="E8" s="156"/>
      <c r="F8" s="64">
        <f>'[1]Doanh thu'!AU115</f>
        <v>0</v>
      </c>
      <c r="G8" s="71">
        <f>'[1]Boi thuong'!DE115</f>
        <v>0</v>
      </c>
      <c r="H8" s="64">
        <f>'[1]Doanh thu'!BZ115</f>
        <v>0</v>
      </c>
      <c r="I8" s="71">
        <f>'[1]Boi thuong'!EJ115</f>
        <v>0</v>
      </c>
      <c r="J8" s="64">
        <f>'[1]Doanh thu'!DE115</f>
        <v>0</v>
      </c>
      <c r="K8" s="71">
        <f>'[1]Boi thuong'!AU115</f>
        <v>0</v>
      </c>
      <c r="L8" s="64">
        <f>'[1]Doanh thu'!EJ115</f>
        <v>0</v>
      </c>
      <c r="M8" s="71">
        <f>'[1]Boi thuong'!BZ115</f>
        <v>0</v>
      </c>
      <c r="N8" s="64">
        <f>'[1]Doanh thu'!FO115</f>
        <v>0</v>
      </c>
      <c r="O8" s="64">
        <f>C8+F8+H8-J8-L8-N8</f>
        <v>0</v>
      </c>
      <c r="P8" s="71">
        <f>D8+G8+I8-K8-M8</f>
        <v>0</v>
      </c>
    </row>
    <row r="9" spans="1:16" ht="15" customHeight="1" x14ac:dyDescent="0.15">
      <c r="A9" s="95">
        <v>2</v>
      </c>
      <c r="B9" s="96" t="s">
        <v>144</v>
      </c>
      <c r="C9" s="64">
        <f>'[1]Doanh thu'!P116</f>
        <v>37331</v>
      </c>
      <c r="D9" s="71">
        <f>'[1]Boi thuong'!P116</f>
        <v>40234</v>
      </c>
      <c r="E9" s="156">
        <f t="shared" ref="E9:E41" si="0">D9/C9</f>
        <v>1.077763788808229</v>
      </c>
      <c r="F9" s="64">
        <f>'[1]Doanh thu'!AU116</f>
        <v>0</v>
      </c>
      <c r="G9" s="71">
        <f>'[1]Boi thuong'!DE116</f>
        <v>0</v>
      </c>
      <c r="H9" s="64">
        <f>'[1]Doanh thu'!BZ116</f>
        <v>0</v>
      </c>
      <c r="I9" s="71">
        <f>'[1]Boi thuong'!EJ116</f>
        <v>0</v>
      </c>
      <c r="J9" s="64">
        <f>'[1]Doanh thu'!DE116</f>
        <v>0</v>
      </c>
      <c r="K9" s="71">
        <f>'[1]Boi thuong'!AU116</f>
        <v>0</v>
      </c>
      <c r="L9" s="64">
        <f>'[1]Doanh thu'!EJ116</f>
        <v>1227</v>
      </c>
      <c r="M9" s="71">
        <f>'[1]Boi thuong'!BZ116</f>
        <v>0</v>
      </c>
      <c r="N9" s="64">
        <f>'[1]Doanh thu'!FO116</f>
        <v>3869</v>
      </c>
      <c r="O9" s="64">
        <f t="shared" ref="O9:O37" si="1">C9+F9+H9-J9-L9-N9</f>
        <v>32235</v>
      </c>
      <c r="P9" s="71">
        <f t="shared" ref="P9:P37" si="2">D9+G9+I9-K9-M9</f>
        <v>40234</v>
      </c>
    </row>
    <row r="10" spans="1:16" ht="15" customHeight="1" x14ac:dyDescent="0.15">
      <c r="A10" s="95">
        <v>3</v>
      </c>
      <c r="B10" s="96" t="s">
        <v>71</v>
      </c>
      <c r="C10" s="64">
        <f>'[1]Doanh thu'!P117</f>
        <v>446982</v>
      </c>
      <c r="D10" s="71">
        <f>'[1]Boi thuong'!P117</f>
        <v>147885</v>
      </c>
      <c r="E10" s="156">
        <f t="shared" si="0"/>
        <v>0.33085224908385574</v>
      </c>
      <c r="F10" s="64">
        <f>'[1]Doanh thu'!AU117</f>
        <v>397</v>
      </c>
      <c r="G10" s="71">
        <f>'[1]Boi thuong'!DE117</f>
        <v>2553</v>
      </c>
      <c r="H10" s="64">
        <f>'[1]Doanh thu'!BZ117</f>
        <v>8</v>
      </c>
      <c r="I10" s="71">
        <f>'[1]Boi thuong'!EJ117</f>
        <v>0</v>
      </c>
      <c r="J10" s="64">
        <f>'[1]Doanh thu'!DE117</f>
        <v>103</v>
      </c>
      <c r="K10" s="71">
        <f>'[1]Boi thuong'!AU117</f>
        <v>2</v>
      </c>
      <c r="L10" s="64">
        <f>'[1]Doanh thu'!EJ117</f>
        <v>0</v>
      </c>
      <c r="M10" s="71">
        <f>'[1]Boi thuong'!BZ117</f>
        <v>0</v>
      </c>
      <c r="N10" s="64">
        <f>'[1]Doanh thu'!FO117</f>
        <v>1386</v>
      </c>
      <c r="O10" s="64">
        <f t="shared" si="1"/>
        <v>445898</v>
      </c>
      <c r="P10" s="71">
        <f t="shared" si="2"/>
        <v>150436</v>
      </c>
    </row>
    <row r="11" spans="1:16" ht="15" customHeight="1" x14ac:dyDescent="0.15">
      <c r="A11" s="95">
        <v>4</v>
      </c>
      <c r="B11" s="96" t="s">
        <v>72</v>
      </c>
      <c r="C11" s="64">
        <f>'[1]Doanh thu'!P118</f>
        <v>849656</v>
      </c>
      <c r="D11" s="71">
        <f>'[1]Boi thuong'!P118</f>
        <v>441549</v>
      </c>
      <c r="E11" s="156">
        <f t="shared" si="0"/>
        <v>0.51967972920805594</v>
      </c>
      <c r="F11" s="64">
        <f>'[1]Doanh thu'!AU118</f>
        <v>339</v>
      </c>
      <c r="G11" s="71">
        <f>'[1]Boi thuong'!DE118</f>
        <v>31</v>
      </c>
      <c r="H11" s="64">
        <f>'[1]Doanh thu'!BZ118</f>
        <v>509</v>
      </c>
      <c r="I11" s="71">
        <f>'[1]Boi thuong'!EJ118</f>
        <v>73</v>
      </c>
      <c r="J11" s="64">
        <f>'[1]Doanh thu'!DE118</f>
        <v>677</v>
      </c>
      <c r="K11" s="71">
        <f>'[1]Boi thuong'!AU118</f>
        <v>141</v>
      </c>
      <c r="L11" s="64">
        <f>'[1]Doanh thu'!EJ118</f>
        <v>2712</v>
      </c>
      <c r="M11" s="71">
        <f>'[1]Boi thuong'!BZ118</f>
        <v>94</v>
      </c>
      <c r="N11" s="64">
        <f>'[1]Doanh thu'!FO118</f>
        <v>0</v>
      </c>
      <c r="O11" s="64">
        <f t="shared" si="1"/>
        <v>847115</v>
      </c>
      <c r="P11" s="71">
        <f t="shared" si="2"/>
        <v>441418</v>
      </c>
    </row>
    <row r="12" spans="1:16" ht="15" customHeight="1" x14ac:dyDescent="0.15">
      <c r="A12" s="95">
        <v>5</v>
      </c>
      <c r="B12" s="96" t="s">
        <v>145</v>
      </c>
      <c r="C12" s="64">
        <f>'[1]Doanh thu'!P119</f>
        <v>243522</v>
      </c>
      <c r="D12" s="71">
        <f>'[1]Boi thuong'!P119</f>
        <v>90315</v>
      </c>
      <c r="E12" s="156">
        <f t="shared" si="0"/>
        <v>0.37086998299948259</v>
      </c>
      <c r="F12" s="64">
        <f>'[1]Doanh thu'!AU119</f>
        <v>211</v>
      </c>
      <c r="G12" s="71">
        <f>'[1]Boi thuong'!DE119</f>
        <v>23</v>
      </c>
      <c r="H12" s="64">
        <f>'[1]Doanh thu'!BZ119</f>
        <v>0</v>
      </c>
      <c r="I12" s="71">
        <f>'[1]Boi thuong'!EJ119</f>
        <v>0</v>
      </c>
      <c r="J12" s="64">
        <f>'[1]Doanh thu'!DE119</f>
        <v>2676</v>
      </c>
      <c r="K12" s="71">
        <f>'[1]Boi thuong'!AU119</f>
        <v>290</v>
      </c>
      <c r="L12" s="64">
        <f>'[1]Doanh thu'!EJ119</f>
        <v>63427</v>
      </c>
      <c r="M12" s="71">
        <f>'[1]Boi thuong'!BZ119</f>
        <v>24490</v>
      </c>
      <c r="N12" s="64">
        <f>'[1]Doanh thu'!FO119</f>
        <v>3111</v>
      </c>
      <c r="O12" s="64">
        <f t="shared" si="1"/>
        <v>174519</v>
      </c>
      <c r="P12" s="71">
        <f t="shared" si="2"/>
        <v>65558</v>
      </c>
    </row>
    <row r="13" spans="1:16" ht="15" customHeight="1" x14ac:dyDescent="0.15">
      <c r="A13" s="95">
        <v>6</v>
      </c>
      <c r="B13" s="96" t="s">
        <v>146</v>
      </c>
      <c r="C13" s="64">
        <f>'[1]Doanh thu'!P120</f>
        <v>177705</v>
      </c>
      <c r="D13" s="71">
        <f>'[1]Boi thuong'!P120</f>
        <v>67257</v>
      </c>
      <c r="E13" s="156">
        <f t="shared" si="0"/>
        <v>0.37847556343378069</v>
      </c>
      <c r="F13" s="64">
        <f>'[1]Doanh thu'!AU120</f>
        <v>8</v>
      </c>
      <c r="G13" s="71">
        <f>'[1]Boi thuong'!DE120</f>
        <v>0</v>
      </c>
      <c r="H13" s="64">
        <f>'[1]Doanh thu'!BZ120</f>
        <v>0</v>
      </c>
      <c r="I13" s="71">
        <f>'[1]Boi thuong'!EJ120</f>
        <v>0</v>
      </c>
      <c r="J13" s="64">
        <f>'[1]Doanh thu'!DE120</f>
        <v>1415</v>
      </c>
      <c r="K13" s="71">
        <f>'[1]Boi thuong'!AU120</f>
        <v>569</v>
      </c>
      <c r="L13" s="64">
        <f>'[1]Doanh thu'!EJ120</f>
        <v>791</v>
      </c>
      <c r="M13" s="71">
        <f>'[1]Boi thuong'!BZ120</f>
        <v>0</v>
      </c>
      <c r="N13" s="64">
        <f>'[1]Doanh thu'!FO120</f>
        <v>0</v>
      </c>
      <c r="O13" s="64">
        <f t="shared" si="1"/>
        <v>175507</v>
      </c>
      <c r="P13" s="71">
        <f t="shared" si="2"/>
        <v>66688</v>
      </c>
    </row>
    <row r="14" spans="1:16" ht="15" customHeight="1" x14ac:dyDescent="0.15">
      <c r="A14" s="95">
        <v>7</v>
      </c>
      <c r="B14" s="96" t="s">
        <v>147</v>
      </c>
      <c r="C14" s="64">
        <f>'[1]Doanh thu'!P121</f>
        <v>61021</v>
      </c>
      <c r="D14" s="71">
        <f>'[1]Boi thuong'!P121</f>
        <v>35764</v>
      </c>
      <c r="E14" s="156">
        <f t="shared" si="0"/>
        <v>0.58609331213844418</v>
      </c>
      <c r="F14" s="64">
        <f>'[1]Doanh thu'!AU121</f>
        <v>0</v>
      </c>
      <c r="G14" s="71">
        <f>'[1]Boi thuong'!DE121</f>
        <v>0</v>
      </c>
      <c r="H14" s="64">
        <f>'[1]Doanh thu'!BZ121</f>
        <v>0</v>
      </c>
      <c r="I14" s="71">
        <f>'[1]Boi thuong'!EJ121</f>
        <v>0</v>
      </c>
      <c r="J14" s="64">
        <f>'[1]Doanh thu'!DE121</f>
        <v>446</v>
      </c>
      <c r="K14" s="71">
        <f>'[1]Boi thuong'!AU121</f>
        <v>0</v>
      </c>
      <c r="L14" s="64">
        <f>'[1]Doanh thu'!EJ121</f>
        <v>30721</v>
      </c>
      <c r="M14" s="71">
        <f>'[1]Boi thuong'!BZ121</f>
        <v>20751</v>
      </c>
      <c r="N14" s="64">
        <f>'[1]Doanh thu'!FO121</f>
        <v>0</v>
      </c>
      <c r="O14" s="64">
        <f t="shared" si="1"/>
        <v>29854</v>
      </c>
      <c r="P14" s="71">
        <f t="shared" si="2"/>
        <v>15013</v>
      </c>
    </row>
    <row r="15" spans="1:16" ht="15" customHeight="1" x14ac:dyDescent="0.15">
      <c r="A15" s="95">
        <v>8</v>
      </c>
      <c r="B15" s="96" t="s">
        <v>73</v>
      </c>
      <c r="C15" s="64">
        <f>'[1]Doanh thu'!P122</f>
        <v>2168885</v>
      </c>
      <c r="D15" s="71">
        <f>'[1]Boi thuong'!P122</f>
        <v>1124252</v>
      </c>
      <c r="E15" s="156">
        <f t="shared" si="0"/>
        <v>0.5183548228698156</v>
      </c>
      <c r="F15" s="64">
        <f>'[1]Doanh thu'!AU122</f>
        <v>62</v>
      </c>
      <c r="G15" s="71">
        <f>'[1]Boi thuong'!DE122</f>
        <v>83</v>
      </c>
      <c r="H15" s="64">
        <f>'[1]Doanh thu'!BZ122</f>
        <v>466</v>
      </c>
      <c r="I15" s="71">
        <f>'[1]Boi thuong'!EJ122</f>
        <v>4</v>
      </c>
      <c r="J15" s="64">
        <f>'[1]Doanh thu'!DE122</f>
        <v>509</v>
      </c>
      <c r="K15" s="71">
        <f>'[1]Boi thuong'!AU122</f>
        <v>0</v>
      </c>
      <c r="L15" s="64">
        <f>'[1]Doanh thu'!EJ122</f>
        <v>191614</v>
      </c>
      <c r="M15" s="71">
        <f>'[1]Boi thuong'!BZ122</f>
        <v>120377</v>
      </c>
      <c r="N15" s="64">
        <f>'[1]Doanh thu'!FO122</f>
        <v>7502</v>
      </c>
      <c r="O15" s="64">
        <f t="shared" si="1"/>
        <v>1969788</v>
      </c>
      <c r="P15" s="71">
        <f t="shared" si="2"/>
        <v>1003962</v>
      </c>
    </row>
    <row r="16" spans="1:16" ht="15" customHeight="1" x14ac:dyDescent="0.15">
      <c r="A16" s="95">
        <v>9</v>
      </c>
      <c r="B16" s="96" t="s">
        <v>74</v>
      </c>
      <c r="C16" s="64">
        <f>'[1]Doanh thu'!P123</f>
        <v>567767</v>
      </c>
      <c r="D16" s="71">
        <f>'[1]Boi thuong'!P123</f>
        <v>245731</v>
      </c>
      <c r="E16" s="156">
        <f t="shared" si="0"/>
        <v>0.43280254047875272</v>
      </c>
      <c r="F16" s="64">
        <f>'[1]Doanh thu'!AU123</f>
        <v>219</v>
      </c>
      <c r="G16" s="71">
        <f>'[1]Boi thuong'!DE123</f>
        <v>0</v>
      </c>
      <c r="H16" s="64">
        <f>'[1]Doanh thu'!BZ123</f>
        <v>34627</v>
      </c>
      <c r="I16" s="71">
        <f>'[1]Boi thuong'!EJ123</f>
        <v>4715</v>
      </c>
      <c r="J16" s="64">
        <f>'[1]Doanh thu'!DE123</f>
        <v>2942</v>
      </c>
      <c r="K16" s="71">
        <f>'[1]Boi thuong'!AU123</f>
        <v>511</v>
      </c>
      <c r="L16" s="64">
        <f>'[1]Doanh thu'!EJ123</f>
        <v>0</v>
      </c>
      <c r="M16" s="71">
        <f>'[1]Boi thuong'!BZ123</f>
        <v>0</v>
      </c>
      <c r="N16" s="64">
        <f>'[1]Doanh thu'!FO123</f>
        <v>0</v>
      </c>
      <c r="O16" s="64">
        <f t="shared" si="1"/>
        <v>599671</v>
      </c>
      <c r="P16" s="71">
        <f t="shared" si="2"/>
        <v>249935</v>
      </c>
    </row>
    <row r="17" spans="1:16" ht="15" customHeight="1" x14ac:dyDescent="0.15">
      <c r="A17" s="95">
        <v>10</v>
      </c>
      <c r="B17" s="96" t="s">
        <v>148</v>
      </c>
      <c r="C17" s="64">
        <f>'[1]Doanh thu'!P124</f>
        <v>54860</v>
      </c>
      <c r="D17" s="71">
        <f>'[1]Boi thuong'!P124</f>
        <v>17690</v>
      </c>
      <c r="E17" s="156">
        <f t="shared" si="0"/>
        <v>0.3224571636893912</v>
      </c>
      <c r="F17" s="64">
        <f>'[1]Doanh thu'!AU124</f>
        <v>107</v>
      </c>
      <c r="G17" s="71">
        <f>'[1]Boi thuong'!DE124</f>
        <v>9</v>
      </c>
      <c r="H17" s="64">
        <f>'[1]Doanh thu'!BZ124</f>
        <v>0</v>
      </c>
      <c r="I17" s="71">
        <f>'[1]Boi thuong'!EJ124</f>
        <v>0</v>
      </c>
      <c r="J17" s="64">
        <f>'[1]Doanh thu'!DE124</f>
        <v>33</v>
      </c>
      <c r="K17" s="71">
        <f>'[1]Boi thuong'!AU124</f>
        <v>2</v>
      </c>
      <c r="L17" s="64">
        <f>'[1]Doanh thu'!EJ124</f>
        <v>0</v>
      </c>
      <c r="M17" s="71">
        <f>'[1]Boi thuong'!BZ124</f>
        <v>0</v>
      </c>
      <c r="N17" s="64">
        <f>'[1]Doanh thu'!FO124</f>
        <v>0</v>
      </c>
      <c r="O17" s="64">
        <f t="shared" si="1"/>
        <v>54934</v>
      </c>
      <c r="P17" s="71">
        <f t="shared" si="2"/>
        <v>17697</v>
      </c>
    </row>
    <row r="18" spans="1:16" ht="15" customHeight="1" x14ac:dyDescent="0.15">
      <c r="A18" s="95">
        <v>11</v>
      </c>
      <c r="B18" s="96" t="s">
        <v>149</v>
      </c>
      <c r="C18" s="64">
        <f>'[1]Doanh thu'!P125</f>
        <v>160847</v>
      </c>
      <c r="D18" s="71">
        <f>'[1]Boi thuong'!P125</f>
        <v>60305</v>
      </c>
      <c r="E18" s="156">
        <f t="shared" si="0"/>
        <v>0.374921509260353</v>
      </c>
      <c r="F18" s="64">
        <f>'[1]Doanh thu'!AU125</f>
        <v>0</v>
      </c>
      <c r="G18" s="71">
        <f>'[1]Boi thuong'!DE125</f>
        <v>10</v>
      </c>
      <c r="H18" s="64">
        <f>'[1]Doanh thu'!BZ125</f>
        <v>0</v>
      </c>
      <c r="I18" s="71">
        <f>'[1]Boi thuong'!EJ125</f>
        <v>0</v>
      </c>
      <c r="J18" s="64">
        <f>'[1]Doanh thu'!DE125</f>
        <v>41</v>
      </c>
      <c r="K18" s="71">
        <f>'[1]Boi thuong'!AU125</f>
        <v>0</v>
      </c>
      <c r="L18" s="64">
        <f>'[1]Doanh thu'!EJ125</f>
        <v>7406</v>
      </c>
      <c r="M18" s="71">
        <f>'[1]Boi thuong'!BZ125</f>
        <v>2171</v>
      </c>
      <c r="N18" s="64">
        <f>'[1]Doanh thu'!FO125</f>
        <v>464</v>
      </c>
      <c r="O18" s="64">
        <f t="shared" si="1"/>
        <v>152936</v>
      </c>
      <c r="P18" s="71">
        <f t="shared" si="2"/>
        <v>58144</v>
      </c>
    </row>
    <row r="19" spans="1:16" ht="15" customHeight="1" x14ac:dyDescent="0.15">
      <c r="A19" s="95">
        <v>12</v>
      </c>
      <c r="B19" s="96" t="s">
        <v>150</v>
      </c>
      <c r="C19" s="64">
        <f>'[1]Doanh thu'!P126</f>
        <v>118648</v>
      </c>
      <c r="D19" s="71">
        <f>'[1]Boi thuong'!P126</f>
        <v>37491</v>
      </c>
      <c r="E19" s="156">
        <f t="shared" si="0"/>
        <v>0.31598509877958331</v>
      </c>
      <c r="F19" s="64">
        <f>'[1]Doanh thu'!AU126</f>
        <v>285</v>
      </c>
      <c r="G19" s="71">
        <f>'[1]Boi thuong'!DE126</f>
        <v>21</v>
      </c>
      <c r="H19" s="64">
        <f>'[1]Doanh thu'!BZ126</f>
        <v>29</v>
      </c>
      <c r="I19" s="71">
        <f>'[1]Boi thuong'!EJ126</f>
        <v>0</v>
      </c>
      <c r="J19" s="64">
        <f>'[1]Doanh thu'!DE126</f>
        <v>631</v>
      </c>
      <c r="K19" s="71">
        <f>'[1]Boi thuong'!AU126</f>
        <v>73</v>
      </c>
      <c r="L19" s="64">
        <f>'[1]Doanh thu'!EJ126</f>
        <v>4290</v>
      </c>
      <c r="M19" s="71">
        <f>'[1]Boi thuong'!BZ126</f>
        <v>0</v>
      </c>
      <c r="N19" s="64">
        <f>'[1]Doanh thu'!FO126</f>
        <v>0</v>
      </c>
      <c r="O19" s="64">
        <f t="shared" si="1"/>
        <v>114041</v>
      </c>
      <c r="P19" s="71">
        <f t="shared" si="2"/>
        <v>37439</v>
      </c>
    </row>
    <row r="20" spans="1:16" ht="15" customHeight="1" x14ac:dyDescent="0.15">
      <c r="A20" s="95">
        <v>13</v>
      </c>
      <c r="B20" s="96" t="s">
        <v>151</v>
      </c>
      <c r="C20" s="64">
        <f>'[1]Doanh thu'!P127</f>
        <v>58700</v>
      </c>
      <c r="D20" s="71">
        <f>'[1]Boi thuong'!P127</f>
        <v>28220</v>
      </c>
      <c r="E20" s="156">
        <f t="shared" si="0"/>
        <v>0.4807495741056218</v>
      </c>
      <c r="F20" s="64">
        <f>'[1]Doanh thu'!AU127</f>
        <v>1496</v>
      </c>
      <c r="G20" s="71">
        <f>'[1]Boi thuong'!DE127</f>
        <v>212</v>
      </c>
      <c r="H20" s="64">
        <f>'[1]Doanh thu'!BZ127</f>
        <v>0</v>
      </c>
      <c r="I20" s="71">
        <f>'[1]Boi thuong'!EJ127</f>
        <v>0</v>
      </c>
      <c r="J20" s="64">
        <f>'[1]Doanh thu'!DE127</f>
        <v>-8</v>
      </c>
      <c r="K20" s="71">
        <f>'[1]Boi thuong'!AU127</f>
        <v>-20</v>
      </c>
      <c r="L20" s="64">
        <f>'[1]Doanh thu'!EJ127</f>
        <v>0</v>
      </c>
      <c r="M20" s="71">
        <f>'[1]Boi thuong'!BZ127</f>
        <v>0</v>
      </c>
      <c r="N20" s="64">
        <f>'[1]Doanh thu'!FO127</f>
        <v>2351</v>
      </c>
      <c r="O20" s="64">
        <f t="shared" si="1"/>
        <v>57853</v>
      </c>
      <c r="P20" s="71">
        <f t="shared" si="2"/>
        <v>28452</v>
      </c>
    </row>
    <row r="21" spans="1:16" ht="15" customHeight="1" x14ac:dyDescent="0.15">
      <c r="A21" s="95">
        <v>14</v>
      </c>
      <c r="B21" s="96" t="s">
        <v>75</v>
      </c>
      <c r="C21" s="64">
        <f>'[1]Doanh thu'!P128</f>
        <v>0</v>
      </c>
      <c r="D21" s="71">
        <f>'[1]Boi thuong'!P128</f>
        <v>0</v>
      </c>
      <c r="E21" s="156"/>
      <c r="F21" s="64">
        <f>'[1]Doanh thu'!AU128</f>
        <v>0</v>
      </c>
      <c r="G21" s="71">
        <f>'[1]Boi thuong'!DE128</f>
        <v>0</v>
      </c>
      <c r="H21" s="64">
        <f>'[1]Doanh thu'!BZ128</f>
        <v>0</v>
      </c>
      <c r="I21" s="71">
        <f>'[1]Boi thuong'!EJ128</f>
        <v>0</v>
      </c>
      <c r="J21" s="64">
        <f>'[1]Doanh thu'!DE128</f>
        <v>0</v>
      </c>
      <c r="K21" s="71">
        <f>'[1]Boi thuong'!AU128</f>
        <v>0</v>
      </c>
      <c r="L21" s="64">
        <f>'[1]Doanh thu'!EJ128</f>
        <v>0</v>
      </c>
      <c r="M21" s="71">
        <f>'[1]Boi thuong'!BZ128</f>
        <v>0</v>
      </c>
      <c r="N21" s="64">
        <f>'[1]Doanh thu'!FO128</f>
        <v>0</v>
      </c>
      <c r="O21" s="64">
        <f t="shared" si="1"/>
        <v>0</v>
      </c>
      <c r="P21" s="71">
        <f t="shared" si="2"/>
        <v>0</v>
      </c>
    </row>
    <row r="22" spans="1:16" ht="15" customHeight="1" x14ac:dyDescent="0.15">
      <c r="A22" s="95">
        <v>15</v>
      </c>
      <c r="B22" s="96" t="s">
        <v>152</v>
      </c>
      <c r="C22" s="64">
        <f>'[1]Doanh thu'!P129</f>
        <v>276102</v>
      </c>
      <c r="D22" s="71">
        <f>'[1]Boi thuong'!P129</f>
        <v>60093</v>
      </c>
      <c r="E22" s="156">
        <f t="shared" si="0"/>
        <v>0.21764782580350739</v>
      </c>
      <c r="F22" s="64">
        <f>'[1]Doanh thu'!AU129</f>
        <v>0</v>
      </c>
      <c r="G22" s="71">
        <f>'[1]Boi thuong'!DE129</f>
        <v>69</v>
      </c>
      <c r="H22" s="64">
        <f>'[1]Doanh thu'!BZ129</f>
        <v>0</v>
      </c>
      <c r="I22" s="71">
        <f>'[1]Boi thuong'!EJ129</f>
        <v>0</v>
      </c>
      <c r="J22" s="64">
        <f>'[1]Doanh thu'!DE129</f>
        <v>-4</v>
      </c>
      <c r="K22" s="71">
        <f>'[1]Boi thuong'!AU129</f>
        <v>473</v>
      </c>
      <c r="L22" s="64">
        <f>'[1]Doanh thu'!EJ129</f>
        <v>4281</v>
      </c>
      <c r="M22" s="71">
        <f>'[1]Boi thuong'!BZ129</f>
        <v>0</v>
      </c>
      <c r="N22" s="64">
        <f>'[1]Doanh thu'!FO129</f>
        <v>66</v>
      </c>
      <c r="O22" s="64">
        <f t="shared" si="1"/>
        <v>271759</v>
      </c>
      <c r="P22" s="71">
        <f t="shared" si="2"/>
        <v>59689</v>
      </c>
    </row>
    <row r="23" spans="1:16" ht="15" customHeight="1" x14ac:dyDescent="0.15">
      <c r="A23" s="95">
        <v>16</v>
      </c>
      <c r="B23" s="96" t="s">
        <v>222</v>
      </c>
      <c r="C23" s="64">
        <f>'[1]Doanh thu'!P130</f>
        <v>73461</v>
      </c>
      <c r="D23" s="71">
        <f>'[1]Boi thuong'!P130</f>
        <v>19882</v>
      </c>
      <c r="E23" s="156">
        <f t="shared" si="0"/>
        <v>0.27064700997808361</v>
      </c>
      <c r="F23" s="64">
        <f>'[1]Doanh thu'!AU130</f>
        <v>40</v>
      </c>
      <c r="G23" s="71">
        <f>'[1]Boi thuong'!DE130</f>
        <v>1833</v>
      </c>
      <c r="H23" s="64">
        <f>'[1]Doanh thu'!BZ130</f>
        <v>0</v>
      </c>
      <c r="I23" s="71">
        <f>'[1]Boi thuong'!EJ130</f>
        <v>0</v>
      </c>
      <c r="J23" s="64">
        <f>'[1]Doanh thu'!DE130</f>
        <v>319</v>
      </c>
      <c r="K23" s="71">
        <f>'[1]Boi thuong'!AU130</f>
        <v>57</v>
      </c>
      <c r="L23" s="64">
        <f>'[1]Doanh thu'!EJ130</f>
        <v>0</v>
      </c>
      <c r="M23" s="71">
        <f>'[1]Boi thuong'!BZ130</f>
        <v>0</v>
      </c>
      <c r="N23" s="64">
        <f>'[1]Doanh thu'!FO130</f>
        <v>329</v>
      </c>
      <c r="O23" s="64">
        <f t="shared" si="1"/>
        <v>72853</v>
      </c>
      <c r="P23" s="71">
        <f t="shared" si="2"/>
        <v>21658</v>
      </c>
    </row>
    <row r="24" spans="1:16" ht="15" customHeight="1" x14ac:dyDescent="0.15">
      <c r="A24" s="95">
        <v>17</v>
      </c>
      <c r="B24" s="96" t="s">
        <v>153</v>
      </c>
      <c r="C24" s="64">
        <f>'[1]Doanh thu'!P131</f>
        <v>371317</v>
      </c>
      <c r="D24" s="71">
        <f>'[1]Boi thuong'!P131</f>
        <v>190054</v>
      </c>
      <c r="E24" s="156">
        <f t="shared" si="0"/>
        <v>0.51183759429274722</v>
      </c>
      <c r="F24" s="64">
        <f>'[1]Doanh thu'!AU131</f>
        <v>0</v>
      </c>
      <c r="G24" s="71">
        <f>'[1]Boi thuong'!DE131</f>
        <v>0</v>
      </c>
      <c r="H24" s="64">
        <f>'[1]Doanh thu'!BZ131</f>
        <v>0</v>
      </c>
      <c r="I24" s="71">
        <f>'[1]Boi thuong'!EJ131</f>
        <v>0</v>
      </c>
      <c r="J24" s="64">
        <f>'[1]Doanh thu'!DE131</f>
        <v>0</v>
      </c>
      <c r="K24" s="71">
        <f>'[1]Boi thuong'!AU131</f>
        <v>0</v>
      </c>
      <c r="L24" s="64">
        <f>'[1]Doanh thu'!EJ131</f>
        <v>4618</v>
      </c>
      <c r="M24" s="71">
        <f>'[1]Boi thuong'!BZ131</f>
        <v>0</v>
      </c>
      <c r="N24" s="64">
        <f>'[1]Doanh thu'!FO131</f>
        <v>0</v>
      </c>
      <c r="O24" s="64">
        <f t="shared" si="1"/>
        <v>366699</v>
      </c>
      <c r="P24" s="71">
        <f t="shared" si="2"/>
        <v>190054</v>
      </c>
    </row>
    <row r="25" spans="1:16" ht="15" customHeight="1" x14ac:dyDescent="0.15">
      <c r="A25" s="95">
        <v>18</v>
      </c>
      <c r="B25" s="96" t="s">
        <v>76</v>
      </c>
      <c r="C25" s="64">
        <f>'[1]Doanh thu'!P132</f>
        <v>783578</v>
      </c>
      <c r="D25" s="71">
        <f>'[1]Boi thuong'!P132</f>
        <v>300334</v>
      </c>
      <c r="E25" s="156">
        <f t="shared" si="0"/>
        <v>0.38328539086089708</v>
      </c>
      <c r="F25" s="64">
        <f>'[1]Doanh thu'!AU132</f>
        <v>0</v>
      </c>
      <c r="G25" s="71">
        <f>'[1]Boi thuong'!DE132</f>
        <v>0</v>
      </c>
      <c r="H25" s="64">
        <f>'[1]Doanh thu'!BZ132</f>
        <v>0</v>
      </c>
      <c r="I25" s="71">
        <f>'[1]Boi thuong'!EJ132</f>
        <v>0</v>
      </c>
      <c r="J25" s="64">
        <f>'[1]Doanh thu'!DE132</f>
        <v>0</v>
      </c>
      <c r="K25" s="71">
        <f>'[1]Boi thuong'!AU132</f>
        <v>0</v>
      </c>
      <c r="L25" s="64">
        <f>'[1]Doanh thu'!EJ132</f>
        <v>0</v>
      </c>
      <c r="M25" s="71">
        <f>'[1]Boi thuong'!BZ132</f>
        <v>0</v>
      </c>
      <c r="N25" s="64">
        <f>'[1]Doanh thu'!FO132</f>
        <v>7777</v>
      </c>
      <c r="O25" s="64">
        <f t="shared" si="1"/>
        <v>775801</v>
      </c>
      <c r="P25" s="71">
        <f t="shared" si="2"/>
        <v>300334</v>
      </c>
    </row>
    <row r="26" spans="1:16" ht="15" customHeight="1" x14ac:dyDescent="0.15">
      <c r="A26" s="95">
        <v>19</v>
      </c>
      <c r="B26" s="96" t="s">
        <v>77</v>
      </c>
      <c r="C26" s="64">
        <f>'[1]Doanh thu'!P133</f>
        <v>80563</v>
      </c>
      <c r="D26" s="71">
        <f>'[1]Boi thuong'!P133</f>
        <v>29565</v>
      </c>
      <c r="E26" s="156">
        <f t="shared" si="0"/>
        <v>0.36697987910082791</v>
      </c>
      <c r="F26" s="64">
        <f>'[1]Doanh thu'!AU133</f>
        <v>22</v>
      </c>
      <c r="G26" s="71">
        <f>'[1]Boi thuong'!DE133</f>
        <v>0</v>
      </c>
      <c r="H26" s="64">
        <f>'[1]Doanh thu'!BZ133</f>
        <v>0</v>
      </c>
      <c r="I26" s="71">
        <f>'[1]Boi thuong'!EJ133</f>
        <v>0</v>
      </c>
      <c r="J26" s="64">
        <f>'[1]Doanh thu'!DE133</f>
        <v>21</v>
      </c>
      <c r="K26" s="71">
        <f>'[1]Boi thuong'!AU133</f>
        <v>24</v>
      </c>
      <c r="L26" s="64">
        <f>'[1]Doanh thu'!EJ133</f>
        <v>8070</v>
      </c>
      <c r="M26" s="71">
        <f>'[1]Boi thuong'!BZ133</f>
        <v>421</v>
      </c>
      <c r="N26" s="64">
        <f>'[1]Doanh thu'!FO133</f>
        <v>0</v>
      </c>
      <c r="O26" s="64">
        <f t="shared" si="1"/>
        <v>72494</v>
      </c>
      <c r="P26" s="71">
        <f t="shared" si="2"/>
        <v>29120</v>
      </c>
    </row>
    <row r="27" spans="1:16" ht="15" customHeight="1" x14ac:dyDescent="0.15">
      <c r="A27" s="95">
        <v>20</v>
      </c>
      <c r="B27" s="96" t="s">
        <v>78</v>
      </c>
      <c r="C27" s="64">
        <f>'[1]Doanh thu'!P134</f>
        <v>1099194</v>
      </c>
      <c r="D27" s="71">
        <f>'[1]Boi thuong'!P134</f>
        <v>559774</v>
      </c>
      <c r="E27" s="156">
        <f t="shared" si="0"/>
        <v>0.50925860221216634</v>
      </c>
      <c r="F27" s="64">
        <f>'[1]Doanh thu'!AU134</f>
        <v>1645</v>
      </c>
      <c r="G27" s="71">
        <f>'[1]Boi thuong'!DE134</f>
        <v>3320</v>
      </c>
      <c r="H27" s="64">
        <f>'[1]Doanh thu'!BZ134</f>
        <v>0</v>
      </c>
      <c r="I27" s="71">
        <f>'[1]Boi thuong'!EJ134</f>
        <v>0</v>
      </c>
      <c r="J27" s="64">
        <f>'[1]Doanh thu'!DE134</f>
        <v>870</v>
      </c>
      <c r="K27" s="71">
        <f>'[1]Boi thuong'!AU134</f>
        <v>0</v>
      </c>
      <c r="L27" s="64">
        <f>'[1]Doanh thu'!EJ134</f>
        <v>1711</v>
      </c>
      <c r="M27" s="71">
        <f>'[1]Boi thuong'!BZ134</f>
        <v>0</v>
      </c>
      <c r="N27" s="64">
        <f>'[1]Doanh thu'!FO134</f>
        <v>2216</v>
      </c>
      <c r="O27" s="64">
        <f t="shared" si="1"/>
        <v>1096042</v>
      </c>
      <c r="P27" s="71">
        <f t="shared" si="2"/>
        <v>563094</v>
      </c>
    </row>
    <row r="28" spans="1:16" ht="15" customHeight="1" x14ac:dyDescent="0.15">
      <c r="A28" s="95">
        <v>21</v>
      </c>
      <c r="B28" s="96" t="s">
        <v>79</v>
      </c>
      <c r="C28" s="64">
        <f>'[1]Doanh thu'!P135</f>
        <v>1855741</v>
      </c>
      <c r="D28" s="71">
        <f>'[1]Boi thuong'!P135</f>
        <v>854143</v>
      </c>
      <c r="E28" s="156">
        <f t="shared" si="0"/>
        <v>0.46027058732872744</v>
      </c>
      <c r="F28" s="64">
        <f>'[1]Doanh thu'!AU135</f>
        <v>-3138</v>
      </c>
      <c r="G28" s="71">
        <f>'[1]Boi thuong'!DE135</f>
        <v>117</v>
      </c>
      <c r="H28" s="64">
        <f>'[1]Doanh thu'!BZ135</f>
        <v>4656</v>
      </c>
      <c r="I28" s="71">
        <f>'[1]Boi thuong'!EJ135</f>
        <v>125</v>
      </c>
      <c r="J28" s="64">
        <f>'[1]Doanh thu'!DE135</f>
        <v>84282</v>
      </c>
      <c r="K28" s="71">
        <f>'[1]Boi thuong'!AU135</f>
        <v>-12</v>
      </c>
      <c r="L28" s="64">
        <f>'[1]Doanh thu'!EJ135</f>
        <v>118925</v>
      </c>
      <c r="M28" s="71">
        <f>'[1]Boi thuong'!BZ135</f>
        <v>96235</v>
      </c>
      <c r="N28" s="64">
        <f>'[1]Doanh thu'!FO135</f>
        <v>0</v>
      </c>
      <c r="O28" s="64">
        <f t="shared" si="1"/>
        <v>1654052</v>
      </c>
      <c r="P28" s="71">
        <f t="shared" si="2"/>
        <v>758162</v>
      </c>
    </row>
    <row r="29" spans="1:16" ht="15" customHeight="1" x14ac:dyDescent="0.15">
      <c r="A29" s="95">
        <v>22</v>
      </c>
      <c r="B29" s="96" t="s">
        <v>154</v>
      </c>
      <c r="C29" s="64">
        <f>'[1]Doanh thu'!P136</f>
        <v>1710789</v>
      </c>
      <c r="D29" s="71">
        <f>'[1]Boi thuong'!P136</f>
        <v>1096540</v>
      </c>
      <c r="E29" s="156">
        <f t="shared" si="0"/>
        <v>0.64095572276885104</v>
      </c>
      <c r="F29" s="64">
        <f>'[1]Doanh thu'!AU136</f>
        <v>6878</v>
      </c>
      <c r="G29" s="71">
        <f>'[1]Boi thuong'!DE136</f>
        <v>1875</v>
      </c>
      <c r="H29" s="64">
        <f>'[1]Doanh thu'!BZ136</f>
        <v>674</v>
      </c>
      <c r="I29" s="71">
        <f>'[1]Boi thuong'!EJ136</f>
        <v>0</v>
      </c>
      <c r="J29" s="64">
        <f>'[1]Doanh thu'!DE136</f>
        <v>0</v>
      </c>
      <c r="K29" s="71">
        <f>'[1]Boi thuong'!AU136</f>
        <v>164184</v>
      </c>
      <c r="L29" s="64">
        <f>'[1]Doanh thu'!EJ136</f>
        <v>600986</v>
      </c>
      <c r="M29" s="71">
        <f>'[1]Boi thuong'!BZ136</f>
        <v>71828</v>
      </c>
      <c r="N29" s="64">
        <f>'[1]Doanh thu'!FO136</f>
        <v>2869</v>
      </c>
      <c r="O29" s="64">
        <f t="shared" si="1"/>
        <v>1114486</v>
      </c>
      <c r="P29" s="71">
        <f t="shared" si="2"/>
        <v>862403</v>
      </c>
    </row>
    <row r="30" spans="1:16" ht="15" customHeight="1" x14ac:dyDescent="0.15">
      <c r="A30" s="95">
        <v>23</v>
      </c>
      <c r="B30" s="96" t="s">
        <v>80</v>
      </c>
      <c r="C30" s="64">
        <f>'[1]Doanh thu'!P137</f>
        <v>387</v>
      </c>
      <c r="D30" s="71">
        <f>'[1]Boi thuong'!P137</f>
        <v>41</v>
      </c>
      <c r="E30" s="156">
        <f t="shared" si="0"/>
        <v>0.10594315245478036</v>
      </c>
      <c r="F30" s="64">
        <f>'[1]Doanh thu'!AU137</f>
        <v>0</v>
      </c>
      <c r="G30" s="71">
        <f>'[1]Boi thuong'!DE137</f>
        <v>0</v>
      </c>
      <c r="H30" s="64">
        <f>'[1]Doanh thu'!BZ137</f>
        <v>0</v>
      </c>
      <c r="I30" s="71">
        <f>'[1]Boi thuong'!EJ137</f>
        <v>0</v>
      </c>
      <c r="J30" s="64">
        <f>'[1]Doanh thu'!DE137</f>
        <v>0</v>
      </c>
      <c r="K30" s="71">
        <f>'[1]Boi thuong'!AU137</f>
        <v>0</v>
      </c>
      <c r="L30" s="64">
        <f>'[1]Doanh thu'!EJ137</f>
        <v>4</v>
      </c>
      <c r="M30" s="71">
        <f>'[1]Boi thuong'!BZ137</f>
        <v>0</v>
      </c>
      <c r="N30" s="64">
        <f>'[1]Doanh thu'!FO137</f>
        <v>0</v>
      </c>
      <c r="O30" s="64">
        <f t="shared" si="1"/>
        <v>383</v>
      </c>
      <c r="P30" s="71">
        <f t="shared" si="2"/>
        <v>41</v>
      </c>
    </row>
    <row r="31" spans="1:16" ht="15" customHeight="1" x14ac:dyDescent="0.15">
      <c r="A31" s="95">
        <v>24</v>
      </c>
      <c r="B31" s="96" t="s">
        <v>81</v>
      </c>
      <c r="C31" s="64">
        <f>'[1]Doanh thu'!P138</f>
        <v>6178</v>
      </c>
      <c r="D31" s="71">
        <f>'[1]Boi thuong'!P138</f>
        <v>1440</v>
      </c>
      <c r="E31" s="156">
        <f t="shared" si="0"/>
        <v>0.23308514082227258</v>
      </c>
      <c r="F31" s="64">
        <f>'[1]Doanh thu'!AU138</f>
        <v>0</v>
      </c>
      <c r="G31" s="71">
        <f>'[1]Boi thuong'!DE138</f>
        <v>0</v>
      </c>
      <c r="H31" s="64">
        <f>'[1]Doanh thu'!BZ138</f>
        <v>0</v>
      </c>
      <c r="I31" s="71">
        <f>'[1]Boi thuong'!EJ138</f>
        <v>0</v>
      </c>
      <c r="J31" s="64">
        <f>'[1]Doanh thu'!DE138</f>
        <v>2995</v>
      </c>
      <c r="K31" s="71">
        <f>'[1]Boi thuong'!AU138</f>
        <v>412</v>
      </c>
      <c r="L31" s="64">
        <f>'[1]Doanh thu'!EJ138</f>
        <v>0</v>
      </c>
      <c r="M31" s="71">
        <f>'[1]Boi thuong'!BZ138</f>
        <v>34</v>
      </c>
      <c r="N31" s="64">
        <f>'[1]Doanh thu'!FO138</f>
        <v>315</v>
      </c>
      <c r="O31" s="64">
        <f t="shared" si="1"/>
        <v>2868</v>
      </c>
      <c r="P31" s="71">
        <f t="shared" si="2"/>
        <v>994</v>
      </c>
    </row>
    <row r="32" spans="1:16" ht="15" customHeight="1" x14ac:dyDescent="0.15">
      <c r="A32" s="95">
        <v>25</v>
      </c>
      <c r="B32" s="96" t="s">
        <v>155</v>
      </c>
      <c r="C32" s="64">
        <f>'[1]Doanh thu'!P139</f>
        <v>279817</v>
      </c>
      <c r="D32" s="71">
        <f>'[1]Boi thuong'!P139</f>
        <v>116183</v>
      </c>
      <c r="E32" s="156">
        <f t="shared" si="0"/>
        <v>0.41521065553558217</v>
      </c>
      <c r="F32" s="64">
        <f>'[1]Doanh thu'!AU139</f>
        <v>63</v>
      </c>
      <c r="G32" s="71">
        <f>'[1]Boi thuong'!DE139</f>
        <v>0</v>
      </c>
      <c r="H32" s="64">
        <f>'[1]Doanh thu'!BZ139</f>
        <v>0</v>
      </c>
      <c r="I32" s="71">
        <f>'[1]Boi thuong'!EJ139</f>
        <v>0</v>
      </c>
      <c r="J32" s="64">
        <f>'[1]Doanh thu'!DE139</f>
        <v>590</v>
      </c>
      <c r="K32" s="71">
        <f>'[1]Boi thuong'!AU139</f>
        <v>5</v>
      </c>
      <c r="L32" s="64">
        <f>'[1]Doanh thu'!EJ139</f>
        <v>0</v>
      </c>
      <c r="M32" s="71">
        <f>'[1]Boi thuong'!BZ139</f>
        <v>0</v>
      </c>
      <c r="N32" s="64">
        <f>'[1]Doanh thu'!FO139</f>
        <v>0</v>
      </c>
      <c r="O32" s="64">
        <f t="shared" si="1"/>
        <v>279290</v>
      </c>
      <c r="P32" s="71">
        <f t="shared" si="2"/>
        <v>116178</v>
      </c>
    </row>
    <row r="33" spans="1:16" ht="15" customHeight="1" x14ac:dyDescent="0.15">
      <c r="A33" s="95">
        <v>26</v>
      </c>
      <c r="B33" s="96" t="s">
        <v>156</v>
      </c>
      <c r="C33" s="64">
        <f>'[1]Doanh thu'!P140</f>
        <v>202600</v>
      </c>
      <c r="D33" s="71">
        <f>'[1]Boi thuong'!P140</f>
        <v>66036</v>
      </c>
      <c r="E33" s="156">
        <f t="shared" si="0"/>
        <v>0.32594274432379072</v>
      </c>
      <c r="F33" s="64">
        <f>'[1]Doanh thu'!AU140</f>
        <v>215</v>
      </c>
      <c r="G33" s="71">
        <f>'[1]Boi thuong'!DE140</f>
        <v>18</v>
      </c>
      <c r="H33" s="64">
        <f>'[1]Doanh thu'!BZ140</f>
        <v>0</v>
      </c>
      <c r="I33" s="71">
        <f>'[1]Boi thuong'!EJ140</f>
        <v>0</v>
      </c>
      <c r="J33" s="64">
        <f>'[1]Doanh thu'!DE140</f>
        <v>66</v>
      </c>
      <c r="K33" s="71">
        <f>'[1]Boi thuong'!AU140</f>
        <v>1</v>
      </c>
      <c r="L33" s="64">
        <f>'[1]Doanh thu'!EJ140</f>
        <v>0</v>
      </c>
      <c r="M33" s="71">
        <f>'[1]Boi thuong'!BZ140</f>
        <v>0</v>
      </c>
      <c r="N33" s="64">
        <f>'[1]Doanh thu'!FO140</f>
        <v>471</v>
      </c>
      <c r="O33" s="64">
        <f t="shared" si="1"/>
        <v>202278</v>
      </c>
      <c r="P33" s="71">
        <f t="shared" si="2"/>
        <v>66053</v>
      </c>
    </row>
    <row r="34" spans="1:16" ht="15" customHeight="1" x14ac:dyDescent="0.15">
      <c r="A34" s="95">
        <v>27</v>
      </c>
      <c r="B34" s="96" t="s">
        <v>157</v>
      </c>
      <c r="C34" s="64">
        <f>'[1]Doanh thu'!P141</f>
        <v>179126</v>
      </c>
      <c r="D34" s="71">
        <f>'[1]Boi thuong'!P141</f>
        <v>88054</v>
      </c>
      <c r="E34" s="156">
        <f t="shared" si="0"/>
        <v>0.49157576231256211</v>
      </c>
      <c r="F34" s="64">
        <f>'[1]Doanh thu'!AU141</f>
        <v>44</v>
      </c>
      <c r="G34" s="71">
        <f>'[1]Boi thuong'!DE141</f>
        <v>31</v>
      </c>
      <c r="H34" s="64">
        <f>'[1]Doanh thu'!BZ141</f>
        <v>0</v>
      </c>
      <c r="I34" s="71">
        <f>'[1]Boi thuong'!EJ141</f>
        <v>0</v>
      </c>
      <c r="J34" s="64">
        <f>'[1]Doanh thu'!DE141</f>
        <v>117</v>
      </c>
      <c r="K34" s="71">
        <f>'[1]Boi thuong'!AU141</f>
        <v>0</v>
      </c>
      <c r="L34" s="64">
        <f>'[1]Doanh thu'!EJ141</f>
        <v>0</v>
      </c>
      <c r="M34" s="71">
        <f>'[1]Boi thuong'!BZ141</f>
        <v>0</v>
      </c>
      <c r="N34" s="64">
        <f>'[1]Doanh thu'!FO141</f>
        <v>1409</v>
      </c>
      <c r="O34" s="64">
        <f t="shared" si="1"/>
        <v>177644</v>
      </c>
      <c r="P34" s="71">
        <f t="shared" si="2"/>
        <v>88085</v>
      </c>
    </row>
    <row r="35" spans="1:16" ht="15" customHeight="1" x14ac:dyDescent="0.15">
      <c r="A35" s="98">
        <v>28</v>
      </c>
      <c r="B35" s="99" t="s">
        <v>158</v>
      </c>
      <c r="C35" s="100">
        <f>'[1]Doanh thu'!P142</f>
        <v>24841</v>
      </c>
      <c r="D35" s="101">
        <f>'[1]Boi thuong'!P142</f>
        <v>9030</v>
      </c>
      <c r="E35" s="156">
        <f t="shared" si="0"/>
        <v>0.36351193591240288</v>
      </c>
      <c r="F35" s="100">
        <f>'[1]Doanh thu'!AU142</f>
        <v>0</v>
      </c>
      <c r="G35" s="101">
        <f>'[1]Boi thuong'!DE142</f>
        <v>0</v>
      </c>
      <c r="H35" s="100">
        <f>'[1]Doanh thu'!BZ142</f>
        <v>0</v>
      </c>
      <c r="I35" s="101">
        <f>'[1]Boi thuong'!EJ142</f>
        <v>0</v>
      </c>
      <c r="J35" s="100">
        <f>'[1]Doanh thu'!DE142</f>
        <v>14</v>
      </c>
      <c r="K35" s="101">
        <f>'[1]Boi thuong'!AU142</f>
        <v>0</v>
      </c>
      <c r="L35" s="100">
        <f>'[1]Doanh thu'!EJ142</f>
        <v>0</v>
      </c>
      <c r="M35" s="101">
        <f>'[1]Boi thuong'!BZ142</f>
        <v>0</v>
      </c>
      <c r="N35" s="100">
        <f>'[1]Doanh thu'!FO142</f>
        <v>96</v>
      </c>
      <c r="O35" s="64">
        <f t="shared" si="1"/>
        <v>24731</v>
      </c>
      <c r="P35" s="71">
        <f t="shared" si="2"/>
        <v>9030</v>
      </c>
    </row>
    <row r="36" spans="1:16" ht="15" customHeight="1" x14ac:dyDescent="0.15">
      <c r="A36" s="95">
        <v>29</v>
      </c>
      <c r="B36" s="96" t="s">
        <v>159</v>
      </c>
      <c r="C36" s="64">
        <f>'[1]Doanh thu'!P143</f>
        <v>165079</v>
      </c>
      <c r="D36" s="71">
        <f>'[1]Boi thuong'!P143</f>
        <v>48101</v>
      </c>
      <c r="E36" s="156">
        <f t="shared" si="0"/>
        <v>0.29138170209414888</v>
      </c>
      <c r="F36" s="64">
        <f>'[1]Doanh thu'!AU143</f>
        <v>8</v>
      </c>
      <c r="G36" s="71">
        <f>'[1]Boi thuong'!DE143</f>
        <v>28</v>
      </c>
      <c r="H36" s="64">
        <f>'[1]Doanh thu'!BZ143</f>
        <v>0</v>
      </c>
      <c r="I36" s="71">
        <f>'[1]Boi thuong'!EJ143</f>
        <v>0</v>
      </c>
      <c r="J36" s="64">
        <f>'[1]Doanh thu'!DE143</f>
        <v>0</v>
      </c>
      <c r="K36" s="71">
        <f>'[1]Boi thuong'!AU143</f>
        <v>0</v>
      </c>
      <c r="L36" s="64">
        <f>'[1]Doanh thu'!EJ143</f>
        <v>44</v>
      </c>
      <c r="M36" s="71">
        <f>'[1]Boi thuong'!BZ143</f>
        <v>0</v>
      </c>
      <c r="N36" s="64">
        <f>'[1]Doanh thu'!FO143</f>
        <v>0</v>
      </c>
      <c r="O36" s="64">
        <f t="shared" si="1"/>
        <v>165043</v>
      </c>
      <c r="P36" s="71">
        <f t="shared" si="2"/>
        <v>48129</v>
      </c>
    </row>
    <row r="37" spans="1:16" ht="15" customHeight="1" x14ac:dyDescent="0.15">
      <c r="A37" s="95">
        <v>30</v>
      </c>
      <c r="B37" s="96" t="s">
        <v>211</v>
      </c>
      <c r="C37" s="64">
        <f>'[1]Doanh thu'!P144</f>
        <v>0</v>
      </c>
      <c r="D37" s="71">
        <f>'[1]Boi thuong'!P144</f>
        <v>0</v>
      </c>
      <c r="E37" s="156"/>
      <c r="F37" s="64">
        <f>'[1]Doanh thu'!AU144</f>
        <v>0</v>
      </c>
      <c r="G37" s="71">
        <f>'[1]Boi thuong'!DE144</f>
        <v>0</v>
      </c>
      <c r="H37" s="64">
        <f>'[1]Doanh thu'!BZ144</f>
        <v>0</v>
      </c>
      <c r="I37" s="71">
        <f>'[1]Boi thuong'!EJ144</f>
        <v>0</v>
      </c>
      <c r="J37" s="64">
        <f>'[1]Doanh thu'!DE144</f>
        <v>0</v>
      </c>
      <c r="K37" s="71">
        <f>'[1]Boi thuong'!AU144</f>
        <v>0</v>
      </c>
      <c r="L37" s="64">
        <f>'[1]Doanh thu'!EJ144</f>
        <v>0</v>
      </c>
      <c r="M37" s="71">
        <f>'[1]Boi thuong'!BZ144</f>
        <v>0</v>
      </c>
      <c r="N37" s="64">
        <f>'[1]Doanh thu'!FO144</f>
        <v>0</v>
      </c>
      <c r="O37" s="64">
        <f t="shared" si="1"/>
        <v>0</v>
      </c>
      <c r="P37" s="71">
        <f t="shared" si="2"/>
        <v>0</v>
      </c>
    </row>
    <row r="38" spans="1:16" ht="15" hidden="1" customHeight="1" x14ac:dyDescent="0.15">
      <c r="A38" s="95"/>
      <c r="B38" s="96"/>
      <c r="C38" s="64"/>
      <c r="D38" s="71"/>
      <c r="E38" s="156"/>
      <c r="F38" s="64"/>
      <c r="G38" s="71"/>
      <c r="H38" s="64"/>
      <c r="I38" s="71"/>
      <c r="J38" s="64"/>
      <c r="K38" s="71"/>
      <c r="L38" s="64"/>
      <c r="M38" s="71"/>
      <c r="N38" s="64"/>
      <c r="O38" s="64"/>
      <c r="P38" s="71"/>
    </row>
    <row r="39" spans="1:16" ht="15" hidden="1" customHeight="1" x14ac:dyDescent="0.15">
      <c r="A39" s="95"/>
      <c r="B39" s="96"/>
      <c r="C39" s="64"/>
      <c r="D39" s="71"/>
      <c r="E39" s="156"/>
      <c r="F39" s="64"/>
      <c r="G39" s="71"/>
      <c r="H39" s="64"/>
      <c r="I39" s="71"/>
      <c r="J39" s="64"/>
      <c r="K39" s="71"/>
      <c r="L39" s="64"/>
      <c r="M39" s="71"/>
      <c r="N39" s="64"/>
      <c r="O39" s="64"/>
      <c r="P39" s="71"/>
    </row>
    <row r="40" spans="1:16" ht="15" hidden="1" customHeight="1" x14ac:dyDescent="0.15">
      <c r="A40" s="95"/>
      <c r="B40" s="96"/>
      <c r="C40" s="64"/>
      <c r="D40" s="71"/>
      <c r="E40" s="156"/>
      <c r="F40" s="64"/>
      <c r="G40" s="71"/>
      <c r="H40" s="64"/>
      <c r="I40" s="71"/>
      <c r="J40" s="64"/>
      <c r="K40" s="71"/>
      <c r="L40" s="64"/>
      <c r="M40" s="71"/>
      <c r="N40" s="64"/>
      <c r="O40" s="64"/>
      <c r="P40" s="71"/>
    </row>
    <row r="41" spans="1:16" s="104" customFormat="1" ht="15" customHeight="1" x14ac:dyDescent="0.15">
      <c r="A41" s="102">
        <v>30</v>
      </c>
      <c r="B41" s="173" t="s">
        <v>83</v>
      </c>
      <c r="C41" s="72">
        <f>SUM(C8:C36)</f>
        <v>12054697</v>
      </c>
      <c r="D41" s="72">
        <f>SUM(D8:D36)</f>
        <v>5775963</v>
      </c>
      <c r="E41" s="156">
        <f t="shared" si="0"/>
        <v>0.47914626141163069</v>
      </c>
      <c r="F41" s="72">
        <f>SUM(F8:F36)</f>
        <v>8901</v>
      </c>
      <c r="G41" s="72">
        <f t="shared" ref="G41:P41" si="3">SUM(G8:G36)</f>
        <v>10233</v>
      </c>
      <c r="H41" s="72">
        <f t="shared" si="3"/>
        <v>40969</v>
      </c>
      <c r="I41" s="72">
        <f t="shared" si="3"/>
        <v>4917</v>
      </c>
      <c r="J41" s="72">
        <f t="shared" si="3"/>
        <v>98735</v>
      </c>
      <c r="K41" s="72">
        <f t="shared" si="3"/>
        <v>166712</v>
      </c>
      <c r="L41" s="72">
        <f t="shared" si="3"/>
        <v>1040827</v>
      </c>
      <c r="M41" s="72">
        <f t="shared" si="3"/>
        <v>336401</v>
      </c>
      <c r="N41" s="72">
        <f t="shared" si="3"/>
        <v>34231</v>
      </c>
      <c r="O41" s="72">
        <f t="shared" si="3"/>
        <v>10930774</v>
      </c>
      <c r="P41" s="72">
        <f t="shared" si="3"/>
        <v>5288000</v>
      </c>
    </row>
    <row r="43" spans="1:16" x14ac:dyDescent="0.15">
      <c r="B43" s="157"/>
    </row>
  </sheetData>
  <sheetProtection formatCells="0" formatColumns="0" formatRows="0" autoFilter="0"/>
  <mergeCells count="15">
    <mergeCell ref="M1:P1"/>
    <mergeCell ref="P5:P6"/>
    <mergeCell ref="O5:O6"/>
    <mergeCell ref="A2:P2"/>
    <mergeCell ref="A3:P3"/>
    <mergeCell ref="N4:P4"/>
    <mergeCell ref="A5:A6"/>
    <mergeCell ref="H5:I5"/>
    <mergeCell ref="E6:E7"/>
    <mergeCell ref="J5:K5"/>
    <mergeCell ref="L5:M5"/>
    <mergeCell ref="F5:G5"/>
    <mergeCell ref="C5:E5"/>
    <mergeCell ref="N5:N6"/>
    <mergeCell ref="B5:B6"/>
  </mergeCells>
  <phoneticPr fontId="6" type="noConversion"/>
  <pageMargins left="0.16" right="0.16" top="0.25" bottom="0.19" header="0.16" footer="0.22"/>
  <pageSetup scale="91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59999389629810485"/>
  </sheetPr>
  <dimension ref="A1:P597"/>
  <sheetViews>
    <sheetView zoomScale="85" zoomScaleNormal="85" workbookViewId="0">
      <selection activeCell="C28" sqref="C28"/>
    </sheetView>
  </sheetViews>
  <sheetFormatPr baseColWidth="10" defaultColWidth="9.1640625" defaultRowHeight="12" x14ac:dyDescent="0.15"/>
  <cols>
    <col min="1" max="1" width="4.1640625" style="158" bestFit="1" customWidth="1"/>
    <col min="2" max="2" width="13.1640625" style="158" customWidth="1"/>
    <col min="3" max="3" width="11.83203125" style="158" customWidth="1"/>
    <col min="4" max="4" width="10.6640625" style="158" customWidth="1"/>
    <col min="5" max="5" width="8.1640625" style="158" customWidth="1"/>
    <col min="6" max="6" width="8.6640625" style="158" customWidth="1"/>
    <col min="7" max="7" width="9.6640625" style="158" customWidth="1"/>
    <col min="8" max="8" width="9.6640625" style="158" bestFit="1" customWidth="1"/>
    <col min="9" max="9" width="11.6640625" style="158" bestFit="1" customWidth="1"/>
    <col min="10" max="10" width="9.6640625" style="158" customWidth="1"/>
    <col min="11" max="11" width="8.6640625" style="158" bestFit="1" customWidth="1"/>
    <col min="12" max="12" width="9.6640625" style="158" customWidth="1"/>
    <col min="13" max="13" width="8.6640625" style="158" bestFit="1" customWidth="1"/>
    <col min="14" max="14" width="9.83203125" style="158" customWidth="1"/>
    <col min="15" max="15" width="12.1640625" style="158" customWidth="1"/>
    <col min="16" max="16" width="12.1640625" style="158" bestFit="1" customWidth="1"/>
    <col min="17" max="16384" width="9.1640625" style="158"/>
  </cols>
  <sheetData>
    <row r="1" spans="1:16" x14ac:dyDescent="0.15">
      <c r="A1" s="88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205" t="s">
        <v>53</v>
      </c>
      <c r="N1" s="205"/>
      <c r="O1" s="205"/>
      <c r="P1" s="205"/>
    </row>
    <row r="2" spans="1:16" x14ac:dyDescent="0.15">
      <c r="A2" s="240" t="s">
        <v>188</v>
      </c>
      <c r="B2" s="240"/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</row>
    <row r="3" spans="1:16" x14ac:dyDescent="0.15">
      <c r="A3" s="241" t="s">
        <v>189</v>
      </c>
      <c r="B3" s="241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</row>
    <row r="4" spans="1:16" x14ac:dyDescent="0.15">
      <c r="A4" s="88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234" t="s">
        <v>11</v>
      </c>
      <c r="O4" s="234"/>
      <c r="P4" s="234"/>
    </row>
    <row r="5" spans="1:16" ht="69.75" customHeight="1" x14ac:dyDescent="0.15">
      <c r="A5" s="242" t="s">
        <v>2</v>
      </c>
      <c r="B5" s="239" t="s">
        <v>27</v>
      </c>
      <c r="C5" s="227" t="s">
        <v>28</v>
      </c>
      <c r="D5" s="229"/>
      <c r="E5" s="228"/>
      <c r="F5" s="239" t="s">
        <v>29</v>
      </c>
      <c r="G5" s="242"/>
      <c r="H5" s="239" t="s">
        <v>135</v>
      </c>
      <c r="I5" s="242"/>
      <c r="J5" s="239" t="s">
        <v>137</v>
      </c>
      <c r="K5" s="242"/>
      <c r="L5" s="239" t="s">
        <v>136</v>
      </c>
      <c r="M5" s="242"/>
      <c r="N5" s="239" t="s">
        <v>33</v>
      </c>
      <c r="O5" s="239" t="s">
        <v>34</v>
      </c>
      <c r="P5" s="232" t="s">
        <v>40</v>
      </c>
    </row>
    <row r="6" spans="1:16" ht="61.5" customHeight="1" x14ac:dyDescent="0.15">
      <c r="A6" s="242"/>
      <c r="B6" s="239"/>
      <c r="C6" s="89" t="s">
        <v>36</v>
      </c>
      <c r="D6" s="90" t="s">
        <v>37</v>
      </c>
      <c r="E6" s="239" t="s">
        <v>35</v>
      </c>
      <c r="F6" s="91" t="s">
        <v>36</v>
      </c>
      <c r="G6" s="90" t="s">
        <v>37</v>
      </c>
      <c r="H6" s="91" t="s">
        <v>36</v>
      </c>
      <c r="I6" s="90" t="s">
        <v>37</v>
      </c>
      <c r="J6" s="91" t="s">
        <v>36</v>
      </c>
      <c r="K6" s="90" t="s">
        <v>39</v>
      </c>
      <c r="L6" s="91" t="s">
        <v>36</v>
      </c>
      <c r="M6" s="90" t="s">
        <v>39</v>
      </c>
      <c r="N6" s="239"/>
      <c r="O6" s="239"/>
      <c r="P6" s="233"/>
    </row>
    <row r="7" spans="1:16" ht="28.5" customHeight="1" x14ac:dyDescent="0.15">
      <c r="A7" s="92">
        <v>1</v>
      </c>
      <c r="B7" s="92">
        <v>2</v>
      </c>
      <c r="C7" s="93">
        <v>3</v>
      </c>
      <c r="D7" s="94"/>
      <c r="E7" s="239"/>
      <c r="F7" s="92">
        <v>4</v>
      </c>
      <c r="G7" s="94"/>
      <c r="H7" s="92">
        <v>5</v>
      </c>
      <c r="I7" s="94"/>
      <c r="J7" s="92">
        <v>6</v>
      </c>
      <c r="K7" s="94"/>
      <c r="L7" s="92">
        <v>7</v>
      </c>
      <c r="M7" s="94"/>
      <c r="N7" s="92">
        <v>8</v>
      </c>
      <c r="O7" s="91" t="s">
        <v>38</v>
      </c>
      <c r="P7" s="94">
        <v>10</v>
      </c>
    </row>
    <row r="8" spans="1:16" ht="16" customHeight="1" x14ac:dyDescent="0.15">
      <c r="A8" s="95">
        <v>1</v>
      </c>
      <c r="B8" s="96" t="s">
        <v>223</v>
      </c>
      <c r="C8" s="64">
        <f>'[1]Doanh thu'!Q115</f>
        <v>0</v>
      </c>
      <c r="D8" s="71">
        <f>'[1]Boi thuong'!Q115</f>
        <v>0</v>
      </c>
      <c r="E8" s="162"/>
      <c r="F8" s="64">
        <f>'[1]Doanh thu'!AV115</f>
        <v>0</v>
      </c>
      <c r="G8" s="71">
        <f>'[1]Boi thuong'!DF115</f>
        <v>0</v>
      </c>
      <c r="H8" s="64">
        <f>'[1]Doanh thu'!CA115</f>
        <v>0</v>
      </c>
      <c r="I8" s="71">
        <f>'[1]Boi thuong'!EK115</f>
        <v>0</v>
      </c>
      <c r="J8" s="64">
        <f>'[1]Doanh thu'!DF115</f>
        <v>0</v>
      </c>
      <c r="K8" s="71">
        <f>'[1]Boi thuong'!AV115</f>
        <v>0</v>
      </c>
      <c r="L8" s="64">
        <f>'[1]Doanh thu'!EK115</f>
        <v>0</v>
      </c>
      <c r="M8" s="71">
        <f>'[1]Boi thuong'!CA115</f>
        <v>0</v>
      </c>
      <c r="N8" s="64">
        <f>'[1]Doanh thu'!FP115</f>
        <v>0</v>
      </c>
      <c r="O8" s="64">
        <f>C8+F8+H8-J8-L8-M8-N8</f>
        <v>0</v>
      </c>
      <c r="P8" s="71">
        <f>D8+G8+I8-K8-M8</f>
        <v>0</v>
      </c>
    </row>
    <row r="9" spans="1:16" ht="16" customHeight="1" x14ac:dyDescent="0.15">
      <c r="A9" s="95">
        <v>2</v>
      </c>
      <c r="B9" s="96" t="s">
        <v>144</v>
      </c>
      <c r="C9" s="64">
        <f>'[1]Doanh thu'!Q116</f>
        <v>699</v>
      </c>
      <c r="D9" s="71">
        <f>'[1]Boi thuong'!Q116</f>
        <v>40</v>
      </c>
      <c r="E9" s="162">
        <f t="shared" ref="E9:E36" si="0">D9/C9</f>
        <v>5.7224606580829757E-2</v>
      </c>
      <c r="F9" s="64">
        <f>'[1]Doanh thu'!AV116</f>
        <v>0</v>
      </c>
      <c r="G9" s="71">
        <f>'[1]Boi thuong'!DF116</f>
        <v>0</v>
      </c>
      <c r="H9" s="64">
        <f>'[1]Doanh thu'!CA116</f>
        <v>0</v>
      </c>
      <c r="I9" s="71">
        <f>'[1]Boi thuong'!EK116</f>
        <v>0</v>
      </c>
      <c r="J9" s="64">
        <f>'[1]Doanh thu'!DF116</f>
        <v>0</v>
      </c>
      <c r="K9" s="71">
        <f>'[1]Boi thuong'!AV116</f>
        <v>0</v>
      </c>
      <c r="L9" s="64">
        <f>'[1]Doanh thu'!EK116</f>
        <v>26</v>
      </c>
      <c r="M9" s="71">
        <f>'[1]Boi thuong'!CA116</f>
        <v>0</v>
      </c>
      <c r="N9" s="64">
        <f>'[1]Doanh thu'!FP116</f>
        <v>37</v>
      </c>
      <c r="O9" s="64">
        <f t="shared" ref="O9:O37" si="1">C9+F9+H9-J9-L9-M9-N9</f>
        <v>636</v>
      </c>
      <c r="P9" s="71">
        <f t="shared" ref="P9:P37" si="2">D9+G9+I9-K9-M9</f>
        <v>40</v>
      </c>
    </row>
    <row r="10" spans="1:16" ht="16" customHeight="1" x14ac:dyDescent="0.15">
      <c r="A10" s="95">
        <v>3</v>
      </c>
      <c r="B10" s="96" t="s">
        <v>71</v>
      </c>
      <c r="C10" s="64">
        <f>'[1]Doanh thu'!Q117</f>
        <v>145478</v>
      </c>
      <c r="D10" s="71">
        <f>'[1]Boi thuong'!Q117</f>
        <v>33291</v>
      </c>
      <c r="E10" s="162">
        <f t="shared" si="0"/>
        <v>0.22883872475563316</v>
      </c>
      <c r="F10" s="64">
        <f>'[1]Doanh thu'!AV117</f>
        <v>0</v>
      </c>
      <c r="G10" s="71">
        <f>'[1]Boi thuong'!DF117</f>
        <v>0</v>
      </c>
      <c r="H10" s="64">
        <f>'[1]Doanh thu'!CA117</f>
        <v>0</v>
      </c>
      <c r="I10" s="71">
        <f>'[1]Boi thuong'!EK117</f>
        <v>0</v>
      </c>
      <c r="J10" s="64">
        <f>'[1]Doanh thu'!DF117</f>
        <v>0</v>
      </c>
      <c r="K10" s="71">
        <f>'[1]Boi thuong'!AV117</f>
        <v>0</v>
      </c>
      <c r="L10" s="64">
        <f>'[1]Doanh thu'!EK117</f>
        <v>0</v>
      </c>
      <c r="M10" s="71">
        <f>'[1]Boi thuong'!CA117</f>
        <v>0</v>
      </c>
      <c r="N10" s="64">
        <f>'[1]Doanh thu'!FP117</f>
        <v>65</v>
      </c>
      <c r="O10" s="64">
        <f t="shared" si="1"/>
        <v>145413</v>
      </c>
      <c r="P10" s="71">
        <f t="shared" si="2"/>
        <v>33291</v>
      </c>
    </row>
    <row r="11" spans="1:16" ht="16" customHeight="1" x14ac:dyDescent="0.15">
      <c r="A11" s="95">
        <v>4</v>
      </c>
      <c r="B11" s="96" t="s">
        <v>72</v>
      </c>
      <c r="C11" s="64">
        <f>'[1]Doanh thu'!Q118</f>
        <v>216160</v>
      </c>
      <c r="D11" s="71">
        <f>'[1]Boi thuong'!Q118</f>
        <v>71429</v>
      </c>
      <c r="E11" s="162">
        <f t="shared" si="0"/>
        <v>0.33044504071058473</v>
      </c>
      <c r="F11" s="64">
        <f>'[1]Doanh thu'!AV118</f>
        <v>0</v>
      </c>
      <c r="G11" s="71">
        <f>'[1]Boi thuong'!DF118</f>
        <v>0</v>
      </c>
      <c r="H11" s="64">
        <f>'[1]Doanh thu'!CA118</f>
        <v>0</v>
      </c>
      <c r="I11" s="71">
        <f>'[1]Boi thuong'!EK118</f>
        <v>0</v>
      </c>
      <c r="J11" s="64">
        <f>'[1]Doanh thu'!DF118</f>
        <v>0</v>
      </c>
      <c r="K11" s="71">
        <f>'[1]Boi thuong'!AV118</f>
        <v>15</v>
      </c>
      <c r="L11" s="64">
        <f>'[1]Doanh thu'!EK118</f>
        <v>3</v>
      </c>
      <c r="M11" s="71">
        <f>'[1]Boi thuong'!CA118</f>
        <v>10</v>
      </c>
      <c r="N11" s="64">
        <f>'[1]Doanh thu'!FP118</f>
        <v>0</v>
      </c>
      <c r="O11" s="64">
        <f t="shared" si="1"/>
        <v>216147</v>
      </c>
      <c r="P11" s="71">
        <f t="shared" si="2"/>
        <v>71404</v>
      </c>
    </row>
    <row r="12" spans="1:16" ht="16" customHeight="1" x14ac:dyDescent="0.15">
      <c r="A12" s="95">
        <v>5</v>
      </c>
      <c r="B12" s="96" t="s">
        <v>145</v>
      </c>
      <c r="C12" s="64">
        <f>'[1]Doanh thu'!Q119</f>
        <v>21236</v>
      </c>
      <c r="D12" s="71">
        <f>'[1]Boi thuong'!Q119</f>
        <v>5223</v>
      </c>
      <c r="E12" s="162"/>
      <c r="F12" s="64">
        <f>'[1]Doanh thu'!AV119</f>
        <v>0</v>
      </c>
      <c r="G12" s="71">
        <f>'[1]Boi thuong'!DF119</f>
        <v>0</v>
      </c>
      <c r="H12" s="64">
        <f>'[1]Doanh thu'!CA119</f>
        <v>0</v>
      </c>
      <c r="I12" s="71">
        <f>'[1]Boi thuong'!EK119</f>
        <v>0</v>
      </c>
      <c r="J12" s="64">
        <f>'[1]Doanh thu'!DF119</f>
        <v>155</v>
      </c>
      <c r="K12" s="71">
        <f>'[1]Boi thuong'!AV119</f>
        <v>0</v>
      </c>
      <c r="L12" s="64">
        <f>'[1]Doanh thu'!EK119</f>
        <v>0</v>
      </c>
      <c r="M12" s="71">
        <f>'[1]Boi thuong'!CA119</f>
        <v>0</v>
      </c>
      <c r="N12" s="64">
        <f>'[1]Doanh thu'!FP119</f>
        <v>61</v>
      </c>
      <c r="O12" s="64">
        <f t="shared" si="1"/>
        <v>21020</v>
      </c>
      <c r="P12" s="71">
        <f t="shared" si="2"/>
        <v>5223</v>
      </c>
    </row>
    <row r="13" spans="1:16" ht="16" customHeight="1" x14ac:dyDescent="0.15">
      <c r="A13" s="95">
        <v>6</v>
      </c>
      <c r="B13" s="96" t="s">
        <v>146</v>
      </c>
      <c r="C13" s="64">
        <f>'[1]Doanh thu'!Q120</f>
        <v>36772</v>
      </c>
      <c r="D13" s="71">
        <f>'[1]Boi thuong'!Q120</f>
        <v>7887</v>
      </c>
      <c r="E13" s="162">
        <f t="shared" si="0"/>
        <v>0.21448384640487328</v>
      </c>
      <c r="F13" s="64">
        <f>'[1]Doanh thu'!AV120</f>
        <v>0</v>
      </c>
      <c r="G13" s="71">
        <f>'[1]Boi thuong'!DF120</f>
        <v>0</v>
      </c>
      <c r="H13" s="64">
        <f>'[1]Doanh thu'!CA120</f>
        <v>0</v>
      </c>
      <c r="I13" s="71">
        <f>'[1]Boi thuong'!EK120</f>
        <v>0</v>
      </c>
      <c r="J13" s="64">
        <f>'[1]Doanh thu'!DF120</f>
        <v>0</v>
      </c>
      <c r="K13" s="71">
        <f>'[1]Boi thuong'!AV120</f>
        <v>0</v>
      </c>
      <c r="L13" s="64">
        <f>'[1]Doanh thu'!EK120</f>
        <v>2</v>
      </c>
      <c r="M13" s="71">
        <f>'[1]Boi thuong'!CA120</f>
        <v>0</v>
      </c>
      <c r="N13" s="64">
        <f>'[1]Doanh thu'!FP120</f>
        <v>0</v>
      </c>
      <c r="O13" s="64">
        <f t="shared" si="1"/>
        <v>36770</v>
      </c>
      <c r="P13" s="71">
        <f t="shared" si="2"/>
        <v>7887</v>
      </c>
    </row>
    <row r="14" spans="1:16" ht="16" customHeight="1" x14ac:dyDescent="0.15">
      <c r="A14" s="95">
        <v>7</v>
      </c>
      <c r="B14" s="96" t="s">
        <v>147</v>
      </c>
      <c r="C14" s="64">
        <f>'[1]Doanh thu'!Q121</f>
        <v>2928</v>
      </c>
      <c r="D14" s="71">
        <f>'[1]Boi thuong'!Q121</f>
        <v>577</v>
      </c>
      <c r="E14" s="162">
        <f t="shared" si="0"/>
        <v>0.19706284153005466</v>
      </c>
      <c r="F14" s="64">
        <f>'[1]Doanh thu'!AV121</f>
        <v>0</v>
      </c>
      <c r="G14" s="71">
        <f>'[1]Boi thuong'!DF121</f>
        <v>0</v>
      </c>
      <c r="H14" s="64">
        <f>'[1]Doanh thu'!CA121</f>
        <v>0</v>
      </c>
      <c r="I14" s="71">
        <f>'[1]Boi thuong'!EK121</f>
        <v>0</v>
      </c>
      <c r="J14" s="64">
        <f>'[1]Doanh thu'!DF121</f>
        <v>0</v>
      </c>
      <c r="K14" s="71">
        <f>'[1]Boi thuong'!AV121</f>
        <v>0</v>
      </c>
      <c r="L14" s="64">
        <f>'[1]Doanh thu'!EK121</f>
        <v>1532</v>
      </c>
      <c r="M14" s="71">
        <f>'[1]Boi thuong'!CA121</f>
        <v>177</v>
      </c>
      <c r="N14" s="64">
        <f>'[1]Doanh thu'!FP121</f>
        <v>0</v>
      </c>
      <c r="O14" s="64">
        <f t="shared" si="1"/>
        <v>1219</v>
      </c>
      <c r="P14" s="71">
        <f t="shared" si="2"/>
        <v>400</v>
      </c>
    </row>
    <row r="15" spans="1:16" ht="16" customHeight="1" x14ac:dyDescent="0.15">
      <c r="A15" s="95">
        <v>8</v>
      </c>
      <c r="B15" s="96" t="s">
        <v>73</v>
      </c>
      <c r="C15" s="64">
        <f>'[1]Doanh thu'!Q122</f>
        <v>528057</v>
      </c>
      <c r="D15" s="71">
        <f>'[1]Boi thuong'!Q122</f>
        <v>176168</v>
      </c>
      <c r="E15" s="162">
        <f t="shared" si="0"/>
        <v>0.33361549984187311</v>
      </c>
      <c r="F15" s="64">
        <f>'[1]Doanh thu'!AV122</f>
        <v>0</v>
      </c>
      <c r="G15" s="71">
        <f>'[1]Boi thuong'!DF122</f>
        <v>0</v>
      </c>
      <c r="H15" s="64">
        <f>'[1]Doanh thu'!CA122</f>
        <v>0</v>
      </c>
      <c r="I15" s="71">
        <f>'[1]Boi thuong'!EK122</f>
        <v>0</v>
      </c>
      <c r="J15" s="64">
        <f>'[1]Doanh thu'!DF122</f>
        <v>0</v>
      </c>
      <c r="K15" s="71">
        <f>'[1]Boi thuong'!AV122</f>
        <v>0</v>
      </c>
      <c r="L15" s="64">
        <f>'[1]Doanh thu'!EK122</f>
        <v>0</v>
      </c>
      <c r="M15" s="71">
        <f>'[1]Boi thuong'!CA122</f>
        <v>0</v>
      </c>
      <c r="N15" s="64">
        <f>'[1]Doanh thu'!FP122</f>
        <v>383</v>
      </c>
      <c r="O15" s="64">
        <f t="shared" si="1"/>
        <v>527674</v>
      </c>
      <c r="P15" s="71">
        <f t="shared" si="2"/>
        <v>176168</v>
      </c>
    </row>
    <row r="16" spans="1:16" ht="16" customHeight="1" x14ac:dyDescent="0.15">
      <c r="A16" s="95">
        <v>9</v>
      </c>
      <c r="B16" s="96" t="s">
        <v>74</v>
      </c>
      <c r="C16" s="64">
        <f>'[1]Doanh thu'!Q123</f>
        <v>142309</v>
      </c>
      <c r="D16" s="71">
        <f>'[1]Boi thuong'!Q123</f>
        <v>22003</v>
      </c>
      <c r="E16" s="162">
        <f t="shared" si="0"/>
        <v>0.15461425489603609</v>
      </c>
      <c r="F16" s="64">
        <f>'[1]Doanh thu'!AV123</f>
        <v>0</v>
      </c>
      <c r="G16" s="71">
        <f>'[1]Boi thuong'!DF123</f>
        <v>0</v>
      </c>
      <c r="H16" s="64">
        <f>'[1]Doanh thu'!CA123</f>
        <v>0</v>
      </c>
      <c r="I16" s="71">
        <f>'[1]Boi thuong'!EK123</f>
        <v>0</v>
      </c>
      <c r="J16" s="64">
        <f>'[1]Doanh thu'!DF123</f>
        <v>0</v>
      </c>
      <c r="K16" s="71">
        <f>'[1]Boi thuong'!AV123</f>
        <v>0</v>
      </c>
      <c r="L16" s="64">
        <f>'[1]Doanh thu'!EK123</f>
        <v>0</v>
      </c>
      <c r="M16" s="71">
        <f>'[1]Boi thuong'!CA123</f>
        <v>0</v>
      </c>
      <c r="N16" s="64">
        <f>'[1]Doanh thu'!FP123</f>
        <v>0</v>
      </c>
      <c r="O16" s="64">
        <f t="shared" si="1"/>
        <v>142309</v>
      </c>
      <c r="P16" s="71">
        <f t="shared" si="2"/>
        <v>22003</v>
      </c>
    </row>
    <row r="17" spans="1:16" ht="16" customHeight="1" x14ac:dyDescent="0.15">
      <c r="A17" s="95">
        <v>10</v>
      </c>
      <c r="B17" s="96" t="s">
        <v>148</v>
      </c>
      <c r="C17" s="64">
        <f>'[1]Doanh thu'!Q124</f>
        <v>28794</v>
      </c>
      <c r="D17" s="71">
        <f>'[1]Boi thuong'!Q124</f>
        <v>2398</v>
      </c>
      <c r="E17" s="162">
        <f t="shared" si="0"/>
        <v>8.3281239147044522E-2</v>
      </c>
      <c r="F17" s="64">
        <f>'[1]Doanh thu'!AV124</f>
        <v>0</v>
      </c>
      <c r="G17" s="71">
        <f>'[1]Boi thuong'!DF124</f>
        <v>0</v>
      </c>
      <c r="H17" s="64">
        <f>'[1]Doanh thu'!CA124</f>
        <v>0</v>
      </c>
      <c r="I17" s="71">
        <f>'[1]Boi thuong'!EK124</f>
        <v>0</v>
      </c>
      <c r="J17" s="64">
        <f>'[1]Doanh thu'!DF124</f>
        <v>0</v>
      </c>
      <c r="K17" s="71">
        <f>'[1]Boi thuong'!AV124</f>
        <v>0</v>
      </c>
      <c r="L17" s="64">
        <f>'[1]Doanh thu'!EK124</f>
        <v>0</v>
      </c>
      <c r="M17" s="71">
        <f>'[1]Boi thuong'!CA124</f>
        <v>0</v>
      </c>
      <c r="N17" s="64">
        <f>'[1]Doanh thu'!FP124</f>
        <v>0</v>
      </c>
      <c r="O17" s="64">
        <f t="shared" si="1"/>
        <v>28794</v>
      </c>
      <c r="P17" s="71">
        <f t="shared" si="2"/>
        <v>2398</v>
      </c>
    </row>
    <row r="18" spans="1:16" ht="16" customHeight="1" x14ac:dyDescent="0.15">
      <c r="A18" s="95">
        <v>11</v>
      </c>
      <c r="B18" s="96" t="s">
        <v>149</v>
      </c>
      <c r="C18" s="64">
        <f>'[1]Doanh thu'!Q125</f>
        <v>59647</v>
      </c>
      <c r="D18" s="71">
        <f>'[1]Boi thuong'!Q125</f>
        <v>13325</v>
      </c>
      <c r="E18" s="162">
        <f t="shared" si="0"/>
        <v>0.22339765621070631</v>
      </c>
      <c r="F18" s="64">
        <f>'[1]Doanh thu'!AV125</f>
        <v>0</v>
      </c>
      <c r="G18" s="71">
        <f>'[1]Boi thuong'!DF125</f>
        <v>0</v>
      </c>
      <c r="H18" s="64">
        <f>'[1]Doanh thu'!CA125</f>
        <v>0</v>
      </c>
      <c r="I18" s="71">
        <f>'[1]Boi thuong'!EK125</f>
        <v>0</v>
      </c>
      <c r="J18" s="64">
        <f>'[1]Doanh thu'!DF125</f>
        <v>0</v>
      </c>
      <c r="K18" s="71">
        <f>'[1]Boi thuong'!AV125</f>
        <v>0</v>
      </c>
      <c r="L18" s="64">
        <f>'[1]Doanh thu'!EK125</f>
        <v>0</v>
      </c>
      <c r="M18" s="71">
        <f>'[1]Boi thuong'!CA125</f>
        <v>0</v>
      </c>
      <c r="N18" s="64">
        <f>'[1]Doanh thu'!FP125</f>
        <v>0</v>
      </c>
      <c r="O18" s="64">
        <f t="shared" si="1"/>
        <v>59647</v>
      </c>
      <c r="P18" s="71">
        <f t="shared" si="2"/>
        <v>13325</v>
      </c>
    </row>
    <row r="19" spans="1:16" ht="16" customHeight="1" x14ac:dyDescent="0.15">
      <c r="A19" s="95">
        <v>12</v>
      </c>
      <c r="B19" s="96" t="s">
        <v>150</v>
      </c>
      <c r="C19" s="64">
        <f>'[1]Doanh thu'!Q126</f>
        <v>3355</v>
      </c>
      <c r="D19" s="71">
        <f>'[1]Boi thuong'!Q126</f>
        <v>320</v>
      </c>
      <c r="E19" s="162">
        <f t="shared" si="0"/>
        <v>9.5380029806259314E-2</v>
      </c>
      <c r="F19" s="64">
        <f>'[1]Doanh thu'!AV126</f>
        <v>0</v>
      </c>
      <c r="G19" s="71">
        <f>'[1]Boi thuong'!DF126</f>
        <v>0</v>
      </c>
      <c r="H19" s="64">
        <f>'[1]Doanh thu'!CA126</f>
        <v>0</v>
      </c>
      <c r="I19" s="71">
        <f>'[1]Boi thuong'!EK126</f>
        <v>0</v>
      </c>
      <c r="J19" s="64">
        <f>'[1]Doanh thu'!DF126</f>
        <v>676</v>
      </c>
      <c r="K19" s="71">
        <f>'[1]Boi thuong'!AV126</f>
        <v>0</v>
      </c>
      <c r="L19" s="64">
        <f>'[1]Doanh thu'!EK126</f>
        <v>0</v>
      </c>
      <c r="M19" s="71">
        <f>'[1]Boi thuong'!CA126</f>
        <v>0</v>
      </c>
      <c r="N19" s="64">
        <f>'[1]Doanh thu'!FP126</f>
        <v>0</v>
      </c>
      <c r="O19" s="64">
        <f t="shared" si="1"/>
        <v>2679</v>
      </c>
      <c r="P19" s="71">
        <f t="shared" si="2"/>
        <v>320</v>
      </c>
    </row>
    <row r="20" spans="1:16" ht="16" customHeight="1" x14ac:dyDescent="0.15">
      <c r="A20" s="95">
        <v>13</v>
      </c>
      <c r="B20" s="96" t="s">
        <v>151</v>
      </c>
      <c r="C20" s="64">
        <f>'[1]Doanh thu'!Q127</f>
        <v>5841</v>
      </c>
      <c r="D20" s="71">
        <f>'[1]Boi thuong'!Q127</f>
        <v>1026</v>
      </c>
      <c r="E20" s="162">
        <f t="shared" si="0"/>
        <v>0.17565485362095531</v>
      </c>
      <c r="F20" s="64">
        <f>'[1]Doanh thu'!AV127</f>
        <v>0</v>
      </c>
      <c r="G20" s="71">
        <f>'[1]Boi thuong'!DF127</f>
        <v>0</v>
      </c>
      <c r="H20" s="64">
        <f>'[1]Doanh thu'!CA127</f>
        <v>0</v>
      </c>
      <c r="I20" s="71">
        <f>'[1]Boi thuong'!EK127</f>
        <v>0</v>
      </c>
      <c r="J20" s="64">
        <f>'[1]Doanh thu'!DF127</f>
        <v>0</v>
      </c>
      <c r="K20" s="71">
        <f>'[1]Boi thuong'!AV127</f>
        <v>0</v>
      </c>
      <c r="L20" s="64">
        <f>'[1]Doanh thu'!EK127</f>
        <v>0</v>
      </c>
      <c r="M20" s="71">
        <f>'[1]Boi thuong'!CA127</f>
        <v>0</v>
      </c>
      <c r="N20" s="64">
        <f>'[1]Doanh thu'!FP127</f>
        <v>60</v>
      </c>
      <c r="O20" s="64">
        <f t="shared" si="1"/>
        <v>5781</v>
      </c>
      <c r="P20" s="71">
        <f t="shared" si="2"/>
        <v>1026</v>
      </c>
    </row>
    <row r="21" spans="1:16" ht="16" customHeight="1" x14ac:dyDescent="0.15">
      <c r="A21" s="95">
        <v>14</v>
      </c>
      <c r="B21" s="96" t="s">
        <v>75</v>
      </c>
      <c r="C21" s="64">
        <f>'[1]Doanh thu'!Q128</f>
        <v>0</v>
      </c>
      <c r="D21" s="71">
        <f>'[1]Boi thuong'!Q128</f>
        <v>0</v>
      </c>
      <c r="E21" s="162"/>
      <c r="F21" s="64">
        <f>'[1]Doanh thu'!AV128</f>
        <v>0</v>
      </c>
      <c r="G21" s="71">
        <f>'[1]Boi thuong'!DF128</f>
        <v>0</v>
      </c>
      <c r="H21" s="64">
        <f>'[1]Doanh thu'!CA128</f>
        <v>0</v>
      </c>
      <c r="I21" s="71">
        <f>'[1]Boi thuong'!EK128</f>
        <v>0</v>
      </c>
      <c r="J21" s="64">
        <f>'[1]Doanh thu'!DF128</f>
        <v>0</v>
      </c>
      <c r="K21" s="71">
        <f>'[1]Boi thuong'!AV128</f>
        <v>0</v>
      </c>
      <c r="L21" s="64">
        <f>'[1]Doanh thu'!EK128</f>
        <v>0</v>
      </c>
      <c r="M21" s="71">
        <f>'[1]Boi thuong'!CA128</f>
        <v>0</v>
      </c>
      <c r="N21" s="64">
        <f>'[1]Doanh thu'!FP128</f>
        <v>0</v>
      </c>
      <c r="O21" s="64">
        <f t="shared" si="1"/>
        <v>0</v>
      </c>
      <c r="P21" s="71">
        <f t="shared" si="2"/>
        <v>0</v>
      </c>
    </row>
    <row r="22" spans="1:16" ht="16" customHeight="1" x14ac:dyDescent="0.15">
      <c r="A22" s="95">
        <v>15</v>
      </c>
      <c r="B22" s="96" t="s">
        <v>152</v>
      </c>
      <c r="C22" s="64">
        <f>'[1]Doanh thu'!Q129</f>
        <v>161870</v>
      </c>
      <c r="D22" s="71">
        <f>'[1]Boi thuong'!Q129</f>
        <v>18174</v>
      </c>
      <c r="E22" s="162">
        <f t="shared" si="0"/>
        <v>0.11227528263421264</v>
      </c>
      <c r="F22" s="64">
        <f>'[1]Doanh thu'!AV129</f>
        <v>0</v>
      </c>
      <c r="G22" s="71">
        <f>'[1]Boi thuong'!DF129</f>
        <v>0</v>
      </c>
      <c r="H22" s="64">
        <f>'[1]Doanh thu'!CA129</f>
        <v>0</v>
      </c>
      <c r="I22" s="71">
        <f>'[1]Boi thuong'!EK129</f>
        <v>0</v>
      </c>
      <c r="J22" s="64">
        <f>'[1]Doanh thu'!DF129</f>
        <v>0</v>
      </c>
      <c r="K22" s="71">
        <f>'[1]Boi thuong'!AV129</f>
        <v>0</v>
      </c>
      <c r="L22" s="64">
        <f>'[1]Doanh thu'!EK129</f>
        <v>0</v>
      </c>
      <c r="M22" s="71">
        <f>'[1]Boi thuong'!CA129</f>
        <v>0</v>
      </c>
      <c r="N22" s="64">
        <f>'[1]Doanh thu'!FP129</f>
        <v>0</v>
      </c>
      <c r="O22" s="64">
        <f t="shared" si="1"/>
        <v>161870</v>
      </c>
      <c r="P22" s="71">
        <f t="shared" si="2"/>
        <v>18174</v>
      </c>
    </row>
    <row r="23" spans="1:16" ht="16" customHeight="1" x14ac:dyDescent="0.15">
      <c r="A23" s="95">
        <v>16</v>
      </c>
      <c r="B23" s="96" t="s">
        <v>222</v>
      </c>
      <c r="C23" s="64">
        <f>'[1]Doanh thu'!Q130</f>
        <v>9689</v>
      </c>
      <c r="D23" s="71">
        <f>'[1]Boi thuong'!Q130</f>
        <v>1877</v>
      </c>
      <c r="E23" s="162">
        <f t="shared" si="0"/>
        <v>0.19372484260501599</v>
      </c>
      <c r="F23" s="64">
        <f>'[1]Doanh thu'!AV130</f>
        <v>0</v>
      </c>
      <c r="G23" s="71">
        <f>'[1]Boi thuong'!DF130</f>
        <v>0</v>
      </c>
      <c r="H23" s="64">
        <f>'[1]Doanh thu'!CA130</f>
        <v>0</v>
      </c>
      <c r="I23" s="71">
        <f>'[1]Boi thuong'!EK130</f>
        <v>0</v>
      </c>
      <c r="J23" s="64">
        <f>'[1]Doanh thu'!DF130</f>
        <v>0</v>
      </c>
      <c r="K23" s="71">
        <f>'[1]Boi thuong'!AV130</f>
        <v>0</v>
      </c>
      <c r="L23" s="64">
        <f>'[1]Doanh thu'!EK130</f>
        <v>0</v>
      </c>
      <c r="M23" s="71">
        <f>'[1]Boi thuong'!CA130</f>
        <v>0</v>
      </c>
      <c r="N23" s="64">
        <f>'[1]Doanh thu'!FP130</f>
        <v>0</v>
      </c>
      <c r="O23" s="64">
        <f t="shared" si="1"/>
        <v>9689</v>
      </c>
      <c r="P23" s="71">
        <f t="shared" si="2"/>
        <v>1877</v>
      </c>
    </row>
    <row r="24" spans="1:16" ht="16" customHeight="1" x14ac:dyDescent="0.15">
      <c r="A24" s="95">
        <v>17</v>
      </c>
      <c r="B24" s="96" t="s">
        <v>153</v>
      </c>
      <c r="C24" s="64">
        <f>'[1]Doanh thu'!Q131</f>
        <v>17891</v>
      </c>
      <c r="D24" s="71">
        <f>'[1]Boi thuong'!Q131</f>
        <v>4294</v>
      </c>
      <c r="E24" s="162">
        <f t="shared" si="0"/>
        <v>0.24000894304398859</v>
      </c>
      <c r="F24" s="64">
        <f>'[1]Doanh thu'!AV131</f>
        <v>0</v>
      </c>
      <c r="G24" s="71">
        <f>'[1]Boi thuong'!DF131</f>
        <v>0</v>
      </c>
      <c r="H24" s="64">
        <f>'[1]Doanh thu'!CA131</f>
        <v>0</v>
      </c>
      <c r="I24" s="71">
        <f>'[1]Boi thuong'!EK131</f>
        <v>0</v>
      </c>
      <c r="J24" s="64">
        <f>'[1]Doanh thu'!DF131</f>
        <v>0</v>
      </c>
      <c r="K24" s="71">
        <f>'[1]Boi thuong'!AV131</f>
        <v>0</v>
      </c>
      <c r="L24" s="64">
        <f>'[1]Doanh thu'!EK131</f>
        <v>185</v>
      </c>
      <c r="M24" s="71">
        <f>'[1]Boi thuong'!CA131</f>
        <v>0</v>
      </c>
      <c r="N24" s="64">
        <f>'[1]Doanh thu'!FP131</f>
        <v>0</v>
      </c>
      <c r="O24" s="64">
        <f t="shared" si="1"/>
        <v>17706</v>
      </c>
      <c r="P24" s="71">
        <f t="shared" si="2"/>
        <v>4294</v>
      </c>
    </row>
    <row r="25" spans="1:16" ht="16" customHeight="1" x14ac:dyDescent="0.15">
      <c r="A25" s="95">
        <v>18</v>
      </c>
      <c r="B25" s="96" t="s">
        <v>76</v>
      </c>
      <c r="C25" s="64">
        <f>'[1]Doanh thu'!Q132</f>
        <v>198868</v>
      </c>
      <c r="D25" s="71">
        <f>'[1]Boi thuong'!Q132</f>
        <v>43389</v>
      </c>
      <c r="E25" s="162">
        <f t="shared" si="0"/>
        <v>0.21817989822394754</v>
      </c>
      <c r="F25" s="64">
        <f>'[1]Doanh thu'!AV132</f>
        <v>0</v>
      </c>
      <c r="G25" s="71">
        <f>'[1]Boi thuong'!DF132</f>
        <v>0</v>
      </c>
      <c r="H25" s="64">
        <f>'[1]Doanh thu'!CA132</f>
        <v>0</v>
      </c>
      <c r="I25" s="71">
        <f>'[1]Boi thuong'!EK132</f>
        <v>0</v>
      </c>
      <c r="J25" s="64">
        <f>'[1]Doanh thu'!DF132</f>
        <v>0</v>
      </c>
      <c r="K25" s="71">
        <f>'[1]Boi thuong'!AV132</f>
        <v>0</v>
      </c>
      <c r="L25" s="64">
        <f>'[1]Doanh thu'!EK132</f>
        <v>0</v>
      </c>
      <c r="M25" s="71">
        <f>'[1]Boi thuong'!CA132</f>
        <v>0</v>
      </c>
      <c r="N25" s="64">
        <f>'[1]Doanh thu'!FP132</f>
        <v>0</v>
      </c>
      <c r="O25" s="64">
        <f t="shared" si="1"/>
        <v>198868</v>
      </c>
      <c r="P25" s="71">
        <f t="shared" si="2"/>
        <v>43389</v>
      </c>
    </row>
    <row r="26" spans="1:16" ht="16" customHeight="1" x14ac:dyDescent="0.15">
      <c r="A26" s="95">
        <v>19</v>
      </c>
      <c r="B26" s="96" t="s">
        <v>77</v>
      </c>
      <c r="C26" s="64">
        <f>'[1]Doanh thu'!Q133</f>
        <v>1475</v>
      </c>
      <c r="D26" s="71">
        <f>'[1]Boi thuong'!Q133</f>
        <v>1120</v>
      </c>
      <c r="E26" s="162">
        <f t="shared" si="0"/>
        <v>0.7593220338983051</v>
      </c>
      <c r="F26" s="64">
        <f>'[1]Doanh thu'!AV133</f>
        <v>2</v>
      </c>
      <c r="G26" s="71">
        <f>'[1]Boi thuong'!DF133</f>
        <v>0</v>
      </c>
      <c r="H26" s="64">
        <f>'[1]Doanh thu'!CA133</f>
        <v>0</v>
      </c>
      <c r="I26" s="71">
        <f>'[1]Boi thuong'!EK133</f>
        <v>0</v>
      </c>
      <c r="J26" s="64">
        <f>'[1]Doanh thu'!DF133</f>
        <v>-9</v>
      </c>
      <c r="K26" s="71">
        <f>'[1]Boi thuong'!AV133</f>
        <v>3</v>
      </c>
      <c r="L26" s="64">
        <f>'[1]Doanh thu'!EK133</f>
        <v>99</v>
      </c>
      <c r="M26" s="71">
        <f>'[1]Boi thuong'!CA133</f>
        <v>0</v>
      </c>
      <c r="N26" s="64">
        <f>'[1]Doanh thu'!FP133</f>
        <v>0</v>
      </c>
      <c r="O26" s="64">
        <f t="shared" si="1"/>
        <v>1387</v>
      </c>
      <c r="P26" s="71">
        <f t="shared" si="2"/>
        <v>1117</v>
      </c>
    </row>
    <row r="27" spans="1:16" ht="16" customHeight="1" x14ac:dyDescent="0.15">
      <c r="A27" s="95">
        <v>20</v>
      </c>
      <c r="B27" s="96" t="s">
        <v>78</v>
      </c>
      <c r="C27" s="64">
        <f>'[1]Doanh thu'!Q134</f>
        <v>313252</v>
      </c>
      <c r="D27" s="71">
        <f>'[1]Boi thuong'!Q134</f>
        <v>83406</v>
      </c>
      <c r="E27" s="162"/>
      <c r="F27" s="64">
        <f>'[1]Doanh thu'!AV134</f>
        <v>0</v>
      </c>
      <c r="G27" s="71">
        <f>'[1]Boi thuong'!DF134</f>
        <v>0</v>
      </c>
      <c r="H27" s="64">
        <f>'[1]Doanh thu'!CA134</f>
        <v>0</v>
      </c>
      <c r="I27" s="71">
        <f>'[1]Boi thuong'!EK134</f>
        <v>0</v>
      </c>
      <c r="J27" s="64">
        <f>'[1]Doanh thu'!DF134</f>
        <v>0</v>
      </c>
      <c r="K27" s="71">
        <f>'[1]Boi thuong'!AV134</f>
        <v>0</v>
      </c>
      <c r="L27" s="64">
        <f>'[1]Doanh thu'!EK134</f>
        <v>0</v>
      </c>
      <c r="M27" s="71">
        <f>'[1]Boi thuong'!CA134</f>
        <v>0</v>
      </c>
      <c r="N27" s="64">
        <f>'[1]Doanh thu'!FP134</f>
        <v>0</v>
      </c>
      <c r="O27" s="64">
        <f t="shared" si="1"/>
        <v>313252</v>
      </c>
      <c r="P27" s="71">
        <f t="shared" si="2"/>
        <v>83406</v>
      </c>
    </row>
    <row r="28" spans="1:16" ht="16" customHeight="1" x14ac:dyDescent="0.15">
      <c r="A28" s="95">
        <v>21</v>
      </c>
      <c r="B28" s="96" t="s">
        <v>79</v>
      </c>
      <c r="C28" s="64">
        <f>'[1]Doanh thu'!Q135</f>
        <v>531792</v>
      </c>
      <c r="D28" s="71">
        <f>'[1]Boi thuong'!Q135</f>
        <v>47822</v>
      </c>
      <c r="E28" s="162"/>
      <c r="F28" s="64">
        <f>'[1]Doanh thu'!AV135</f>
        <v>0</v>
      </c>
      <c r="G28" s="71">
        <f>'[1]Boi thuong'!DF135</f>
        <v>0</v>
      </c>
      <c r="H28" s="64">
        <f>'[1]Doanh thu'!CA135</f>
        <v>0</v>
      </c>
      <c r="I28" s="71">
        <f>'[1]Boi thuong'!EK135</f>
        <v>0</v>
      </c>
      <c r="J28" s="64">
        <f>'[1]Doanh thu'!DF135</f>
        <v>0</v>
      </c>
      <c r="K28" s="71">
        <f>'[1]Boi thuong'!AV135</f>
        <v>0</v>
      </c>
      <c r="L28" s="64">
        <f>'[1]Doanh thu'!EK135</f>
        <v>0</v>
      </c>
      <c r="M28" s="71">
        <f>'[1]Boi thuong'!CA135</f>
        <v>0</v>
      </c>
      <c r="N28" s="64">
        <f>'[1]Doanh thu'!FP135</f>
        <v>0</v>
      </c>
      <c r="O28" s="64">
        <f t="shared" si="1"/>
        <v>531792</v>
      </c>
      <c r="P28" s="71">
        <f t="shared" si="2"/>
        <v>47822</v>
      </c>
    </row>
    <row r="29" spans="1:16" ht="16" customHeight="1" x14ac:dyDescent="0.15">
      <c r="A29" s="95">
        <v>22</v>
      </c>
      <c r="B29" s="96" t="s">
        <v>154</v>
      </c>
      <c r="C29" s="64">
        <f>'[1]Doanh thu'!Q136</f>
        <v>282370</v>
      </c>
      <c r="D29" s="71">
        <f>'[1]Boi thuong'!Q136</f>
        <v>61645</v>
      </c>
      <c r="E29" s="162">
        <f t="shared" si="0"/>
        <v>0.21831285193186245</v>
      </c>
      <c r="F29" s="64">
        <f>'[1]Doanh thu'!AV136</f>
        <v>2167</v>
      </c>
      <c r="G29" s="71">
        <f>'[1]Boi thuong'!DF136</f>
        <v>169</v>
      </c>
      <c r="H29" s="64">
        <f>'[1]Doanh thu'!CA136</f>
        <v>0</v>
      </c>
      <c r="I29" s="71">
        <f>'[1]Boi thuong'!EK136</f>
        <v>0</v>
      </c>
      <c r="J29" s="64">
        <f>'[1]Doanh thu'!DF136</f>
        <v>0</v>
      </c>
      <c r="K29" s="71">
        <f>'[1]Boi thuong'!AV136</f>
        <v>0</v>
      </c>
      <c r="L29" s="64">
        <f>'[1]Doanh thu'!EK136</f>
        <v>0</v>
      </c>
      <c r="M29" s="71">
        <f>'[1]Boi thuong'!CA136</f>
        <v>0</v>
      </c>
      <c r="N29" s="64">
        <f>'[1]Doanh thu'!FP136</f>
        <v>90</v>
      </c>
      <c r="O29" s="64">
        <f t="shared" si="1"/>
        <v>284447</v>
      </c>
      <c r="P29" s="71">
        <f t="shared" si="2"/>
        <v>61814</v>
      </c>
    </row>
    <row r="30" spans="1:16" ht="16" customHeight="1" x14ac:dyDescent="0.15">
      <c r="A30" s="95">
        <v>23</v>
      </c>
      <c r="B30" s="96" t="s">
        <v>80</v>
      </c>
      <c r="C30" s="64">
        <f>'[1]Doanh thu'!Q137</f>
        <v>15</v>
      </c>
      <c r="D30" s="71">
        <f>'[1]Boi thuong'!Q137</f>
        <v>0</v>
      </c>
      <c r="E30" s="162">
        <f t="shared" si="0"/>
        <v>0</v>
      </c>
      <c r="F30" s="64">
        <f>'[1]Doanh thu'!AV137</f>
        <v>0</v>
      </c>
      <c r="G30" s="71">
        <f>'[1]Boi thuong'!DF137</f>
        <v>0</v>
      </c>
      <c r="H30" s="64">
        <f>'[1]Doanh thu'!CA137</f>
        <v>0</v>
      </c>
      <c r="I30" s="71">
        <f>'[1]Boi thuong'!EK137</f>
        <v>0</v>
      </c>
      <c r="J30" s="64">
        <f>'[1]Doanh thu'!DF137</f>
        <v>0</v>
      </c>
      <c r="K30" s="71">
        <f>'[1]Boi thuong'!AV137</f>
        <v>0</v>
      </c>
      <c r="L30" s="64">
        <f>'[1]Doanh thu'!EK137</f>
        <v>0</v>
      </c>
      <c r="M30" s="71">
        <f>'[1]Boi thuong'!CA137</f>
        <v>0</v>
      </c>
      <c r="N30" s="64">
        <f>'[1]Doanh thu'!FP137</f>
        <v>0</v>
      </c>
      <c r="O30" s="64">
        <f t="shared" si="1"/>
        <v>15</v>
      </c>
      <c r="P30" s="71">
        <f t="shared" si="2"/>
        <v>0</v>
      </c>
    </row>
    <row r="31" spans="1:16" ht="16" customHeight="1" x14ac:dyDescent="0.15">
      <c r="A31" s="95">
        <v>24</v>
      </c>
      <c r="B31" s="96" t="s">
        <v>81</v>
      </c>
      <c r="C31" s="64">
        <f>'[1]Doanh thu'!Q138</f>
        <v>0</v>
      </c>
      <c r="D31" s="71">
        <f>'[1]Boi thuong'!Q138</f>
        <v>0</v>
      </c>
      <c r="E31" s="162"/>
      <c r="F31" s="64">
        <f>'[1]Doanh thu'!AV138</f>
        <v>0</v>
      </c>
      <c r="G31" s="71">
        <f>'[1]Boi thuong'!DF138</f>
        <v>0</v>
      </c>
      <c r="H31" s="64">
        <f>'[1]Doanh thu'!CA138</f>
        <v>0</v>
      </c>
      <c r="I31" s="71">
        <f>'[1]Boi thuong'!EK138</f>
        <v>0</v>
      </c>
      <c r="J31" s="64">
        <f>'[1]Doanh thu'!DF138</f>
        <v>0</v>
      </c>
      <c r="K31" s="71">
        <f>'[1]Boi thuong'!AV138</f>
        <v>0</v>
      </c>
      <c r="L31" s="64">
        <f>'[1]Doanh thu'!EK138</f>
        <v>0</v>
      </c>
      <c r="M31" s="71">
        <f>'[1]Boi thuong'!CA138</f>
        <v>0</v>
      </c>
      <c r="N31" s="64">
        <f>'[1]Doanh thu'!FP138</f>
        <v>0</v>
      </c>
      <c r="O31" s="64">
        <f t="shared" si="1"/>
        <v>0</v>
      </c>
      <c r="P31" s="71">
        <f t="shared" si="2"/>
        <v>0</v>
      </c>
    </row>
    <row r="32" spans="1:16" ht="16" customHeight="1" x14ac:dyDescent="0.15">
      <c r="A32" s="95">
        <v>25</v>
      </c>
      <c r="B32" s="96" t="s">
        <v>155</v>
      </c>
      <c r="C32" s="64">
        <f>'[1]Doanh thu'!Q139</f>
        <v>106430</v>
      </c>
      <c r="D32" s="71">
        <f>'[1]Boi thuong'!Q139</f>
        <v>18598</v>
      </c>
      <c r="E32" s="162"/>
      <c r="F32" s="64">
        <f>'[1]Doanh thu'!AV139</f>
        <v>0</v>
      </c>
      <c r="G32" s="71">
        <f>'[1]Boi thuong'!DF139</f>
        <v>0</v>
      </c>
      <c r="H32" s="64">
        <f>'[1]Doanh thu'!CA139</f>
        <v>0</v>
      </c>
      <c r="I32" s="71">
        <f>'[1]Boi thuong'!EK139</f>
        <v>0</v>
      </c>
      <c r="J32" s="64">
        <f>'[1]Doanh thu'!DF139</f>
        <v>0</v>
      </c>
      <c r="K32" s="71">
        <f>'[1]Boi thuong'!AV139</f>
        <v>0</v>
      </c>
      <c r="L32" s="64">
        <f>'[1]Doanh thu'!EK139</f>
        <v>0</v>
      </c>
      <c r="M32" s="71">
        <f>'[1]Boi thuong'!CA139</f>
        <v>0</v>
      </c>
      <c r="N32" s="64">
        <f>'[1]Doanh thu'!FP139</f>
        <v>0</v>
      </c>
      <c r="O32" s="64">
        <f t="shared" si="1"/>
        <v>106430</v>
      </c>
      <c r="P32" s="71">
        <f t="shared" si="2"/>
        <v>18598</v>
      </c>
    </row>
    <row r="33" spans="1:16" ht="16" customHeight="1" x14ac:dyDescent="0.15">
      <c r="A33" s="95">
        <v>26</v>
      </c>
      <c r="B33" s="96" t="s">
        <v>156</v>
      </c>
      <c r="C33" s="64">
        <f>'[1]Doanh thu'!Q140</f>
        <v>92500</v>
      </c>
      <c r="D33" s="71">
        <f>'[1]Boi thuong'!Q140</f>
        <v>13006</v>
      </c>
      <c r="E33" s="162">
        <f t="shared" si="0"/>
        <v>0.14060540540540539</v>
      </c>
      <c r="F33" s="64">
        <f>'[1]Doanh thu'!AV140</f>
        <v>0</v>
      </c>
      <c r="G33" s="71">
        <f>'[1]Boi thuong'!DF140</f>
        <v>0</v>
      </c>
      <c r="H33" s="64">
        <f>'[1]Doanh thu'!CA140</f>
        <v>0</v>
      </c>
      <c r="I33" s="71">
        <f>'[1]Boi thuong'!EK140</f>
        <v>0</v>
      </c>
      <c r="J33" s="64">
        <f>'[1]Doanh thu'!DF140</f>
        <v>0</v>
      </c>
      <c r="K33" s="71">
        <f>'[1]Boi thuong'!AV140</f>
        <v>0</v>
      </c>
      <c r="L33" s="64">
        <f>'[1]Doanh thu'!EK140</f>
        <v>0</v>
      </c>
      <c r="M33" s="71">
        <f>'[1]Boi thuong'!CA140</f>
        <v>0</v>
      </c>
      <c r="N33" s="64">
        <f>'[1]Doanh thu'!FP140</f>
        <v>0</v>
      </c>
      <c r="O33" s="64">
        <f t="shared" si="1"/>
        <v>92500</v>
      </c>
      <c r="P33" s="71">
        <f t="shared" si="2"/>
        <v>13006</v>
      </c>
    </row>
    <row r="34" spans="1:16" ht="16" customHeight="1" x14ac:dyDescent="0.15">
      <c r="A34" s="95">
        <v>27</v>
      </c>
      <c r="B34" s="96" t="s">
        <v>157</v>
      </c>
      <c r="C34" s="64">
        <f>'[1]Doanh thu'!Q141</f>
        <v>51618</v>
      </c>
      <c r="D34" s="71">
        <f>'[1]Boi thuong'!Q141</f>
        <v>16167</v>
      </c>
      <c r="E34" s="162">
        <f t="shared" si="0"/>
        <v>0.31320469603626644</v>
      </c>
      <c r="F34" s="64">
        <f>'[1]Doanh thu'!AV141</f>
        <v>0</v>
      </c>
      <c r="G34" s="71">
        <f>'[1]Boi thuong'!DF141</f>
        <v>0</v>
      </c>
      <c r="H34" s="64">
        <f>'[1]Doanh thu'!CA141</f>
        <v>0</v>
      </c>
      <c r="I34" s="71">
        <f>'[1]Boi thuong'!EK141</f>
        <v>0</v>
      </c>
      <c r="J34" s="64">
        <f>'[1]Doanh thu'!DF141</f>
        <v>0</v>
      </c>
      <c r="K34" s="71">
        <f>'[1]Boi thuong'!AV141</f>
        <v>0</v>
      </c>
      <c r="L34" s="64">
        <f>'[1]Doanh thu'!EK141</f>
        <v>0</v>
      </c>
      <c r="M34" s="71">
        <f>'[1]Boi thuong'!CA141</f>
        <v>0</v>
      </c>
      <c r="N34" s="64">
        <f>'[1]Doanh thu'!FP141</f>
        <v>39</v>
      </c>
      <c r="O34" s="64">
        <f t="shared" si="1"/>
        <v>51579</v>
      </c>
      <c r="P34" s="71">
        <f t="shared" si="2"/>
        <v>16167</v>
      </c>
    </row>
    <row r="35" spans="1:16" ht="16" customHeight="1" x14ac:dyDescent="0.15">
      <c r="A35" s="98">
        <v>28</v>
      </c>
      <c r="B35" s="99" t="s">
        <v>158</v>
      </c>
      <c r="C35" s="100">
        <f>'[1]Doanh thu'!Q142</f>
        <v>1981</v>
      </c>
      <c r="D35" s="101">
        <f>'[1]Boi thuong'!Q142</f>
        <v>458</v>
      </c>
      <c r="E35" s="162">
        <f t="shared" si="0"/>
        <v>0.23119636547198386</v>
      </c>
      <c r="F35" s="100">
        <f>'[1]Doanh thu'!AV142</f>
        <v>0</v>
      </c>
      <c r="G35" s="101">
        <f>'[1]Boi thuong'!DF142</f>
        <v>0</v>
      </c>
      <c r="H35" s="100">
        <f>'[1]Doanh thu'!CA142</f>
        <v>0</v>
      </c>
      <c r="I35" s="101">
        <f>'[1]Boi thuong'!EK142</f>
        <v>0</v>
      </c>
      <c r="J35" s="100">
        <f>'[1]Doanh thu'!DF142</f>
        <v>0</v>
      </c>
      <c r="K35" s="101">
        <f>'[1]Boi thuong'!AV142</f>
        <v>0</v>
      </c>
      <c r="L35" s="100">
        <f>'[1]Doanh thu'!EK142</f>
        <v>0</v>
      </c>
      <c r="M35" s="101">
        <f>'[1]Boi thuong'!CA142</f>
        <v>0</v>
      </c>
      <c r="N35" s="100">
        <f>'[1]Doanh thu'!FP142</f>
        <v>0</v>
      </c>
      <c r="O35" s="64">
        <f t="shared" si="1"/>
        <v>1981</v>
      </c>
      <c r="P35" s="71">
        <f t="shared" si="2"/>
        <v>458</v>
      </c>
    </row>
    <row r="36" spans="1:16" ht="16" customHeight="1" x14ac:dyDescent="0.15">
      <c r="A36" s="95">
        <v>29</v>
      </c>
      <c r="B36" s="96" t="s">
        <v>159</v>
      </c>
      <c r="C36" s="64">
        <f>'[1]Doanh thu'!Q143</f>
        <v>92461</v>
      </c>
      <c r="D36" s="71">
        <f>'[1]Boi thuong'!Q143</f>
        <v>14941</v>
      </c>
      <c r="E36" s="162">
        <f t="shared" si="0"/>
        <v>0.16159245519732643</v>
      </c>
      <c r="F36" s="64">
        <f>'[1]Doanh thu'!AV143</f>
        <v>0</v>
      </c>
      <c r="G36" s="71">
        <f>'[1]Boi thuong'!DF143</f>
        <v>0</v>
      </c>
      <c r="H36" s="64">
        <f>'[1]Doanh thu'!CA143</f>
        <v>0</v>
      </c>
      <c r="I36" s="71">
        <f>'[1]Boi thuong'!EK143</f>
        <v>0</v>
      </c>
      <c r="J36" s="64">
        <f>'[1]Doanh thu'!DF143</f>
        <v>0</v>
      </c>
      <c r="K36" s="71">
        <f>'[1]Boi thuong'!AV143</f>
        <v>0</v>
      </c>
      <c r="L36" s="64">
        <f>'[1]Doanh thu'!EK143</f>
        <v>44</v>
      </c>
      <c r="M36" s="71">
        <f>'[1]Boi thuong'!CA143</f>
        <v>0</v>
      </c>
      <c r="N36" s="64">
        <f>'[1]Doanh thu'!FP143</f>
        <v>0</v>
      </c>
      <c r="O36" s="64">
        <f t="shared" si="1"/>
        <v>92417</v>
      </c>
      <c r="P36" s="71">
        <f t="shared" si="2"/>
        <v>14941</v>
      </c>
    </row>
    <row r="37" spans="1:16" ht="16" customHeight="1" x14ac:dyDescent="0.15">
      <c r="A37" s="95">
        <v>30</v>
      </c>
      <c r="B37" s="96" t="s">
        <v>211</v>
      </c>
      <c r="C37" s="64">
        <f>'[1]Doanh thu'!Q144</f>
        <v>0</v>
      </c>
      <c r="D37" s="71">
        <f>'[1]Boi thuong'!Q144</f>
        <v>0</v>
      </c>
      <c r="E37" s="162"/>
      <c r="F37" s="64">
        <f>'[1]Doanh thu'!AV144</f>
        <v>0</v>
      </c>
      <c r="G37" s="71">
        <f>'[1]Boi thuong'!DF144</f>
        <v>0</v>
      </c>
      <c r="H37" s="64">
        <f>'[1]Doanh thu'!CA144</f>
        <v>0</v>
      </c>
      <c r="I37" s="71">
        <f>'[1]Boi thuong'!EK144</f>
        <v>0</v>
      </c>
      <c r="J37" s="64">
        <f>'[1]Doanh thu'!DF144</f>
        <v>0</v>
      </c>
      <c r="K37" s="71">
        <f>'[1]Boi thuong'!AV144</f>
        <v>0</v>
      </c>
      <c r="L37" s="64">
        <f>'[1]Doanh thu'!EK144</f>
        <v>0</v>
      </c>
      <c r="M37" s="71">
        <f>'[1]Boi thuong'!CA144</f>
        <v>0</v>
      </c>
      <c r="N37" s="64">
        <f>'[1]Doanh thu'!FP144</f>
        <v>0</v>
      </c>
      <c r="O37" s="64">
        <f t="shared" si="1"/>
        <v>0</v>
      </c>
      <c r="P37" s="71">
        <f t="shared" si="2"/>
        <v>0</v>
      </c>
    </row>
    <row r="38" spans="1:16" ht="16" hidden="1" customHeight="1" x14ac:dyDescent="0.15">
      <c r="A38" s="95"/>
      <c r="B38" s="96"/>
      <c r="C38" s="64"/>
      <c r="D38" s="71"/>
      <c r="E38" s="162"/>
      <c r="F38" s="64"/>
      <c r="G38" s="71"/>
      <c r="H38" s="64"/>
      <c r="I38" s="71"/>
      <c r="J38" s="64"/>
      <c r="K38" s="71"/>
      <c r="L38" s="64"/>
      <c r="M38" s="71"/>
      <c r="N38" s="64"/>
      <c r="O38" s="64">
        <f>C38+F38+H38-J38-L38-M38</f>
        <v>0</v>
      </c>
      <c r="P38" s="71"/>
    </row>
    <row r="39" spans="1:16" ht="16" hidden="1" customHeight="1" x14ac:dyDescent="0.15">
      <c r="A39" s="95"/>
      <c r="B39" s="96"/>
      <c r="C39" s="64"/>
      <c r="D39" s="71"/>
      <c r="E39" s="162"/>
      <c r="F39" s="64"/>
      <c r="G39" s="71"/>
      <c r="H39" s="64"/>
      <c r="I39" s="71"/>
      <c r="J39" s="64"/>
      <c r="K39" s="71"/>
      <c r="L39" s="64"/>
      <c r="M39" s="71"/>
      <c r="N39" s="64"/>
      <c r="O39" s="64">
        <f>C39+F39+H39-J39-L39-M39</f>
        <v>0</v>
      </c>
      <c r="P39" s="71"/>
    </row>
    <row r="40" spans="1:16" ht="16" hidden="1" customHeight="1" x14ac:dyDescent="0.15">
      <c r="A40" s="95"/>
      <c r="B40" s="96"/>
      <c r="C40" s="64"/>
      <c r="D40" s="71"/>
      <c r="E40" s="162"/>
      <c r="F40" s="64"/>
      <c r="G40" s="71"/>
      <c r="H40" s="64"/>
      <c r="I40" s="71"/>
      <c r="J40" s="64"/>
      <c r="K40" s="71"/>
      <c r="L40" s="64"/>
      <c r="M40" s="71"/>
      <c r="N40" s="64"/>
      <c r="O40" s="64">
        <f>C40+F40+H40-J40-L40-M40</f>
        <v>0</v>
      </c>
      <c r="P40" s="71"/>
    </row>
    <row r="41" spans="1:16" s="159" customFormat="1" ht="16" customHeight="1" x14ac:dyDescent="0.15">
      <c r="A41" s="102">
        <v>30</v>
      </c>
      <c r="B41" s="173" t="s">
        <v>83</v>
      </c>
      <c r="C41" s="72">
        <f>SUM(C8:C36)</f>
        <v>3053488</v>
      </c>
      <c r="D41" s="72">
        <f>SUM(D8:D36)</f>
        <v>658584</v>
      </c>
      <c r="E41" s="162">
        <f>D41/C41</f>
        <v>0.21568252437867777</v>
      </c>
      <c r="F41" s="72">
        <f>SUM(F8:F36)</f>
        <v>2169</v>
      </c>
      <c r="G41" s="72">
        <f t="shared" ref="G41:P41" si="3">SUM(G8:G36)</f>
        <v>169</v>
      </c>
      <c r="H41" s="72">
        <f t="shared" si="3"/>
        <v>0</v>
      </c>
      <c r="I41" s="72">
        <f t="shared" si="3"/>
        <v>0</v>
      </c>
      <c r="J41" s="72">
        <f t="shared" si="3"/>
        <v>822</v>
      </c>
      <c r="K41" s="72">
        <f t="shared" si="3"/>
        <v>18</v>
      </c>
      <c r="L41" s="72">
        <f t="shared" si="3"/>
        <v>1891</v>
      </c>
      <c r="M41" s="72">
        <f t="shared" si="3"/>
        <v>187</v>
      </c>
      <c r="N41" s="72">
        <f t="shared" si="3"/>
        <v>735</v>
      </c>
      <c r="O41" s="72">
        <f t="shared" si="3"/>
        <v>3052022</v>
      </c>
      <c r="P41" s="72">
        <f t="shared" si="3"/>
        <v>658548</v>
      </c>
    </row>
    <row r="42" spans="1:16" x14ac:dyDescent="0.15">
      <c r="C42" s="160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</row>
    <row r="43" spans="1:16" x14ac:dyDescent="0.15">
      <c r="B43" s="161"/>
      <c r="C43" s="160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</row>
    <row r="44" spans="1:16" x14ac:dyDescent="0.15"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</row>
    <row r="45" spans="1:16" x14ac:dyDescent="0.15">
      <c r="C45" s="160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</row>
    <row r="46" spans="1:16" x14ac:dyDescent="0.15">
      <c r="C46" s="160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</row>
    <row r="47" spans="1:16" x14ac:dyDescent="0.15">
      <c r="C47" s="160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</row>
    <row r="48" spans="1:16" x14ac:dyDescent="0.15">
      <c r="C48" s="160"/>
      <c r="D48" s="160"/>
      <c r="E48" s="160"/>
      <c r="F48" s="160"/>
      <c r="G48" s="160"/>
      <c r="H48" s="160"/>
      <c r="I48" s="160"/>
      <c r="J48" s="160"/>
      <c r="K48" s="160"/>
      <c r="L48" s="160"/>
      <c r="M48" s="160"/>
      <c r="N48" s="160"/>
      <c r="O48" s="160"/>
      <c r="P48" s="160"/>
    </row>
    <row r="49" spans="3:16" x14ac:dyDescent="0.15">
      <c r="C49" s="160"/>
      <c r="D49" s="160"/>
      <c r="E49" s="160"/>
      <c r="F49" s="160"/>
      <c r="G49" s="160"/>
      <c r="H49" s="160"/>
      <c r="I49" s="160"/>
      <c r="J49" s="160"/>
      <c r="K49" s="160"/>
      <c r="L49" s="160"/>
      <c r="M49" s="160"/>
      <c r="N49" s="160"/>
      <c r="O49" s="160"/>
      <c r="P49" s="160"/>
    </row>
    <row r="50" spans="3:16" x14ac:dyDescent="0.15">
      <c r="C50" s="160"/>
      <c r="D50" s="160"/>
      <c r="E50" s="160"/>
      <c r="F50" s="160"/>
      <c r="G50" s="160"/>
      <c r="H50" s="160"/>
      <c r="I50" s="160"/>
      <c r="J50" s="160"/>
      <c r="K50" s="160"/>
      <c r="L50" s="160"/>
      <c r="M50" s="160"/>
      <c r="N50" s="160"/>
      <c r="O50" s="160"/>
      <c r="P50" s="160"/>
    </row>
    <row r="51" spans="3:16" x14ac:dyDescent="0.15">
      <c r="C51" s="160"/>
      <c r="D51" s="160"/>
      <c r="E51" s="160"/>
      <c r="F51" s="160"/>
      <c r="G51" s="160"/>
      <c r="H51" s="160"/>
      <c r="I51" s="160"/>
      <c r="J51" s="160"/>
      <c r="K51" s="160"/>
      <c r="L51" s="160"/>
      <c r="M51" s="160"/>
      <c r="N51" s="160"/>
      <c r="O51" s="160"/>
      <c r="P51" s="160"/>
    </row>
    <row r="52" spans="3:16" x14ac:dyDescent="0.15">
      <c r="C52" s="160"/>
      <c r="D52" s="160"/>
      <c r="E52" s="160"/>
      <c r="F52" s="160"/>
      <c r="G52" s="160"/>
      <c r="H52" s="160"/>
      <c r="I52" s="160"/>
      <c r="J52" s="160"/>
      <c r="K52" s="160"/>
      <c r="L52" s="160"/>
      <c r="M52" s="160"/>
      <c r="N52" s="160"/>
      <c r="O52" s="160"/>
      <c r="P52" s="160"/>
    </row>
    <row r="53" spans="3:16" x14ac:dyDescent="0.15">
      <c r="C53" s="160"/>
      <c r="D53" s="160"/>
      <c r="E53" s="160"/>
      <c r="F53" s="160"/>
      <c r="G53" s="160"/>
      <c r="H53" s="160"/>
      <c r="I53" s="160"/>
      <c r="J53" s="160"/>
      <c r="K53" s="160"/>
      <c r="L53" s="160"/>
      <c r="M53" s="160"/>
      <c r="N53" s="160"/>
      <c r="O53" s="160"/>
      <c r="P53" s="160"/>
    </row>
    <row r="54" spans="3:16" x14ac:dyDescent="0.15">
      <c r="C54" s="160"/>
      <c r="D54" s="160"/>
      <c r="E54" s="160"/>
      <c r="F54" s="160"/>
      <c r="G54" s="160"/>
      <c r="H54" s="160"/>
      <c r="I54" s="160"/>
      <c r="J54" s="160"/>
      <c r="K54" s="160"/>
      <c r="L54" s="160"/>
      <c r="M54" s="160"/>
      <c r="N54" s="160"/>
      <c r="O54" s="160"/>
      <c r="P54" s="160"/>
    </row>
    <row r="55" spans="3:16" x14ac:dyDescent="0.15">
      <c r="C55" s="160"/>
      <c r="D55" s="160"/>
      <c r="E55" s="160"/>
      <c r="F55" s="160"/>
      <c r="G55" s="160"/>
      <c r="H55" s="160"/>
      <c r="I55" s="160"/>
      <c r="J55" s="160"/>
      <c r="K55" s="160"/>
      <c r="L55" s="160"/>
      <c r="M55" s="160"/>
      <c r="N55" s="160"/>
      <c r="O55" s="160"/>
      <c r="P55" s="160"/>
    </row>
    <row r="56" spans="3:16" x14ac:dyDescent="0.15">
      <c r="C56" s="160"/>
      <c r="D56" s="160"/>
      <c r="E56" s="160"/>
      <c r="F56" s="160"/>
      <c r="G56" s="160"/>
      <c r="H56" s="160"/>
      <c r="I56" s="160"/>
      <c r="J56" s="160"/>
      <c r="K56" s="160"/>
      <c r="L56" s="160"/>
      <c r="M56" s="160"/>
      <c r="N56" s="160"/>
      <c r="O56" s="160"/>
      <c r="P56" s="160"/>
    </row>
    <row r="57" spans="3:16" x14ac:dyDescent="0.15">
      <c r="C57" s="160"/>
      <c r="D57" s="160"/>
      <c r="E57" s="160"/>
      <c r="F57" s="160"/>
      <c r="G57" s="160"/>
      <c r="H57" s="160"/>
      <c r="I57" s="160"/>
      <c r="J57" s="160"/>
      <c r="K57" s="160"/>
      <c r="L57" s="160"/>
      <c r="M57" s="160"/>
      <c r="N57" s="160"/>
      <c r="O57" s="160"/>
      <c r="P57" s="160"/>
    </row>
    <row r="58" spans="3:16" x14ac:dyDescent="0.15">
      <c r="C58" s="160"/>
      <c r="D58" s="160"/>
      <c r="E58" s="160"/>
      <c r="F58" s="160"/>
      <c r="G58" s="160"/>
      <c r="H58" s="160"/>
      <c r="I58" s="160"/>
      <c r="J58" s="160"/>
      <c r="K58" s="160"/>
      <c r="L58" s="160"/>
      <c r="M58" s="160"/>
      <c r="N58" s="160"/>
      <c r="O58" s="160"/>
      <c r="P58" s="160"/>
    </row>
    <row r="59" spans="3:16" x14ac:dyDescent="0.15">
      <c r="C59" s="160"/>
      <c r="D59" s="160"/>
      <c r="E59" s="160"/>
      <c r="F59" s="160"/>
      <c r="G59" s="160"/>
      <c r="H59" s="160"/>
      <c r="I59" s="160"/>
      <c r="J59" s="160"/>
      <c r="K59" s="160"/>
      <c r="L59" s="160"/>
      <c r="M59" s="160"/>
      <c r="N59" s="160"/>
      <c r="O59" s="160"/>
      <c r="P59" s="160"/>
    </row>
    <row r="60" spans="3:16" x14ac:dyDescent="0.15">
      <c r="C60" s="160"/>
      <c r="D60" s="160"/>
      <c r="E60" s="160"/>
      <c r="F60" s="160"/>
      <c r="G60" s="160"/>
      <c r="H60" s="160"/>
      <c r="I60" s="160"/>
      <c r="J60" s="160"/>
      <c r="K60" s="160"/>
      <c r="L60" s="160"/>
      <c r="M60" s="160"/>
      <c r="N60" s="160"/>
      <c r="O60" s="160"/>
      <c r="P60" s="160"/>
    </row>
    <row r="61" spans="3:16" x14ac:dyDescent="0.15">
      <c r="C61" s="160"/>
      <c r="D61" s="160"/>
      <c r="E61" s="160"/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0"/>
    </row>
    <row r="62" spans="3:16" x14ac:dyDescent="0.15">
      <c r="C62" s="160"/>
      <c r="D62" s="160"/>
      <c r="E62" s="160"/>
      <c r="F62" s="160"/>
      <c r="G62" s="160"/>
      <c r="H62" s="160"/>
      <c r="I62" s="160"/>
      <c r="J62" s="160"/>
      <c r="K62" s="160"/>
      <c r="L62" s="160"/>
      <c r="M62" s="160"/>
      <c r="N62" s="160"/>
      <c r="O62" s="160"/>
      <c r="P62" s="160"/>
    </row>
    <row r="63" spans="3:16" x14ac:dyDescent="0.15">
      <c r="C63" s="160"/>
      <c r="D63" s="160"/>
      <c r="E63" s="160"/>
      <c r="F63" s="160"/>
      <c r="G63" s="160"/>
      <c r="H63" s="160"/>
      <c r="I63" s="160"/>
      <c r="J63" s="160"/>
      <c r="K63" s="160"/>
      <c r="L63" s="160"/>
      <c r="M63" s="160"/>
      <c r="N63" s="160"/>
      <c r="O63" s="160"/>
      <c r="P63" s="160"/>
    </row>
    <row r="64" spans="3:16" x14ac:dyDescent="0.15">
      <c r="C64" s="160"/>
      <c r="D64" s="160"/>
      <c r="E64" s="160"/>
      <c r="F64" s="160"/>
      <c r="G64" s="160"/>
      <c r="H64" s="160"/>
      <c r="I64" s="160"/>
      <c r="J64" s="160"/>
      <c r="K64" s="160"/>
      <c r="L64" s="160"/>
      <c r="M64" s="160"/>
      <c r="N64" s="160"/>
      <c r="O64" s="160"/>
      <c r="P64" s="160"/>
    </row>
    <row r="65" spans="3:16" x14ac:dyDescent="0.15">
      <c r="C65" s="160"/>
      <c r="D65" s="160"/>
      <c r="E65" s="160"/>
      <c r="F65" s="160"/>
      <c r="G65" s="160"/>
      <c r="H65" s="160"/>
      <c r="I65" s="160"/>
      <c r="J65" s="160"/>
      <c r="K65" s="160"/>
      <c r="L65" s="160"/>
      <c r="M65" s="160"/>
      <c r="N65" s="160"/>
      <c r="O65" s="160"/>
      <c r="P65" s="160"/>
    </row>
    <row r="66" spans="3:16" x14ac:dyDescent="0.15">
      <c r="C66" s="160"/>
      <c r="D66" s="160"/>
      <c r="E66" s="160"/>
      <c r="F66" s="160"/>
      <c r="G66" s="160"/>
      <c r="H66" s="160"/>
      <c r="I66" s="160"/>
      <c r="J66" s="160"/>
      <c r="K66" s="160"/>
      <c r="L66" s="160"/>
      <c r="M66" s="160"/>
      <c r="N66" s="160"/>
      <c r="O66" s="160"/>
      <c r="P66" s="160"/>
    </row>
    <row r="67" spans="3:16" x14ac:dyDescent="0.15">
      <c r="C67" s="160"/>
      <c r="D67" s="160"/>
      <c r="E67" s="160"/>
      <c r="F67" s="160"/>
      <c r="G67" s="160"/>
      <c r="H67" s="160"/>
      <c r="I67" s="160"/>
      <c r="J67" s="160"/>
      <c r="K67" s="160"/>
      <c r="L67" s="160"/>
      <c r="M67" s="160"/>
      <c r="N67" s="160"/>
      <c r="O67" s="160"/>
      <c r="P67" s="160"/>
    </row>
    <row r="68" spans="3:16" x14ac:dyDescent="0.15">
      <c r="C68" s="160"/>
      <c r="D68" s="160"/>
      <c r="E68" s="160"/>
      <c r="F68" s="160"/>
      <c r="G68" s="160"/>
      <c r="H68" s="160"/>
      <c r="I68" s="160"/>
      <c r="J68" s="160"/>
      <c r="K68" s="160"/>
      <c r="L68" s="160"/>
      <c r="M68" s="160"/>
      <c r="N68" s="160"/>
      <c r="O68" s="160"/>
      <c r="P68" s="160"/>
    </row>
    <row r="69" spans="3:16" x14ac:dyDescent="0.15">
      <c r="C69" s="160"/>
      <c r="D69" s="160"/>
      <c r="E69" s="160"/>
      <c r="F69" s="160"/>
      <c r="G69" s="160"/>
      <c r="H69" s="160"/>
      <c r="I69" s="160"/>
      <c r="J69" s="160"/>
      <c r="K69" s="160"/>
      <c r="L69" s="160"/>
      <c r="M69" s="160"/>
      <c r="N69" s="160"/>
      <c r="O69" s="160"/>
      <c r="P69" s="160"/>
    </row>
    <row r="70" spans="3:16" x14ac:dyDescent="0.15">
      <c r="C70" s="160"/>
      <c r="D70" s="160"/>
      <c r="E70" s="160"/>
      <c r="F70" s="160"/>
      <c r="G70" s="160"/>
      <c r="H70" s="160"/>
      <c r="I70" s="160"/>
      <c r="J70" s="160"/>
      <c r="K70" s="160"/>
      <c r="L70" s="160"/>
      <c r="M70" s="160"/>
      <c r="N70" s="160"/>
      <c r="O70" s="160"/>
      <c r="P70" s="160"/>
    </row>
    <row r="71" spans="3:16" x14ac:dyDescent="0.15">
      <c r="C71" s="160"/>
      <c r="D71" s="160"/>
      <c r="E71" s="160"/>
      <c r="F71" s="160"/>
      <c r="G71" s="160"/>
      <c r="H71" s="160"/>
      <c r="I71" s="160"/>
      <c r="J71" s="160"/>
      <c r="K71" s="160"/>
      <c r="L71" s="160"/>
      <c r="M71" s="160"/>
      <c r="N71" s="160"/>
      <c r="O71" s="160"/>
      <c r="P71" s="160"/>
    </row>
    <row r="72" spans="3:16" x14ac:dyDescent="0.15">
      <c r="C72" s="160"/>
      <c r="D72" s="160"/>
      <c r="E72" s="160"/>
      <c r="F72" s="160"/>
      <c r="G72" s="160"/>
      <c r="H72" s="160"/>
      <c r="I72" s="160"/>
      <c r="J72" s="160"/>
      <c r="K72" s="160"/>
      <c r="L72" s="160"/>
      <c r="M72" s="160"/>
      <c r="N72" s="160"/>
      <c r="O72" s="160"/>
      <c r="P72" s="160"/>
    </row>
    <row r="73" spans="3:16" x14ac:dyDescent="0.15">
      <c r="C73" s="160"/>
      <c r="D73" s="160"/>
      <c r="E73" s="160"/>
      <c r="F73" s="160"/>
      <c r="G73" s="160"/>
      <c r="H73" s="160"/>
      <c r="I73" s="160"/>
      <c r="J73" s="160"/>
      <c r="K73" s="160"/>
      <c r="L73" s="160"/>
      <c r="M73" s="160"/>
      <c r="N73" s="160"/>
      <c r="O73" s="160"/>
      <c r="P73" s="160"/>
    </row>
    <row r="74" spans="3:16" x14ac:dyDescent="0.15">
      <c r="C74" s="160"/>
      <c r="D74" s="160"/>
      <c r="E74" s="160"/>
      <c r="F74" s="160"/>
      <c r="G74" s="160"/>
      <c r="H74" s="160"/>
      <c r="I74" s="160"/>
      <c r="J74" s="160"/>
      <c r="K74" s="160"/>
      <c r="L74" s="160"/>
      <c r="M74" s="160"/>
      <c r="N74" s="160"/>
      <c r="O74" s="160"/>
      <c r="P74" s="160"/>
    </row>
    <row r="75" spans="3:16" x14ac:dyDescent="0.15">
      <c r="C75" s="160"/>
      <c r="D75" s="160"/>
      <c r="E75" s="160"/>
      <c r="F75" s="160"/>
      <c r="G75" s="160"/>
      <c r="H75" s="160"/>
      <c r="I75" s="160"/>
      <c r="J75" s="160"/>
      <c r="K75" s="160"/>
      <c r="L75" s="160"/>
      <c r="M75" s="160"/>
      <c r="N75" s="160"/>
      <c r="O75" s="160"/>
      <c r="P75" s="160"/>
    </row>
    <row r="76" spans="3:16" x14ac:dyDescent="0.15">
      <c r="C76" s="160"/>
      <c r="D76" s="160"/>
      <c r="E76" s="160"/>
      <c r="F76" s="160"/>
      <c r="G76" s="160"/>
      <c r="H76" s="160"/>
      <c r="I76" s="160"/>
      <c r="J76" s="160"/>
      <c r="K76" s="160"/>
      <c r="L76" s="160"/>
      <c r="M76" s="160"/>
      <c r="N76" s="160"/>
      <c r="O76" s="160"/>
      <c r="P76" s="160"/>
    </row>
    <row r="77" spans="3:16" x14ac:dyDescent="0.15">
      <c r="C77" s="160"/>
      <c r="D77" s="160"/>
      <c r="E77" s="160"/>
      <c r="F77" s="160"/>
      <c r="G77" s="160"/>
      <c r="H77" s="160"/>
      <c r="I77" s="160"/>
      <c r="J77" s="160"/>
      <c r="K77" s="160"/>
      <c r="L77" s="160"/>
      <c r="M77" s="160"/>
      <c r="N77" s="160"/>
      <c r="O77" s="160"/>
      <c r="P77" s="160"/>
    </row>
    <row r="78" spans="3:16" x14ac:dyDescent="0.15">
      <c r="C78" s="160"/>
      <c r="D78" s="160"/>
      <c r="E78" s="160"/>
      <c r="F78" s="160"/>
      <c r="G78" s="160"/>
      <c r="H78" s="160"/>
      <c r="I78" s="160"/>
      <c r="J78" s="160"/>
      <c r="K78" s="160"/>
      <c r="L78" s="160"/>
      <c r="M78" s="160"/>
      <c r="N78" s="160"/>
      <c r="O78" s="160"/>
      <c r="P78" s="160"/>
    </row>
    <row r="79" spans="3:16" x14ac:dyDescent="0.15">
      <c r="C79" s="160"/>
      <c r="D79" s="160"/>
      <c r="E79" s="160"/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</row>
    <row r="80" spans="3:16" x14ac:dyDescent="0.15">
      <c r="C80" s="160"/>
      <c r="D80" s="160"/>
      <c r="E80" s="160"/>
      <c r="F80" s="160"/>
      <c r="G80" s="160"/>
      <c r="H80" s="160"/>
      <c r="I80" s="160"/>
      <c r="J80" s="160"/>
      <c r="K80" s="160"/>
      <c r="L80" s="160"/>
      <c r="M80" s="160"/>
      <c r="N80" s="160"/>
      <c r="O80" s="160"/>
      <c r="P80" s="160"/>
    </row>
    <row r="81" spans="3:16" x14ac:dyDescent="0.15">
      <c r="C81" s="160"/>
      <c r="D81" s="160"/>
      <c r="E81" s="160"/>
      <c r="F81" s="160"/>
      <c r="G81" s="160"/>
      <c r="H81" s="160"/>
      <c r="I81" s="160"/>
      <c r="J81" s="160"/>
      <c r="K81" s="160"/>
      <c r="L81" s="160"/>
      <c r="M81" s="160"/>
      <c r="N81" s="160"/>
      <c r="O81" s="160"/>
      <c r="P81" s="160"/>
    </row>
    <row r="82" spans="3:16" x14ac:dyDescent="0.15">
      <c r="C82" s="160"/>
      <c r="D82" s="160"/>
      <c r="E82" s="160"/>
      <c r="F82" s="160"/>
      <c r="G82" s="160"/>
      <c r="H82" s="160"/>
      <c r="I82" s="160"/>
      <c r="J82" s="160"/>
      <c r="K82" s="160"/>
      <c r="L82" s="160"/>
      <c r="M82" s="160"/>
      <c r="N82" s="160"/>
      <c r="O82" s="160"/>
      <c r="P82" s="160"/>
    </row>
    <row r="83" spans="3:16" x14ac:dyDescent="0.15">
      <c r="C83" s="160"/>
      <c r="D83" s="160"/>
      <c r="E83" s="160"/>
      <c r="F83" s="160"/>
      <c r="G83" s="160"/>
      <c r="H83" s="160"/>
      <c r="I83" s="160"/>
      <c r="J83" s="160"/>
      <c r="K83" s="160"/>
      <c r="L83" s="160"/>
      <c r="M83" s="160"/>
      <c r="N83" s="160"/>
      <c r="O83" s="160"/>
      <c r="P83" s="160"/>
    </row>
    <row r="84" spans="3:16" x14ac:dyDescent="0.15">
      <c r="C84" s="160"/>
      <c r="D84" s="160"/>
      <c r="E84" s="160"/>
      <c r="F84" s="160"/>
      <c r="G84" s="160"/>
      <c r="H84" s="160"/>
      <c r="I84" s="160"/>
      <c r="J84" s="160"/>
      <c r="K84" s="160"/>
      <c r="L84" s="160"/>
      <c r="M84" s="160"/>
      <c r="N84" s="160"/>
      <c r="O84" s="160"/>
      <c r="P84" s="160"/>
    </row>
    <row r="85" spans="3:16" x14ac:dyDescent="0.15">
      <c r="C85" s="160"/>
      <c r="D85" s="160"/>
      <c r="E85" s="160"/>
      <c r="F85" s="160"/>
      <c r="G85" s="160"/>
      <c r="H85" s="160"/>
      <c r="I85" s="160"/>
      <c r="J85" s="160"/>
      <c r="K85" s="160"/>
      <c r="L85" s="160"/>
      <c r="M85" s="160"/>
      <c r="N85" s="160"/>
      <c r="O85" s="160"/>
      <c r="P85" s="160"/>
    </row>
    <row r="86" spans="3:16" x14ac:dyDescent="0.15">
      <c r="C86" s="160"/>
      <c r="D86" s="160"/>
      <c r="E86" s="160"/>
      <c r="F86" s="160"/>
      <c r="G86" s="160"/>
      <c r="H86" s="160"/>
      <c r="I86" s="160"/>
      <c r="J86" s="160"/>
      <c r="K86" s="160"/>
      <c r="L86" s="160"/>
      <c r="M86" s="160"/>
      <c r="N86" s="160"/>
      <c r="O86" s="160"/>
      <c r="P86" s="160"/>
    </row>
    <row r="87" spans="3:16" x14ac:dyDescent="0.15">
      <c r="C87" s="160"/>
      <c r="D87" s="160"/>
      <c r="E87" s="160"/>
      <c r="F87" s="160"/>
      <c r="G87" s="160"/>
      <c r="H87" s="160"/>
      <c r="I87" s="160"/>
      <c r="J87" s="160"/>
      <c r="K87" s="160"/>
      <c r="L87" s="160"/>
      <c r="M87" s="160"/>
      <c r="N87" s="160"/>
      <c r="O87" s="160"/>
      <c r="P87" s="160"/>
    </row>
    <row r="88" spans="3:16" x14ac:dyDescent="0.15">
      <c r="C88" s="160"/>
      <c r="D88" s="160"/>
      <c r="E88" s="160"/>
      <c r="F88" s="160"/>
      <c r="G88" s="160"/>
      <c r="H88" s="160"/>
      <c r="I88" s="160"/>
      <c r="J88" s="160"/>
      <c r="K88" s="160"/>
      <c r="L88" s="160"/>
      <c r="M88" s="160"/>
      <c r="N88" s="160"/>
      <c r="O88" s="160"/>
      <c r="P88" s="160"/>
    </row>
    <row r="89" spans="3:16" x14ac:dyDescent="0.15">
      <c r="C89" s="160"/>
      <c r="D89" s="160"/>
      <c r="E89" s="160"/>
      <c r="F89" s="160"/>
      <c r="G89" s="160"/>
      <c r="H89" s="160"/>
      <c r="I89" s="160"/>
      <c r="J89" s="160"/>
      <c r="K89" s="160"/>
      <c r="L89" s="160"/>
      <c r="M89" s="160"/>
      <c r="N89" s="160"/>
      <c r="O89" s="160"/>
      <c r="P89" s="160"/>
    </row>
    <row r="90" spans="3:16" x14ac:dyDescent="0.15">
      <c r="C90" s="160"/>
      <c r="D90" s="160"/>
      <c r="E90" s="160"/>
      <c r="F90" s="160"/>
      <c r="G90" s="160"/>
      <c r="H90" s="160"/>
      <c r="I90" s="160"/>
      <c r="J90" s="160"/>
      <c r="K90" s="160"/>
      <c r="L90" s="160"/>
      <c r="M90" s="160"/>
      <c r="N90" s="160"/>
      <c r="O90" s="160"/>
      <c r="P90" s="160"/>
    </row>
    <row r="91" spans="3:16" x14ac:dyDescent="0.15">
      <c r="C91" s="160"/>
      <c r="D91" s="160"/>
      <c r="E91" s="160"/>
      <c r="F91" s="160"/>
      <c r="G91" s="160"/>
      <c r="H91" s="160"/>
      <c r="I91" s="160"/>
      <c r="J91" s="160"/>
      <c r="K91" s="160"/>
      <c r="L91" s="160"/>
      <c r="M91" s="160"/>
      <c r="N91" s="160"/>
      <c r="O91" s="160"/>
      <c r="P91" s="160"/>
    </row>
    <row r="92" spans="3:16" x14ac:dyDescent="0.15">
      <c r="C92" s="160"/>
      <c r="D92" s="160"/>
      <c r="E92" s="160"/>
      <c r="F92" s="160"/>
      <c r="G92" s="160"/>
      <c r="H92" s="160"/>
      <c r="I92" s="160"/>
      <c r="J92" s="160"/>
      <c r="K92" s="160"/>
      <c r="L92" s="160"/>
      <c r="M92" s="160"/>
      <c r="N92" s="160"/>
      <c r="O92" s="160"/>
      <c r="P92" s="160"/>
    </row>
    <row r="93" spans="3:16" x14ac:dyDescent="0.15">
      <c r="C93" s="160"/>
      <c r="D93" s="160"/>
      <c r="E93" s="160"/>
      <c r="F93" s="160"/>
      <c r="G93" s="160"/>
      <c r="H93" s="160"/>
      <c r="I93" s="160"/>
      <c r="J93" s="160"/>
      <c r="K93" s="160"/>
      <c r="L93" s="160"/>
      <c r="M93" s="160"/>
      <c r="N93" s="160"/>
      <c r="O93" s="160"/>
      <c r="P93" s="160"/>
    </row>
    <row r="94" spans="3:16" x14ac:dyDescent="0.15">
      <c r="C94" s="160"/>
      <c r="D94" s="160"/>
      <c r="E94" s="160"/>
      <c r="F94" s="160"/>
      <c r="G94" s="160"/>
      <c r="H94" s="160"/>
      <c r="I94" s="160"/>
      <c r="J94" s="160"/>
      <c r="K94" s="160"/>
      <c r="L94" s="160"/>
      <c r="M94" s="160"/>
      <c r="N94" s="160"/>
      <c r="O94" s="160"/>
      <c r="P94" s="160"/>
    </row>
    <row r="95" spans="3:16" x14ac:dyDescent="0.15">
      <c r="C95" s="160"/>
      <c r="D95" s="160"/>
      <c r="E95" s="160"/>
      <c r="F95" s="160"/>
      <c r="G95" s="160"/>
      <c r="H95" s="160"/>
      <c r="I95" s="160"/>
      <c r="J95" s="160"/>
      <c r="K95" s="160"/>
      <c r="L95" s="160"/>
      <c r="M95" s="160"/>
      <c r="N95" s="160"/>
      <c r="O95" s="160"/>
      <c r="P95" s="160"/>
    </row>
    <row r="96" spans="3:16" x14ac:dyDescent="0.15">
      <c r="C96" s="160"/>
      <c r="D96" s="160"/>
      <c r="E96" s="160"/>
      <c r="F96" s="160"/>
      <c r="G96" s="160"/>
      <c r="H96" s="160"/>
      <c r="I96" s="160"/>
      <c r="J96" s="160"/>
      <c r="K96" s="160"/>
      <c r="L96" s="160"/>
      <c r="M96" s="160"/>
      <c r="N96" s="160"/>
      <c r="O96" s="160"/>
      <c r="P96" s="160"/>
    </row>
    <row r="97" spans="3:16" x14ac:dyDescent="0.15">
      <c r="C97" s="160"/>
      <c r="D97" s="160"/>
      <c r="E97" s="160"/>
      <c r="F97" s="160"/>
      <c r="G97" s="160"/>
      <c r="H97" s="160"/>
      <c r="I97" s="160"/>
      <c r="J97" s="160"/>
      <c r="K97" s="160"/>
      <c r="L97" s="160"/>
      <c r="M97" s="160"/>
      <c r="N97" s="160"/>
      <c r="O97" s="160"/>
      <c r="P97" s="160"/>
    </row>
    <row r="98" spans="3:16" x14ac:dyDescent="0.15">
      <c r="C98" s="160"/>
      <c r="D98" s="160"/>
      <c r="E98" s="160"/>
      <c r="F98" s="160"/>
      <c r="G98" s="160"/>
      <c r="H98" s="160"/>
      <c r="I98" s="160"/>
      <c r="J98" s="160"/>
      <c r="K98" s="160"/>
      <c r="L98" s="160"/>
      <c r="M98" s="160"/>
      <c r="N98" s="160"/>
      <c r="O98" s="160"/>
      <c r="P98" s="160"/>
    </row>
    <row r="99" spans="3:16" x14ac:dyDescent="0.15">
      <c r="C99" s="160"/>
      <c r="D99" s="160"/>
      <c r="E99" s="160"/>
      <c r="F99" s="160"/>
      <c r="G99" s="160"/>
      <c r="H99" s="160"/>
      <c r="I99" s="160"/>
      <c r="J99" s="160"/>
      <c r="K99" s="160"/>
      <c r="L99" s="160"/>
      <c r="M99" s="160"/>
      <c r="N99" s="160"/>
      <c r="O99" s="160"/>
      <c r="P99" s="160"/>
    </row>
    <row r="100" spans="3:16" x14ac:dyDescent="0.15">
      <c r="C100" s="160"/>
      <c r="D100" s="160"/>
      <c r="E100" s="160"/>
      <c r="F100" s="160"/>
      <c r="G100" s="160"/>
      <c r="H100" s="160"/>
      <c r="I100" s="160"/>
      <c r="J100" s="160"/>
      <c r="K100" s="160"/>
      <c r="L100" s="160"/>
      <c r="M100" s="160"/>
      <c r="N100" s="160"/>
      <c r="O100" s="160"/>
      <c r="P100" s="160"/>
    </row>
    <row r="101" spans="3:16" x14ac:dyDescent="0.15">
      <c r="C101" s="160"/>
      <c r="D101" s="160"/>
      <c r="E101" s="160"/>
      <c r="F101" s="160"/>
      <c r="G101" s="160"/>
      <c r="H101" s="160"/>
      <c r="I101" s="160"/>
      <c r="J101" s="160"/>
      <c r="K101" s="160"/>
      <c r="L101" s="160"/>
      <c r="M101" s="160"/>
      <c r="N101" s="160"/>
      <c r="O101" s="160"/>
      <c r="P101" s="160"/>
    </row>
    <row r="102" spans="3:16" x14ac:dyDescent="0.15">
      <c r="C102" s="160"/>
      <c r="D102" s="160"/>
      <c r="E102" s="160"/>
      <c r="F102" s="160"/>
      <c r="G102" s="160"/>
      <c r="H102" s="160"/>
      <c r="I102" s="160"/>
      <c r="J102" s="160"/>
      <c r="K102" s="160"/>
      <c r="L102" s="160"/>
      <c r="M102" s="160"/>
      <c r="N102" s="160"/>
      <c r="O102" s="160"/>
      <c r="P102" s="160"/>
    </row>
    <row r="103" spans="3:16" x14ac:dyDescent="0.15">
      <c r="C103" s="160"/>
      <c r="D103" s="160"/>
      <c r="E103" s="160"/>
      <c r="F103" s="160"/>
      <c r="G103" s="160"/>
      <c r="H103" s="160"/>
      <c r="I103" s="160"/>
      <c r="J103" s="160"/>
      <c r="K103" s="160"/>
      <c r="L103" s="160"/>
      <c r="M103" s="160"/>
      <c r="N103" s="160"/>
      <c r="O103" s="160"/>
      <c r="P103" s="160"/>
    </row>
    <row r="104" spans="3:16" x14ac:dyDescent="0.15">
      <c r="C104" s="160"/>
      <c r="D104" s="160"/>
      <c r="E104" s="160"/>
      <c r="F104" s="160"/>
      <c r="G104" s="160"/>
      <c r="H104" s="160"/>
      <c r="I104" s="160"/>
      <c r="J104" s="160"/>
      <c r="K104" s="160"/>
      <c r="L104" s="160"/>
      <c r="M104" s="160"/>
      <c r="N104" s="160"/>
      <c r="O104" s="160"/>
      <c r="P104" s="160"/>
    </row>
    <row r="105" spans="3:16" x14ac:dyDescent="0.15">
      <c r="C105" s="160"/>
      <c r="D105" s="160"/>
      <c r="E105" s="160"/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</row>
    <row r="106" spans="3:16" x14ac:dyDescent="0.15">
      <c r="C106" s="160"/>
      <c r="D106" s="160"/>
      <c r="E106" s="160"/>
      <c r="F106" s="160"/>
      <c r="G106" s="160"/>
      <c r="H106" s="160"/>
      <c r="I106" s="160"/>
      <c r="J106" s="160"/>
      <c r="K106" s="160"/>
      <c r="L106" s="160"/>
      <c r="M106" s="160"/>
      <c r="N106" s="160"/>
      <c r="O106" s="160"/>
      <c r="P106" s="160"/>
    </row>
    <row r="107" spans="3:16" x14ac:dyDescent="0.15">
      <c r="C107" s="160"/>
      <c r="D107" s="160"/>
      <c r="E107" s="160"/>
      <c r="F107" s="160"/>
      <c r="G107" s="160"/>
      <c r="H107" s="160"/>
      <c r="I107" s="160"/>
      <c r="J107" s="160"/>
      <c r="K107" s="160"/>
      <c r="L107" s="160"/>
      <c r="M107" s="160"/>
      <c r="N107" s="160"/>
      <c r="O107" s="160"/>
      <c r="P107" s="160"/>
    </row>
    <row r="108" spans="3:16" x14ac:dyDescent="0.15">
      <c r="C108" s="160"/>
      <c r="D108" s="160"/>
      <c r="E108" s="160"/>
      <c r="F108" s="160"/>
      <c r="G108" s="160"/>
      <c r="H108" s="160"/>
      <c r="I108" s="160"/>
      <c r="J108" s="160"/>
      <c r="K108" s="160"/>
      <c r="L108" s="160"/>
      <c r="M108" s="160"/>
      <c r="N108" s="160"/>
      <c r="O108" s="160"/>
      <c r="P108" s="160"/>
    </row>
    <row r="109" spans="3:16" x14ac:dyDescent="0.15">
      <c r="C109" s="160"/>
      <c r="D109" s="160"/>
      <c r="E109" s="160"/>
      <c r="F109" s="160"/>
      <c r="G109" s="160"/>
      <c r="H109" s="160"/>
      <c r="I109" s="160"/>
      <c r="J109" s="160"/>
      <c r="K109" s="160"/>
      <c r="L109" s="160"/>
      <c r="M109" s="160"/>
      <c r="N109" s="160"/>
      <c r="O109" s="160"/>
      <c r="P109" s="160"/>
    </row>
    <row r="110" spans="3:16" x14ac:dyDescent="0.15">
      <c r="C110" s="160"/>
      <c r="D110" s="160"/>
      <c r="E110" s="160"/>
      <c r="F110" s="160"/>
      <c r="G110" s="160"/>
      <c r="H110" s="160"/>
      <c r="I110" s="160"/>
      <c r="J110" s="160"/>
      <c r="K110" s="160"/>
      <c r="L110" s="160"/>
      <c r="M110" s="160"/>
      <c r="N110" s="160"/>
      <c r="O110" s="160"/>
      <c r="P110" s="160"/>
    </row>
    <row r="111" spans="3:16" x14ac:dyDescent="0.15">
      <c r="C111" s="160"/>
      <c r="D111" s="160"/>
      <c r="E111" s="160"/>
      <c r="F111" s="160"/>
      <c r="G111" s="160"/>
      <c r="H111" s="160"/>
      <c r="I111" s="160"/>
      <c r="J111" s="160"/>
      <c r="K111" s="160"/>
      <c r="L111" s="160"/>
      <c r="M111" s="160"/>
      <c r="N111" s="160"/>
      <c r="O111" s="160"/>
      <c r="P111" s="160"/>
    </row>
    <row r="112" spans="3:16" x14ac:dyDescent="0.15">
      <c r="C112" s="160"/>
      <c r="D112" s="160"/>
      <c r="E112" s="160"/>
      <c r="F112" s="160"/>
      <c r="G112" s="160"/>
      <c r="H112" s="160"/>
      <c r="I112" s="160"/>
      <c r="J112" s="160"/>
      <c r="K112" s="160"/>
      <c r="L112" s="160"/>
      <c r="M112" s="160"/>
      <c r="N112" s="160"/>
      <c r="O112" s="160"/>
      <c r="P112" s="160"/>
    </row>
    <row r="113" spans="3:16" x14ac:dyDescent="0.15">
      <c r="C113" s="160"/>
      <c r="D113" s="160"/>
      <c r="E113" s="160"/>
      <c r="F113" s="160"/>
      <c r="G113" s="160"/>
      <c r="H113" s="160"/>
      <c r="I113" s="160"/>
      <c r="J113" s="160"/>
      <c r="K113" s="160"/>
      <c r="L113" s="160"/>
      <c r="M113" s="160"/>
      <c r="N113" s="160"/>
      <c r="O113" s="160"/>
      <c r="P113" s="160"/>
    </row>
    <row r="114" spans="3:16" x14ac:dyDescent="0.15">
      <c r="C114" s="160"/>
      <c r="D114" s="160"/>
      <c r="E114" s="160"/>
      <c r="F114" s="160"/>
      <c r="G114" s="160"/>
      <c r="H114" s="160"/>
      <c r="I114" s="160"/>
      <c r="J114" s="160"/>
      <c r="K114" s="160"/>
      <c r="L114" s="160"/>
      <c r="M114" s="160"/>
      <c r="N114" s="160"/>
      <c r="O114" s="160"/>
      <c r="P114" s="160"/>
    </row>
    <row r="115" spans="3:16" x14ac:dyDescent="0.15">
      <c r="C115" s="160"/>
      <c r="D115" s="160"/>
      <c r="E115" s="160"/>
      <c r="F115" s="160"/>
      <c r="G115" s="160"/>
      <c r="H115" s="160"/>
      <c r="I115" s="160"/>
      <c r="J115" s="160"/>
      <c r="K115" s="160"/>
      <c r="L115" s="160"/>
      <c r="M115" s="160"/>
      <c r="N115" s="160"/>
      <c r="O115" s="160"/>
      <c r="P115" s="160"/>
    </row>
    <row r="116" spans="3:16" x14ac:dyDescent="0.15">
      <c r="C116" s="160"/>
      <c r="D116" s="160"/>
      <c r="E116" s="160"/>
      <c r="F116" s="160"/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</row>
    <row r="117" spans="3:16" x14ac:dyDescent="0.15">
      <c r="C117" s="160"/>
      <c r="D117" s="160"/>
      <c r="E117" s="160"/>
      <c r="F117" s="160"/>
      <c r="G117" s="160"/>
      <c r="H117" s="160"/>
      <c r="I117" s="160"/>
      <c r="J117" s="160"/>
      <c r="K117" s="160"/>
      <c r="L117" s="160"/>
      <c r="M117" s="160"/>
      <c r="N117" s="160"/>
      <c r="O117" s="160"/>
      <c r="P117" s="160"/>
    </row>
    <row r="118" spans="3:16" x14ac:dyDescent="0.15">
      <c r="C118" s="160"/>
      <c r="D118" s="160"/>
      <c r="E118" s="160"/>
      <c r="F118" s="160"/>
      <c r="G118" s="160"/>
      <c r="H118" s="160"/>
      <c r="I118" s="160"/>
      <c r="J118" s="160"/>
      <c r="K118" s="160"/>
      <c r="L118" s="160"/>
      <c r="M118" s="160"/>
      <c r="N118" s="160"/>
      <c r="O118" s="160"/>
      <c r="P118" s="160"/>
    </row>
    <row r="119" spans="3:16" x14ac:dyDescent="0.15">
      <c r="C119" s="160"/>
      <c r="D119" s="160"/>
      <c r="E119" s="160"/>
      <c r="F119" s="160"/>
      <c r="G119" s="160"/>
      <c r="H119" s="160"/>
      <c r="I119" s="160"/>
      <c r="J119" s="160"/>
      <c r="K119" s="160"/>
      <c r="L119" s="160"/>
      <c r="M119" s="160"/>
      <c r="N119" s="160"/>
      <c r="O119" s="160"/>
      <c r="P119" s="160"/>
    </row>
    <row r="120" spans="3:16" x14ac:dyDescent="0.15">
      <c r="C120" s="160"/>
      <c r="D120" s="160"/>
      <c r="E120" s="160"/>
      <c r="F120" s="160"/>
      <c r="G120" s="160"/>
      <c r="H120" s="160"/>
      <c r="I120" s="160"/>
      <c r="J120" s="160"/>
      <c r="K120" s="160"/>
      <c r="L120" s="160"/>
      <c r="M120" s="160"/>
      <c r="N120" s="160"/>
      <c r="O120" s="160"/>
      <c r="P120" s="160"/>
    </row>
    <row r="121" spans="3:16" x14ac:dyDescent="0.15">
      <c r="C121" s="160"/>
      <c r="D121" s="160"/>
      <c r="E121" s="160"/>
      <c r="F121" s="160"/>
      <c r="G121" s="160"/>
      <c r="H121" s="160"/>
      <c r="I121" s="160"/>
      <c r="J121" s="160"/>
      <c r="K121" s="160"/>
      <c r="L121" s="160"/>
      <c r="M121" s="160"/>
      <c r="N121" s="160"/>
      <c r="O121" s="160"/>
      <c r="P121" s="160"/>
    </row>
    <row r="122" spans="3:16" x14ac:dyDescent="0.15">
      <c r="C122" s="160"/>
      <c r="D122" s="160"/>
      <c r="E122" s="160"/>
      <c r="F122" s="160"/>
      <c r="G122" s="160"/>
      <c r="H122" s="160"/>
      <c r="I122" s="160"/>
      <c r="J122" s="160"/>
      <c r="K122" s="160"/>
      <c r="L122" s="160"/>
      <c r="M122" s="160"/>
      <c r="N122" s="160"/>
      <c r="O122" s="160"/>
      <c r="P122" s="160"/>
    </row>
    <row r="123" spans="3:16" x14ac:dyDescent="0.15">
      <c r="C123" s="160"/>
      <c r="D123" s="160"/>
      <c r="E123" s="160"/>
      <c r="F123" s="160"/>
      <c r="G123" s="160"/>
      <c r="H123" s="160"/>
      <c r="I123" s="160"/>
      <c r="J123" s="160"/>
      <c r="K123" s="160"/>
      <c r="L123" s="160"/>
      <c r="M123" s="160"/>
      <c r="N123" s="160"/>
      <c r="O123" s="160"/>
      <c r="P123" s="160"/>
    </row>
    <row r="124" spans="3:16" x14ac:dyDescent="0.15">
      <c r="C124" s="160"/>
      <c r="D124" s="160"/>
      <c r="E124" s="160"/>
      <c r="F124" s="160"/>
      <c r="G124" s="160"/>
      <c r="H124" s="160"/>
      <c r="I124" s="160"/>
      <c r="J124" s="160"/>
      <c r="K124" s="160"/>
      <c r="L124" s="160"/>
      <c r="M124" s="160"/>
      <c r="N124" s="160"/>
      <c r="O124" s="160"/>
      <c r="P124" s="160"/>
    </row>
    <row r="125" spans="3:16" x14ac:dyDescent="0.15">
      <c r="C125" s="160"/>
      <c r="D125" s="160"/>
      <c r="E125" s="160"/>
      <c r="F125" s="160"/>
      <c r="G125" s="160"/>
      <c r="H125" s="160"/>
      <c r="I125" s="160"/>
      <c r="J125" s="160"/>
      <c r="K125" s="160"/>
      <c r="L125" s="160"/>
      <c r="M125" s="160"/>
      <c r="N125" s="160"/>
      <c r="O125" s="160"/>
      <c r="P125" s="160"/>
    </row>
    <row r="126" spans="3:16" x14ac:dyDescent="0.15">
      <c r="C126" s="160"/>
      <c r="D126" s="160"/>
      <c r="E126" s="160"/>
      <c r="F126" s="160"/>
      <c r="G126" s="160"/>
      <c r="H126" s="160"/>
      <c r="I126" s="160"/>
      <c r="J126" s="160"/>
      <c r="K126" s="160"/>
      <c r="L126" s="160"/>
      <c r="M126" s="160"/>
      <c r="N126" s="160"/>
      <c r="O126" s="160"/>
      <c r="P126" s="160"/>
    </row>
    <row r="127" spans="3:16" x14ac:dyDescent="0.15">
      <c r="C127" s="160"/>
      <c r="D127" s="160"/>
      <c r="E127" s="160"/>
      <c r="F127" s="160"/>
      <c r="G127" s="160"/>
      <c r="H127" s="160"/>
      <c r="I127" s="160"/>
      <c r="J127" s="160"/>
      <c r="K127" s="160"/>
      <c r="L127" s="160"/>
      <c r="M127" s="160"/>
      <c r="N127" s="160"/>
      <c r="O127" s="160"/>
      <c r="P127" s="160"/>
    </row>
    <row r="128" spans="3:16" x14ac:dyDescent="0.15">
      <c r="C128" s="160"/>
      <c r="D128" s="160"/>
      <c r="E128" s="160"/>
      <c r="F128" s="160"/>
      <c r="G128" s="160"/>
      <c r="H128" s="160"/>
      <c r="I128" s="160"/>
      <c r="J128" s="160"/>
      <c r="K128" s="160"/>
      <c r="L128" s="160"/>
      <c r="M128" s="160"/>
      <c r="N128" s="160"/>
      <c r="O128" s="160"/>
      <c r="P128" s="160"/>
    </row>
    <row r="129" spans="3:16" x14ac:dyDescent="0.15">
      <c r="C129" s="160"/>
      <c r="D129" s="160"/>
      <c r="E129" s="160"/>
      <c r="F129" s="160"/>
      <c r="G129" s="160"/>
      <c r="H129" s="160"/>
      <c r="I129" s="160"/>
      <c r="J129" s="160"/>
      <c r="K129" s="160"/>
      <c r="L129" s="160"/>
      <c r="M129" s="160"/>
      <c r="N129" s="160"/>
      <c r="O129" s="160"/>
      <c r="P129" s="160"/>
    </row>
    <row r="130" spans="3:16" x14ac:dyDescent="0.15">
      <c r="C130" s="160"/>
      <c r="D130" s="160"/>
      <c r="E130" s="160"/>
      <c r="F130" s="160"/>
      <c r="G130" s="160"/>
      <c r="H130" s="160"/>
      <c r="I130" s="160"/>
      <c r="J130" s="160"/>
      <c r="K130" s="160"/>
      <c r="L130" s="160"/>
      <c r="M130" s="160"/>
      <c r="N130" s="160"/>
      <c r="O130" s="160"/>
      <c r="P130" s="160"/>
    </row>
    <row r="131" spans="3:16" x14ac:dyDescent="0.15">
      <c r="C131" s="160"/>
      <c r="D131" s="160"/>
      <c r="E131" s="160"/>
      <c r="F131" s="160"/>
      <c r="G131" s="160"/>
      <c r="H131" s="160"/>
      <c r="I131" s="160"/>
      <c r="J131" s="160"/>
      <c r="K131" s="160"/>
      <c r="L131" s="160"/>
      <c r="M131" s="160"/>
      <c r="N131" s="160"/>
      <c r="O131" s="160"/>
      <c r="P131" s="160"/>
    </row>
    <row r="132" spans="3:16" x14ac:dyDescent="0.15">
      <c r="C132" s="160"/>
      <c r="D132" s="160"/>
      <c r="E132" s="160"/>
      <c r="F132" s="160"/>
      <c r="G132" s="160"/>
      <c r="H132" s="160"/>
      <c r="I132" s="160"/>
      <c r="J132" s="160"/>
      <c r="K132" s="160"/>
      <c r="L132" s="160"/>
      <c r="M132" s="160"/>
      <c r="N132" s="160"/>
      <c r="O132" s="160"/>
      <c r="P132" s="160"/>
    </row>
    <row r="133" spans="3:16" x14ac:dyDescent="0.15">
      <c r="C133" s="160"/>
      <c r="D133" s="160"/>
      <c r="E133" s="160"/>
      <c r="F133" s="160"/>
      <c r="G133" s="160"/>
      <c r="H133" s="160"/>
      <c r="I133" s="160"/>
      <c r="J133" s="160"/>
      <c r="K133" s="160"/>
      <c r="L133" s="160"/>
      <c r="M133" s="160"/>
      <c r="N133" s="160"/>
      <c r="O133" s="160"/>
      <c r="P133" s="160"/>
    </row>
    <row r="134" spans="3:16" x14ac:dyDescent="0.15">
      <c r="C134" s="160"/>
      <c r="D134" s="160"/>
      <c r="E134" s="160"/>
      <c r="F134" s="160"/>
      <c r="G134" s="160"/>
      <c r="H134" s="160"/>
      <c r="I134" s="160"/>
      <c r="J134" s="160"/>
      <c r="K134" s="160"/>
      <c r="L134" s="160"/>
      <c r="M134" s="160"/>
      <c r="N134" s="160"/>
      <c r="O134" s="160"/>
      <c r="P134" s="160"/>
    </row>
    <row r="135" spans="3:16" x14ac:dyDescent="0.15">
      <c r="C135" s="160"/>
      <c r="D135" s="160"/>
      <c r="E135" s="160"/>
      <c r="F135" s="160"/>
      <c r="G135" s="160"/>
      <c r="H135" s="160"/>
      <c r="I135" s="160"/>
      <c r="J135" s="160"/>
      <c r="K135" s="160"/>
      <c r="L135" s="160"/>
      <c r="M135" s="160"/>
      <c r="N135" s="160"/>
      <c r="O135" s="160"/>
      <c r="P135" s="160"/>
    </row>
    <row r="136" spans="3:16" x14ac:dyDescent="0.15">
      <c r="C136" s="160"/>
      <c r="D136" s="160"/>
      <c r="E136" s="160"/>
      <c r="F136" s="160"/>
      <c r="G136" s="160"/>
      <c r="H136" s="160"/>
      <c r="I136" s="160"/>
      <c r="J136" s="160"/>
      <c r="K136" s="160"/>
      <c r="L136" s="160"/>
      <c r="M136" s="160"/>
      <c r="N136" s="160"/>
      <c r="O136" s="160"/>
      <c r="P136" s="160"/>
    </row>
    <row r="137" spans="3:16" x14ac:dyDescent="0.15">
      <c r="C137" s="160"/>
      <c r="D137" s="160"/>
      <c r="E137" s="160"/>
      <c r="F137" s="160"/>
      <c r="G137" s="160"/>
      <c r="H137" s="160"/>
      <c r="I137" s="160"/>
      <c r="J137" s="160"/>
      <c r="K137" s="160"/>
      <c r="L137" s="160"/>
      <c r="M137" s="160"/>
      <c r="N137" s="160"/>
      <c r="O137" s="160"/>
      <c r="P137" s="160"/>
    </row>
    <row r="138" spans="3:16" x14ac:dyDescent="0.15">
      <c r="C138" s="160"/>
      <c r="D138" s="160"/>
      <c r="E138" s="160"/>
      <c r="F138" s="160"/>
      <c r="G138" s="160"/>
      <c r="H138" s="160"/>
      <c r="I138" s="160"/>
      <c r="J138" s="160"/>
      <c r="K138" s="160"/>
      <c r="L138" s="160"/>
      <c r="M138" s="160"/>
      <c r="N138" s="160"/>
      <c r="O138" s="160"/>
      <c r="P138" s="160"/>
    </row>
    <row r="139" spans="3:16" x14ac:dyDescent="0.15">
      <c r="C139" s="160"/>
      <c r="D139" s="160"/>
      <c r="E139" s="160"/>
      <c r="F139" s="160"/>
      <c r="G139" s="160"/>
      <c r="H139" s="160"/>
      <c r="I139" s="160"/>
      <c r="J139" s="160"/>
      <c r="K139" s="160"/>
      <c r="L139" s="160"/>
      <c r="M139" s="160"/>
      <c r="N139" s="160"/>
      <c r="O139" s="160"/>
      <c r="P139" s="160"/>
    </row>
    <row r="140" spans="3:16" x14ac:dyDescent="0.15">
      <c r="C140" s="160"/>
      <c r="D140" s="160"/>
      <c r="E140" s="160"/>
      <c r="F140" s="160"/>
      <c r="G140" s="160"/>
      <c r="H140" s="160"/>
      <c r="I140" s="160"/>
      <c r="J140" s="160"/>
      <c r="K140" s="160"/>
      <c r="L140" s="160"/>
      <c r="M140" s="160"/>
      <c r="N140" s="160"/>
      <c r="O140" s="160"/>
      <c r="P140" s="160"/>
    </row>
    <row r="141" spans="3:16" x14ac:dyDescent="0.15">
      <c r="C141" s="160"/>
      <c r="D141" s="160"/>
      <c r="E141" s="160"/>
      <c r="F141" s="160"/>
      <c r="G141" s="160"/>
      <c r="H141" s="160"/>
      <c r="I141" s="160"/>
      <c r="J141" s="160"/>
      <c r="K141" s="160"/>
      <c r="L141" s="160"/>
      <c r="M141" s="160"/>
      <c r="N141" s="160"/>
      <c r="O141" s="160"/>
      <c r="P141" s="160"/>
    </row>
    <row r="142" spans="3:16" x14ac:dyDescent="0.15">
      <c r="C142" s="160"/>
      <c r="D142" s="160"/>
      <c r="E142" s="160"/>
      <c r="F142" s="160"/>
      <c r="G142" s="160"/>
      <c r="H142" s="160"/>
      <c r="I142" s="160"/>
      <c r="J142" s="160"/>
      <c r="K142" s="160"/>
      <c r="L142" s="160"/>
      <c r="M142" s="160"/>
      <c r="N142" s="160"/>
      <c r="O142" s="160"/>
      <c r="P142" s="160"/>
    </row>
    <row r="143" spans="3:16" x14ac:dyDescent="0.15">
      <c r="C143" s="160"/>
      <c r="D143" s="160"/>
      <c r="E143" s="160"/>
      <c r="F143" s="160"/>
      <c r="G143" s="160"/>
      <c r="H143" s="160"/>
      <c r="I143" s="160"/>
      <c r="J143" s="160"/>
      <c r="K143" s="160"/>
      <c r="L143" s="160"/>
      <c r="M143" s="160"/>
      <c r="N143" s="160"/>
      <c r="O143" s="160"/>
      <c r="P143" s="160"/>
    </row>
    <row r="144" spans="3:16" x14ac:dyDescent="0.15">
      <c r="C144" s="160"/>
      <c r="D144" s="160"/>
      <c r="E144" s="160"/>
      <c r="F144" s="160"/>
      <c r="G144" s="160"/>
      <c r="H144" s="160"/>
      <c r="I144" s="160"/>
      <c r="J144" s="160"/>
      <c r="K144" s="160"/>
      <c r="L144" s="160"/>
      <c r="M144" s="160"/>
      <c r="N144" s="160"/>
      <c r="O144" s="160"/>
      <c r="P144" s="160"/>
    </row>
    <row r="145" spans="3:16" x14ac:dyDescent="0.15">
      <c r="C145" s="160"/>
      <c r="D145" s="160"/>
      <c r="E145" s="160"/>
      <c r="F145" s="160"/>
      <c r="G145" s="160"/>
      <c r="H145" s="160"/>
      <c r="I145" s="160"/>
      <c r="J145" s="160"/>
      <c r="K145" s="160"/>
      <c r="L145" s="160"/>
      <c r="M145" s="160"/>
      <c r="N145" s="160"/>
      <c r="O145" s="160"/>
      <c r="P145" s="160"/>
    </row>
    <row r="146" spans="3:16" x14ac:dyDescent="0.15">
      <c r="C146" s="160"/>
      <c r="D146" s="160"/>
      <c r="E146" s="160"/>
      <c r="F146" s="160"/>
      <c r="G146" s="160"/>
      <c r="H146" s="160"/>
      <c r="I146" s="160"/>
      <c r="J146" s="160"/>
      <c r="K146" s="160"/>
      <c r="L146" s="160"/>
      <c r="M146" s="160"/>
      <c r="N146" s="160"/>
      <c r="O146" s="160"/>
      <c r="P146" s="160"/>
    </row>
    <row r="147" spans="3:16" x14ac:dyDescent="0.15">
      <c r="C147" s="160"/>
      <c r="D147" s="160"/>
      <c r="E147" s="160"/>
      <c r="F147" s="160"/>
      <c r="G147" s="160"/>
      <c r="H147" s="160"/>
      <c r="I147" s="160"/>
      <c r="J147" s="160"/>
      <c r="K147" s="160"/>
      <c r="L147" s="160"/>
      <c r="M147" s="160"/>
      <c r="N147" s="160"/>
      <c r="O147" s="160"/>
      <c r="P147" s="160"/>
    </row>
    <row r="148" spans="3:16" x14ac:dyDescent="0.15">
      <c r="C148" s="160"/>
      <c r="D148" s="160"/>
      <c r="E148" s="160"/>
      <c r="F148" s="160"/>
      <c r="G148" s="160"/>
      <c r="H148" s="160"/>
      <c r="I148" s="160"/>
      <c r="J148" s="160"/>
      <c r="K148" s="160"/>
      <c r="L148" s="160"/>
      <c r="M148" s="160"/>
      <c r="N148" s="160"/>
      <c r="O148" s="160"/>
      <c r="P148" s="160"/>
    </row>
    <row r="149" spans="3:16" x14ac:dyDescent="0.15">
      <c r="C149" s="160"/>
      <c r="D149" s="160"/>
      <c r="E149" s="160"/>
      <c r="F149" s="160"/>
      <c r="G149" s="160"/>
      <c r="H149" s="160"/>
      <c r="I149" s="160"/>
      <c r="J149" s="160"/>
      <c r="K149" s="160"/>
      <c r="L149" s="160"/>
      <c r="M149" s="160"/>
      <c r="N149" s="160"/>
      <c r="O149" s="160"/>
      <c r="P149" s="160"/>
    </row>
    <row r="150" spans="3:16" x14ac:dyDescent="0.15">
      <c r="C150" s="160"/>
      <c r="D150" s="160"/>
      <c r="E150" s="160"/>
      <c r="F150" s="160"/>
      <c r="G150" s="160"/>
      <c r="H150" s="160"/>
      <c r="I150" s="160"/>
      <c r="J150" s="160"/>
      <c r="K150" s="160"/>
      <c r="L150" s="160"/>
      <c r="M150" s="160"/>
      <c r="N150" s="160"/>
      <c r="O150" s="160"/>
      <c r="P150" s="160"/>
    </row>
    <row r="151" spans="3:16" x14ac:dyDescent="0.15">
      <c r="C151" s="160"/>
      <c r="D151" s="160"/>
      <c r="E151" s="160"/>
      <c r="F151" s="160"/>
      <c r="G151" s="160"/>
      <c r="H151" s="160"/>
      <c r="I151" s="160"/>
      <c r="J151" s="160"/>
      <c r="K151" s="160"/>
      <c r="L151" s="160"/>
      <c r="M151" s="160"/>
      <c r="N151" s="160"/>
      <c r="O151" s="160"/>
      <c r="P151" s="160"/>
    </row>
    <row r="152" spans="3:16" x14ac:dyDescent="0.15">
      <c r="C152" s="160"/>
      <c r="D152" s="160"/>
      <c r="E152" s="160"/>
      <c r="F152" s="160"/>
      <c r="G152" s="160"/>
      <c r="H152" s="160"/>
      <c r="I152" s="160"/>
      <c r="J152" s="160"/>
      <c r="K152" s="160"/>
      <c r="L152" s="160"/>
      <c r="M152" s="160"/>
      <c r="N152" s="160"/>
      <c r="O152" s="160"/>
      <c r="P152" s="160"/>
    </row>
    <row r="153" spans="3:16" x14ac:dyDescent="0.15">
      <c r="C153" s="160"/>
      <c r="D153" s="160"/>
      <c r="E153" s="160"/>
      <c r="F153" s="160"/>
      <c r="G153" s="160"/>
      <c r="H153" s="160"/>
      <c r="I153" s="160"/>
      <c r="J153" s="160"/>
      <c r="K153" s="160"/>
      <c r="L153" s="160"/>
      <c r="M153" s="160"/>
      <c r="N153" s="160"/>
      <c r="O153" s="160"/>
      <c r="P153" s="160"/>
    </row>
    <row r="154" spans="3:16" x14ac:dyDescent="0.15">
      <c r="C154" s="160"/>
      <c r="D154" s="160"/>
      <c r="E154" s="160"/>
      <c r="F154" s="160"/>
      <c r="G154" s="160"/>
      <c r="H154" s="160"/>
      <c r="I154" s="160"/>
      <c r="J154" s="160"/>
      <c r="K154" s="160"/>
      <c r="L154" s="160"/>
      <c r="M154" s="160"/>
      <c r="N154" s="160"/>
      <c r="O154" s="160"/>
      <c r="P154" s="160"/>
    </row>
    <row r="155" spans="3:16" x14ac:dyDescent="0.15">
      <c r="C155" s="160"/>
      <c r="D155" s="160"/>
      <c r="E155" s="160"/>
      <c r="F155" s="160"/>
      <c r="G155" s="160"/>
      <c r="H155" s="160"/>
      <c r="I155" s="160"/>
      <c r="J155" s="160"/>
      <c r="K155" s="160"/>
      <c r="L155" s="160"/>
      <c r="M155" s="160"/>
      <c r="N155" s="160"/>
      <c r="O155" s="160"/>
      <c r="P155" s="160"/>
    </row>
    <row r="156" spans="3:16" x14ac:dyDescent="0.15">
      <c r="C156" s="160"/>
      <c r="D156" s="160"/>
      <c r="E156" s="160"/>
      <c r="F156" s="160"/>
      <c r="G156" s="160"/>
      <c r="H156" s="160"/>
      <c r="I156" s="160"/>
      <c r="J156" s="160"/>
      <c r="K156" s="160"/>
      <c r="L156" s="160"/>
      <c r="M156" s="160"/>
      <c r="N156" s="160"/>
      <c r="O156" s="160"/>
      <c r="P156" s="160"/>
    </row>
    <row r="157" spans="3:16" x14ac:dyDescent="0.15">
      <c r="C157" s="160"/>
      <c r="D157" s="160"/>
      <c r="E157" s="160"/>
      <c r="F157" s="160"/>
      <c r="G157" s="160"/>
      <c r="H157" s="160"/>
      <c r="I157" s="160"/>
      <c r="J157" s="160"/>
      <c r="K157" s="160"/>
      <c r="L157" s="160"/>
      <c r="M157" s="160"/>
      <c r="N157" s="160"/>
      <c r="O157" s="160"/>
      <c r="P157" s="160"/>
    </row>
    <row r="158" spans="3:16" x14ac:dyDescent="0.15">
      <c r="C158" s="160"/>
      <c r="D158" s="160"/>
      <c r="E158" s="160"/>
      <c r="F158" s="160"/>
      <c r="G158" s="160"/>
      <c r="H158" s="160"/>
      <c r="I158" s="160"/>
      <c r="J158" s="160"/>
      <c r="K158" s="160"/>
      <c r="L158" s="160"/>
      <c r="M158" s="160"/>
      <c r="N158" s="160"/>
      <c r="O158" s="160"/>
      <c r="P158" s="160"/>
    </row>
    <row r="159" spans="3:16" x14ac:dyDescent="0.15">
      <c r="C159" s="160"/>
      <c r="D159" s="160"/>
      <c r="E159" s="160"/>
      <c r="F159" s="160"/>
      <c r="G159" s="160"/>
      <c r="H159" s="160"/>
      <c r="I159" s="160"/>
      <c r="J159" s="160"/>
      <c r="K159" s="160"/>
      <c r="L159" s="160"/>
      <c r="M159" s="160"/>
      <c r="N159" s="160"/>
      <c r="O159" s="160"/>
      <c r="P159" s="160"/>
    </row>
    <row r="160" spans="3:16" x14ac:dyDescent="0.15">
      <c r="C160" s="160"/>
      <c r="D160" s="160"/>
      <c r="E160" s="160"/>
      <c r="F160" s="160"/>
      <c r="G160" s="160"/>
      <c r="H160" s="160"/>
      <c r="I160" s="160"/>
      <c r="J160" s="160"/>
      <c r="K160" s="160"/>
      <c r="L160" s="160"/>
      <c r="M160" s="160"/>
      <c r="N160" s="160"/>
      <c r="O160" s="160"/>
      <c r="P160" s="160"/>
    </row>
    <row r="161" spans="3:16" x14ac:dyDescent="0.15">
      <c r="C161" s="160"/>
      <c r="D161" s="160"/>
      <c r="E161" s="160"/>
      <c r="F161" s="160"/>
      <c r="G161" s="160"/>
      <c r="H161" s="160"/>
      <c r="I161" s="160"/>
      <c r="J161" s="160"/>
      <c r="K161" s="160"/>
      <c r="L161" s="160"/>
      <c r="M161" s="160"/>
      <c r="N161" s="160"/>
      <c r="O161" s="160"/>
      <c r="P161" s="160"/>
    </row>
    <row r="162" spans="3:16" x14ac:dyDescent="0.15">
      <c r="C162" s="160"/>
      <c r="D162" s="160"/>
      <c r="E162" s="160"/>
      <c r="F162" s="160"/>
      <c r="G162" s="160"/>
      <c r="H162" s="160"/>
      <c r="I162" s="160"/>
      <c r="J162" s="160"/>
      <c r="K162" s="160"/>
      <c r="L162" s="160"/>
      <c r="M162" s="160"/>
      <c r="N162" s="160"/>
      <c r="O162" s="160"/>
      <c r="P162" s="160"/>
    </row>
    <row r="163" spans="3:16" x14ac:dyDescent="0.15">
      <c r="C163" s="160"/>
      <c r="D163" s="160"/>
      <c r="E163" s="160"/>
      <c r="F163" s="160"/>
      <c r="G163" s="160"/>
      <c r="H163" s="160"/>
      <c r="I163" s="160"/>
      <c r="J163" s="160"/>
      <c r="K163" s="160"/>
      <c r="L163" s="160"/>
      <c r="M163" s="160"/>
      <c r="N163" s="160"/>
      <c r="O163" s="160"/>
      <c r="P163" s="160"/>
    </row>
    <row r="164" spans="3:16" x14ac:dyDescent="0.15">
      <c r="C164" s="160"/>
      <c r="D164" s="160"/>
      <c r="E164" s="160"/>
      <c r="F164" s="160"/>
      <c r="G164" s="160"/>
      <c r="H164" s="160"/>
      <c r="I164" s="160"/>
      <c r="J164" s="160"/>
      <c r="K164" s="160"/>
      <c r="L164" s="160"/>
      <c r="M164" s="160"/>
      <c r="N164" s="160"/>
      <c r="O164" s="160"/>
      <c r="P164" s="160"/>
    </row>
    <row r="165" spans="3:16" x14ac:dyDescent="0.15">
      <c r="C165" s="160"/>
      <c r="D165" s="160"/>
      <c r="E165" s="160"/>
      <c r="F165" s="160"/>
      <c r="G165" s="160"/>
      <c r="H165" s="160"/>
      <c r="I165" s="160"/>
      <c r="J165" s="160"/>
      <c r="K165" s="160"/>
      <c r="L165" s="160"/>
      <c r="M165" s="160"/>
      <c r="N165" s="160"/>
      <c r="O165" s="160"/>
      <c r="P165" s="160"/>
    </row>
    <row r="166" spans="3:16" x14ac:dyDescent="0.15">
      <c r="C166" s="160"/>
      <c r="D166" s="160"/>
      <c r="E166" s="160"/>
      <c r="F166" s="160"/>
      <c r="G166" s="160"/>
      <c r="H166" s="160"/>
      <c r="I166" s="160"/>
      <c r="J166" s="160"/>
      <c r="K166" s="160"/>
      <c r="L166" s="160"/>
      <c r="M166" s="160"/>
      <c r="N166" s="160"/>
      <c r="O166" s="160"/>
      <c r="P166" s="160"/>
    </row>
    <row r="167" spans="3:16" x14ac:dyDescent="0.15">
      <c r="C167" s="160"/>
      <c r="D167" s="160"/>
      <c r="E167" s="160"/>
      <c r="F167" s="160"/>
      <c r="G167" s="160"/>
      <c r="H167" s="160"/>
      <c r="I167" s="160"/>
      <c r="J167" s="160"/>
      <c r="K167" s="160"/>
      <c r="L167" s="160"/>
      <c r="M167" s="160"/>
      <c r="N167" s="160"/>
      <c r="O167" s="160"/>
      <c r="P167" s="160"/>
    </row>
    <row r="168" spans="3:16" x14ac:dyDescent="0.15">
      <c r="C168" s="160"/>
      <c r="D168" s="160"/>
      <c r="E168" s="160"/>
      <c r="F168" s="160"/>
      <c r="G168" s="160"/>
      <c r="H168" s="160"/>
      <c r="I168" s="160"/>
      <c r="J168" s="160"/>
      <c r="K168" s="160"/>
      <c r="L168" s="160"/>
      <c r="M168" s="160"/>
      <c r="N168" s="160"/>
      <c r="O168" s="160"/>
      <c r="P168" s="160"/>
    </row>
    <row r="169" spans="3:16" x14ac:dyDescent="0.15">
      <c r="C169" s="160"/>
      <c r="D169" s="160"/>
      <c r="E169" s="160"/>
      <c r="F169" s="160"/>
      <c r="G169" s="160"/>
      <c r="H169" s="160"/>
      <c r="I169" s="160"/>
      <c r="J169" s="160"/>
      <c r="K169" s="160"/>
      <c r="L169" s="160"/>
      <c r="M169" s="160"/>
      <c r="N169" s="160"/>
      <c r="O169" s="160"/>
      <c r="P169" s="160"/>
    </row>
    <row r="170" spans="3:16" x14ac:dyDescent="0.15">
      <c r="C170" s="160"/>
      <c r="D170" s="160"/>
      <c r="E170" s="160"/>
      <c r="F170" s="160"/>
      <c r="G170" s="160"/>
      <c r="H170" s="160"/>
      <c r="I170" s="160"/>
      <c r="J170" s="160"/>
      <c r="K170" s="160"/>
      <c r="L170" s="160"/>
      <c r="M170" s="160"/>
      <c r="N170" s="160"/>
      <c r="O170" s="160"/>
      <c r="P170" s="160"/>
    </row>
    <row r="171" spans="3:16" x14ac:dyDescent="0.15">
      <c r="C171" s="160"/>
      <c r="D171" s="160"/>
      <c r="E171" s="160"/>
      <c r="F171" s="160"/>
      <c r="G171" s="160"/>
      <c r="H171" s="160"/>
      <c r="I171" s="160"/>
      <c r="J171" s="160"/>
      <c r="K171" s="160"/>
      <c r="L171" s="160"/>
      <c r="M171" s="160"/>
      <c r="N171" s="160"/>
      <c r="O171" s="160"/>
      <c r="P171" s="160"/>
    </row>
    <row r="172" spans="3:16" x14ac:dyDescent="0.15">
      <c r="C172" s="160"/>
      <c r="D172" s="160"/>
      <c r="E172" s="160"/>
      <c r="F172" s="160"/>
      <c r="G172" s="160"/>
      <c r="H172" s="160"/>
      <c r="I172" s="160"/>
      <c r="J172" s="160"/>
      <c r="K172" s="160"/>
      <c r="L172" s="160"/>
      <c r="M172" s="160"/>
      <c r="N172" s="160"/>
      <c r="O172" s="160"/>
      <c r="P172" s="160"/>
    </row>
    <row r="173" spans="3:16" x14ac:dyDescent="0.15">
      <c r="C173" s="160"/>
      <c r="D173" s="160"/>
      <c r="E173" s="160"/>
      <c r="F173" s="160"/>
      <c r="G173" s="160"/>
      <c r="H173" s="160"/>
      <c r="I173" s="160"/>
      <c r="J173" s="160"/>
      <c r="K173" s="160"/>
      <c r="L173" s="160"/>
      <c r="M173" s="160"/>
      <c r="N173" s="160"/>
      <c r="O173" s="160"/>
      <c r="P173" s="160"/>
    </row>
    <row r="174" spans="3:16" x14ac:dyDescent="0.15">
      <c r="C174" s="160"/>
      <c r="D174" s="160"/>
      <c r="E174" s="160"/>
      <c r="F174" s="160"/>
      <c r="G174" s="160"/>
      <c r="H174" s="160"/>
      <c r="I174" s="160"/>
      <c r="J174" s="160"/>
      <c r="K174" s="160"/>
      <c r="L174" s="160"/>
      <c r="M174" s="160"/>
      <c r="N174" s="160"/>
      <c r="O174" s="160"/>
      <c r="P174" s="160"/>
    </row>
    <row r="175" spans="3:16" x14ac:dyDescent="0.15">
      <c r="C175" s="160"/>
      <c r="D175" s="160"/>
      <c r="E175" s="160"/>
      <c r="F175" s="160"/>
      <c r="G175" s="160"/>
      <c r="H175" s="160"/>
      <c r="I175" s="160"/>
      <c r="J175" s="160"/>
      <c r="K175" s="160"/>
      <c r="L175" s="160"/>
      <c r="M175" s="160"/>
      <c r="N175" s="160"/>
      <c r="O175" s="160"/>
      <c r="P175" s="160"/>
    </row>
    <row r="176" spans="3:16" x14ac:dyDescent="0.15">
      <c r="C176" s="160"/>
      <c r="D176" s="160"/>
      <c r="E176" s="160"/>
      <c r="F176" s="160"/>
      <c r="G176" s="160"/>
      <c r="H176" s="160"/>
      <c r="I176" s="160"/>
      <c r="J176" s="160"/>
      <c r="K176" s="160"/>
      <c r="L176" s="160"/>
      <c r="M176" s="160"/>
      <c r="N176" s="160"/>
      <c r="O176" s="160"/>
      <c r="P176" s="160"/>
    </row>
    <row r="177" spans="3:16" x14ac:dyDescent="0.15">
      <c r="C177" s="160"/>
      <c r="D177" s="160"/>
      <c r="E177" s="160"/>
      <c r="F177" s="160"/>
      <c r="G177" s="160"/>
      <c r="H177" s="160"/>
      <c r="I177" s="160"/>
      <c r="J177" s="160"/>
      <c r="K177" s="160"/>
      <c r="L177" s="160"/>
      <c r="M177" s="160"/>
      <c r="N177" s="160"/>
      <c r="O177" s="160"/>
      <c r="P177" s="160"/>
    </row>
    <row r="178" spans="3:16" x14ac:dyDescent="0.15">
      <c r="C178" s="160"/>
      <c r="D178" s="160"/>
      <c r="E178" s="160"/>
      <c r="F178" s="160"/>
      <c r="G178" s="160"/>
      <c r="H178" s="160"/>
      <c r="I178" s="160"/>
      <c r="J178" s="160"/>
      <c r="K178" s="160"/>
      <c r="L178" s="160"/>
      <c r="M178" s="160"/>
      <c r="N178" s="160"/>
      <c r="O178" s="160"/>
      <c r="P178" s="160"/>
    </row>
    <row r="179" spans="3:16" x14ac:dyDescent="0.15">
      <c r="C179" s="160"/>
      <c r="D179" s="160"/>
      <c r="E179" s="160"/>
      <c r="F179" s="160"/>
      <c r="G179" s="160"/>
      <c r="H179" s="160"/>
      <c r="I179" s="160"/>
      <c r="J179" s="160"/>
      <c r="K179" s="160"/>
      <c r="L179" s="160"/>
      <c r="M179" s="160"/>
      <c r="N179" s="160"/>
      <c r="O179" s="160"/>
      <c r="P179" s="160"/>
    </row>
    <row r="180" spans="3:16" x14ac:dyDescent="0.15">
      <c r="C180" s="160"/>
      <c r="D180" s="160"/>
      <c r="E180" s="160"/>
      <c r="F180" s="160"/>
      <c r="G180" s="160"/>
      <c r="H180" s="160"/>
      <c r="I180" s="160"/>
      <c r="J180" s="160"/>
      <c r="K180" s="160"/>
      <c r="L180" s="160"/>
      <c r="M180" s="160"/>
      <c r="N180" s="160"/>
      <c r="O180" s="160"/>
      <c r="P180" s="160"/>
    </row>
    <row r="181" spans="3:16" x14ac:dyDescent="0.15">
      <c r="C181" s="160"/>
      <c r="D181" s="160"/>
      <c r="E181" s="160"/>
      <c r="F181" s="160"/>
      <c r="G181" s="160"/>
      <c r="H181" s="160"/>
      <c r="I181" s="160"/>
      <c r="J181" s="160"/>
      <c r="K181" s="160"/>
      <c r="L181" s="160"/>
      <c r="M181" s="160"/>
      <c r="N181" s="160"/>
      <c r="O181" s="160"/>
      <c r="P181" s="160"/>
    </row>
    <row r="182" spans="3:16" x14ac:dyDescent="0.15">
      <c r="C182" s="160"/>
      <c r="D182" s="160"/>
      <c r="E182" s="160"/>
      <c r="F182" s="160"/>
      <c r="G182" s="160"/>
      <c r="H182" s="160"/>
      <c r="I182" s="160"/>
      <c r="J182" s="160"/>
      <c r="K182" s="160"/>
      <c r="L182" s="160"/>
      <c r="M182" s="160"/>
      <c r="N182" s="160"/>
      <c r="O182" s="160"/>
      <c r="P182" s="160"/>
    </row>
    <row r="183" spans="3:16" x14ac:dyDescent="0.15">
      <c r="C183" s="160"/>
      <c r="D183" s="160"/>
      <c r="E183" s="160"/>
      <c r="F183" s="160"/>
      <c r="G183" s="160"/>
      <c r="H183" s="160"/>
      <c r="I183" s="160"/>
      <c r="J183" s="160"/>
      <c r="K183" s="160"/>
      <c r="L183" s="160"/>
      <c r="M183" s="160"/>
      <c r="N183" s="160"/>
      <c r="O183" s="160"/>
      <c r="P183" s="160"/>
    </row>
    <row r="184" spans="3:16" x14ac:dyDescent="0.15">
      <c r="C184" s="160"/>
      <c r="D184" s="160"/>
      <c r="E184" s="160"/>
      <c r="F184" s="160"/>
      <c r="G184" s="160"/>
      <c r="H184" s="160"/>
      <c r="I184" s="160"/>
      <c r="J184" s="160"/>
      <c r="K184" s="160"/>
      <c r="L184" s="160"/>
      <c r="M184" s="160"/>
      <c r="N184" s="160"/>
      <c r="O184" s="160"/>
      <c r="P184" s="160"/>
    </row>
    <row r="185" spans="3:16" x14ac:dyDescent="0.15">
      <c r="C185" s="160"/>
      <c r="D185" s="160"/>
      <c r="E185" s="160"/>
      <c r="F185" s="160"/>
      <c r="G185" s="160"/>
      <c r="H185" s="160"/>
      <c r="I185" s="160"/>
      <c r="J185" s="160"/>
      <c r="K185" s="160"/>
      <c r="L185" s="160"/>
      <c r="M185" s="160"/>
      <c r="N185" s="160"/>
      <c r="O185" s="160"/>
      <c r="P185" s="160"/>
    </row>
    <row r="186" spans="3:16" x14ac:dyDescent="0.15">
      <c r="C186" s="160"/>
      <c r="D186" s="160"/>
      <c r="E186" s="160"/>
      <c r="F186" s="160"/>
      <c r="G186" s="160"/>
      <c r="H186" s="160"/>
      <c r="I186" s="160"/>
      <c r="J186" s="160"/>
      <c r="K186" s="160"/>
      <c r="L186" s="160"/>
      <c r="M186" s="160"/>
      <c r="N186" s="160"/>
      <c r="O186" s="160"/>
      <c r="P186" s="160"/>
    </row>
    <row r="187" spans="3:16" x14ac:dyDescent="0.15">
      <c r="C187" s="160"/>
      <c r="D187" s="160"/>
      <c r="E187" s="160"/>
      <c r="F187" s="160"/>
      <c r="G187" s="160"/>
      <c r="H187" s="160"/>
      <c r="I187" s="160"/>
      <c r="J187" s="160"/>
      <c r="K187" s="160"/>
      <c r="L187" s="160"/>
      <c r="M187" s="160"/>
      <c r="N187" s="160"/>
      <c r="O187" s="160"/>
      <c r="P187" s="160"/>
    </row>
    <row r="188" spans="3:16" x14ac:dyDescent="0.15">
      <c r="C188" s="160"/>
      <c r="D188" s="160"/>
      <c r="E188" s="160"/>
      <c r="F188" s="160"/>
      <c r="G188" s="160"/>
      <c r="H188" s="160"/>
      <c r="I188" s="160"/>
      <c r="J188" s="160"/>
      <c r="K188" s="160"/>
      <c r="L188" s="160"/>
      <c r="M188" s="160"/>
      <c r="N188" s="160"/>
      <c r="O188" s="160"/>
      <c r="P188" s="160"/>
    </row>
    <row r="189" spans="3:16" x14ac:dyDescent="0.15">
      <c r="C189" s="160"/>
      <c r="D189" s="160"/>
      <c r="E189" s="160"/>
      <c r="F189" s="160"/>
      <c r="G189" s="160"/>
      <c r="H189" s="160"/>
      <c r="I189" s="160"/>
      <c r="J189" s="160"/>
      <c r="K189" s="160"/>
      <c r="L189" s="160"/>
      <c r="M189" s="160"/>
      <c r="N189" s="160"/>
      <c r="O189" s="160"/>
      <c r="P189" s="160"/>
    </row>
    <row r="190" spans="3:16" x14ac:dyDescent="0.15">
      <c r="C190" s="160"/>
      <c r="D190" s="160"/>
      <c r="E190" s="160"/>
      <c r="F190" s="160"/>
      <c r="G190" s="160"/>
      <c r="H190" s="160"/>
      <c r="I190" s="160"/>
      <c r="J190" s="160"/>
      <c r="K190" s="160"/>
      <c r="L190" s="160"/>
      <c r="M190" s="160"/>
      <c r="N190" s="160"/>
      <c r="O190" s="160"/>
      <c r="P190" s="160"/>
    </row>
    <row r="191" spans="3:16" x14ac:dyDescent="0.15">
      <c r="C191" s="160"/>
      <c r="D191" s="160"/>
      <c r="E191" s="160"/>
      <c r="F191" s="160"/>
      <c r="G191" s="160"/>
      <c r="H191" s="160"/>
      <c r="I191" s="160"/>
      <c r="J191" s="160"/>
      <c r="K191" s="160"/>
      <c r="L191" s="160"/>
      <c r="M191" s="160"/>
      <c r="N191" s="160"/>
      <c r="O191" s="160"/>
      <c r="P191" s="160"/>
    </row>
    <row r="192" spans="3:16" x14ac:dyDescent="0.15">
      <c r="C192" s="160"/>
      <c r="D192" s="160"/>
      <c r="E192" s="160"/>
      <c r="F192" s="160"/>
      <c r="G192" s="160"/>
      <c r="H192" s="160"/>
      <c r="I192" s="160"/>
      <c r="J192" s="160"/>
      <c r="K192" s="160"/>
      <c r="L192" s="160"/>
      <c r="M192" s="160"/>
      <c r="N192" s="160"/>
      <c r="O192" s="160"/>
      <c r="P192" s="160"/>
    </row>
    <row r="193" spans="3:16" x14ac:dyDescent="0.15">
      <c r="C193" s="160"/>
      <c r="D193" s="160"/>
      <c r="E193" s="160"/>
      <c r="F193" s="160"/>
      <c r="G193" s="160"/>
      <c r="H193" s="160"/>
      <c r="I193" s="160"/>
      <c r="J193" s="160"/>
      <c r="K193" s="160"/>
      <c r="L193" s="160"/>
      <c r="M193" s="160"/>
      <c r="N193" s="160"/>
      <c r="O193" s="160"/>
      <c r="P193" s="160"/>
    </row>
    <row r="194" spans="3:16" x14ac:dyDescent="0.15">
      <c r="C194" s="160"/>
      <c r="D194" s="160"/>
      <c r="E194" s="160"/>
      <c r="F194" s="160"/>
      <c r="G194" s="160"/>
      <c r="H194" s="160"/>
      <c r="I194" s="160"/>
      <c r="J194" s="160"/>
      <c r="K194" s="160"/>
      <c r="L194" s="160"/>
      <c r="M194" s="160"/>
      <c r="N194" s="160"/>
      <c r="O194" s="160"/>
      <c r="P194" s="160"/>
    </row>
    <row r="195" spans="3:16" x14ac:dyDescent="0.15">
      <c r="C195" s="160"/>
      <c r="D195" s="160"/>
      <c r="E195" s="160"/>
      <c r="F195" s="160"/>
      <c r="G195" s="160"/>
      <c r="H195" s="160"/>
      <c r="I195" s="160"/>
      <c r="J195" s="160"/>
      <c r="K195" s="160"/>
      <c r="L195" s="160"/>
      <c r="M195" s="160"/>
      <c r="N195" s="160"/>
      <c r="O195" s="160"/>
      <c r="P195" s="160"/>
    </row>
    <row r="196" spans="3:16" x14ac:dyDescent="0.15">
      <c r="C196" s="160"/>
      <c r="D196" s="160"/>
      <c r="E196" s="160"/>
      <c r="F196" s="160"/>
      <c r="G196" s="160"/>
      <c r="H196" s="160"/>
      <c r="I196" s="160"/>
      <c r="J196" s="160"/>
      <c r="K196" s="160"/>
      <c r="L196" s="160"/>
      <c r="M196" s="160"/>
      <c r="N196" s="160"/>
      <c r="O196" s="160"/>
      <c r="P196" s="160"/>
    </row>
    <row r="197" spans="3:16" x14ac:dyDescent="0.15">
      <c r="C197" s="160"/>
      <c r="D197" s="160"/>
      <c r="E197" s="160"/>
      <c r="F197" s="160"/>
      <c r="G197" s="160"/>
      <c r="H197" s="160"/>
      <c r="I197" s="160"/>
      <c r="J197" s="160"/>
      <c r="K197" s="160"/>
      <c r="L197" s="160"/>
      <c r="M197" s="160"/>
      <c r="N197" s="160"/>
      <c r="O197" s="160"/>
      <c r="P197" s="160"/>
    </row>
    <row r="198" spans="3:16" x14ac:dyDescent="0.15">
      <c r="C198" s="160"/>
      <c r="D198" s="160"/>
      <c r="E198" s="160"/>
      <c r="F198" s="160"/>
      <c r="G198" s="160"/>
      <c r="H198" s="160"/>
      <c r="I198" s="160"/>
      <c r="J198" s="160"/>
      <c r="K198" s="160"/>
      <c r="L198" s="160"/>
      <c r="M198" s="160"/>
      <c r="N198" s="160"/>
      <c r="O198" s="160"/>
      <c r="P198" s="160"/>
    </row>
    <row r="199" spans="3:16" x14ac:dyDescent="0.15">
      <c r="C199" s="160"/>
      <c r="D199" s="160"/>
      <c r="E199" s="160"/>
      <c r="F199" s="160"/>
      <c r="G199" s="160"/>
      <c r="H199" s="160"/>
      <c r="I199" s="160"/>
      <c r="J199" s="160"/>
      <c r="K199" s="160"/>
      <c r="L199" s="160"/>
      <c r="M199" s="160"/>
      <c r="N199" s="160"/>
      <c r="O199" s="160"/>
      <c r="P199" s="160"/>
    </row>
    <row r="200" spans="3:16" x14ac:dyDescent="0.15">
      <c r="C200" s="160"/>
      <c r="D200" s="160"/>
      <c r="E200" s="160"/>
      <c r="F200" s="160"/>
      <c r="G200" s="160"/>
      <c r="H200" s="160"/>
      <c r="I200" s="160"/>
      <c r="J200" s="160"/>
      <c r="K200" s="160"/>
      <c r="L200" s="160"/>
      <c r="M200" s="160"/>
      <c r="N200" s="160"/>
      <c r="O200" s="160"/>
      <c r="P200" s="160"/>
    </row>
    <row r="201" spans="3:16" x14ac:dyDescent="0.15">
      <c r="C201" s="160"/>
      <c r="D201" s="160"/>
      <c r="E201" s="160"/>
      <c r="F201" s="160"/>
      <c r="G201" s="160"/>
      <c r="H201" s="160"/>
      <c r="I201" s="160"/>
      <c r="J201" s="160"/>
      <c r="K201" s="160"/>
      <c r="L201" s="160"/>
      <c r="M201" s="160"/>
      <c r="N201" s="160"/>
      <c r="O201" s="160"/>
      <c r="P201" s="160"/>
    </row>
    <row r="202" spans="3:16" x14ac:dyDescent="0.15">
      <c r="C202" s="160"/>
      <c r="D202" s="160"/>
      <c r="E202" s="160"/>
      <c r="F202" s="160"/>
      <c r="G202" s="160"/>
      <c r="H202" s="160"/>
      <c r="I202" s="160"/>
      <c r="J202" s="160"/>
      <c r="K202" s="160"/>
      <c r="L202" s="160"/>
      <c r="M202" s="160"/>
      <c r="N202" s="160"/>
      <c r="O202" s="160"/>
      <c r="P202" s="160"/>
    </row>
    <row r="203" spans="3:16" x14ac:dyDescent="0.15">
      <c r="C203" s="160"/>
      <c r="D203" s="160"/>
      <c r="E203" s="160"/>
      <c r="F203" s="160"/>
      <c r="G203" s="160"/>
      <c r="H203" s="160"/>
      <c r="I203" s="160"/>
      <c r="J203" s="160"/>
      <c r="K203" s="160"/>
      <c r="L203" s="160"/>
      <c r="M203" s="160"/>
      <c r="N203" s="160"/>
      <c r="O203" s="160"/>
      <c r="P203" s="160"/>
    </row>
    <row r="204" spans="3:16" x14ac:dyDescent="0.15">
      <c r="C204" s="160"/>
      <c r="D204" s="160"/>
      <c r="E204" s="160"/>
      <c r="F204" s="160"/>
      <c r="G204" s="160"/>
      <c r="H204" s="160"/>
      <c r="I204" s="160"/>
      <c r="J204" s="160"/>
      <c r="K204" s="160"/>
      <c r="L204" s="160"/>
      <c r="M204" s="160"/>
      <c r="N204" s="160"/>
      <c r="O204" s="160"/>
      <c r="P204" s="160"/>
    </row>
    <row r="205" spans="3:16" x14ac:dyDescent="0.15">
      <c r="C205" s="160"/>
      <c r="D205" s="160"/>
      <c r="E205" s="160"/>
      <c r="F205" s="160"/>
      <c r="G205" s="160"/>
      <c r="H205" s="160"/>
      <c r="I205" s="160"/>
      <c r="J205" s="160"/>
      <c r="K205" s="160"/>
      <c r="L205" s="160"/>
      <c r="M205" s="160"/>
      <c r="N205" s="160"/>
      <c r="O205" s="160"/>
      <c r="P205" s="160"/>
    </row>
    <row r="206" spans="3:16" x14ac:dyDescent="0.15">
      <c r="C206" s="160"/>
      <c r="D206" s="160"/>
      <c r="E206" s="160"/>
      <c r="F206" s="160"/>
      <c r="G206" s="160"/>
      <c r="H206" s="160"/>
      <c r="I206" s="160"/>
      <c r="J206" s="160"/>
      <c r="K206" s="160"/>
      <c r="L206" s="160"/>
      <c r="M206" s="160"/>
      <c r="N206" s="160"/>
      <c r="O206" s="160"/>
      <c r="P206" s="160"/>
    </row>
    <row r="207" spans="3:16" x14ac:dyDescent="0.15">
      <c r="C207" s="160"/>
      <c r="D207" s="160"/>
      <c r="E207" s="160"/>
      <c r="F207" s="160"/>
      <c r="G207" s="160"/>
      <c r="H207" s="160"/>
      <c r="I207" s="160"/>
      <c r="J207" s="160"/>
      <c r="K207" s="160"/>
      <c r="L207" s="160"/>
      <c r="M207" s="160"/>
      <c r="N207" s="160"/>
      <c r="O207" s="160"/>
      <c r="P207" s="160"/>
    </row>
    <row r="208" spans="3:16" x14ac:dyDescent="0.15">
      <c r="C208" s="160"/>
      <c r="D208" s="160"/>
      <c r="E208" s="160"/>
      <c r="F208" s="160"/>
      <c r="G208" s="160"/>
      <c r="H208" s="160"/>
      <c r="I208" s="160"/>
      <c r="J208" s="160"/>
      <c r="K208" s="160"/>
      <c r="L208" s="160"/>
      <c r="M208" s="160"/>
      <c r="N208" s="160"/>
      <c r="O208" s="160"/>
      <c r="P208" s="160"/>
    </row>
    <row r="209" spans="3:16" x14ac:dyDescent="0.15">
      <c r="C209" s="160"/>
      <c r="D209" s="160"/>
      <c r="E209" s="160"/>
      <c r="F209" s="160"/>
      <c r="G209" s="160"/>
      <c r="H209" s="160"/>
      <c r="I209" s="160"/>
      <c r="J209" s="160"/>
      <c r="K209" s="160"/>
      <c r="L209" s="160"/>
      <c r="M209" s="160"/>
      <c r="N209" s="160"/>
      <c r="O209" s="160"/>
      <c r="P209" s="160"/>
    </row>
    <row r="210" spans="3:16" x14ac:dyDescent="0.15">
      <c r="C210" s="160"/>
      <c r="D210" s="160"/>
      <c r="E210" s="160"/>
      <c r="F210" s="160"/>
      <c r="G210" s="160"/>
      <c r="H210" s="160"/>
      <c r="I210" s="160"/>
      <c r="J210" s="160"/>
      <c r="K210" s="160"/>
      <c r="L210" s="160"/>
      <c r="M210" s="160"/>
      <c r="N210" s="160"/>
      <c r="O210" s="160"/>
      <c r="P210" s="160"/>
    </row>
    <row r="211" spans="3:16" x14ac:dyDescent="0.15">
      <c r="C211" s="160"/>
      <c r="D211" s="160"/>
      <c r="E211" s="160"/>
      <c r="F211" s="160"/>
      <c r="G211" s="160"/>
      <c r="H211" s="160"/>
      <c r="I211" s="160"/>
      <c r="J211" s="160"/>
      <c r="K211" s="160"/>
      <c r="L211" s="160"/>
      <c r="M211" s="160"/>
      <c r="N211" s="160"/>
      <c r="O211" s="160"/>
      <c r="P211" s="160"/>
    </row>
    <row r="212" spans="3:16" x14ac:dyDescent="0.15">
      <c r="C212" s="160"/>
      <c r="D212" s="160"/>
      <c r="E212" s="160"/>
      <c r="F212" s="160"/>
      <c r="G212" s="160"/>
      <c r="H212" s="160"/>
      <c r="I212" s="160"/>
      <c r="J212" s="160"/>
      <c r="K212" s="160"/>
      <c r="L212" s="160"/>
      <c r="M212" s="160"/>
      <c r="N212" s="160"/>
      <c r="O212" s="160"/>
      <c r="P212" s="160"/>
    </row>
    <row r="213" spans="3:16" x14ac:dyDescent="0.15">
      <c r="C213" s="160"/>
      <c r="D213" s="160"/>
      <c r="E213" s="160"/>
      <c r="F213" s="160"/>
      <c r="G213" s="160"/>
      <c r="H213" s="160"/>
      <c r="I213" s="160"/>
      <c r="J213" s="160"/>
      <c r="K213" s="160"/>
      <c r="L213" s="160"/>
      <c r="M213" s="160"/>
      <c r="N213" s="160"/>
      <c r="O213" s="160"/>
      <c r="P213" s="160"/>
    </row>
    <row r="214" spans="3:16" x14ac:dyDescent="0.15">
      <c r="C214" s="160"/>
      <c r="D214" s="160"/>
      <c r="E214" s="160"/>
      <c r="F214" s="160"/>
      <c r="G214" s="160"/>
      <c r="H214" s="160"/>
      <c r="I214" s="160"/>
      <c r="J214" s="160"/>
      <c r="K214" s="160"/>
      <c r="L214" s="160"/>
      <c r="M214" s="160"/>
      <c r="N214" s="160"/>
      <c r="O214" s="160"/>
      <c r="P214" s="160"/>
    </row>
    <row r="215" spans="3:16" x14ac:dyDescent="0.15">
      <c r="C215" s="160"/>
      <c r="D215" s="160"/>
      <c r="E215" s="160"/>
      <c r="F215" s="160"/>
      <c r="G215" s="160"/>
      <c r="H215" s="160"/>
      <c r="I215" s="160"/>
      <c r="J215" s="160"/>
      <c r="K215" s="160"/>
      <c r="L215" s="160"/>
      <c r="M215" s="160"/>
      <c r="N215" s="160"/>
      <c r="O215" s="160"/>
      <c r="P215" s="160"/>
    </row>
    <row r="216" spans="3:16" x14ac:dyDescent="0.15">
      <c r="C216" s="160"/>
      <c r="D216" s="160"/>
      <c r="E216" s="160"/>
      <c r="F216" s="160"/>
      <c r="G216" s="160"/>
      <c r="H216" s="160"/>
      <c r="I216" s="160"/>
      <c r="J216" s="160"/>
      <c r="K216" s="160"/>
      <c r="L216" s="160"/>
      <c r="M216" s="160"/>
      <c r="N216" s="160"/>
      <c r="O216" s="160"/>
      <c r="P216" s="160"/>
    </row>
    <row r="217" spans="3:16" x14ac:dyDescent="0.15">
      <c r="C217" s="160"/>
      <c r="D217" s="160"/>
      <c r="E217" s="160"/>
      <c r="F217" s="160"/>
      <c r="G217" s="160"/>
      <c r="H217" s="160"/>
      <c r="I217" s="160"/>
      <c r="J217" s="160"/>
      <c r="K217" s="160"/>
      <c r="L217" s="160"/>
      <c r="M217" s="160"/>
      <c r="N217" s="160"/>
      <c r="O217" s="160"/>
      <c r="P217" s="160"/>
    </row>
    <row r="218" spans="3:16" x14ac:dyDescent="0.15">
      <c r="C218" s="160"/>
      <c r="D218" s="160"/>
      <c r="E218" s="160"/>
      <c r="F218" s="160"/>
      <c r="G218" s="160"/>
      <c r="H218" s="160"/>
      <c r="I218" s="160"/>
      <c r="J218" s="160"/>
      <c r="K218" s="160"/>
      <c r="L218" s="160"/>
      <c r="M218" s="160"/>
      <c r="N218" s="160"/>
      <c r="O218" s="160"/>
      <c r="P218" s="160"/>
    </row>
    <row r="219" spans="3:16" x14ac:dyDescent="0.15">
      <c r="C219" s="160"/>
      <c r="D219" s="160"/>
      <c r="E219" s="160"/>
      <c r="F219" s="160"/>
      <c r="G219" s="160"/>
      <c r="H219" s="160"/>
      <c r="I219" s="160"/>
      <c r="J219" s="160"/>
      <c r="K219" s="160"/>
      <c r="L219" s="160"/>
      <c r="M219" s="160"/>
      <c r="N219" s="160"/>
      <c r="O219" s="160"/>
      <c r="P219" s="160"/>
    </row>
    <row r="220" spans="3:16" x14ac:dyDescent="0.15">
      <c r="C220" s="160"/>
      <c r="D220" s="160"/>
      <c r="E220" s="160"/>
      <c r="F220" s="160"/>
      <c r="G220" s="160"/>
      <c r="H220" s="160"/>
      <c r="I220" s="160"/>
      <c r="J220" s="160"/>
      <c r="K220" s="160"/>
      <c r="L220" s="160"/>
      <c r="M220" s="160"/>
      <c r="N220" s="160"/>
      <c r="O220" s="160"/>
      <c r="P220" s="160"/>
    </row>
    <row r="221" spans="3:16" x14ac:dyDescent="0.15">
      <c r="C221" s="160"/>
      <c r="D221" s="160"/>
      <c r="E221" s="160"/>
      <c r="F221" s="160"/>
      <c r="G221" s="160"/>
      <c r="H221" s="160"/>
      <c r="I221" s="160"/>
      <c r="J221" s="160"/>
      <c r="K221" s="160"/>
      <c r="L221" s="160"/>
      <c r="M221" s="160"/>
      <c r="N221" s="160"/>
      <c r="O221" s="160"/>
      <c r="P221" s="160"/>
    </row>
    <row r="222" spans="3:16" x14ac:dyDescent="0.15">
      <c r="C222" s="160"/>
      <c r="D222" s="160"/>
      <c r="E222" s="160"/>
      <c r="F222" s="160"/>
      <c r="G222" s="160"/>
      <c r="H222" s="160"/>
      <c r="I222" s="160"/>
      <c r="J222" s="160"/>
      <c r="K222" s="160"/>
      <c r="L222" s="160"/>
      <c r="M222" s="160"/>
      <c r="N222" s="160"/>
      <c r="O222" s="160"/>
      <c r="P222" s="160"/>
    </row>
    <row r="223" spans="3:16" x14ac:dyDescent="0.15">
      <c r="C223" s="160"/>
      <c r="D223" s="160"/>
      <c r="E223" s="160"/>
      <c r="F223" s="160"/>
      <c r="G223" s="160"/>
      <c r="H223" s="160"/>
      <c r="I223" s="160"/>
      <c r="J223" s="160"/>
      <c r="K223" s="160"/>
      <c r="L223" s="160"/>
      <c r="M223" s="160"/>
      <c r="N223" s="160"/>
      <c r="O223" s="160"/>
      <c r="P223" s="160"/>
    </row>
    <row r="224" spans="3:16" x14ac:dyDescent="0.15">
      <c r="C224" s="160"/>
      <c r="D224" s="160"/>
      <c r="E224" s="160"/>
      <c r="F224" s="160"/>
      <c r="G224" s="160"/>
      <c r="H224" s="160"/>
      <c r="I224" s="160"/>
      <c r="J224" s="160"/>
      <c r="K224" s="160"/>
      <c r="L224" s="160"/>
      <c r="M224" s="160"/>
      <c r="N224" s="160"/>
      <c r="O224" s="160"/>
      <c r="P224" s="160"/>
    </row>
    <row r="225" spans="3:16" x14ac:dyDescent="0.15">
      <c r="C225" s="160"/>
      <c r="D225" s="160"/>
      <c r="E225" s="160"/>
      <c r="F225" s="160"/>
      <c r="G225" s="160"/>
      <c r="H225" s="160"/>
      <c r="I225" s="160"/>
      <c r="J225" s="160"/>
      <c r="K225" s="160"/>
      <c r="L225" s="160"/>
      <c r="M225" s="160"/>
      <c r="N225" s="160"/>
      <c r="O225" s="160"/>
      <c r="P225" s="160"/>
    </row>
    <row r="226" spans="3:16" x14ac:dyDescent="0.15">
      <c r="C226" s="160"/>
      <c r="D226" s="160"/>
      <c r="E226" s="160"/>
      <c r="F226" s="160"/>
      <c r="G226" s="160"/>
      <c r="H226" s="160"/>
      <c r="I226" s="160"/>
      <c r="J226" s="160"/>
      <c r="K226" s="160"/>
      <c r="L226" s="160"/>
      <c r="M226" s="160"/>
      <c r="N226" s="160"/>
      <c r="O226" s="160"/>
      <c r="P226" s="160"/>
    </row>
    <row r="227" spans="3:16" x14ac:dyDescent="0.15">
      <c r="C227" s="160"/>
      <c r="D227" s="160"/>
      <c r="E227" s="160"/>
      <c r="F227" s="160"/>
      <c r="G227" s="160"/>
      <c r="H227" s="160"/>
      <c r="I227" s="160"/>
      <c r="J227" s="160"/>
      <c r="K227" s="160"/>
      <c r="L227" s="160"/>
      <c r="M227" s="160"/>
      <c r="N227" s="160"/>
      <c r="O227" s="160"/>
      <c r="P227" s="160"/>
    </row>
    <row r="228" spans="3:16" x14ac:dyDescent="0.15">
      <c r="C228" s="160"/>
      <c r="D228" s="160"/>
      <c r="E228" s="160"/>
      <c r="F228" s="160"/>
      <c r="G228" s="160"/>
      <c r="H228" s="160"/>
      <c r="I228" s="160"/>
      <c r="J228" s="160"/>
      <c r="K228" s="160"/>
      <c r="L228" s="160"/>
      <c r="M228" s="160"/>
      <c r="N228" s="160"/>
      <c r="O228" s="160"/>
      <c r="P228" s="160"/>
    </row>
    <row r="229" spans="3:16" x14ac:dyDescent="0.15">
      <c r="C229" s="160"/>
      <c r="D229" s="160"/>
      <c r="E229" s="160"/>
      <c r="F229" s="160"/>
      <c r="G229" s="160"/>
      <c r="H229" s="160"/>
      <c r="I229" s="160"/>
      <c r="J229" s="160"/>
      <c r="K229" s="160"/>
      <c r="L229" s="160"/>
      <c r="M229" s="160"/>
      <c r="N229" s="160"/>
      <c r="O229" s="160"/>
      <c r="P229" s="160"/>
    </row>
    <row r="230" spans="3:16" x14ac:dyDescent="0.15">
      <c r="C230" s="160"/>
      <c r="D230" s="160"/>
      <c r="E230" s="160"/>
      <c r="F230" s="160"/>
      <c r="G230" s="160"/>
      <c r="H230" s="160"/>
      <c r="I230" s="160"/>
      <c r="J230" s="160"/>
      <c r="K230" s="160"/>
      <c r="L230" s="160"/>
      <c r="M230" s="160"/>
      <c r="N230" s="160"/>
      <c r="O230" s="160"/>
      <c r="P230" s="160"/>
    </row>
    <row r="231" spans="3:16" x14ac:dyDescent="0.15">
      <c r="C231" s="160"/>
      <c r="D231" s="160"/>
      <c r="E231" s="160"/>
      <c r="F231" s="160"/>
      <c r="G231" s="160"/>
      <c r="H231" s="160"/>
      <c r="I231" s="160"/>
      <c r="J231" s="160"/>
      <c r="K231" s="160"/>
      <c r="L231" s="160"/>
      <c r="M231" s="160"/>
      <c r="N231" s="160"/>
      <c r="O231" s="160"/>
      <c r="P231" s="160"/>
    </row>
    <row r="232" spans="3:16" x14ac:dyDescent="0.15">
      <c r="C232" s="160"/>
      <c r="D232" s="160"/>
      <c r="E232" s="160"/>
      <c r="F232" s="160"/>
      <c r="G232" s="160"/>
      <c r="H232" s="160"/>
      <c r="I232" s="160"/>
      <c r="J232" s="160"/>
      <c r="K232" s="160"/>
      <c r="L232" s="160"/>
      <c r="M232" s="160"/>
      <c r="N232" s="160"/>
      <c r="O232" s="160"/>
      <c r="P232" s="160"/>
    </row>
    <row r="233" spans="3:16" x14ac:dyDescent="0.15">
      <c r="C233" s="160"/>
      <c r="D233" s="160"/>
      <c r="E233" s="160"/>
      <c r="F233" s="160"/>
      <c r="G233" s="160"/>
      <c r="H233" s="160"/>
      <c r="I233" s="160"/>
      <c r="J233" s="160"/>
      <c r="K233" s="160"/>
      <c r="L233" s="160"/>
      <c r="M233" s="160"/>
      <c r="N233" s="160"/>
      <c r="O233" s="160"/>
      <c r="P233" s="160"/>
    </row>
    <row r="234" spans="3:16" x14ac:dyDescent="0.15">
      <c r="C234" s="160"/>
      <c r="D234" s="160"/>
      <c r="E234" s="160"/>
      <c r="F234" s="160"/>
      <c r="G234" s="160"/>
      <c r="H234" s="160"/>
      <c r="I234" s="160"/>
      <c r="J234" s="160"/>
      <c r="K234" s="160"/>
      <c r="L234" s="160"/>
      <c r="M234" s="160"/>
      <c r="N234" s="160"/>
      <c r="O234" s="160"/>
      <c r="P234" s="160"/>
    </row>
    <row r="235" spans="3:16" x14ac:dyDescent="0.15">
      <c r="C235" s="160"/>
      <c r="D235" s="160"/>
      <c r="E235" s="160"/>
      <c r="F235" s="160"/>
      <c r="G235" s="160"/>
      <c r="H235" s="160"/>
      <c r="I235" s="160"/>
      <c r="J235" s="160"/>
      <c r="K235" s="160"/>
      <c r="L235" s="160"/>
      <c r="M235" s="160"/>
      <c r="N235" s="160"/>
      <c r="O235" s="160"/>
      <c r="P235" s="160"/>
    </row>
    <row r="236" spans="3:16" x14ac:dyDescent="0.15">
      <c r="C236" s="160"/>
      <c r="D236" s="160"/>
      <c r="E236" s="160"/>
      <c r="F236" s="160"/>
      <c r="G236" s="160"/>
      <c r="H236" s="160"/>
      <c r="I236" s="160"/>
      <c r="J236" s="160"/>
      <c r="K236" s="160"/>
      <c r="L236" s="160"/>
      <c r="M236" s="160"/>
      <c r="N236" s="160"/>
      <c r="O236" s="160"/>
      <c r="P236" s="160"/>
    </row>
    <row r="237" spans="3:16" x14ac:dyDescent="0.15">
      <c r="C237" s="160"/>
      <c r="D237" s="160"/>
      <c r="E237" s="160"/>
      <c r="F237" s="160"/>
      <c r="G237" s="160"/>
      <c r="H237" s="160"/>
      <c r="I237" s="160"/>
      <c r="J237" s="160"/>
      <c r="K237" s="160"/>
      <c r="L237" s="160"/>
      <c r="M237" s="160"/>
      <c r="N237" s="160"/>
      <c r="O237" s="160"/>
      <c r="P237" s="160"/>
    </row>
    <row r="238" spans="3:16" x14ac:dyDescent="0.15">
      <c r="C238" s="160"/>
      <c r="D238" s="160"/>
      <c r="E238" s="160"/>
      <c r="F238" s="160"/>
      <c r="G238" s="160"/>
      <c r="H238" s="160"/>
      <c r="I238" s="160"/>
      <c r="J238" s="160"/>
      <c r="K238" s="160"/>
      <c r="L238" s="160"/>
      <c r="M238" s="160"/>
      <c r="N238" s="160"/>
      <c r="O238" s="160"/>
      <c r="P238" s="160"/>
    </row>
    <row r="239" spans="3:16" x14ac:dyDescent="0.15">
      <c r="C239" s="160"/>
      <c r="D239" s="160"/>
      <c r="E239" s="160"/>
      <c r="F239" s="160"/>
      <c r="G239" s="160"/>
      <c r="H239" s="160"/>
      <c r="I239" s="160"/>
      <c r="J239" s="160"/>
      <c r="K239" s="160"/>
      <c r="L239" s="160"/>
      <c r="M239" s="160"/>
      <c r="N239" s="160"/>
      <c r="O239" s="160"/>
      <c r="P239" s="160"/>
    </row>
    <row r="240" spans="3:16" x14ac:dyDescent="0.15">
      <c r="C240" s="160"/>
      <c r="D240" s="160"/>
      <c r="E240" s="160"/>
      <c r="F240" s="160"/>
      <c r="G240" s="160"/>
      <c r="H240" s="160"/>
      <c r="I240" s="160"/>
      <c r="J240" s="160"/>
      <c r="K240" s="160"/>
      <c r="L240" s="160"/>
      <c r="M240" s="160"/>
      <c r="N240" s="160"/>
      <c r="O240" s="160"/>
      <c r="P240" s="160"/>
    </row>
    <row r="241" spans="3:16" x14ac:dyDescent="0.15">
      <c r="C241" s="160"/>
      <c r="D241" s="160"/>
      <c r="E241" s="160"/>
      <c r="F241" s="160"/>
      <c r="G241" s="160"/>
      <c r="H241" s="160"/>
      <c r="I241" s="160"/>
      <c r="J241" s="160"/>
      <c r="K241" s="160"/>
      <c r="L241" s="160"/>
      <c r="M241" s="160"/>
      <c r="N241" s="160"/>
      <c r="O241" s="160"/>
      <c r="P241" s="160"/>
    </row>
    <row r="242" spans="3:16" x14ac:dyDescent="0.15">
      <c r="C242" s="160"/>
      <c r="D242" s="160"/>
      <c r="E242" s="160"/>
      <c r="F242" s="160"/>
      <c r="G242" s="160"/>
      <c r="H242" s="160"/>
      <c r="I242" s="160"/>
      <c r="J242" s="160"/>
      <c r="K242" s="160"/>
      <c r="L242" s="160"/>
      <c r="M242" s="160"/>
      <c r="N242" s="160"/>
      <c r="O242" s="160"/>
      <c r="P242" s="160"/>
    </row>
    <row r="243" spans="3:16" x14ac:dyDescent="0.15">
      <c r="C243" s="160"/>
      <c r="D243" s="160"/>
      <c r="E243" s="160"/>
      <c r="F243" s="160"/>
      <c r="G243" s="160"/>
      <c r="H243" s="160"/>
      <c r="I243" s="160"/>
      <c r="J243" s="160"/>
      <c r="K243" s="160"/>
      <c r="L243" s="160"/>
      <c r="M243" s="160"/>
      <c r="N243" s="160"/>
      <c r="O243" s="160"/>
      <c r="P243" s="160"/>
    </row>
    <row r="244" spans="3:16" x14ac:dyDescent="0.15">
      <c r="C244" s="160"/>
      <c r="D244" s="160"/>
      <c r="E244" s="160"/>
      <c r="F244" s="160"/>
      <c r="G244" s="160"/>
      <c r="H244" s="160"/>
      <c r="I244" s="160"/>
      <c r="J244" s="160"/>
      <c r="K244" s="160"/>
      <c r="L244" s="160"/>
      <c r="M244" s="160"/>
      <c r="N244" s="160"/>
      <c r="O244" s="160"/>
      <c r="P244" s="160"/>
    </row>
    <row r="245" spans="3:16" x14ac:dyDescent="0.15">
      <c r="C245" s="160"/>
      <c r="D245" s="160"/>
      <c r="E245" s="160"/>
      <c r="F245" s="160"/>
      <c r="G245" s="160"/>
      <c r="H245" s="160"/>
      <c r="I245" s="160"/>
      <c r="J245" s="160"/>
      <c r="K245" s="160"/>
      <c r="L245" s="160"/>
      <c r="M245" s="160"/>
      <c r="N245" s="160"/>
      <c r="O245" s="160"/>
      <c r="P245" s="160"/>
    </row>
    <row r="246" spans="3:16" x14ac:dyDescent="0.15">
      <c r="C246" s="160"/>
      <c r="D246" s="160"/>
      <c r="E246" s="160"/>
      <c r="F246" s="160"/>
      <c r="G246" s="160"/>
      <c r="H246" s="160"/>
      <c r="I246" s="160"/>
      <c r="J246" s="160"/>
      <c r="K246" s="160"/>
      <c r="L246" s="160"/>
      <c r="M246" s="160"/>
      <c r="N246" s="160"/>
      <c r="O246" s="160"/>
      <c r="P246" s="160"/>
    </row>
    <row r="247" spans="3:16" x14ac:dyDescent="0.15">
      <c r="C247" s="160"/>
      <c r="D247" s="160"/>
      <c r="E247" s="160"/>
      <c r="F247" s="160"/>
      <c r="G247" s="160"/>
      <c r="H247" s="160"/>
      <c r="I247" s="160"/>
      <c r="J247" s="160"/>
      <c r="K247" s="160"/>
      <c r="L247" s="160"/>
      <c r="M247" s="160"/>
      <c r="N247" s="160"/>
      <c r="O247" s="160"/>
      <c r="P247" s="160"/>
    </row>
    <row r="248" spans="3:16" x14ac:dyDescent="0.15">
      <c r="C248" s="160"/>
      <c r="D248" s="160"/>
      <c r="E248" s="160"/>
      <c r="F248" s="160"/>
      <c r="G248" s="160"/>
      <c r="H248" s="160"/>
      <c r="I248" s="160"/>
      <c r="J248" s="160"/>
      <c r="K248" s="160"/>
      <c r="L248" s="160"/>
      <c r="M248" s="160"/>
      <c r="N248" s="160"/>
      <c r="O248" s="160"/>
      <c r="P248" s="160"/>
    </row>
    <row r="249" spans="3:16" x14ac:dyDescent="0.15">
      <c r="C249" s="160"/>
      <c r="D249" s="160"/>
      <c r="E249" s="160"/>
      <c r="F249" s="160"/>
      <c r="G249" s="160"/>
      <c r="H249" s="160"/>
      <c r="I249" s="160"/>
      <c r="J249" s="160"/>
      <c r="K249" s="160"/>
      <c r="L249" s="160"/>
      <c r="M249" s="160"/>
      <c r="N249" s="160"/>
      <c r="O249" s="160"/>
      <c r="P249" s="160"/>
    </row>
    <row r="250" spans="3:16" x14ac:dyDescent="0.15">
      <c r="C250" s="160"/>
      <c r="D250" s="160"/>
      <c r="E250" s="160"/>
      <c r="F250" s="160"/>
      <c r="G250" s="160"/>
      <c r="H250" s="160"/>
      <c r="I250" s="160"/>
      <c r="J250" s="160"/>
      <c r="K250" s="160"/>
      <c r="L250" s="160"/>
      <c r="M250" s="160"/>
      <c r="N250" s="160"/>
      <c r="O250" s="160"/>
      <c r="P250" s="160"/>
    </row>
    <row r="251" spans="3:16" x14ac:dyDescent="0.15">
      <c r="C251" s="160"/>
      <c r="D251" s="160"/>
      <c r="E251" s="160"/>
      <c r="F251" s="160"/>
      <c r="G251" s="160"/>
      <c r="H251" s="160"/>
      <c r="I251" s="160"/>
      <c r="J251" s="160"/>
      <c r="K251" s="160"/>
      <c r="L251" s="160"/>
      <c r="M251" s="160"/>
      <c r="N251" s="160"/>
      <c r="O251" s="160"/>
      <c r="P251" s="160"/>
    </row>
    <row r="252" spans="3:16" x14ac:dyDescent="0.15">
      <c r="C252" s="160"/>
      <c r="D252" s="160"/>
      <c r="E252" s="160"/>
      <c r="F252" s="160"/>
      <c r="G252" s="160"/>
      <c r="H252" s="160"/>
      <c r="I252" s="160"/>
      <c r="J252" s="160"/>
      <c r="K252" s="160"/>
      <c r="L252" s="160"/>
      <c r="M252" s="160"/>
      <c r="N252" s="160"/>
      <c r="O252" s="160"/>
      <c r="P252" s="160"/>
    </row>
    <row r="253" spans="3:16" x14ac:dyDescent="0.15">
      <c r="C253" s="160"/>
      <c r="D253" s="160"/>
      <c r="E253" s="160"/>
      <c r="F253" s="160"/>
      <c r="G253" s="160"/>
      <c r="H253" s="160"/>
      <c r="I253" s="160"/>
      <c r="J253" s="160"/>
      <c r="K253" s="160"/>
      <c r="L253" s="160"/>
      <c r="M253" s="160"/>
      <c r="N253" s="160"/>
      <c r="O253" s="160"/>
      <c r="P253" s="160"/>
    </row>
    <row r="254" spans="3:16" x14ac:dyDescent="0.15">
      <c r="C254" s="160"/>
      <c r="D254" s="160"/>
      <c r="E254" s="160"/>
      <c r="F254" s="160"/>
      <c r="G254" s="160"/>
      <c r="H254" s="160"/>
      <c r="I254" s="160"/>
      <c r="J254" s="160"/>
      <c r="K254" s="160"/>
      <c r="L254" s="160"/>
      <c r="M254" s="160"/>
      <c r="N254" s="160"/>
      <c r="O254" s="160"/>
      <c r="P254" s="160"/>
    </row>
    <row r="255" spans="3:16" x14ac:dyDescent="0.15">
      <c r="C255" s="160"/>
      <c r="D255" s="160"/>
      <c r="E255" s="160"/>
      <c r="F255" s="160"/>
      <c r="G255" s="160"/>
      <c r="H255" s="160"/>
      <c r="I255" s="160"/>
      <c r="J255" s="160"/>
      <c r="K255" s="160"/>
      <c r="L255" s="160"/>
      <c r="M255" s="160"/>
      <c r="N255" s="160"/>
      <c r="O255" s="160"/>
      <c r="P255" s="160"/>
    </row>
    <row r="256" spans="3:16" x14ac:dyDescent="0.15"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</row>
    <row r="257" spans="3:16" x14ac:dyDescent="0.15"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</row>
    <row r="258" spans="3:16" x14ac:dyDescent="0.15">
      <c r="C258" s="160"/>
      <c r="D258" s="160"/>
      <c r="E258" s="160"/>
      <c r="F258" s="160"/>
      <c r="G258" s="160"/>
      <c r="H258" s="160"/>
      <c r="I258" s="160"/>
      <c r="J258" s="160"/>
      <c r="K258" s="160"/>
      <c r="L258" s="160"/>
      <c r="M258" s="160"/>
      <c r="N258" s="160"/>
      <c r="O258" s="160"/>
      <c r="P258" s="160"/>
    </row>
    <row r="259" spans="3:16" x14ac:dyDescent="0.15">
      <c r="C259" s="160"/>
      <c r="D259" s="160"/>
      <c r="E259" s="160"/>
      <c r="F259" s="160"/>
      <c r="G259" s="160"/>
      <c r="H259" s="160"/>
      <c r="I259" s="160"/>
      <c r="J259" s="160"/>
      <c r="K259" s="160"/>
      <c r="L259" s="160"/>
      <c r="M259" s="160"/>
      <c r="N259" s="160"/>
      <c r="O259" s="160"/>
      <c r="P259" s="160"/>
    </row>
    <row r="260" spans="3:16" x14ac:dyDescent="0.15">
      <c r="C260" s="160"/>
      <c r="D260" s="160"/>
      <c r="E260" s="160"/>
      <c r="F260" s="160"/>
      <c r="G260" s="160"/>
      <c r="H260" s="160"/>
      <c r="I260" s="160"/>
      <c r="J260" s="160"/>
      <c r="K260" s="160"/>
      <c r="L260" s="160"/>
      <c r="M260" s="160"/>
      <c r="N260" s="160"/>
      <c r="O260" s="160"/>
      <c r="P260" s="160"/>
    </row>
    <row r="261" spans="3:16" x14ac:dyDescent="0.15">
      <c r="C261" s="160"/>
      <c r="D261" s="160"/>
      <c r="E261" s="160"/>
      <c r="F261" s="160"/>
      <c r="G261" s="160"/>
      <c r="H261" s="160"/>
      <c r="I261" s="160"/>
      <c r="J261" s="160"/>
      <c r="K261" s="160"/>
      <c r="L261" s="160"/>
      <c r="M261" s="160"/>
      <c r="N261" s="160"/>
      <c r="O261" s="160"/>
      <c r="P261" s="160"/>
    </row>
    <row r="262" spans="3:16" x14ac:dyDescent="0.15">
      <c r="C262" s="160"/>
      <c r="D262" s="160"/>
      <c r="E262" s="160"/>
      <c r="F262" s="160"/>
      <c r="G262" s="160"/>
      <c r="H262" s="160"/>
      <c r="I262" s="160"/>
      <c r="J262" s="160"/>
      <c r="K262" s="160"/>
      <c r="L262" s="160"/>
      <c r="M262" s="160"/>
      <c r="N262" s="160"/>
      <c r="O262" s="160"/>
      <c r="P262" s="160"/>
    </row>
    <row r="263" spans="3:16" x14ac:dyDescent="0.15">
      <c r="C263" s="160"/>
      <c r="D263" s="160"/>
      <c r="E263" s="160"/>
      <c r="F263" s="160"/>
      <c r="G263" s="160"/>
      <c r="H263" s="160"/>
      <c r="I263" s="160"/>
      <c r="J263" s="160"/>
      <c r="K263" s="160"/>
      <c r="L263" s="160"/>
      <c r="M263" s="160"/>
      <c r="N263" s="160"/>
      <c r="O263" s="160"/>
      <c r="P263" s="160"/>
    </row>
    <row r="264" spans="3:16" x14ac:dyDescent="0.15">
      <c r="C264" s="160"/>
      <c r="D264" s="160"/>
      <c r="E264" s="160"/>
      <c r="F264" s="160"/>
      <c r="G264" s="160"/>
      <c r="H264" s="160"/>
      <c r="I264" s="160"/>
      <c r="J264" s="160"/>
      <c r="K264" s="160"/>
      <c r="L264" s="160"/>
      <c r="M264" s="160"/>
      <c r="N264" s="160"/>
      <c r="O264" s="160"/>
      <c r="P264" s="160"/>
    </row>
    <row r="265" spans="3:16" x14ac:dyDescent="0.15">
      <c r="C265" s="160"/>
      <c r="D265" s="160"/>
      <c r="E265" s="160"/>
      <c r="F265" s="160"/>
      <c r="G265" s="160"/>
      <c r="H265" s="160"/>
      <c r="I265" s="160"/>
      <c r="J265" s="160"/>
      <c r="K265" s="160"/>
      <c r="L265" s="160"/>
      <c r="M265" s="160"/>
      <c r="N265" s="160"/>
      <c r="O265" s="160"/>
      <c r="P265" s="160"/>
    </row>
    <row r="266" spans="3:16" x14ac:dyDescent="0.15">
      <c r="C266" s="160"/>
      <c r="D266" s="160"/>
      <c r="E266" s="160"/>
      <c r="F266" s="160"/>
      <c r="G266" s="160"/>
      <c r="H266" s="160"/>
      <c r="I266" s="160"/>
      <c r="J266" s="160"/>
      <c r="K266" s="160"/>
      <c r="L266" s="160"/>
      <c r="M266" s="160"/>
      <c r="N266" s="160"/>
      <c r="O266" s="160"/>
      <c r="P266" s="160"/>
    </row>
    <row r="267" spans="3:16" x14ac:dyDescent="0.15">
      <c r="C267" s="160"/>
      <c r="D267" s="160"/>
      <c r="E267" s="160"/>
      <c r="F267" s="160"/>
      <c r="G267" s="160"/>
      <c r="H267" s="160"/>
      <c r="I267" s="160"/>
      <c r="J267" s="160"/>
      <c r="K267" s="160"/>
      <c r="L267" s="160"/>
      <c r="M267" s="160"/>
      <c r="N267" s="160"/>
      <c r="O267" s="160"/>
      <c r="P267" s="160"/>
    </row>
    <row r="268" spans="3:16" x14ac:dyDescent="0.15">
      <c r="C268" s="160"/>
      <c r="D268" s="160"/>
      <c r="E268" s="160"/>
      <c r="F268" s="160"/>
      <c r="G268" s="160"/>
      <c r="H268" s="160"/>
      <c r="I268" s="160"/>
      <c r="J268" s="160"/>
      <c r="K268" s="160"/>
      <c r="L268" s="160"/>
      <c r="M268" s="160"/>
      <c r="N268" s="160"/>
      <c r="O268" s="160"/>
      <c r="P268" s="160"/>
    </row>
    <row r="269" spans="3:16" x14ac:dyDescent="0.15">
      <c r="C269" s="160"/>
      <c r="D269" s="160"/>
      <c r="E269" s="160"/>
      <c r="F269" s="160"/>
      <c r="G269" s="160"/>
      <c r="H269" s="160"/>
      <c r="I269" s="160"/>
      <c r="J269" s="160"/>
      <c r="K269" s="160"/>
      <c r="L269" s="160"/>
      <c r="M269" s="160"/>
      <c r="N269" s="160"/>
      <c r="O269" s="160"/>
      <c r="P269" s="160"/>
    </row>
    <row r="270" spans="3:16" x14ac:dyDescent="0.15">
      <c r="C270" s="160"/>
      <c r="D270" s="160"/>
      <c r="E270" s="160"/>
      <c r="F270" s="160"/>
      <c r="G270" s="160"/>
      <c r="H270" s="160"/>
      <c r="I270" s="160"/>
      <c r="J270" s="160"/>
      <c r="K270" s="160"/>
      <c r="L270" s="160"/>
      <c r="M270" s="160"/>
      <c r="N270" s="160"/>
      <c r="O270" s="160"/>
      <c r="P270" s="160"/>
    </row>
    <row r="271" spans="3:16" x14ac:dyDescent="0.15">
      <c r="C271" s="160"/>
      <c r="D271" s="160"/>
      <c r="E271" s="160"/>
      <c r="F271" s="160"/>
      <c r="G271" s="160"/>
      <c r="H271" s="160"/>
      <c r="I271" s="160"/>
      <c r="J271" s="160"/>
      <c r="K271" s="160"/>
      <c r="L271" s="160"/>
      <c r="M271" s="160"/>
      <c r="N271" s="160"/>
      <c r="O271" s="160"/>
      <c r="P271" s="160"/>
    </row>
    <row r="272" spans="3:16" x14ac:dyDescent="0.15">
      <c r="C272" s="160"/>
      <c r="D272" s="160"/>
      <c r="E272" s="160"/>
      <c r="F272" s="160"/>
      <c r="G272" s="160"/>
      <c r="H272" s="160"/>
      <c r="I272" s="160"/>
      <c r="J272" s="160"/>
      <c r="K272" s="160"/>
      <c r="L272" s="160"/>
      <c r="M272" s="160"/>
      <c r="N272" s="160"/>
      <c r="O272" s="160"/>
      <c r="P272" s="160"/>
    </row>
    <row r="273" spans="3:16" x14ac:dyDescent="0.15">
      <c r="C273" s="160"/>
      <c r="D273" s="160"/>
      <c r="E273" s="160"/>
      <c r="F273" s="160"/>
      <c r="G273" s="160"/>
      <c r="H273" s="160"/>
      <c r="I273" s="160"/>
      <c r="J273" s="160"/>
      <c r="K273" s="160"/>
      <c r="L273" s="160"/>
      <c r="M273" s="160"/>
      <c r="N273" s="160"/>
      <c r="O273" s="160"/>
      <c r="P273" s="160"/>
    </row>
    <row r="274" spans="3:16" x14ac:dyDescent="0.15">
      <c r="C274" s="160"/>
      <c r="D274" s="160"/>
      <c r="E274" s="160"/>
      <c r="F274" s="160"/>
      <c r="G274" s="160"/>
      <c r="H274" s="160"/>
      <c r="I274" s="160"/>
      <c r="J274" s="160"/>
      <c r="K274" s="160"/>
      <c r="L274" s="160"/>
      <c r="M274" s="160"/>
      <c r="N274" s="160"/>
      <c r="O274" s="160"/>
      <c r="P274" s="160"/>
    </row>
    <row r="275" spans="3:16" x14ac:dyDescent="0.15">
      <c r="C275" s="160"/>
      <c r="D275" s="160"/>
      <c r="E275" s="160"/>
      <c r="F275" s="160"/>
      <c r="G275" s="160"/>
      <c r="H275" s="160"/>
      <c r="I275" s="160"/>
      <c r="J275" s="160"/>
      <c r="K275" s="160"/>
      <c r="L275" s="160"/>
      <c r="M275" s="160"/>
      <c r="N275" s="160"/>
      <c r="O275" s="160"/>
      <c r="P275" s="160"/>
    </row>
    <row r="276" spans="3:16" x14ac:dyDescent="0.15">
      <c r="C276" s="160"/>
      <c r="D276" s="160"/>
      <c r="E276" s="160"/>
      <c r="F276" s="160"/>
      <c r="G276" s="160"/>
      <c r="H276" s="160"/>
      <c r="I276" s="160"/>
      <c r="J276" s="160"/>
      <c r="K276" s="160"/>
      <c r="L276" s="160"/>
      <c r="M276" s="160"/>
      <c r="N276" s="160"/>
      <c r="O276" s="160"/>
      <c r="P276" s="160"/>
    </row>
    <row r="277" spans="3:16" x14ac:dyDescent="0.15">
      <c r="C277" s="160"/>
      <c r="D277" s="160"/>
      <c r="E277" s="160"/>
      <c r="F277" s="160"/>
      <c r="G277" s="160"/>
      <c r="H277" s="160"/>
      <c r="I277" s="160"/>
      <c r="J277" s="160"/>
      <c r="K277" s="160"/>
      <c r="L277" s="160"/>
      <c r="M277" s="160"/>
      <c r="N277" s="160"/>
      <c r="O277" s="160"/>
      <c r="P277" s="160"/>
    </row>
    <row r="278" spans="3:16" x14ac:dyDescent="0.15">
      <c r="C278" s="160"/>
      <c r="D278" s="160"/>
      <c r="E278" s="160"/>
      <c r="F278" s="160"/>
      <c r="G278" s="160"/>
      <c r="H278" s="160"/>
      <c r="I278" s="160"/>
      <c r="J278" s="160"/>
      <c r="K278" s="160"/>
      <c r="L278" s="160"/>
      <c r="M278" s="160"/>
      <c r="N278" s="160"/>
      <c r="O278" s="160"/>
      <c r="P278" s="160"/>
    </row>
    <row r="279" spans="3:16" x14ac:dyDescent="0.15">
      <c r="C279" s="160"/>
      <c r="D279" s="160"/>
      <c r="E279" s="160"/>
      <c r="F279" s="160"/>
      <c r="G279" s="160"/>
      <c r="H279" s="160"/>
      <c r="I279" s="160"/>
      <c r="J279" s="160"/>
      <c r="K279" s="160"/>
      <c r="L279" s="160"/>
      <c r="M279" s="160"/>
      <c r="N279" s="160"/>
      <c r="O279" s="160"/>
      <c r="P279" s="160"/>
    </row>
    <row r="280" spans="3:16" x14ac:dyDescent="0.15">
      <c r="C280" s="160"/>
      <c r="D280" s="160"/>
      <c r="E280" s="160"/>
      <c r="F280" s="160"/>
      <c r="G280" s="160"/>
      <c r="H280" s="160"/>
      <c r="I280" s="160"/>
      <c r="J280" s="160"/>
      <c r="K280" s="160"/>
      <c r="L280" s="160"/>
      <c r="M280" s="160"/>
      <c r="N280" s="160"/>
      <c r="O280" s="160"/>
      <c r="P280" s="160"/>
    </row>
    <row r="281" spans="3:16" x14ac:dyDescent="0.15">
      <c r="C281" s="160"/>
      <c r="D281" s="160"/>
      <c r="E281" s="160"/>
      <c r="F281" s="160"/>
      <c r="G281" s="160"/>
      <c r="H281" s="160"/>
      <c r="I281" s="160"/>
      <c r="J281" s="160"/>
      <c r="K281" s="160"/>
      <c r="L281" s="160"/>
      <c r="M281" s="160"/>
      <c r="N281" s="160"/>
      <c r="O281" s="160"/>
      <c r="P281" s="160"/>
    </row>
    <row r="282" spans="3:16" x14ac:dyDescent="0.15">
      <c r="C282" s="160"/>
      <c r="D282" s="160"/>
      <c r="E282" s="160"/>
      <c r="F282" s="160"/>
      <c r="G282" s="160"/>
      <c r="H282" s="160"/>
      <c r="I282" s="160"/>
      <c r="J282" s="160"/>
      <c r="K282" s="160"/>
      <c r="L282" s="160"/>
      <c r="M282" s="160"/>
      <c r="N282" s="160"/>
      <c r="O282" s="160"/>
      <c r="P282" s="160"/>
    </row>
    <row r="283" spans="3:16" x14ac:dyDescent="0.15">
      <c r="C283" s="160"/>
      <c r="D283" s="160"/>
      <c r="E283" s="160"/>
      <c r="F283" s="160"/>
      <c r="G283" s="160"/>
      <c r="H283" s="160"/>
      <c r="I283" s="160"/>
      <c r="J283" s="160"/>
      <c r="K283" s="160"/>
      <c r="L283" s="160"/>
      <c r="M283" s="160"/>
      <c r="N283" s="160"/>
      <c r="O283" s="160"/>
      <c r="P283" s="160"/>
    </row>
    <row r="284" spans="3:16" x14ac:dyDescent="0.15">
      <c r="C284" s="160"/>
      <c r="D284" s="160"/>
      <c r="E284" s="160"/>
      <c r="F284" s="160"/>
      <c r="G284" s="160"/>
      <c r="H284" s="160"/>
      <c r="I284" s="160"/>
      <c r="J284" s="160"/>
      <c r="K284" s="160"/>
      <c r="L284" s="160"/>
      <c r="M284" s="160"/>
      <c r="N284" s="160"/>
      <c r="O284" s="160"/>
      <c r="P284" s="160"/>
    </row>
    <row r="285" spans="3:16" x14ac:dyDescent="0.15">
      <c r="C285" s="160"/>
      <c r="D285" s="160"/>
      <c r="E285" s="160"/>
      <c r="F285" s="160"/>
      <c r="G285" s="160"/>
      <c r="H285" s="160"/>
      <c r="I285" s="160"/>
      <c r="J285" s="160"/>
      <c r="K285" s="160"/>
      <c r="L285" s="160"/>
      <c r="M285" s="160"/>
      <c r="N285" s="160"/>
      <c r="O285" s="160"/>
      <c r="P285" s="160"/>
    </row>
    <row r="286" spans="3:16" x14ac:dyDescent="0.15">
      <c r="C286" s="160"/>
      <c r="D286" s="160"/>
      <c r="E286" s="160"/>
      <c r="F286" s="160"/>
      <c r="G286" s="160"/>
      <c r="H286" s="160"/>
      <c r="I286" s="160"/>
      <c r="J286" s="160"/>
      <c r="K286" s="160"/>
      <c r="L286" s="160"/>
      <c r="M286" s="160"/>
      <c r="N286" s="160"/>
      <c r="O286" s="160"/>
      <c r="P286" s="160"/>
    </row>
    <row r="287" spans="3:16" x14ac:dyDescent="0.15">
      <c r="C287" s="160"/>
      <c r="D287" s="160"/>
      <c r="E287" s="160"/>
      <c r="F287" s="160"/>
      <c r="G287" s="160"/>
      <c r="H287" s="160"/>
      <c r="I287" s="160"/>
      <c r="J287" s="160"/>
      <c r="K287" s="160"/>
      <c r="L287" s="160"/>
      <c r="M287" s="160"/>
      <c r="N287" s="160"/>
      <c r="O287" s="160"/>
      <c r="P287" s="160"/>
    </row>
    <row r="288" spans="3:16" x14ac:dyDescent="0.15">
      <c r="C288" s="160"/>
      <c r="D288" s="160"/>
      <c r="E288" s="160"/>
      <c r="F288" s="160"/>
      <c r="G288" s="160"/>
      <c r="H288" s="160"/>
      <c r="I288" s="160"/>
      <c r="J288" s="160"/>
      <c r="K288" s="160"/>
      <c r="L288" s="160"/>
      <c r="M288" s="160"/>
      <c r="N288" s="160"/>
      <c r="O288" s="160"/>
      <c r="P288" s="160"/>
    </row>
    <row r="289" spans="3:16" x14ac:dyDescent="0.15">
      <c r="C289" s="160"/>
      <c r="D289" s="160"/>
      <c r="E289" s="160"/>
      <c r="F289" s="160"/>
      <c r="G289" s="160"/>
      <c r="H289" s="160"/>
      <c r="I289" s="160"/>
      <c r="J289" s="160"/>
      <c r="K289" s="160"/>
      <c r="L289" s="160"/>
      <c r="M289" s="160"/>
      <c r="N289" s="160"/>
      <c r="O289" s="160"/>
      <c r="P289" s="160"/>
    </row>
    <row r="290" spans="3:16" x14ac:dyDescent="0.15">
      <c r="C290" s="160"/>
      <c r="D290" s="160"/>
      <c r="E290" s="160"/>
      <c r="F290" s="160"/>
      <c r="G290" s="160"/>
      <c r="H290" s="160"/>
      <c r="I290" s="160"/>
      <c r="J290" s="160"/>
      <c r="K290" s="160"/>
      <c r="L290" s="160"/>
      <c r="M290" s="160"/>
      <c r="N290" s="160"/>
      <c r="O290" s="160"/>
      <c r="P290" s="160"/>
    </row>
    <row r="291" spans="3:16" x14ac:dyDescent="0.15">
      <c r="C291" s="160"/>
      <c r="D291" s="160"/>
      <c r="E291" s="160"/>
      <c r="F291" s="160"/>
      <c r="G291" s="160"/>
      <c r="H291" s="160"/>
      <c r="I291" s="160"/>
      <c r="J291" s="160"/>
      <c r="K291" s="160"/>
      <c r="L291" s="160"/>
      <c r="M291" s="160"/>
      <c r="N291" s="160"/>
      <c r="O291" s="160"/>
      <c r="P291" s="160"/>
    </row>
    <row r="292" spans="3:16" x14ac:dyDescent="0.15">
      <c r="C292" s="160"/>
      <c r="D292" s="160"/>
      <c r="E292" s="160"/>
      <c r="F292" s="160"/>
      <c r="G292" s="160"/>
      <c r="H292" s="160"/>
      <c r="I292" s="160"/>
      <c r="J292" s="160"/>
      <c r="K292" s="160"/>
      <c r="L292" s="160"/>
      <c r="M292" s="160"/>
      <c r="N292" s="160"/>
      <c r="O292" s="160"/>
      <c r="P292" s="160"/>
    </row>
    <row r="293" spans="3:16" x14ac:dyDescent="0.15">
      <c r="C293" s="160"/>
      <c r="D293" s="160"/>
      <c r="E293" s="160"/>
      <c r="F293" s="160"/>
      <c r="G293" s="160"/>
      <c r="H293" s="160"/>
      <c r="I293" s="160"/>
      <c r="J293" s="160"/>
      <c r="K293" s="160"/>
      <c r="L293" s="160"/>
      <c r="M293" s="160"/>
      <c r="N293" s="160"/>
      <c r="O293" s="160"/>
      <c r="P293" s="160"/>
    </row>
    <row r="294" spans="3:16" x14ac:dyDescent="0.15">
      <c r="C294" s="160"/>
      <c r="D294" s="160"/>
      <c r="E294" s="160"/>
      <c r="F294" s="160"/>
      <c r="G294" s="160"/>
      <c r="H294" s="160"/>
      <c r="I294" s="160"/>
      <c r="J294" s="160"/>
      <c r="K294" s="160"/>
      <c r="L294" s="160"/>
      <c r="M294" s="160"/>
      <c r="N294" s="160"/>
      <c r="O294" s="160"/>
      <c r="P294" s="160"/>
    </row>
    <row r="295" spans="3:16" x14ac:dyDescent="0.15">
      <c r="C295" s="160"/>
      <c r="D295" s="160"/>
      <c r="E295" s="160"/>
      <c r="F295" s="160"/>
      <c r="G295" s="160"/>
      <c r="H295" s="160"/>
      <c r="I295" s="160"/>
      <c r="J295" s="160"/>
      <c r="K295" s="160"/>
      <c r="L295" s="160"/>
      <c r="M295" s="160"/>
      <c r="N295" s="160"/>
      <c r="O295" s="160"/>
      <c r="P295" s="160"/>
    </row>
    <row r="296" spans="3:16" x14ac:dyDescent="0.15">
      <c r="C296" s="160"/>
      <c r="D296" s="160"/>
      <c r="E296" s="160"/>
      <c r="F296" s="160"/>
      <c r="G296" s="160"/>
      <c r="H296" s="160"/>
      <c r="I296" s="160"/>
      <c r="J296" s="160"/>
      <c r="K296" s="160"/>
      <c r="L296" s="160"/>
      <c r="M296" s="160"/>
      <c r="N296" s="160"/>
      <c r="O296" s="160"/>
      <c r="P296" s="160"/>
    </row>
    <row r="297" spans="3:16" x14ac:dyDescent="0.15">
      <c r="C297" s="160"/>
      <c r="D297" s="160"/>
      <c r="E297" s="160"/>
      <c r="F297" s="160"/>
      <c r="G297" s="160"/>
      <c r="H297" s="160"/>
      <c r="I297" s="160"/>
      <c r="J297" s="160"/>
      <c r="K297" s="160"/>
      <c r="L297" s="160"/>
      <c r="M297" s="160"/>
      <c r="N297" s="160"/>
      <c r="O297" s="160"/>
      <c r="P297" s="160"/>
    </row>
    <row r="298" spans="3:16" x14ac:dyDescent="0.15">
      <c r="C298" s="160"/>
      <c r="D298" s="160"/>
      <c r="E298" s="160"/>
      <c r="F298" s="160"/>
      <c r="G298" s="160"/>
      <c r="H298" s="160"/>
      <c r="I298" s="160"/>
      <c r="J298" s="160"/>
      <c r="K298" s="160"/>
      <c r="L298" s="160"/>
      <c r="M298" s="160"/>
      <c r="N298" s="160"/>
      <c r="O298" s="160"/>
      <c r="P298" s="160"/>
    </row>
    <row r="299" spans="3:16" x14ac:dyDescent="0.15">
      <c r="C299" s="160"/>
      <c r="D299" s="160"/>
      <c r="E299" s="160"/>
      <c r="F299" s="160"/>
      <c r="G299" s="160"/>
      <c r="H299" s="160"/>
      <c r="I299" s="160"/>
      <c r="J299" s="160"/>
      <c r="K299" s="160"/>
      <c r="L299" s="160"/>
      <c r="M299" s="160"/>
      <c r="N299" s="160"/>
      <c r="O299" s="160"/>
      <c r="P299" s="160"/>
    </row>
    <row r="300" spans="3:16" x14ac:dyDescent="0.15">
      <c r="C300" s="160"/>
      <c r="D300" s="160"/>
      <c r="E300" s="160"/>
      <c r="F300" s="160"/>
      <c r="G300" s="160"/>
      <c r="H300" s="160"/>
      <c r="I300" s="160"/>
      <c r="J300" s="160"/>
      <c r="K300" s="160"/>
      <c r="L300" s="160"/>
      <c r="M300" s="160"/>
      <c r="N300" s="160"/>
      <c r="O300" s="160"/>
      <c r="P300" s="160"/>
    </row>
    <row r="301" spans="3:16" x14ac:dyDescent="0.15">
      <c r="C301" s="160"/>
      <c r="D301" s="160"/>
      <c r="E301" s="160"/>
      <c r="F301" s="160"/>
      <c r="G301" s="160"/>
      <c r="H301" s="160"/>
      <c r="I301" s="160"/>
      <c r="J301" s="160"/>
      <c r="K301" s="160"/>
      <c r="L301" s="160"/>
      <c r="M301" s="160"/>
      <c r="N301" s="160"/>
      <c r="O301" s="160"/>
      <c r="P301" s="160"/>
    </row>
    <row r="302" spans="3:16" x14ac:dyDescent="0.15">
      <c r="C302" s="160"/>
      <c r="D302" s="160"/>
      <c r="E302" s="160"/>
      <c r="F302" s="160"/>
      <c r="G302" s="160"/>
      <c r="H302" s="160"/>
      <c r="I302" s="160"/>
      <c r="J302" s="160"/>
      <c r="K302" s="160"/>
      <c r="L302" s="160"/>
      <c r="M302" s="160"/>
      <c r="N302" s="160"/>
      <c r="O302" s="160"/>
      <c r="P302" s="160"/>
    </row>
    <row r="303" spans="3:16" x14ac:dyDescent="0.15">
      <c r="C303" s="160"/>
      <c r="D303" s="160"/>
      <c r="E303" s="160"/>
      <c r="F303" s="160"/>
      <c r="G303" s="160"/>
      <c r="H303" s="160"/>
      <c r="I303" s="160"/>
      <c r="J303" s="160"/>
      <c r="K303" s="160"/>
      <c r="L303" s="160"/>
      <c r="M303" s="160"/>
      <c r="N303" s="160"/>
      <c r="O303" s="160"/>
      <c r="P303" s="160"/>
    </row>
    <row r="304" spans="3:16" x14ac:dyDescent="0.15">
      <c r="C304" s="160"/>
      <c r="D304" s="160"/>
      <c r="E304" s="160"/>
      <c r="F304" s="160"/>
      <c r="G304" s="160"/>
      <c r="H304" s="160"/>
      <c r="I304" s="160"/>
      <c r="J304" s="160"/>
      <c r="K304" s="160"/>
      <c r="L304" s="160"/>
      <c r="M304" s="160"/>
      <c r="N304" s="160"/>
      <c r="O304" s="160"/>
      <c r="P304" s="160"/>
    </row>
    <row r="305" spans="3:16" x14ac:dyDescent="0.15">
      <c r="C305" s="160"/>
      <c r="D305" s="160"/>
      <c r="E305" s="160"/>
      <c r="F305" s="160"/>
      <c r="G305" s="160"/>
      <c r="H305" s="160"/>
      <c r="I305" s="160"/>
      <c r="J305" s="160"/>
      <c r="K305" s="160"/>
      <c r="L305" s="160"/>
      <c r="M305" s="160"/>
      <c r="N305" s="160"/>
      <c r="O305" s="160"/>
      <c r="P305" s="160"/>
    </row>
    <row r="306" spans="3:16" x14ac:dyDescent="0.15">
      <c r="C306" s="160"/>
      <c r="D306" s="160"/>
      <c r="E306" s="160"/>
      <c r="F306" s="160"/>
      <c r="G306" s="160"/>
      <c r="H306" s="160"/>
      <c r="I306" s="160"/>
      <c r="J306" s="160"/>
      <c r="K306" s="160"/>
      <c r="L306" s="160"/>
      <c r="M306" s="160"/>
      <c r="N306" s="160"/>
      <c r="O306" s="160"/>
      <c r="P306" s="160"/>
    </row>
    <row r="307" spans="3:16" x14ac:dyDescent="0.15">
      <c r="C307" s="160"/>
      <c r="D307" s="160"/>
      <c r="E307" s="160"/>
      <c r="F307" s="160"/>
      <c r="G307" s="160"/>
      <c r="H307" s="160"/>
      <c r="I307" s="160"/>
      <c r="J307" s="160"/>
      <c r="K307" s="160"/>
      <c r="L307" s="160"/>
      <c r="M307" s="160"/>
      <c r="N307" s="160"/>
      <c r="O307" s="160"/>
      <c r="P307" s="160"/>
    </row>
    <row r="308" spans="3:16" x14ac:dyDescent="0.15">
      <c r="C308" s="160"/>
      <c r="D308" s="160"/>
      <c r="E308" s="160"/>
      <c r="F308" s="160"/>
      <c r="G308" s="160"/>
      <c r="H308" s="160"/>
      <c r="I308" s="160"/>
      <c r="J308" s="160"/>
      <c r="K308" s="160"/>
      <c r="L308" s="160"/>
      <c r="M308" s="160"/>
      <c r="N308" s="160"/>
      <c r="O308" s="160"/>
      <c r="P308" s="160"/>
    </row>
    <row r="309" spans="3:16" x14ac:dyDescent="0.15">
      <c r="C309" s="160"/>
      <c r="D309" s="160"/>
      <c r="E309" s="160"/>
      <c r="F309" s="160"/>
      <c r="G309" s="160"/>
      <c r="H309" s="160"/>
      <c r="I309" s="160"/>
      <c r="J309" s="160"/>
      <c r="K309" s="160"/>
      <c r="L309" s="160"/>
      <c r="M309" s="160"/>
      <c r="N309" s="160"/>
      <c r="O309" s="160"/>
      <c r="P309" s="160"/>
    </row>
    <row r="310" spans="3:16" x14ac:dyDescent="0.15">
      <c r="C310" s="160"/>
      <c r="D310" s="160"/>
      <c r="E310" s="160"/>
      <c r="F310" s="160"/>
      <c r="G310" s="160"/>
      <c r="H310" s="160"/>
      <c r="I310" s="160"/>
      <c r="J310" s="160"/>
      <c r="K310" s="160"/>
      <c r="L310" s="160"/>
      <c r="M310" s="160"/>
      <c r="N310" s="160"/>
      <c r="O310" s="160"/>
      <c r="P310" s="160"/>
    </row>
    <row r="311" spans="3:16" x14ac:dyDescent="0.15">
      <c r="C311" s="160"/>
      <c r="D311" s="160"/>
      <c r="E311" s="160"/>
      <c r="F311" s="160"/>
      <c r="G311" s="160"/>
      <c r="H311" s="160"/>
      <c r="I311" s="160"/>
      <c r="J311" s="160"/>
      <c r="K311" s="160"/>
      <c r="L311" s="160"/>
      <c r="M311" s="160"/>
      <c r="N311" s="160"/>
      <c r="O311" s="160"/>
      <c r="P311" s="160"/>
    </row>
    <row r="312" spans="3:16" x14ac:dyDescent="0.15">
      <c r="C312" s="160"/>
      <c r="D312" s="160"/>
      <c r="E312" s="160"/>
      <c r="F312" s="160"/>
      <c r="G312" s="160"/>
      <c r="H312" s="160"/>
      <c r="I312" s="160"/>
      <c r="J312" s="160"/>
      <c r="K312" s="160"/>
      <c r="L312" s="160"/>
      <c r="M312" s="160"/>
      <c r="N312" s="160"/>
      <c r="O312" s="160"/>
      <c r="P312" s="160"/>
    </row>
    <row r="313" spans="3:16" x14ac:dyDescent="0.15">
      <c r="C313" s="160"/>
      <c r="D313" s="160"/>
      <c r="E313" s="160"/>
      <c r="F313" s="160"/>
      <c r="G313" s="160"/>
      <c r="H313" s="160"/>
      <c r="I313" s="160"/>
      <c r="J313" s="160"/>
      <c r="K313" s="160"/>
      <c r="L313" s="160"/>
      <c r="M313" s="160"/>
      <c r="N313" s="160"/>
      <c r="O313" s="160"/>
      <c r="P313" s="160"/>
    </row>
    <row r="314" spans="3:16" x14ac:dyDescent="0.15">
      <c r="C314" s="160"/>
      <c r="D314" s="160"/>
      <c r="E314" s="160"/>
      <c r="F314" s="160"/>
      <c r="G314" s="160"/>
      <c r="H314" s="160"/>
      <c r="I314" s="160"/>
      <c r="J314" s="160"/>
      <c r="K314" s="160"/>
      <c r="L314" s="160"/>
      <c r="M314" s="160"/>
      <c r="N314" s="160"/>
      <c r="O314" s="160"/>
      <c r="P314" s="160"/>
    </row>
    <row r="315" spans="3:16" x14ac:dyDescent="0.15">
      <c r="C315" s="160"/>
      <c r="D315" s="160"/>
      <c r="E315" s="160"/>
      <c r="F315" s="160"/>
      <c r="G315" s="160"/>
      <c r="H315" s="160"/>
      <c r="I315" s="160"/>
      <c r="J315" s="160"/>
      <c r="K315" s="160"/>
      <c r="L315" s="160"/>
      <c r="M315" s="160"/>
      <c r="N315" s="160"/>
      <c r="O315" s="160"/>
      <c r="P315" s="160"/>
    </row>
    <row r="316" spans="3:16" x14ac:dyDescent="0.15">
      <c r="C316" s="160"/>
      <c r="D316" s="160"/>
      <c r="E316" s="160"/>
      <c r="F316" s="160"/>
      <c r="G316" s="160"/>
      <c r="H316" s="160"/>
      <c r="I316" s="160"/>
      <c r="J316" s="160"/>
      <c r="K316" s="160"/>
      <c r="L316" s="160"/>
      <c r="M316" s="160"/>
      <c r="N316" s="160"/>
      <c r="O316" s="160"/>
      <c r="P316" s="160"/>
    </row>
    <row r="317" spans="3:16" x14ac:dyDescent="0.15">
      <c r="C317" s="160"/>
      <c r="D317" s="160"/>
      <c r="E317" s="160"/>
      <c r="F317" s="160"/>
      <c r="G317" s="160"/>
      <c r="H317" s="160"/>
      <c r="I317" s="160"/>
      <c r="J317" s="160"/>
      <c r="K317" s="160"/>
      <c r="L317" s="160"/>
      <c r="M317" s="160"/>
      <c r="N317" s="160"/>
      <c r="O317" s="160"/>
      <c r="P317" s="160"/>
    </row>
    <row r="318" spans="3:16" x14ac:dyDescent="0.15">
      <c r="C318" s="160"/>
      <c r="D318" s="160"/>
      <c r="E318" s="160"/>
      <c r="F318" s="160"/>
      <c r="G318" s="160"/>
      <c r="H318" s="160"/>
      <c r="I318" s="160"/>
      <c r="J318" s="160"/>
      <c r="K318" s="160"/>
      <c r="L318" s="160"/>
      <c r="M318" s="160"/>
      <c r="N318" s="160"/>
      <c r="O318" s="160"/>
      <c r="P318" s="160"/>
    </row>
    <row r="319" spans="3:16" x14ac:dyDescent="0.15">
      <c r="C319" s="160"/>
      <c r="D319" s="160"/>
      <c r="E319" s="160"/>
      <c r="F319" s="160"/>
      <c r="G319" s="160"/>
      <c r="H319" s="160"/>
      <c r="I319" s="160"/>
      <c r="J319" s="160"/>
      <c r="K319" s="160"/>
      <c r="L319" s="160"/>
      <c r="M319" s="160"/>
      <c r="N319" s="160"/>
      <c r="O319" s="160"/>
      <c r="P319" s="160"/>
    </row>
    <row r="320" spans="3:16" x14ac:dyDescent="0.15">
      <c r="C320" s="160"/>
      <c r="D320" s="160"/>
      <c r="E320" s="160"/>
      <c r="F320" s="160"/>
      <c r="G320" s="160"/>
      <c r="H320" s="160"/>
      <c r="I320" s="160"/>
      <c r="J320" s="160"/>
      <c r="K320" s="160"/>
      <c r="L320" s="160"/>
      <c r="M320" s="160"/>
      <c r="N320" s="160"/>
      <c r="O320" s="160"/>
      <c r="P320" s="160"/>
    </row>
    <row r="321" spans="3:16" x14ac:dyDescent="0.15">
      <c r="C321" s="160"/>
      <c r="D321" s="160"/>
      <c r="E321" s="160"/>
      <c r="F321" s="160"/>
      <c r="G321" s="160"/>
      <c r="H321" s="160"/>
      <c r="I321" s="160"/>
      <c r="J321" s="160"/>
      <c r="K321" s="160"/>
      <c r="L321" s="160"/>
      <c r="M321" s="160"/>
      <c r="N321" s="160"/>
      <c r="O321" s="160"/>
      <c r="P321" s="160"/>
    </row>
    <row r="322" spans="3:16" x14ac:dyDescent="0.15">
      <c r="C322" s="160"/>
      <c r="D322" s="160"/>
      <c r="E322" s="160"/>
      <c r="F322" s="160"/>
      <c r="G322" s="160"/>
      <c r="H322" s="160"/>
      <c r="I322" s="160"/>
      <c r="J322" s="160"/>
      <c r="K322" s="160"/>
      <c r="L322" s="160"/>
      <c r="M322" s="160"/>
      <c r="N322" s="160"/>
      <c r="O322" s="160"/>
      <c r="P322" s="160"/>
    </row>
    <row r="323" spans="3:16" x14ac:dyDescent="0.15">
      <c r="C323" s="160"/>
      <c r="D323" s="160"/>
      <c r="E323" s="160"/>
      <c r="F323" s="160"/>
      <c r="G323" s="160"/>
      <c r="H323" s="160"/>
      <c r="I323" s="160"/>
      <c r="J323" s="160"/>
      <c r="K323" s="160"/>
      <c r="L323" s="160"/>
      <c r="M323" s="160"/>
      <c r="N323" s="160"/>
      <c r="O323" s="160"/>
      <c r="P323" s="160"/>
    </row>
    <row r="324" spans="3:16" x14ac:dyDescent="0.15">
      <c r="C324" s="160"/>
      <c r="D324" s="160"/>
      <c r="E324" s="160"/>
      <c r="F324" s="160"/>
      <c r="G324" s="160"/>
      <c r="H324" s="160"/>
      <c r="I324" s="160"/>
      <c r="J324" s="160"/>
      <c r="K324" s="160"/>
      <c r="L324" s="160"/>
      <c r="M324" s="160"/>
      <c r="N324" s="160"/>
      <c r="O324" s="160"/>
      <c r="P324" s="160"/>
    </row>
    <row r="325" spans="3:16" x14ac:dyDescent="0.15">
      <c r="C325" s="160"/>
      <c r="D325" s="160"/>
      <c r="E325" s="160"/>
      <c r="F325" s="160"/>
      <c r="G325" s="160"/>
      <c r="H325" s="160"/>
      <c r="I325" s="160"/>
      <c r="J325" s="160"/>
      <c r="K325" s="160"/>
      <c r="L325" s="160"/>
      <c r="M325" s="160"/>
      <c r="N325" s="160"/>
      <c r="O325" s="160"/>
      <c r="P325" s="160"/>
    </row>
    <row r="326" spans="3:16" x14ac:dyDescent="0.15">
      <c r="C326" s="160"/>
      <c r="D326" s="160"/>
      <c r="E326" s="160"/>
      <c r="F326" s="160"/>
      <c r="G326" s="160"/>
      <c r="H326" s="160"/>
      <c r="I326" s="160"/>
      <c r="J326" s="160"/>
      <c r="K326" s="160"/>
      <c r="L326" s="160"/>
      <c r="M326" s="160"/>
      <c r="N326" s="160"/>
      <c r="O326" s="160"/>
      <c r="P326" s="160"/>
    </row>
    <row r="327" spans="3:16" x14ac:dyDescent="0.15">
      <c r="C327" s="160"/>
      <c r="D327" s="160"/>
      <c r="E327" s="160"/>
      <c r="F327" s="160"/>
      <c r="G327" s="160"/>
      <c r="H327" s="160"/>
      <c r="I327" s="160"/>
      <c r="J327" s="160"/>
      <c r="K327" s="160"/>
      <c r="L327" s="160"/>
      <c r="M327" s="160"/>
      <c r="N327" s="160"/>
      <c r="O327" s="160"/>
      <c r="P327" s="160"/>
    </row>
    <row r="328" spans="3:16" x14ac:dyDescent="0.15">
      <c r="C328" s="160"/>
      <c r="D328" s="160"/>
      <c r="E328" s="160"/>
      <c r="F328" s="160"/>
      <c r="G328" s="160"/>
      <c r="H328" s="160"/>
      <c r="I328" s="160"/>
      <c r="J328" s="160"/>
      <c r="K328" s="160"/>
      <c r="L328" s="160"/>
      <c r="M328" s="160"/>
      <c r="N328" s="160"/>
      <c r="O328" s="160"/>
      <c r="P328" s="160"/>
    </row>
    <row r="329" spans="3:16" x14ac:dyDescent="0.15">
      <c r="C329" s="160"/>
      <c r="D329" s="160"/>
      <c r="E329" s="160"/>
      <c r="F329" s="160"/>
      <c r="G329" s="160"/>
      <c r="H329" s="160"/>
      <c r="I329" s="160"/>
      <c r="J329" s="160"/>
      <c r="K329" s="160"/>
      <c r="L329" s="160"/>
      <c r="M329" s="160"/>
      <c r="N329" s="160"/>
      <c r="O329" s="160"/>
      <c r="P329" s="160"/>
    </row>
    <row r="330" spans="3:16" x14ac:dyDescent="0.15">
      <c r="C330" s="160"/>
      <c r="D330" s="160"/>
      <c r="E330" s="160"/>
      <c r="F330" s="160"/>
      <c r="G330" s="160"/>
      <c r="H330" s="160"/>
      <c r="I330" s="160"/>
      <c r="J330" s="160"/>
      <c r="K330" s="160"/>
      <c r="L330" s="160"/>
      <c r="M330" s="160"/>
      <c r="N330" s="160"/>
      <c r="O330" s="160"/>
      <c r="P330" s="160"/>
    </row>
    <row r="331" spans="3:16" x14ac:dyDescent="0.15">
      <c r="C331" s="160"/>
      <c r="D331" s="160"/>
      <c r="E331" s="160"/>
      <c r="F331" s="160"/>
      <c r="G331" s="160"/>
      <c r="H331" s="160"/>
      <c r="I331" s="160"/>
      <c r="J331" s="160"/>
      <c r="K331" s="160"/>
      <c r="L331" s="160"/>
      <c r="M331" s="160"/>
      <c r="N331" s="160"/>
      <c r="O331" s="160"/>
      <c r="P331" s="160"/>
    </row>
    <row r="332" spans="3:16" x14ac:dyDescent="0.15">
      <c r="C332" s="160"/>
      <c r="D332" s="160"/>
      <c r="E332" s="160"/>
      <c r="F332" s="160"/>
      <c r="G332" s="160"/>
      <c r="H332" s="160"/>
      <c r="I332" s="160"/>
      <c r="J332" s="160"/>
      <c r="K332" s="160"/>
      <c r="L332" s="160"/>
      <c r="M332" s="160"/>
      <c r="N332" s="160"/>
      <c r="O332" s="160"/>
      <c r="P332" s="160"/>
    </row>
    <row r="333" spans="3:16" x14ac:dyDescent="0.15">
      <c r="C333" s="160"/>
      <c r="D333" s="160"/>
      <c r="E333" s="160"/>
      <c r="F333" s="160"/>
      <c r="G333" s="160"/>
      <c r="H333" s="160"/>
      <c r="I333" s="160"/>
      <c r="J333" s="160"/>
      <c r="K333" s="160"/>
      <c r="L333" s="160"/>
      <c r="M333" s="160"/>
      <c r="N333" s="160"/>
      <c r="O333" s="160"/>
      <c r="P333" s="160"/>
    </row>
    <row r="334" spans="3:16" x14ac:dyDescent="0.15">
      <c r="C334" s="160"/>
      <c r="D334" s="160"/>
      <c r="E334" s="160"/>
      <c r="F334" s="160"/>
      <c r="G334" s="160"/>
      <c r="H334" s="160"/>
      <c r="I334" s="160"/>
      <c r="J334" s="160"/>
      <c r="K334" s="160"/>
      <c r="L334" s="160"/>
      <c r="M334" s="160"/>
      <c r="N334" s="160"/>
      <c r="O334" s="160"/>
      <c r="P334" s="160"/>
    </row>
    <row r="335" spans="3:16" x14ac:dyDescent="0.15">
      <c r="C335" s="160"/>
      <c r="D335" s="160"/>
      <c r="E335" s="160"/>
      <c r="F335" s="160"/>
      <c r="G335" s="160"/>
      <c r="H335" s="160"/>
      <c r="I335" s="160"/>
      <c r="J335" s="160"/>
      <c r="K335" s="160"/>
      <c r="L335" s="160"/>
      <c r="M335" s="160"/>
      <c r="N335" s="160"/>
      <c r="O335" s="160"/>
      <c r="P335" s="160"/>
    </row>
    <row r="336" spans="3:16" x14ac:dyDescent="0.15">
      <c r="C336" s="160"/>
      <c r="D336" s="160"/>
      <c r="E336" s="160"/>
      <c r="F336" s="160"/>
      <c r="G336" s="160"/>
      <c r="H336" s="160"/>
      <c r="I336" s="160"/>
      <c r="J336" s="160"/>
      <c r="K336" s="160"/>
      <c r="L336" s="160"/>
      <c r="M336" s="160"/>
      <c r="N336" s="160"/>
      <c r="O336" s="160"/>
      <c r="P336" s="160"/>
    </row>
    <row r="337" spans="3:16" x14ac:dyDescent="0.15">
      <c r="C337" s="160"/>
      <c r="D337" s="160"/>
      <c r="E337" s="160"/>
      <c r="F337" s="160"/>
      <c r="G337" s="160"/>
      <c r="H337" s="160"/>
      <c r="I337" s="160"/>
      <c r="J337" s="160"/>
      <c r="K337" s="160"/>
      <c r="L337" s="160"/>
      <c r="M337" s="160"/>
      <c r="N337" s="160"/>
      <c r="O337" s="160"/>
      <c r="P337" s="160"/>
    </row>
    <row r="338" spans="3:16" x14ac:dyDescent="0.15">
      <c r="C338" s="160"/>
      <c r="D338" s="160"/>
      <c r="E338" s="160"/>
      <c r="F338" s="160"/>
      <c r="G338" s="160"/>
      <c r="H338" s="160"/>
      <c r="I338" s="160"/>
      <c r="J338" s="160"/>
      <c r="K338" s="160"/>
      <c r="L338" s="160"/>
      <c r="M338" s="160"/>
      <c r="N338" s="160"/>
      <c r="O338" s="160"/>
      <c r="P338" s="160"/>
    </row>
    <row r="339" spans="3:16" x14ac:dyDescent="0.15">
      <c r="C339" s="160"/>
      <c r="D339" s="160"/>
      <c r="E339" s="160"/>
      <c r="F339" s="160"/>
      <c r="G339" s="160"/>
      <c r="H339" s="160"/>
      <c r="I339" s="160"/>
      <c r="J339" s="160"/>
      <c r="K339" s="160"/>
      <c r="L339" s="160"/>
      <c r="M339" s="160"/>
      <c r="N339" s="160"/>
      <c r="O339" s="160"/>
      <c r="P339" s="160"/>
    </row>
    <row r="340" spans="3:16" x14ac:dyDescent="0.15">
      <c r="C340" s="160"/>
      <c r="D340" s="160"/>
      <c r="E340" s="160"/>
      <c r="F340" s="160"/>
      <c r="G340" s="160"/>
      <c r="H340" s="160"/>
      <c r="I340" s="160"/>
      <c r="J340" s="160"/>
      <c r="K340" s="160"/>
      <c r="L340" s="160"/>
      <c r="M340" s="160"/>
      <c r="N340" s="160"/>
      <c r="O340" s="160"/>
      <c r="P340" s="160"/>
    </row>
    <row r="341" spans="3:16" x14ac:dyDescent="0.15">
      <c r="C341" s="160"/>
      <c r="D341" s="160"/>
      <c r="E341" s="160"/>
      <c r="F341" s="160"/>
      <c r="G341" s="160"/>
      <c r="H341" s="160"/>
      <c r="I341" s="160"/>
      <c r="J341" s="160"/>
      <c r="K341" s="160"/>
      <c r="L341" s="160"/>
      <c r="M341" s="160"/>
      <c r="N341" s="160"/>
      <c r="O341" s="160"/>
      <c r="P341" s="160"/>
    </row>
    <row r="342" spans="3:16" x14ac:dyDescent="0.15">
      <c r="C342" s="160"/>
      <c r="D342" s="160"/>
      <c r="E342" s="160"/>
      <c r="F342" s="160"/>
      <c r="G342" s="160"/>
      <c r="H342" s="160"/>
      <c r="I342" s="160"/>
      <c r="J342" s="160"/>
      <c r="K342" s="160"/>
      <c r="L342" s="160"/>
      <c r="M342" s="160"/>
      <c r="N342" s="160"/>
      <c r="O342" s="160"/>
      <c r="P342" s="160"/>
    </row>
    <row r="343" spans="3:16" x14ac:dyDescent="0.15">
      <c r="C343" s="160"/>
      <c r="D343" s="160"/>
      <c r="E343" s="160"/>
      <c r="F343" s="160"/>
      <c r="G343" s="160"/>
      <c r="H343" s="160"/>
      <c r="I343" s="160"/>
      <c r="J343" s="160"/>
      <c r="K343" s="160"/>
      <c r="L343" s="160"/>
      <c r="M343" s="160"/>
      <c r="N343" s="160"/>
      <c r="O343" s="160"/>
      <c r="P343" s="160"/>
    </row>
    <row r="344" spans="3:16" x14ac:dyDescent="0.15">
      <c r="C344" s="160"/>
      <c r="D344" s="160"/>
      <c r="E344" s="160"/>
      <c r="F344" s="160"/>
      <c r="G344" s="160"/>
      <c r="H344" s="160"/>
      <c r="I344" s="160"/>
      <c r="J344" s="160"/>
      <c r="K344" s="160"/>
      <c r="L344" s="160"/>
      <c r="M344" s="160"/>
      <c r="N344" s="160"/>
      <c r="O344" s="160"/>
      <c r="P344" s="160"/>
    </row>
    <row r="345" spans="3:16" x14ac:dyDescent="0.15">
      <c r="C345" s="160"/>
      <c r="D345" s="160"/>
      <c r="E345" s="160"/>
      <c r="F345" s="160"/>
      <c r="G345" s="160"/>
      <c r="H345" s="160"/>
      <c r="I345" s="160"/>
      <c r="J345" s="160"/>
      <c r="K345" s="160"/>
      <c r="L345" s="160"/>
      <c r="M345" s="160"/>
      <c r="N345" s="160"/>
      <c r="O345" s="160"/>
      <c r="P345" s="160"/>
    </row>
    <row r="346" spans="3:16" x14ac:dyDescent="0.15">
      <c r="C346" s="160"/>
      <c r="D346" s="160"/>
      <c r="E346" s="160"/>
      <c r="F346" s="160"/>
      <c r="G346" s="160"/>
      <c r="H346" s="160"/>
      <c r="I346" s="160"/>
      <c r="J346" s="160"/>
      <c r="K346" s="160"/>
      <c r="L346" s="160"/>
      <c r="M346" s="160"/>
      <c r="N346" s="160"/>
      <c r="O346" s="160"/>
      <c r="P346" s="160"/>
    </row>
    <row r="347" spans="3:16" x14ac:dyDescent="0.15">
      <c r="C347" s="160"/>
      <c r="D347" s="160"/>
      <c r="E347" s="160"/>
      <c r="F347" s="160"/>
      <c r="G347" s="160"/>
      <c r="H347" s="160"/>
      <c r="I347" s="160"/>
      <c r="J347" s="160"/>
      <c r="K347" s="160"/>
      <c r="L347" s="160"/>
      <c r="M347" s="160"/>
      <c r="N347" s="160"/>
      <c r="O347" s="160"/>
      <c r="P347" s="160"/>
    </row>
    <row r="348" spans="3:16" x14ac:dyDescent="0.15">
      <c r="C348" s="160"/>
      <c r="D348" s="160"/>
      <c r="E348" s="160"/>
      <c r="F348" s="160"/>
      <c r="G348" s="160"/>
      <c r="H348" s="160"/>
      <c r="I348" s="160"/>
      <c r="J348" s="160"/>
      <c r="K348" s="160"/>
      <c r="L348" s="160"/>
      <c r="M348" s="160"/>
      <c r="N348" s="160"/>
      <c r="O348" s="160"/>
      <c r="P348" s="160"/>
    </row>
    <row r="349" spans="3:16" x14ac:dyDescent="0.15">
      <c r="C349" s="160"/>
      <c r="D349" s="160"/>
      <c r="E349" s="160"/>
      <c r="F349" s="160"/>
      <c r="G349" s="160"/>
      <c r="H349" s="160"/>
      <c r="I349" s="160"/>
      <c r="J349" s="160"/>
      <c r="K349" s="160"/>
      <c r="L349" s="160"/>
      <c r="M349" s="160"/>
      <c r="N349" s="160"/>
      <c r="O349" s="160"/>
      <c r="P349" s="160"/>
    </row>
    <row r="350" spans="3:16" x14ac:dyDescent="0.15">
      <c r="C350" s="160"/>
      <c r="D350" s="160"/>
      <c r="E350" s="160"/>
      <c r="F350" s="160"/>
      <c r="G350" s="160"/>
      <c r="H350" s="160"/>
      <c r="I350" s="160"/>
      <c r="J350" s="160"/>
      <c r="K350" s="160"/>
      <c r="L350" s="160"/>
      <c r="M350" s="160"/>
      <c r="N350" s="160"/>
      <c r="O350" s="160"/>
      <c r="P350" s="160"/>
    </row>
    <row r="351" spans="3:16" x14ac:dyDescent="0.15">
      <c r="C351" s="160"/>
      <c r="D351" s="160"/>
      <c r="E351" s="160"/>
      <c r="F351" s="160"/>
      <c r="G351" s="160"/>
      <c r="H351" s="160"/>
      <c r="I351" s="160"/>
      <c r="J351" s="160"/>
      <c r="K351" s="160"/>
      <c r="L351" s="160"/>
      <c r="M351" s="160"/>
      <c r="N351" s="160"/>
      <c r="O351" s="160"/>
      <c r="P351" s="160"/>
    </row>
    <row r="352" spans="3:16" x14ac:dyDescent="0.15">
      <c r="C352" s="160"/>
      <c r="D352" s="160"/>
      <c r="E352" s="160"/>
      <c r="F352" s="160"/>
      <c r="G352" s="160"/>
      <c r="H352" s="160"/>
      <c r="I352" s="160"/>
      <c r="J352" s="160"/>
      <c r="K352" s="160"/>
      <c r="L352" s="160"/>
      <c r="M352" s="160"/>
      <c r="N352" s="160"/>
      <c r="O352" s="160"/>
      <c r="P352" s="160"/>
    </row>
    <row r="353" spans="3:16" x14ac:dyDescent="0.15">
      <c r="C353" s="160"/>
      <c r="D353" s="160"/>
      <c r="E353" s="160"/>
      <c r="F353" s="160"/>
      <c r="G353" s="160"/>
      <c r="H353" s="160"/>
      <c r="I353" s="160"/>
      <c r="J353" s="160"/>
      <c r="K353" s="160"/>
      <c r="L353" s="160"/>
      <c r="M353" s="160"/>
      <c r="N353" s="160"/>
      <c r="O353" s="160"/>
      <c r="P353" s="160"/>
    </row>
    <row r="354" spans="3:16" x14ac:dyDescent="0.15">
      <c r="C354" s="160"/>
      <c r="D354" s="160"/>
      <c r="E354" s="160"/>
      <c r="F354" s="160"/>
      <c r="G354" s="160"/>
      <c r="H354" s="160"/>
      <c r="I354" s="160"/>
      <c r="J354" s="160"/>
      <c r="K354" s="160"/>
      <c r="L354" s="160"/>
      <c r="M354" s="160"/>
      <c r="N354" s="160"/>
      <c r="O354" s="160"/>
      <c r="P354" s="160"/>
    </row>
    <row r="355" spans="3:16" x14ac:dyDescent="0.15">
      <c r="C355" s="160"/>
      <c r="D355" s="160"/>
      <c r="E355" s="160"/>
      <c r="F355" s="160"/>
      <c r="G355" s="160"/>
      <c r="H355" s="160"/>
      <c r="I355" s="160"/>
      <c r="J355" s="160"/>
      <c r="K355" s="160"/>
      <c r="L355" s="160"/>
      <c r="M355" s="160"/>
      <c r="N355" s="160"/>
      <c r="O355" s="160"/>
      <c r="P355" s="160"/>
    </row>
    <row r="356" spans="3:16" x14ac:dyDescent="0.15">
      <c r="C356" s="160"/>
      <c r="D356" s="160"/>
      <c r="E356" s="160"/>
      <c r="F356" s="160"/>
      <c r="G356" s="160"/>
      <c r="H356" s="160"/>
      <c r="I356" s="160"/>
      <c r="J356" s="160"/>
      <c r="K356" s="160"/>
      <c r="L356" s="160"/>
      <c r="M356" s="160"/>
      <c r="N356" s="160"/>
      <c r="O356" s="160"/>
      <c r="P356" s="160"/>
    </row>
    <row r="357" spans="3:16" x14ac:dyDescent="0.15">
      <c r="C357" s="160"/>
      <c r="D357" s="160"/>
      <c r="E357" s="160"/>
      <c r="F357" s="160"/>
      <c r="G357" s="160"/>
      <c r="H357" s="160"/>
      <c r="I357" s="160"/>
      <c r="J357" s="160"/>
      <c r="K357" s="160"/>
      <c r="L357" s="160"/>
      <c r="M357" s="160"/>
      <c r="N357" s="160"/>
      <c r="O357" s="160"/>
      <c r="P357" s="160"/>
    </row>
    <row r="358" spans="3:16" x14ac:dyDescent="0.15">
      <c r="C358" s="160"/>
      <c r="D358" s="160"/>
      <c r="E358" s="160"/>
      <c r="F358" s="160"/>
      <c r="G358" s="160"/>
      <c r="H358" s="160"/>
      <c r="I358" s="160"/>
      <c r="J358" s="160"/>
      <c r="K358" s="160"/>
      <c r="L358" s="160"/>
      <c r="M358" s="160"/>
      <c r="N358" s="160"/>
      <c r="O358" s="160"/>
      <c r="P358" s="160"/>
    </row>
    <row r="359" spans="3:16" x14ac:dyDescent="0.15">
      <c r="C359" s="160"/>
      <c r="D359" s="160"/>
      <c r="E359" s="160"/>
      <c r="F359" s="160"/>
      <c r="G359" s="160"/>
      <c r="H359" s="160"/>
      <c r="I359" s="160"/>
      <c r="J359" s="160"/>
      <c r="K359" s="160"/>
      <c r="L359" s="160"/>
      <c r="M359" s="160"/>
      <c r="N359" s="160"/>
      <c r="O359" s="160"/>
      <c r="P359" s="160"/>
    </row>
    <row r="360" spans="3:16" x14ac:dyDescent="0.15">
      <c r="C360" s="160"/>
      <c r="D360" s="160"/>
      <c r="E360" s="160"/>
      <c r="F360" s="160"/>
      <c r="G360" s="160"/>
      <c r="H360" s="160"/>
      <c r="I360" s="160"/>
      <c r="J360" s="160"/>
      <c r="K360" s="160"/>
      <c r="L360" s="160"/>
      <c r="M360" s="160"/>
      <c r="N360" s="160"/>
      <c r="O360" s="160"/>
      <c r="P360" s="160"/>
    </row>
    <row r="361" spans="3:16" x14ac:dyDescent="0.15">
      <c r="C361" s="160"/>
      <c r="D361" s="160"/>
      <c r="E361" s="160"/>
      <c r="F361" s="160"/>
      <c r="G361" s="160"/>
      <c r="H361" s="160"/>
      <c r="I361" s="160"/>
      <c r="J361" s="160"/>
      <c r="K361" s="160"/>
      <c r="L361" s="160"/>
      <c r="M361" s="160"/>
      <c r="N361" s="160"/>
      <c r="O361" s="160"/>
      <c r="P361" s="160"/>
    </row>
    <row r="362" spans="3:16" x14ac:dyDescent="0.15">
      <c r="C362" s="160"/>
      <c r="D362" s="160"/>
      <c r="E362" s="160"/>
      <c r="F362" s="160"/>
      <c r="G362" s="160"/>
      <c r="H362" s="160"/>
      <c r="I362" s="160"/>
      <c r="J362" s="160"/>
      <c r="K362" s="160"/>
      <c r="L362" s="160"/>
      <c r="M362" s="160"/>
      <c r="N362" s="160"/>
      <c r="O362" s="160"/>
      <c r="P362" s="160"/>
    </row>
    <row r="363" spans="3:16" x14ac:dyDescent="0.15">
      <c r="C363" s="160"/>
      <c r="D363" s="160"/>
      <c r="E363" s="160"/>
      <c r="F363" s="160"/>
      <c r="G363" s="160"/>
      <c r="H363" s="160"/>
      <c r="I363" s="160"/>
      <c r="J363" s="160"/>
      <c r="K363" s="160"/>
      <c r="L363" s="160"/>
      <c r="M363" s="160"/>
      <c r="N363" s="160"/>
      <c r="O363" s="160"/>
      <c r="P363" s="160"/>
    </row>
    <row r="364" spans="3:16" x14ac:dyDescent="0.15">
      <c r="C364" s="160"/>
      <c r="D364" s="160"/>
      <c r="E364" s="160"/>
      <c r="F364" s="160"/>
      <c r="G364" s="160"/>
      <c r="H364" s="160"/>
      <c r="I364" s="160"/>
      <c r="J364" s="160"/>
      <c r="K364" s="160"/>
      <c r="L364" s="160"/>
      <c r="M364" s="160"/>
      <c r="N364" s="160"/>
      <c r="O364" s="160"/>
      <c r="P364" s="160"/>
    </row>
    <row r="365" spans="3:16" x14ac:dyDescent="0.15">
      <c r="C365" s="160"/>
      <c r="D365" s="160"/>
      <c r="E365" s="160"/>
      <c r="F365" s="160"/>
      <c r="G365" s="160"/>
      <c r="H365" s="160"/>
      <c r="I365" s="160"/>
      <c r="J365" s="160"/>
      <c r="K365" s="160"/>
      <c r="L365" s="160"/>
      <c r="M365" s="160"/>
      <c r="N365" s="160"/>
      <c r="O365" s="160"/>
      <c r="P365" s="160"/>
    </row>
    <row r="366" spans="3:16" x14ac:dyDescent="0.15">
      <c r="C366" s="160"/>
      <c r="D366" s="160"/>
      <c r="E366" s="160"/>
      <c r="F366" s="160"/>
      <c r="G366" s="160"/>
      <c r="H366" s="160"/>
      <c r="I366" s="160"/>
      <c r="J366" s="160"/>
      <c r="K366" s="160"/>
      <c r="L366" s="160"/>
      <c r="M366" s="160"/>
      <c r="N366" s="160"/>
      <c r="O366" s="160"/>
      <c r="P366" s="160"/>
    </row>
    <row r="367" spans="3:16" x14ac:dyDescent="0.15">
      <c r="C367" s="160"/>
      <c r="D367" s="160"/>
      <c r="E367" s="160"/>
      <c r="F367" s="160"/>
      <c r="G367" s="160"/>
      <c r="H367" s="160"/>
      <c r="I367" s="160"/>
      <c r="J367" s="160"/>
      <c r="K367" s="160"/>
      <c r="L367" s="160"/>
      <c r="M367" s="160"/>
      <c r="N367" s="160"/>
      <c r="O367" s="160"/>
      <c r="P367" s="160"/>
    </row>
    <row r="368" spans="3:16" x14ac:dyDescent="0.15">
      <c r="C368" s="160"/>
      <c r="D368" s="160"/>
      <c r="E368" s="160"/>
      <c r="F368" s="160"/>
      <c r="G368" s="160"/>
      <c r="H368" s="160"/>
      <c r="I368" s="160"/>
      <c r="J368" s="160"/>
      <c r="K368" s="160"/>
      <c r="L368" s="160"/>
      <c r="M368" s="160"/>
      <c r="N368" s="160"/>
      <c r="O368" s="160"/>
      <c r="P368" s="160"/>
    </row>
    <row r="369" spans="3:16" x14ac:dyDescent="0.15">
      <c r="C369" s="160"/>
      <c r="D369" s="160"/>
      <c r="E369" s="160"/>
      <c r="F369" s="160"/>
      <c r="G369" s="160"/>
      <c r="H369" s="160"/>
      <c r="I369" s="160"/>
      <c r="J369" s="160"/>
      <c r="K369" s="160"/>
      <c r="L369" s="160"/>
      <c r="M369" s="160"/>
      <c r="N369" s="160"/>
      <c r="O369" s="160"/>
      <c r="P369" s="160"/>
    </row>
    <row r="370" spans="3:16" x14ac:dyDescent="0.15">
      <c r="C370" s="160"/>
      <c r="D370" s="160"/>
      <c r="E370" s="160"/>
      <c r="F370" s="160"/>
      <c r="G370" s="160"/>
      <c r="H370" s="160"/>
      <c r="I370" s="160"/>
      <c r="J370" s="160"/>
      <c r="K370" s="160"/>
      <c r="L370" s="160"/>
      <c r="M370" s="160"/>
      <c r="N370" s="160"/>
      <c r="O370" s="160"/>
      <c r="P370" s="160"/>
    </row>
    <row r="371" spans="3:16" x14ac:dyDescent="0.15">
      <c r="C371" s="160"/>
      <c r="D371" s="160"/>
      <c r="E371" s="160"/>
      <c r="F371" s="160"/>
      <c r="G371" s="160"/>
      <c r="H371" s="160"/>
      <c r="I371" s="160"/>
      <c r="J371" s="160"/>
      <c r="K371" s="160"/>
      <c r="L371" s="160"/>
      <c r="M371" s="160"/>
      <c r="N371" s="160"/>
      <c r="O371" s="160"/>
      <c r="P371" s="160"/>
    </row>
    <row r="372" spans="3:16" x14ac:dyDescent="0.15">
      <c r="C372" s="160"/>
      <c r="D372" s="160"/>
      <c r="E372" s="160"/>
      <c r="F372" s="160"/>
      <c r="G372" s="160"/>
      <c r="H372" s="160"/>
      <c r="I372" s="160"/>
      <c r="J372" s="160"/>
      <c r="K372" s="160"/>
      <c r="L372" s="160"/>
      <c r="M372" s="160"/>
      <c r="N372" s="160"/>
      <c r="O372" s="160"/>
      <c r="P372" s="160"/>
    </row>
    <row r="373" spans="3:16" x14ac:dyDescent="0.15">
      <c r="C373" s="160"/>
      <c r="D373" s="160"/>
      <c r="E373" s="160"/>
      <c r="F373" s="160"/>
      <c r="G373" s="160"/>
      <c r="H373" s="160"/>
      <c r="I373" s="160"/>
      <c r="J373" s="160"/>
      <c r="K373" s="160"/>
      <c r="L373" s="160"/>
      <c r="M373" s="160"/>
      <c r="N373" s="160"/>
      <c r="O373" s="160"/>
      <c r="P373" s="160"/>
    </row>
    <row r="374" spans="3:16" x14ac:dyDescent="0.15">
      <c r="C374" s="160"/>
      <c r="D374" s="160"/>
      <c r="E374" s="160"/>
      <c r="F374" s="160"/>
      <c r="G374" s="160"/>
      <c r="H374" s="160"/>
      <c r="I374" s="160"/>
      <c r="J374" s="160"/>
      <c r="K374" s="160"/>
      <c r="L374" s="160"/>
      <c r="M374" s="160"/>
      <c r="N374" s="160"/>
      <c r="O374" s="160"/>
      <c r="P374" s="160"/>
    </row>
    <row r="375" spans="3:16" x14ac:dyDescent="0.15">
      <c r="C375" s="160"/>
      <c r="D375" s="160"/>
      <c r="E375" s="160"/>
      <c r="F375" s="160"/>
      <c r="G375" s="160"/>
      <c r="H375" s="160"/>
      <c r="I375" s="160"/>
      <c r="J375" s="160"/>
      <c r="K375" s="160"/>
      <c r="L375" s="160"/>
      <c r="M375" s="160"/>
      <c r="N375" s="160"/>
      <c r="O375" s="160"/>
      <c r="P375" s="160"/>
    </row>
    <row r="376" spans="3:16" x14ac:dyDescent="0.15">
      <c r="C376" s="160"/>
      <c r="D376" s="160"/>
      <c r="E376" s="160"/>
      <c r="F376" s="160"/>
      <c r="G376" s="160"/>
      <c r="H376" s="160"/>
      <c r="I376" s="160"/>
      <c r="J376" s="160"/>
      <c r="K376" s="160"/>
      <c r="L376" s="160"/>
      <c r="M376" s="160"/>
      <c r="N376" s="160"/>
      <c r="O376" s="160"/>
      <c r="P376" s="160"/>
    </row>
    <row r="377" spans="3:16" x14ac:dyDescent="0.15">
      <c r="C377" s="160"/>
      <c r="D377" s="160"/>
      <c r="E377" s="160"/>
      <c r="F377" s="160"/>
      <c r="G377" s="160"/>
      <c r="H377" s="160"/>
      <c r="I377" s="160"/>
      <c r="J377" s="160"/>
      <c r="K377" s="160"/>
      <c r="L377" s="160"/>
      <c r="M377" s="160"/>
      <c r="N377" s="160"/>
      <c r="O377" s="160"/>
      <c r="P377" s="160"/>
    </row>
    <row r="378" spans="3:16" x14ac:dyDescent="0.15">
      <c r="C378" s="160"/>
      <c r="D378" s="160"/>
      <c r="E378" s="160"/>
      <c r="F378" s="160"/>
      <c r="G378" s="160"/>
      <c r="H378" s="160"/>
      <c r="I378" s="160"/>
      <c r="J378" s="160"/>
      <c r="K378" s="160"/>
      <c r="L378" s="160"/>
      <c r="M378" s="160"/>
      <c r="N378" s="160"/>
      <c r="O378" s="160"/>
      <c r="P378" s="160"/>
    </row>
    <row r="379" spans="3:16" x14ac:dyDescent="0.15">
      <c r="C379" s="160"/>
      <c r="D379" s="160"/>
      <c r="E379" s="160"/>
      <c r="F379" s="160"/>
      <c r="G379" s="160"/>
      <c r="H379" s="160"/>
      <c r="I379" s="160"/>
      <c r="J379" s="160"/>
      <c r="K379" s="160"/>
      <c r="L379" s="160"/>
      <c r="M379" s="160"/>
      <c r="N379" s="160"/>
      <c r="O379" s="160"/>
      <c r="P379" s="160"/>
    </row>
    <row r="380" spans="3:16" x14ac:dyDescent="0.15">
      <c r="C380" s="160"/>
      <c r="D380" s="160"/>
      <c r="E380" s="160"/>
      <c r="F380" s="160"/>
      <c r="G380" s="160"/>
      <c r="H380" s="160"/>
      <c r="I380" s="160"/>
      <c r="J380" s="160"/>
      <c r="K380" s="160"/>
      <c r="L380" s="160"/>
      <c r="M380" s="160"/>
      <c r="N380" s="160"/>
      <c r="O380" s="160"/>
      <c r="P380" s="160"/>
    </row>
    <row r="381" spans="3:16" x14ac:dyDescent="0.15">
      <c r="C381" s="160"/>
      <c r="D381" s="160"/>
      <c r="E381" s="160"/>
      <c r="F381" s="160"/>
      <c r="G381" s="160"/>
      <c r="H381" s="160"/>
      <c r="I381" s="160"/>
      <c r="J381" s="160"/>
      <c r="K381" s="160"/>
      <c r="L381" s="160"/>
      <c r="M381" s="160"/>
      <c r="N381" s="160"/>
      <c r="O381" s="160"/>
      <c r="P381" s="160"/>
    </row>
    <row r="382" spans="3:16" x14ac:dyDescent="0.15">
      <c r="C382" s="160"/>
      <c r="D382" s="160"/>
      <c r="E382" s="160"/>
      <c r="F382" s="160"/>
      <c r="G382" s="160"/>
      <c r="H382" s="160"/>
      <c r="I382" s="160"/>
      <c r="J382" s="160"/>
      <c r="K382" s="160"/>
      <c r="L382" s="160"/>
      <c r="M382" s="160"/>
      <c r="N382" s="160"/>
      <c r="O382" s="160"/>
      <c r="P382" s="160"/>
    </row>
    <row r="383" spans="3:16" x14ac:dyDescent="0.15">
      <c r="C383" s="160"/>
      <c r="D383" s="160"/>
      <c r="E383" s="160"/>
      <c r="F383" s="160"/>
      <c r="G383" s="160"/>
      <c r="H383" s="160"/>
      <c r="I383" s="160"/>
      <c r="J383" s="160"/>
      <c r="K383" s="160"/>
      <c r="L383" s="160"/>
      <c r="M383" s="160"/>
      <c r="N383" s="160"/>
      <c r="O383" s="160"/>
      <c r="P383" s="160"/>
    </row>
    <row r="384" spans="3:16" x14ac:dyDescent="0.15">
      <c r="C384" s="160"/>
      <c r="D384" s="160"/>
      <c r="E384" s="160"/>
      <c r="F384" s="160"/>
      <c r="G384" s="160"/>
      <c r="H384" s="160"/>
      <c r="I384" s="160"/>
      <c r="J384" s="160"/>
      <c r="K384" s="160"/>
      <c r="L384" s="160"/>
      <c r="M384" s="160"/>
      <c r="N384" s="160"/>
      <c r="O384" s="160"/>
      <c r="P384" s="160"/>
    </row>
    <row r="385" spans="3:16" x14ac:dyDescent="0.15">
      <c r="C385" s="160"/>
      <c r="D385" s="160"/>
      <c r="E385" s="160"/>
      <c r="F385" s="160"/>
      <c r="G385" s="160"/>
      <c r="H385" s="160"/>
      <c r="I385" s="160"/>
      <c r="J385" s="160"/>
      <c r="K385" s="160"/>
      <c r="L385" s="160"/>
      <c r="M385" s="160"/>
      <c r="N385" s="160"/>
      <c r="O385" s="160"/>
      <c r="P385" s="160"/>
    </row>
    <row r="386" spans="3:16" x14ac:dyDescent="0.15">
      <c r="C386" s="160"/>
      <c r="D386" s="160"/>
      <c r="E386" s="160"/>
      <c r="F386" s="160"/>
      <c r="G386" s="160"/>
      <c r="H386" s="160"/>
      <c r="I386" s="160"/>
      <c r="J386" s="160"/>
      <c r="K386" s="160"/>
      <c r="L386" s="160"/>
      <c r="M386" s="160"/>
      <c r="N386" s="160"/>
      <c r="O386" s="160"/>
      <c r="P386" s="160"/>
    </row>
    <row r="387" spans="3:16" x14ac:dyDescent="0.15">
      <c r="C387" s="160"/>
      <c r="D387" s="160"/>
      <c r="E387" s="160"/>
      <c r="F387" s="160"/>
      <c r="G387" s="160"/>
      <c r="H387" s="160"/>
      <c r="I387" s="160"/>
      <c r="J387" s="160"/>
      <c r="K387" s="160"/>
      <c r="L387" s="160"/>
      <c r="M387" s="160"/>
      <c r="N387" s="160"/>
      <c r="O387" s="160"/>
      <c r="P387" s="160"/>
    </row>
    <row r="388" spans="3:16" x14ac:dyDescent="0.15">
      <c r="C388" s="160"/>
      <c r="D388" s="160"/>
      <c r="E388" s="160"/>
      <c r="F388" s="160"/>
      <c r="G388" s="160"/>
      <c r="H388" s="160"/>
      <c r="I388" s="160"/>
      <c r="J388" s="160"/>
      <c r="K388" s="160"/>
      <c r="L388" s="160"/>
      <c r="M388" s="160"/>
      <c r="N388" s="160"/>
      <c r="O388" s="160"/>
      <c r="P388" s="160"/>
    </row>
    <row r="389" spans="3:16" x14ac:dyDescent="0.15">
      <c r="C389" s="160"/>
      <c r="D389" s="160"/>
      <c r="E389" s="160"/>
      <c r="F389" s="160"/>
      <c r="G389" s="160"/>
      <c r="H389" s="160"/>
      <c r="I389" s="160"/>
      <c r="J389" s="160"/>
      <c r="K389" s="160"/>
      <c r="L389" s="160"/>
      <c r="M389" s="160"/>
      <c r="N389" s="160"/>
      <c r="O389" s="160"/>
      <c r="P389" s="160"/>
    </row>
    <row r="390" spans="3:16" x14ac:dyDescent="0.15">
      <c r="C390" s="160"/>
      <c r="D390" s="160"/>
      <c r="E390" s="160"/>
      <c r="F390" s="160"/>
      <c r="G390" s="160"/>
      <c r="H390" s="160"/>
      <c r="I390" s="160"/>
      <c r="J390" s="160"/>
      <c r="K390" s="160"/>
      <c r="L390" s="160"/>
      <c r="M390" s="160"/>
      <c r="N390" s="160"/>
      <c r="O390" s="160"/>
      <c r="P390" s="160"/>
    </row>
    <row r="391" spans="3:16" x14ac:dyDescent="0.15">
      <c r="C391" s="160"/>
      <c r="D391" s="160"/>
      <c r="E391" s="160"/>
      <c r="F391" s="160"/>
      <c r="G391" s="160"/>
      <c r="H391" s="160"/>
      <c r="I391" s="160"/>
      <c r="J391" s="160"/>
      <c r="K391" s="160"/>
      <c r="L391" s="160"/>
      <c r="M391" s="160"/>
      <c r="N391" s="160"/>
      <c r="O391" s="160"/>
      <c r="P391" s="160"/>
    </row>
    <row r="392" spans="3:16" x14ac:dyDescent="0.15">
      <c r="C392" s="160"/>
      <c r="D392" s="160"/>
      <c r="E392" s="160"/>
      <c r="F392" s="160"/>
      <c r="G392" s="160"/>
      <c r="H392" s="160"/>
      <c r="I392" s="160"/>
      <c r="J392" s="160"/>
      <c r="K392" s="160"/>
      <c r="L392" s="160"/>
      <c r="M392" s="160"/>
      <c r="N392" s="160"/>
      <c r="O392" s="160"/>
      <c r="P392" s="160"/>
    </row>
    <row r="393" spans="3:16" x14ac:dyDescent="0.15">
      <c r="C393" s="160"/>
      <c r="D393" s="160"/>
      <c r="E393" s="160"/>
      <c r="F393" s="160"/>
      <c r="G393" s="160"/>
      <c r="H393" s="160"/>
      <c r="I393" s="160"/>
      <c r="J393" s="160"/>
      <c r="K393" s="160"/>
      <c r="L393" s="160"/>
      <c r="M393" s="160"/>
      <c r="N393" s="160"/>
      <c r="O393" s="160"/>
      <c r="P393" s="160"/>
    </row>
    <row r="394" spans="3:16" x14ac:dyDescent="0.15">
      <c r="C394" s="160"/>
      <c r="D394" s="160"/>
      <c r="E394" s="160"/>
      <c r="F394" s="160"/>
      <c r="G394" s="160"/>
      <c r="H394" s="160"/>
      <c r="I394" s="160"/>
      <c r="J394" s="160"/>
      <c r="K394" s="160"/>
      <c r="L394" s="160"/>
      <c r="M394" s="160"/>
      <c r="N394" s="160"/>
      <c r="O394" s="160"/>
      <c r="P394" s="160"/>
    </row>
    <row r="395" spans="3:16" x14ac:dyDescent="0.15">
      <c r="C395" s="160"/>
      <c r="D395" s="160"/>
      <c r="E395" s="160"/>
      <c r="F395" s="160"/>
      <c r="G395" s="160"/>
      <c r="H395" s="160"/>
      <c r="I395" s="160"/>
      <c r="J395" s="160"/>
      <c r="K395" s="160"/>
      <c r="L395" s="160"/>
      <c r="M395" s="160"/>
      <c r="N395" s="160"/>
      <c r="O395" s="160"/>
      <c r="P395" s="160"/>
    </row>
    <row r="396" spans="3:16" x14ac:dyDescent="0.15">
      <c r="C396" s="160"/>
      <c r="D396" s="160"/>
      <c r="E396" s="160"/>
      <c r="F396" s="160"/>
      <c r="G396" s="160"/>
      <c r="H396" s="160"/>
      <c r="I396" s="160"/>
      <c r="J396" s="160"/>
      <c r="K396" s="160"/>
      <c r="L396" s="160"/>
      <c r="M396" s="160"/>
      <c r="N396" s="160"/>
      <c r="O396" s="160"/>
      <c r="P396" s="160"/>
    </row>
    <row r="397" spans="3:16" x14ac:dyDescent="0.15">
      <c r="C397" s="160"/>
      <c r="D397" s="160"/>
      <c r="E397" s="160"/>
      <c r="F397" s="160"/>
      <c r="G397" s="160"/>
      <c r="H397" s="160"/>
      <c r="I397" s="160"/>
      <c r="J397" s="160"/>
      <c r="K397" s="160"/>
      <c r="L397" s="160"/>
      <c r="M397" s="160"/>
      <c r="N397" s="160"/>
      <c r="O397" s="160"/>
      <c r="P397" s="160"/>
    </row>
    <row r="398" spans="3:16" x14ac:dyDescent="0.15">
      <c r="C398" s="160"/>
      <c r="D398" s="160"/>
      <c r="E398" s="160"/>
      <c r="F398" s="160"/>
      <c r="G398" s="160"/>
      <c r="H398" s="160"/>
      <c r="I398" s="160"/>
      <c r="J398" s="160"/>
      <c r="K398" s="160"/>
      <c r="L398" s="160"/>
      <c r="M398" s="160"/>
      <c r="N398" s="160"/>
      <c r="O398" s="160"/>
      <c r="P398" s="160"/>
    </row>
    <row r="399" spans="3:16" x14ac:dyDescent="0.15">
      <c r="C399" s="160"/>
      <c r="D399" s="160"/>
      <c r="E399" s="160"/>
      <c r="F399" s="160"/>
      <c r="G399" s="160"/>
      <c r="H399" s="160"/>
      <c r="I399" s="160"/>
      <c r="J399" s="160"/>
      <c r="K399" s="160"/>
      <c r="L399" s="160"/>
      <c r="M399" s="160"/>
      <c r="N399" s="160"/>
      <c r="O399" s="160"/>
      <c r="P399" s="160"/>
    </row>
    <row r="400" spans="3:16" x14ac:dyDescent="0.15">
      <c r="C400" s="160"/>
      <c r="D400" s="160"/>
      <c r="E400" s="160"/>
      <c r="F400" s="160"/>
      <c r="G400" s="160"/>
      <c r="H400" s="160"/>
      <c r="I400" s="160"/>
      <c r="J400" s="160"/>
      <c r="K400" s="160"/>
      <c r="L400" s="160"/>
      <c r="M400" s="160"/>
      <c r="N400" s="160"/>
      <c r="O400" s="160"/>
      <c r="P400" s="160"/>
    </row>
    <row r="401" spans="3:16" x14ac:dyDescent="0.15">
      <c r="C401" s="160"/>
      <c r="D401" s="160"/>
      <c r="E401" s="160"/>
      <c r="F401" s="160"/>
      <c r="G401" s="160"/>
      <c r="H401" s="160"/>
      <c r="I401" s="160"/>
      <c r="J401" s="160"/>
      <c r="K401" s="160"/>
      <c r="L401" s="160"/>
      <c r="M401" s="160"/>
      <c r="N401" s="160"/>
      <c r="O401" s="160"/>
      <c r="P401" s="160"/>
    </row>
    <row r="402" spans="3:16" x14ac:dyDescent="0.15">
      <c r="C402" s="160"/>
      <c r="D402" s="160"/>
      <c r="E402" s="160"/>
      <c r="F402" s="160"/>
      <c r="G402" s="160"/>
      <c r="H402" s="160"/>
      <c r="I402" s="160"/>
      <c r="J402" s="160"/>
      <c r="K402" s="160"/>
      <c r="L402" s="160"/>
      <c r="M402" s="160"/>
      <c r="N402" s="160"/>
      <c r="O402" s="160"/>
      <c r="P402" s="160"/>
    </row>
    <row r="403" spans="3:16" x14ac:dyDescent="0.15">
      <c r="C403" s="160"/>
      <c r="D403" s="160"/>
      <c r="E403" s="160"/>
      <c r="F403" s="160"/>
      <c r="G403" s="160"/>
      <c r="H403" s="160"/>
      <c r="I403" s="160"/>
      <c r="J403" s="160"/>
      <c r="K403" s="160"/>
      <c r="L403" s="160"/>
      <c r="M403" s="160"/>
      <c r="N403" s="160"/>
      <c r="O403" s="160"/>
      <c r="P403" s="160"/>
    </row>
    <row r="404" spans="3:16" x14ac:dyDescent="0.15">
      <c r="C404" s="160"/>
      <c r="D404" s="160"/>
      <c r="E404" s="160"/>
      <c r="F404" s="160"/>
      <c r="G404" s="160"/>
      <c r="H404" s="160"/>
      <c r="I404" s="160"/>
      <c r="J404" s="160"/>
      <c r="K404" s="160"/>
      <c r="L404" s="160"/>
      <c r="M404" s="160"/>
      <c r="N404" s="160"/>
      <c r="O404" s="160"/>
      <c r="P404" s="160"/>
    </row>
    <row r="405" spans="3:16" x14ac:dyDescent="0.15">
      <c r="C405" s="160"/>
      <c r="D405" s="160"/>
      <c r="E405" s="160"/>
      <c r="F405" s="160"/>
      <c r="G405" s="160"/>
      <c r="H405" s="160"/>
      <c r="I405" s="160"/>
      <c r="J405" s="160"/>
      <c r="K405" s="160"/>
      <c r="L405" s="160"/>
      <c r="M405" s="160"/>
      <c r="N405" s="160"/>
      <c r="O405" s="160"/>
      <c r="P405" s="160"/>
    </row>
    <row r="406" spans="3:16" x14ac:dyDescent="0.15">
      <c r="C406" s="160"/>
      <c r="D406" s="160"/>
      <c r="E406" s="160"/>
      <c r="F406" s="160"/>
      <c r="G406" s="160"/>
      <c r="H406" s="160"/>
      <c r="I406" s="160"/>
      <c r="J406" s="160"/>
      <c r="K406" s="160"/>
      <c r="L406" s="160"/>
      <c r="M406" s="160"/>
      <c r="N406" s="160"/>
      <c r="O406" s="160"/>
      <c r="P406" s="160"/>
    </row>
    <row r="407" spans="3:16" x14ac:dyDescent="0.15">
      <c r="C407" s="160"/>
      <c r="D407" s="160"/>
      <c r="E407" s="160"/>
      <c r="F407" s="160"/>
      <c r="G407" s="160"/>
      <c r="H407" s="160"/>
      <c r="I407" s="160"/>
      <c r="J407" s="160"/>
      <c r="K407" s="160"/>
      <c r="L407" s="160"/>
      <c r="M407" s="160"/>
      <c r="N407" s="160"/>
      <c r="O407" s="160"/>
      <c r="P407" s="160"/>
    </row>
    <row r="408" spans="3:16" x14ac:dyDescent="0.15">
      <c r="C408" s="160"/>
      <c r="D408" s="160"/>
      <c r="E408" s="160"/>
      <c r="F408" s="160"/>
      <c r="G408" s="160"/>
      <c r="H408" s="160"/>
      <c r="I408" s="160"/>
      <c r="J408" s="160"/>
      <c r="K408" s="160"/>
      <c r="L408" s="160"/>
      <c r="M408" s="160"/>
      <c r="N408" s="160"/>
      <c r="O408" s="160"/>
      <c r="P408" s="160"/>
    </row>
    <row r="409" spans="3:16" x14ac:dyDescent="0.15">
      <c r="C409" s="160"/>
      <c r="D409" s="160"/>
      <c r="E409" s="160"/>
      <c r="F409" s="160"/>
      <c r="G409" s="160"/>
      <c r="H409" s="160"/>
      <c r="I409" s="160"/>
      <c r="J409" s="160"/>
      <c r="K409" s="160"/>
      <c r="L409" s="160"/>
      <c r="M409" s="160"/>
      <c r="N409" s="160"/>
      <c r="O409" s="160"/>
      <c r="P409" s="160"/>
    </row>
    <row r="410" spans="3:16" x14ac:dyDescent="0.15">
      <c r="C410" s="160"/>
      <c r="D410" s="160"/>
      <c r="E410" s="160"/>
      <c r="F410" s="160"/>
      <c r="G410" s="160"/>
      <c r="H410" s="160"/>
      <c r="I410" s="160"/>
      <c r="J410" s="160"/>
      <c r="K410" s="160"/>
      <c r="L410" s="160"/>
      <c r="M410" s="160"/>
      <c r="N410" s="160"/>
      <c r="O410" s="160"/>
      <c r="P410" s="160"/>
    </row>
    <row r="411" spans="3:16" x14ac:dyDescent="0.15">
      <c r="C411" s="160"/>
      <c r="D411" s="160"/>
      <c r="E411" s="160"/>
      <c r="F411" s="160"/>
      <c r="G411" s="160"/>
      <c r="H411" s="160"/>
      <c r="I411" s="160"/>
      <c r="J411" s="160"/>
      <c r="K411" s="160"/>
      <c r="L411" s="160"/>
      <c r="M411" s="160"/>
      <c r="N411" s="160"/>
      <c r="O411" s="160"/>
      <c r="P411" s="160"/>
    </row>
    <row r="412" spans="3:16" x14ac:dyDescent="0.15">
      <c r="C412" s="160"/>
      <c r="D412" s="160"/>
      <c r="E412" s="160"/>
      <c r="F412" s="160"/>
      <c r="G412" s="160"/>
      <c r="H412" s="160"/>
      <c r="I412" s="160"/>
      <c r="J412" s="160"/>
      <c r="K412" s="160"/>
      <c r="L412" s="160"/>
      <c r="M412" s="160"/>
      <c r="N412" s="160"/>
      <c r="O412" s="160"/>
      <c r="P412" s="160"/>
    </row>
    <row r="413" spans="3:16" x14ac:dyDescent="0.15">
      <c r="C413" s="160"/>
      <c r="D413" s="160"/>
      <c r="E413" s="160"/>
      <c r="F413" s="160"/>
      <c r="G413" s="160"/>
      <c r="H413" s="160"/>
      <c r="I413" s="160"/>
      <c r="J413" s="160"/>
      <c r="K413" s="160"/>
      <c r="L413" s="160"/>
      <c r="M413" s="160"/>
      <c r="N413" s="160"/>
      <c r="O413" s="160"/>
      <c r="P413" s="160"/>
    </row>
    <row r="414" spans="3:16" x14ac:dyDescent="0.15">
      <c r="C414" s="160"/>
      <c r="D414" s="160"/>
      <c r="E414" s="160"/>
      <c r="F414" s="160"/>
      <c r="G414" s="160"/>
      <c r="H414" s="160"/>
      <c r="I414" s="160"/>
      <c r="J414" s="160"/>
      <c r="K414" s="160"/>
      <c r="L414" s="160"/>
      <c r="M414" s="160"/>
      <c r="N414" s="160"/>
      <c r="O414" s="160"/>
      <c r="P414" s="160"/>
    </row>
    <row r="415" spans="3:16" x14ac:dyDescent="0.15">
      <c r="C415" s="160"/>
      <c r="D415" s="160"/>
      <c r="E415" s="160"/>
      <c r="F415" s="160"/>
      <c r="G415" s="160"/>
      <c r="H415" s="160"/>
      <c r="I415" s="160"/>
      <c r="J415" s="160"/>
      <c r="K415" s="160"/>
      <c r="L415" s="160"/>
      <c r="M415" s="160"/>
      <c r="N415" s="160"/>
      <c r="O415" s="160"/>
      <c r="P415" s="160"/>
    </row>
    <row r="416" spans="3:16" x14ac:dyDescent="0.15">
      <c r="C416" s="160"/>
      <c r="D416" s="160"/>
      <c r="E416" s="160"/>
      <c r="F416" s="160"/>
      <c r="G416" s="160"/>
      <c r="H416" s="160"/>
      <c r="I416" s="160"/>
      <c r="J416" s="160"/>
      <c r="K416" s="160"/>
      <c r="L416" s="160"/>
      <c r="M416" s="160"/>
      <c r="N416" s="160"/>
      <c r="O416" s="160"/>
      <c r="P416" s="160"/>
    </row>
    <row r="417" spans="3:16" x14ac:dyDescent="0.15">
      <c r="C417" s="160"/>
      <c r="D417" s="160"/>
      <c r="E417" s="160"/>
      <c r="F417" s="160"/>
      <c r="G417" s="160"/>
      <c r="H417" s="160"/>
      <c r="I417" s="160"/>
      <c r="J417" s="160"/>
      <c r="K417" s="160"/>
      <c r="L417" s="160"/>
      <c r="M417" s="160"/>
      <c r="N417" s="160"/>
      <c r="O417" s="160"/>
      <c r="P417" s="160"/>
    </row>
    <row r="418" spans="3:16" x14ac:dyDescent="0.15">
      <c r="C418" s="160"/>
      <c r="D418" s="160"/>
      <c r="E418" s="160"/>
      <c r="F418" s="160"/>
      <c r="G418" s="160"/>
      <c r="H418" s="160"/>
      <c r="I418" s="160"/>
      <c r="J418" s="160"/>
      <c r="K418" s="160"/>
      <c r="L418" s="160"/>
      <c r="M418" s="160"/>
      <c r="N418" s="160"/>
      <c r="O418" s="160"/>
      <c r="P418" s="160"/>
    </row>
    <row r="419" spans="3:16" x14ac:dyDescent="0.15">
      <c r="C419" s="160"/>
      <c r="D419" s="160"/>
      <c r="E419" s="160"/>
      <c r="F419" s="160"/>
      <c r="G419" s="160"/>
      <c r="H419" s="160"/>
      <c r="I419" s="160"/>
      <c r="J419" s="160"/>
      <c r="K419" s="160"/>
      <c r="L419" s="160"/>
      <c r="M419" s="160"/>
      <c r="N419" s="160"/>
      <c r="O419" s="160"/>
      <c r="P419" s="160"/>
    </row>
    <row r="420" spans="3:16" x14ac:dyDescent="0.15">
      <c r="C420" s="160"/>
      <c r="D420" s="160"/>
      <c r="E420" s="160"/>
      <c r="F420" s="160"/>
      <c r="G420" s="160"/>
      <c r="H420" s="160"/>
      <c r="I420" s="160"/>
      <c r="J420" s="160"/>
      <c r="K420" s="160"/>
      <c r="L420" s="160"/>
      <c r="M420" s="160"/>
      <c r="N420" s="160"/>
      <c r="O420" s="160"/>
      <c r="P420" s="160"/>
    </row>
    <row r="421" spans="3:16" x14ac:dyDescent="0.15">
      <c r="C421" s="160"/>
      <c r="D421" s="160"/>
      <c r="E421" s="160"/>
      <c r="F421" s="160"/>
      <c r="G421" s="160"/>
      <c r="H421" s="160"/>
      <c r="I421" s="160"/>
      <c r="J421" s="160"/>
      <c r="K421" s="160"/>
      <c r="L421" s="160"/>
      <c r="M421" s="160"/>
      <c r="N421" s="160"/>
      <c r="O421" s="160"/>
      <c r="P421" s="160"/>
    </row>
    <row r="422" spans="3:16" x14ac:dyDescent="0.15">
      <c r="C422" s="160"/>
      <c r="D422" s="160"/>
      <c r="E422" s="160"/>
      <c r="F422" s="160"/>
      <c r="G422" s="160"/>
      <c r="H422" s="160"/>
      <c r="I422" s="160"/>
      <c r="J422" s="160"/>
      <c r="K422" s="160"/>
      <c r="L422" s="160"/>
      <c r="M422" s="160"/>
      <c r="N422" s="160"/>
      <c r="O422" s="160"/>
      <c r="P422" s="160"/>
    </row>
    <row r="423" spans="3:16" x14ac:dyDescent="0.15">
      <c r="C423" s="160"/>
      <c r="D423" s="160"/>
      <c r="E423" s="160"/>
      <c r="F423" s="160"/>
      <c r="G423" s="160"/>
      <c r="H423" s="160"/>
      <c r="I423" s="160"/>
      <c r="J423" s="160"/>
      <c r="K423" s="160"/>
      <c r="L423" s="160"/>
      <c r="M423" s="160"/>
      <c r="N423" s="160"/>
      <c r="O423" s="160"/>
      <c r="P423" s="160"/>
    </row>
    <row r="424" spans="3:16" x14ac:dyDescent="0.15">
      <c r="C424" s="160"/>
      <c r="D424" s="160"/>
      <c r="E424" s="160"/>
      <c r="F424" s="160"/>
      <c r="G424" s="160"/>
      <c r="H424" s="160"/>
      <c r="I424" s="160"/>
      <c r="J424" s="160"/>
      <c r="K424" s="160"/>
      <c r="L424" s="160"/>
      <c r="M424" s="160"/>
      <c r="N424" s="160"/>
      <c r="O424" s="160"/>
      <c r="P424" s="160"/>
    </row>
    <row r="425" spans="3:16" x14ac:dyDescent="0.15">
      <c r="C425" s="160"/>
      <c r="D425" s="160"/>
      <c r="E425" s="160"/>
      <c r="F425" s="160"/>
      <c r="G425" s="160"/>
      <c r="H425" s="160"/>
      <c r="I425" s="160"/>
      <c r="J425" s="160"/>
      <c r="K425" s="160"/>
      <c r="L425" s="160"/>
      <c r="M425" s="160"/>
      <c r="N425" s="160"/>
      <c r="O425" s="160"/>
      <c r="P425" s="160"/>
    </row>
    <row r="426" spans="3:16" x14ac:dyDescent="0.15">
      <c r="C426" s="160"/>
      <c r="D426" s="160"/>
      <c r="E426" s="160"/>
      <c r="F426" s="160"/>
      <c r="G426" s="160"/>
      <c r="H426" s="160"/>
      <c r="I426" s="160"/>
      <c r="J426" s="160"/>
      <c r="K426" s="160"/>
      <c r="L426" s="160"/>
      <c r="M426" s="160"/>
      <c r="N426" s="160"/>
      <c r="O426" s="160"/>
      <c r="P426" s="160"/>
    </row>
    <row r="427" spans="3:16" x14ac:dyDescent="0.15">
      <c r="C427" s="160"/>
      <c r="D427" s="160"/>
      <c r="E427" s="160"/>
      <c r="F427" s="160"/>
      <c r="G427" s="160"/>
      <c r="H427" s="160"/>
      <c r="I427" s="160"/>
      <c r="J427" s="160"/>
      <c r="K427" s="160"/>
      <c r="L427" s="160"/>
      <c r="M427" s="160"/>
      <c r="N427" s="160"/>
      <c r="O427" s="160"/>
      <c r="P427" s="160"/>
    </row>
    <row r="428" spans="3:16" x14ac:dyDescent="0.15">
      <c r="C428" s="160"/>
      <c r="D428" s="160"/>
      <c r="E428" s="160"/>
      <c r="F428" s="160"/>
      <c r="G428" s="160"/>
      <c r="H428" s="160"/>
      <c r="I428" s="160"/>
      <c r="J428" s="160"/>
      <c r="K428" s="160"/>
      <c r="L428" s="160"/>
      <c r="M428" s="160"/>
      <c r="N428" s="160"/>
      <c r="O428" s="160"/>
      <c r="P428" s="160"/>
    </row>
    <row r="429" spans="3:16" x14ac:dyDescent="0.15">
      <c r="C429" s="160"/>
      <c r="D429" s="160"/>
      <c r="E429" s="160"/>
      <c r="F429" s="160"/>
      <c r="G429" s="160"/>
      <c r="H429" s="160"/>
      <c r="I429" s="160"/>
      <c r="J429" s="160"/>
      <c r="K429" s="160"/>
      <c r="L429" s="160"/>
      <c r="M429" s="160"/>
      <c r="N429" s="160"/>
      <c r="O429" s="160"/>
      <c r="P429" s="160"/>
    </row>
    <row r="430" spans="3:16" x14ac:dyDescent="0.15">
      <c r="C430" s="160"/>
      <c r="D430" s="160"/>
      <c r="E430" s="160"/>
      <c r="F430" s="160"/>
      <c r="G430" s="160"/>
      <c r="H430" s="160"/>
      <c r="I430" s="160"/>
      <c r="J430" s="160"/>
      <c r="K430" s="160"/>
      <c r="L430" s="160"/>
      <c r="M430" s="160"/>
      <c r="N430" s="160"/>
      <c r="O430" s="160"/>
      <c r="P430" s="160"/>
    </row>
    <row r="431" spans="3:16" x14ac:dyDescent="0.15">
      <c r="C431" s="160"/>
      <c r="D431" s="160"/>
      <c r="E431" s="160"/>
      <c r="F431" s="160"/>
      <c r="G431" s="160"/>
      <c r="H431" s="160"/>
      <c r="I431" s="160"/>
      <c r="J431" s="160"/>
      <c r="K431" s="160"/>
      <c r="L431" s="160"/>
      <c r="M431" s="160"/>
      <c r="N431" s="160"/>
      <c r="O431" s="160"/>
      <c r="P431" s="160"/>
    </row>
    <row r="432" spans="3:16" x14ac:dyDescent="0.15">
      <c r="C432" s="160"/>
      <c r="D432" s="160"/>
      <c r="E432" s="160"/>
      <c r="F432" s="160"/>
      <c r="G432" s="160"/>
      <c r="H432" s="160"/>
      <c r="I432" s="160"/>
      <c r="J432" s="160"/>
      <c r="K432" s="160"/>
      <c r="L432" s="160"/>
      <c r="M432" s="160"/>
      <c r="N432" s="160"/>
      <c r="O432" s="160"/>
      <c r="P432" s="160"/>
    </row>
    <row r="433" spans="3:16" x14ac:dyDescent="0.15">
      <c r="C433" s="160"/>
      <c r="D433" s="160"/>
      <c r="E433" s="160"/>
      <c r="F433" s="160"/>
      <c r="G433" s="160"/>
      <c r="H433" s="160"/>
      <c r="I433" s="160"/>
      <c r="J433" s="160"/>
      <c r="K433" s="160"/>
      <c r="L433" s="160"/>
      <c r="M433" s="160"/>
      <c r="N433" s="160"/>
      <c r="O433" s="160"/>
      <c r="P433" s="160"/>
    </row>
    <row r="434" spans="3:16" x14ac:dyDescent="0.15">
      <c r="C434" s="160"/>
      <c r="D434" s="160"/>
      <c r="E434" s="160"/>
      <c r="F434" s="160"/>
      <c r="G434" s="160"/>
      <c r="H434" s="160"/>
      <c r="I434" s="160"/>
      <c r="J434" s="160"/>
      <c r="K434" s="160"/>
      <c r="L434" s="160"/>
      <c r="M434" s="160"/>
      <c r="N434" s="160"/>
      <c r="O434" s="160"/>
      <c r="P434" s="160"/>
    </row>
    <row r="435" spans="3:16" x14ac:dyDescent="0.15">
      <c r="C435" s="160"/>
      <c r="D435" s="160"/>
      <c r="E435" s="160"/>
      <c r="F435" s="160"/>
      <c r="G435" s="160"/>
      <c r="H435" s="160"/>
      <c r="I435" s="160"/>
      <c r="J435" s="160"/>
      <c r="K435" s="160"/>
      <c r="L435" s="160"/>
      <c r="M435" s="160"/>
      <c r="N435" s="160"/>
      <c r="O435" s="160"/>
      <c r="P435" s="160"/>
    </row>
    <row r="436" spans="3:16" x14ac:dyDescent="0.15">
      <c r="C436" s="160"/>
      <c r="D436" s="160"/>
      <c r="E436" s="160"/>
      <c r="F436" s="160"/>
      <c r="G436" s="160"/>
      <c r="H436" s="160"/>
      <c r="I436" s="160"/>
      <c r="J436" s="160"/>
      <c r="K436" s="160"/>
      <c r="L436" s="160"/>
      <c r="M436" s="160"/>
      <c r="N436" s="160"/>
      <c r="O436" s="160"/>
      <c r="P436" s="160"/>
    </row>
    <row r="437" spans="3:16" x14ac:dyDescent="0.15">
      <c r="C437" s="160"/>
      <c r="D437" s="160"/>
      <c r="E437" s="160"/>
      <c r="F437" s="160"/>
      <c r="G437" s="160"/>
      <c r="H437" s="160"/>
      <c r="I437" s="160"/>
      <c r="J437" s="160"/>
      <c r="K437" s="160"/>
      <c r="L437" s="160"/>
      <c r="M437" s="160"/>
      <c r="N437" s="160"/>
      <c r="O437" s="160"/>
      <c r="P437" s="160"/>
    </row>
    <row r="438" spans="3:16" x14ac:dyDescent="0.15">
      <c r="C438" s="160"/>
      <c r="D438" s="160"/>
      <c r="E438" s="160"/>
      <c r="F438" s="160"/>
      <c r="G438" s="160"/>
      <c r="H438" s="160"/>
      <c r="I438" s="160"/>
      <c r="J438" s="160"/>
      <c r="K438" s="160"/>
      <c r="L438" s="160"/>
      <c r="M438" s="160"/>
      <c r="N438" s="160"/>
      <c r="O438" s="160"/>
      <c r="P438" s="160"/>
    </row>
    <row r="439" spans="3:16" x14ac:dyDescent="0.15">
      <c r="C439" s="160"/>
      <c r="D439" s="160"/>
      <c r="E439" s="160"/>
      <c r="F439" s="160"/>
      <c r="G439" s="160"/>
      <c r="H439" s="160"/>
      <c r="I439" s="160"/>
      <c r="J439" s="160"/>
      <c r="K439" s="160"/>
      <c r="L439" s="160"/>
      <c r="M439" s="160"/>
      <c r="N439" s="160"/>
      <c r="O439" s="160"/>
      <c r="P439" s="160"/>
    </row>
    <row r="440" spans="3:16" x14ac:dyDescent="0.15">
      <c r="C440" s="160"/>
      <c r="D440" s="160"/>
      <c r="E440" s="160"/>
      <c r="F440" s="160"/>
      <c r="G440" s="160"/>
      <c r="H440" s="160"/>
      <c r="I440" s="160"/>
      <c r="J440" s="160"/>
      <c r="K440" s="160"/>
      <c r="L440" s="160"/>
      <c r="M440" s="160"/>
      <c r="N440" s="160"/>
      <c r="O440" s="160"/>
      <c r="P440" s="160"/>
    </row>
    <row r="441" spans="3:16" x14ac:dyDescent="0.15">
      <c r="C441" s="160"/>
      <c r="D441" s="160"/>
      <c r="E441" s="160"/>
      <c r="F441" s="160"/>
      <c r="G441" s="160"/>
      <c r="H441" s="160"/>
      <c r="I441" s="160"/>
      <c r="J441" s="160"/>
      <c r="K441" s="160"/>
      <c r="L441" s="160"/>
      <c r="M441" s="160"/>
      <c r="N441" s="160"/>
      <c r="O441" s="160"/>
      <c r="P441" s="160"/>
    </row>
    <row r="442" spans="3:16" x14ac:dyDescent="0.15">
      <c r="C442" s="160"/>
      <c r="D442" s="160"/>
      <c r="E442" s="160"/>
      <c r="F442" s="160"/>
      <c r="G442" s="160"/>
      <c r="H442" s="160"/>
      <c r="I442" s="160"/>
      <c r="J442" s="160"/>
      <c r="K442" s="160"/>
      <c r="L442" s="160"/>
      <c r="M442" s="160"/>
      <c r="N442" s="160"/>
      <c r="O442" s="160"/>
      <c r="P442" s="160"/>
    </row>
    <row r="443" spans="3:16" x14ac:dyDescent="0.15">
      <c r="C443" s="160"/>
      <c r="D443" s="160"/>
      <c r="E443" s="160"/>
      <c r="F443" s="160"/>
      <c r="G443" s="160"/>
      <c r="H443" s="160"/>
      <c r="I443" s="160"/>
      <c r="J443" s="160"/>
      <c r="K443" s="160"/>
      <c r="L443" s="160"/>
      <c r="M443" s="160"/>
      <c r="N443" s="160"/>
      <c r="O443" s="160"/>
      <c r="P443" s="160"/>
    </row>
    <row r="444" spans="3:16" x14ac:dyDescent="0.15">
      <c r="C444" s="160"/>
      <c r="D444" s="160"/>
      <c r="E444" s="160"/>
      <c r="F444" s="160"/>
      <c r="G444" s="160"/>
      <c r="H444" s="160"/>
      <c r="I444" s="160"/>
      <c r="J444" s="160"/>
      <c r="K444" s="160"/>
      <c r="L444" s="160"/>
      <c r="M444" s="160"/>
      <c r="N444" s="160"/>
      <c r="O444" s="160"/>
      <c r="P444" s="160"/>
    </row>
    <row r="445" spans="3:16" x14ac:dyDescent="0.15">
      <c r="C445" s="160"/>
      <c r="D445" s="160"/>
      <c r="E445" s="160"/>
      <c r="F445" s="160"/>
      <c r="G445" s="160"/>
      <c r="H445" s="160"/>
      <c r="I445" s="160"/>
      <c r="J445" s="160"/>
      <c r="K445" s="160"/>
      <c r="L445" s="160"/>
      <c r="M445" s="160"/>
      <c r="N445" s="160"/>
      <c r="O445" s="160"/>
      <c r="P445" s="160"/>
    </row>
    <row r="446" spans="3:16" x14ac:dyDescent="0.15">
      <c r="C446" s="160"/>
      <c r="D446" s="160"/>
      <c r="E446" s="160"/>
      <c r="F446" s="160"/>
      <c r="G446" s="160"/>
      <c r="H446" s="160"/>
      <c r="I446" s="160"/>
      <c r="J446" s="160"/>
      <c r="K446" s="160"/>
      <c r="L446" s="160"/>
      <c r="M446" s="160"/>
      <c r="N446" s="160"/>
      <c r="O446" s="160"/>
      <c r="P446" s="160"/>
    </row>
    <row r="447" spans="3:16" x14ac:dyDescent="0.15">
      <c r="C447" s="160"/>
      <c r="D447" s="160"/>
      <c r="E447" s="160"/>
      <c r="F447" s="160"/>
      <c r="G447" s="160"/>
      <c r="H447" s="160"/>
      <c r="I447" s="160"/>
      <c r="J447" s="160"/>
      <c r="K447" s="160"/>
      <c r="L447" s="160"/>
      <c r="M447" s="160"/>
      <c r="N447" s="160"/>
      <c r="O447" s="160"/>
      <c r="P447" s="160"/>
    </row>
    <row r="448" spans="3:16" x14ac:dyDescent="0.15">
      <c r="C448" s="160"/>
      <c r="D448" s="160"/>
      <c r="E448" s="160"/>
      <c r="F448" s="160"/>
      <c r="G448" s="160"/>
      <c r="H448" s="160"/>
      <c r="I448" s="160"/>
      <c r="J448" s="160"/>
      <c r="K448" s="160"/>
      <c r="L448" s="160"/>
      <c r="M448" s="160"/>
      <c r="N448" s="160"/>
      <c r="O448" s="160"/>
      <c r="P448" s="160"/>
    </row>
    <row r="449" spans="3:16" x14ac:dyDescent="0.15">
      <c r="C449" s="160"/>
      <c r="D449" s="160"/>
      <c r="E449" s="160"/>
      <c r="F449" s="160"/>
      <c r="G449" s="160"/>
      <c r="H449" s="160"/>
      <c r="I449" s="160"/>
      <c r="J449" s="160"/>
      <c r="K449" s="160"/>
      <c r="L449" s="160"/>
      <c r="M449" s="160"/>
      <c r="N449" s="160"/>
      <c r="O449" s="160"/>
      <c r="P449" s="160"/>
    </row>
    <row r="450" spans="3:16" x14ac:dyDescent="0.15">
      <c r="C450" s="160"/>
      <c r="D450" s="160"/>
      <c r="E450" s="160"/>
      <c r="F450" s="160"/>
      <c r="G450" s="160"/>
      <c r="H450" s="160"/>
      <c r="I450" s="160"/>
      <c r="J450" s="160"/>
      <c r="K450" s="160"/>
      <c r="L450" s="160"/>
      <c r="M450" s="160"/>
      <c r="N450" s="160"/>
      <c r="O450" s="160"/>
      <c r="P450" s="160"/>
    </row>
    <row r="451" spans="3:16" x14ac:dyDescent="0.15">
      <c r="C451" s="160"/>
      <c r="D451" s="160"/>
      <c r="E451" s="160"/>
      <c r="F451" s="160"/>
      <c r="G451" s="160"/>
      <c r="H451" s="160"/>
      <c r="I451" s="160"/>
      <c r="J451" s="160"/>
      <c r="K451" s="160"/>
      <c r="L451" s="160"/>
      <c r="M451" s="160"/>
      <c r="N451" s="160"/>
      <c r="O451" s="160"/>
      <c r="P451" s="160"/>
    </row>
    <row r="452" spans="3:16" x14ac:dyDescent="0.15">
      <c r="C452" s="160"/>
      <c r="D452" s="160"/>
      <c r="E452" s="160"/>
      <c r="F452" s="160"/>
      <c r="G452" s="160"/>
      <c r="H452" s="160"/>
      <c r="I452" s="160"/>
      <c r="J452" s="160"/>
      <c r="K452" s="160"/>
      <c r="L452" s="160"/>
      <c r="M452" s="160"/>
      <c r="N452" s="160"/>
      <c r="O452" s="160"/>
      <c r="P452" s="160"/>
    </row>
    <row r="453" spans="3:16" x14ac:dyDescent="0.15">
      <c r="C453" s="160"/>
      <c r="D453" s="160"/>
      <c r="E453" s="160"/>
      <c r="F453" s="160"/>
      <c r="G453" s="160"/>
      <c r="H453" s="160"/>
      <c r="I453" s="160"/>
      <c r="J453" s="160"/>
      <c r="K453" s="160"/>
      <c r="L453" s="160"/>
      <c r="M453" s="160"/>
      <c r="N453" s="160"/>
      <c r="O453" s="160"/>
      <c r="P453" s="160"/>
    </row>
    <row r="454" spans="3:16" x14ac:dyDescent="0.15">
      <c r="C454" s="160"/>
      <c r="D454" s="160"/>
      <c r="E454" s="160"/>
      <c r="F454" s="160"/>
      <c r="G454" s="160"/>
      <c r="H454" s="160"/>
      <c r="I454" s="160"/>
      <c r="J454" s="160"/>
      <c r="K454" s="160"/>
      <c r="L454" s="160"/>
      <c r="M454" s="160"/>
      <c r="N454" s="160"/>
      <c r="O454" s="160"/>
      <c r="P454" s="160"/>
    </row>
    <row r="455" spans="3:16" x14ac:dyDescent="0.15">
      <c r="C455" s="160"/>
      <c r="D455" s="160"/>
      <c r="E455" s="160"/>
      <c r="F455" s="160"/>
      <c r="G455" s="160"/>
      <c r="H455" s="160"/>
      <c r="I455" s="160"/>
      <c r="J455" s="160"/>
      <c r="K455" s="160"/>
      <c r="L455" s="160"/>
      <c r="M455" s="160"/>
      <c r="N455" s="160"/>
      <c r="O455" s="160"/>
      <c r="P455" s="160"/>
    </row>
    <row r="456" spans="3:16" x14ac:dyDescent="0.15">
      <c r="C456" s="160"/>
      <c r="D456" s="160"/>
      <c r="E456" s="160"/>
      <c r="F456" s="160"/>
      <c r="G456" s="160"/>
      <c r="H456" s="160"/>
      <c r="I456" s="160"/>
      <c r="J456" s="160"/>
      <c r="K456" s="160"/>
      <c r="L456" s="160"/>
      <c r="M456" s="160"/>
      <c r="N456" s="160"/>
      <c r="O456" s="160"/>
      <c r="P456" s="160"/>
    </row>
    <row r="457" spans="3:16" x14ac:dyDescent="0.15">
      <c r="C457" s="160"/>
      <c r="D457" s="160"/>
      <c r="E457" s="160"/>
      <c r="F457" s="160"/>
      <c r="G457" s="160"/>
      <c r="H457" s="160"/>
      <c r="I457" s="160"/>
      <c r="J457" s="160"/>
      <c r="K457" s="160"/>
      <c r="L457" s="160"/>
      <c r="M457" s="160"/>
      <c r="N457" s="160"/>
      <c r="O457" s="160"/>
      <c r="P457" s="160"/>
    </row>
    <row r="458" spans="3:16" x14ac:dyDescent="0.15">
      <c r="C458" s="160"/>
      <c r="D458" s="160"/>
      <c r="E458" s="160"/>
      <c r="F458" s="160"/>
      <c r="G458" s="160"/>
      <c r="H458" s="160"/>
      <c r="I458" s="160"/>
      <c r="J458" s="160"/>
      <c r="K458" s="160"/>
      <c r="L458" s="160"/>
      <c r="M458" s="160"/>
      <c r="N458" s="160"/>
      <c r="O458" s="160"/>
      <c r="P458" s="160"/>
    </row>
    <row r="459" spans="3:16" x14ac:dyDescent="0.15">
      <c r="C459" s="160"/>
      <c r="D459" s="160"/>
      <c r="E459" s="160"/>
      <c r="F459" s="160"/>
      <c r="G459" s="160"/>
      <c r="H459" s="160"/>
      <c r="I459" s="160"/>
      <c r="J459" s="160"/>
      <c r="K459" s="160"/>
      <c r="L459" s="160"/>
      <c r="M459" s="160"/>
      <c r="N459" s="160"/>
      <c r="O459" s="160"/>
      <c r="P459" s="160"/>
    </row>
    <row r="460" spans="3:16" x14ac:dyDescent="0.15">
      <c r="C460" s="160"/>
      <c r="D460" s="160"/>
      <c r="E460" s="160"/>
      <c r="F460" s="160"/>
      <c r="G460" s="160"/>
      <c r="H460" s="160"/>
      <c r="I460" s="160"/>
      <c r="J460" s="160"/>
      <c r="K460" s="160"/>
      <c r="L460" s="160"/>
      <c r="M460" s="160"/>
      <c r="N460" s="160"/>
      <c r="O460" s="160"/>
      <c r="P460" s="160"/>
    </row>
    <row r="461" spans="3:16" x14ac:dyDescent="0.15">
      <c r="C461" s="160"/>
      <c r="D461" s="160"/>
      <c r="E461" s="160"/>
      <c r="F461" s="160"/>
      <c r="G461" s="160"/>
      <c r="H461" s="160"/>
      <c r="I461" s="160"/>
      <c r="J461" s="160"/>
      <c r="K461" s="160"/>
      <c r="L461" s="160"/>
      <c r="M461" s="160"/>
      <c r="N461" s="160"/>
      <c r="O461" s="160"/>
      <c r="P461" s="160"/>
    </row>
    <row r="462" spans="3:16" x14ac:dyDescent="0.15">
      <c r="C462" s="160"/>
      <c r="D462" s="160"/>
      <c r="E462" s="160"/>
      <c r="F462" s="160"/>
      <c r="G462" s="160"/>
      <c r="H462" s="160"/>
      <c r="I462" s="160"/>
      <c r="J462" s="160"/>
      <c r="K462" s="160"/>
      <c r="L462" s="160"/>
      <c r="M462" s="160"/>
      <c r="N462" s="160"/>
      <c r="O462" s="160"/>
      <c r="P462" s="160"/>
    </row>
    <row r="463" spans="3:16" x14ac:dyDescent="0.15">
      <c r="C463" s="160"/>
      <c r="D463" s="160"/>
      <c r="E463" s="160"/>
      <c r="F463" s="160"/>
      <c r="G463" s="160"/>
      <c r="H463" s="160"/>
      <c r="I463" s="160"/>
      <c r="J463" s="160"/>
      <c r="K463" s="160"/>
      <c r="L463" s="160"/>
      <c r="M463" s="160"/>
      <c r="N463" s="160"/>
      <c r="O463" s="160"/>
      <c r="P463" s="160"/>
    </row>
    <row r="464" spans="3:16" x14ac:dyDescent="0.15">
      <c r="C464" s="160"/>
      <c r="D464" s="160"/>
      <c r="E464" s="160"/>
      <c r="F464" s="160"/>
      <c r="G464" s="160"/>
      <c r="H464" s="160"/>
      <c r="I464" s="160"/>
      <c r="J464" s="160"/>
      <c r="K464" s="160"/>
      <c r="L464" s="160"/>
      <c r="M464" s="160"/>
      <c r="N464" s="160"/>
      <c r="O464" s="160"/>
      <c r="P464" s="160"/>
    </row>
    <row r="465" spans="3:16" x14ac:dyDescent="0.15">
      <c r="C465" s="160"/>
      <c r="D465" s="160"/>
      <c r="E465" s="160"/>
      <c r="F465" s="160"/>
      <c r="G465" s="160"/>
      <c r="H465" s="160"/>
      <c r="I465" s="160"/>
      <c r="J465" s="160"/>
      <c r="K465" s="160"/>
      <c r="L465" s="160"/>
      <c r="M465" s="160"/>
      <c r="N465" s="160"/>
      <c r="O465" s="160"/>
      <c r="P465" s="160"/>
    </row>
    <row r="466" spans="3:16" x14ac:dyDescent="0.15">
      <c r="C466" s="160"/>
      <c r="D466" s="160"/>
      <c r="E466" s="160"/>
      <c r="F466" s="160"/>
      <c r="G466" s="160"/>
      <c r="H466" s="160"/>
      <c r="I466" s="160"/>
      <c r="J466" s="160"/>
      <c r="K466" s="160"/>
      <c r="L466" s="160"/>
      <c r="M466" s="160"/>
      <c r="N466" s="160"/>
      <c r="O466" s="160"/>
      <c r="P466" s="160"/>
    </row>
    <row r="467" spans="3:16" x14ac:dyDescent="0.15">
      <c r="C467" s="160"/>
      <c r="D467" s="160"/>
      <c r="E467" s="160"/>
      <c r="F467" s="160"/>
      <c r="G467" s="160"/>
      <c r="H467" s="160"/>
      <c r="I467" s="160"/>
      <c r="J467" s="160"/>
      <c r="K467" s="160"/>
      <c r="L467" s="160"/>
      <c r="M467" s="160"/>
      <c r="N467" s="160"/>
      <c r="O467" s="160"/>
      <c r="P467" s="160"/>
    </row>
    <row r="468" spans="3:16" x14ac:dyDescent="0.15">
      <c r="C468" s="160"/>
      <c r="D468" s="160"/>
      <c r="E468" s="160"/>
      <c r="F468" s="160"/>
      <c r="G468" s="160"/>
      <c r="H468" s="160"/>
      <c r="I468" s="160"/>
      <c r="J468" s="160"/>
      <c r="K468" s="160"/>
      <c r="L468" s="160"/>
      <c r="M468" s="160"/>
      <c r="N468" s="160"/>
      <c r="O468" s="160"/>
      <c r="P468" s="160"/>
    </row>
    <row r="469" spans="3:16" x14ac:dyDescent="0.15">
      <c r="C469" s="160"/>
      <c r="D469" s="160"/>
      <c r="E469" s="160"/>
      <c r="F469" s="160"/>
      <c r="G469" s="160"/>
      <c r="H469" s="160"/>
      <c r="I469" s="160"/>
      <c r="J469" s="160"/>
      <c r="K469" s="160"/>
      <c r="L469" s="160"/>
      <c r="M469" s="160"/>
      <c r="N469" s="160"/>
      <c r="O469" s="160"/>
      <c r="P469" s="160"/>
    </row>
    <row r="470" spans="3:16" x14ac:dyDescent="0.15">
      <c r="C470" s="160"/>
      <c r="D470" s="160"/>
      <c r="E470" s="160"/>
      <c r="F470" s="160"/>
      <c r="G470" s="160"/>
      <c r="H470" s="160"/>
      <c r="I470" s="160"/>
      <c r="J470" s="160"/>
      <c r="K470" s="160"/>
      <c r="L470" s="160"/>
      <c r="M470" s="160"/>
      <c r="N470" s="160"/>
      <c r="O470" s="160"/>
      <c r="P470" s="160"/>
    </row>
    <row r="471" spans="3:16" x14ac:dyDescent="0.15">
      <c r="C471" s="160"/>
      <c r="D471" s="160"/>
      <c r="E471" s="160"/>
      <c r="F471" s="160"/>
      <c r="G471" s="160"/>
      <c r="H471" s="160"/>
      <c r="I471" s="160"/>
      <c r="J471" s="160"/>
      <c r="K471" s="160"/>
      <c r="L471" s="160"/>
      <c r="M471" s="160"/>
      <c r="N471" s="160"/>
      <c r="O471" s="160"/>
      <c r="P471" s="160"/>
    </row>
    <row r="472" spans="3:16" x14ac:dyDescent="0.15">
      <c r="C472" s="160"/>
      <c r="D472" s="160"/>
      <c r="E472" s="160"/>
      <c r="F472" s="160"/>
      <c r="G472" s="160"/>
      <c r="H472" s="160"/>
      <c r="I472" s="160"/>
      <c r="J472" s="160"/>
      <c r="K472" s="160"/>
      <c r="L472" s="160"/>
      <c r="M472" s="160"/>
      <c r="N472" s="160"/>
      <c r="O472" s="160"/>
      <c r="P472" s="160"/>
    </row>
    <row r="473" spans="3:16" x14ac:dyDescent="0.15">
      <c r="C473" s="160"/>
      <c r="D473" s="160"/>
      <c r="E473" s="160"/>
      <c r="F473" s="160"/>
      <c r="G473" s="160"/>
      <c r="H473" s="160"/>
      <c r="I473" s="160"/>
      <c r="J473" s="160"/>
      <c r="K473" s="160"/>
      <c r="L473" s="160"/>
      <c r="M473" s="160"/>
      <c r="N473" s="160"/>
      <c r="O473" s="160"/>
      <c r="P473" s="160"/>
    </row>
    <row r="474" spans="3:16" x14ac:dyDescent="0.15">
      <c r="C474" s="160"/>
      <c r="D474" s="160"/>
      <c r="E474" s="160"/>
      <c r="F474" s="160"/>
      <c r="G474" s="160"/>
      <c r="H474" s="160"/>
      <c r="I474" s="160"/>
      <c r="J474" s="160"/>
      <c r="K474" s="160"/>
      <c r="L474" s="160"/>
      <c r="M474" s="160"/>
      <c r="N474" s="160"/>
      <c r="O474" s="160"/>
      <c r="P474" s="160"/>
    </row>
    <row r="475" spans="3:16" x14ac:dyDescent="0.15">
      <c r="C475" s="160"/>
      <c r="D475" s="160"/>
      <c r="E475" s="160"/>
      <c r="F475" s="160"/>
      <c r="G475" s="160"/>
      <c r="H475" s="160"/>
      <c r="I475" s="160"/>
      <c r="J475" s="160"/>
      <c r="K475" s="160"/>
      <c r="L475" s="160"/>
      <c r="M475" s="160"/>
      <c r="N475" s="160"/>
      <c r="O475" s="160"/>
      <c r="P475" s="160"/>
    </row>
    <row r="476" spans="3:16" x14ac:dyDescent="0.15">
      <c r="C476" s="160"/>
      <c r="D476" s="160"/>
      <c r="E476" s="160"/>
      <c r="F476" s="160"/>
      <c r="G476" s="160"/>
      <c r="H476" s="160"/>
      <c r="I476" s="160"/>
      <c r="J476" s="160"/>
      <c r="K476" s="160"/>
      <c r="L476" s="160"/>
      <c r="M476" s="160"/>
      <c r="N476" s="160"/>
      <c r="O476" s="160"/>
      <c r="P476" s="160"/>
    </row>
    <row r="477" spans="3:16" x14ac:dyDescent="0.15">
      <c r="C477" s="160"/>
      <c r="D477" s="160"/>
      <c r="E477" s="160"/>
      <c r="F477" s="160"/>
      <c r="G477" s="160"/>
      <c r="H477" s="160"/>
      <c r="I477" s="160"/>
      <c r="J477" s="160"/>
      <c r="K477" s="160"/>
      <c r="L477" s="160"/>
      <c r="M477" s="160"/>
      <c r="N477" s="160"/>
      <c r="O477" s="160"/>
      <c r="P477" s="160"/>
    </row>
    <row r="478" spans="3:16" x14ac:dyDescent="0.15">
      <c r="C478" s="160"/>
      <c r="D478" s="160"/>
      <c r="E478" s="160"/>
      <c r="F478" s="160"/>
      <c r="G478" s="160"/>
      <c r="H478" s="160"/>
      <c r="I478" s="160"/>
      <c r="J478" s="160"/>
      <c r="K478" s="160"/>
      <c r="L478" s="160"/>
      <c r="M478" s="160"/>
      <c r="N478" s="160"/>
      <c r="O478" s="160"/>
      <c r="P478" s="160"/>
    </row>
    <row r="479" spans="3:16" x14ac:dyDescent="0.15">
      <c r="C479" s="160"/>
      <c r="D479" s="160"/>
      <c r="E479" s="160"/>
      <c r="F479" s="160"/>
      <c r="G479" s="160"/>
      <c r="H479" s="160"/>
      <c r="I479" s="160"/>
      <c r="J479" s="160"/>
      <c r="K479" s="160"/>
      <c r="L479" s="160"/>
      <c r="M479" s="160"/>
      <c r="N479" s="160"/>
      <c r="O479" s="160"/>
      <c r="P479" s="160"/>
    </row>
    <row r="480" spans="3:16" x14ac:dyDescent="0.15">
      <c r="C480" s="160"/>
      <c r="D480" s="160"/>
      <c r="E480" s="160"/>
      <c r="F480" s="160"/>
      <c r="G480" s="160"/>
      <c r="H480" s="160"/>
      <c r="I480" s="160"/>
      <c r="J480" s="160"/>
      <c r="K480" s="160"/>
      <c r="L480" s="160"/>
      <c r="M480" s="160"/>
      <c r="N480" s="160"/>
      <c r="O480" s="160"/>
      <c r="P480" s="160"/>
    </row>
    <row r="481" spans="3:16" x14ac:dyDescent="0.15">
      <c r="C481" s="160"/>
      <c r="D481" s="160"/>
      <c r="E481" s="160"/>
      <c r="F481" s="160"/>
      <c r="G481" s="160"/>
      <c r="H481" s="160"/>
      <c r="I481" s="160"/>
      <c r="J481" s="160"/>
      <c r="K481" s="160"/>
      <c r="L481" s="160"/>
      <c r="M481" s="160"/>
      <c r="N481" s="160"/>
      <c r="O481" s="160"/>
      <c r="P481" s="160"/>
    </row>
    <row r="482" spans="3:16" x14ac:dyDescent="0.15">
      <c r="C482" s="160"/>
      <c r="D482" s="160"/>
      <c r="E482" s="160"/>
      <c r="F482" s="160"/>
      <c r="G482" s="160"/>
      <c r="H482" s="160"/>
      <c r="I482" s="160"/>
      <c r="J482" s="160"/>
      <c r="K482" s="160"/>
      <c r="L482" s="160"/>
      <c r="M482" s="160"/>
      <c r="N482" s="160"/>
      <c r="O482" s="160"/>
      <c r="P482" s="160"/>
    </row>
    <row r="483" spans="3:16" x14ac:dyDescent="0.15">
      <c r="C483" s="160"/>
      <c r="D483" s="160"/>
      <c r="E483" s="160"/>
      <c r="F483" s="160"/>
      <c r="G483" s="160"/>
      <c r="H483" s="160"/>
      <c r="I483" s="160"/>
      <c r="J483" s="160"/>
      <c r="K483" s="160"/>
      <c r="L483" s="160"/>
      <c r="M483" s="160"/>
      <c r="N483" s="160"/>
      <c r="O483" s="160"/>
      <c r="P483" s="160"/>
    </row>
    <row r="484" spans="3:16" x14ac:dyDescent="0.15">
      <c r="C484" s="160"/>
      <c r="D484" s="160"/>
      <c r="E484" s="160"/>
      <c r="F484" s="160"/>
      <c r="G484" s="160"/>
      <c r="H484" s="160"/>
      <c r="I484" s="160"/>
      <c r="J484" s="160"/>
      <c r="K484" s="160"/>
      <c r="L484" s="160"/>
      <c r="M484" s="160"/>
      <c r="N484" s="160"/>
      <c r="O484" s="160"/>
      <c r="P484" s="160"/>
    </row>
    <row r="485" spans="3:16" x14ac:dyDescent="0.15">
      <c r="C485" s="160"/>
      <c r="D485" s="160"/>
      <c r="E485" s="160"/>
      <c r="F485" s="160"/>
      <c r="G485" s="160"/>
      <c r="H485" s="160"/>
      <c r="I485" s="160"/>
      <c r="J485" s="160"/>
      <c r="K485" s="160"/>
      <c r="L485" s="160"/>
      <c r="M485" s="160"/>
      <c r="N485" s="160"/>
      <c r="O485" s="160"/>
      <c r="P485" s="160"/>
    </row>
    <row r="486" spans="3:16" x14ac:dyDescent="0.15">
      <c r="C486" s="160"/>
      <c r="D486" s="160"/>
      <c r="E486" s="160"/>
      <c r="F486" s="160"/>
      <c r="G486" s="160"/>
      <c r="H486" s="160"/>
      <c r="I486" s="160"/>
      <c r="J486" s="160"/>
      <c r="K486" s="160"/>
      <c r="L486" s="160"/>
      <c r="M486" s="160"/>
      <c r="N486" s="160"/>
      <c r="O486" s="160"/>
      <c r="P486" s="160"/>
    </row>
    <row r="487" spans="3:16" x14ac:dyDescent="0.15">
      <c r="C487" s="160"/>
      <c r="D487" s="160"/>
      <c r="E487" s="160"/>
      <c r="F487" s="160"/>
      <c r="G487" s="160"/>
      <c r="H487" s="160"/>
      <c r="I487" s="160"/>
      <c r="J487" s="160"/>
      <c r="K487" s="160"/>
      <c r="L487" s="160"/>
      <c r="M487" s="160"/>
      <c r="N487" s="160"/>
      <c r="O487" s="160"/>
      <c r="P487" s="160"/>
    </row>
    <row r="488" spans="3:16" x14ac:dyDescent="0.15">
      <c r="C488" s="160"/>
      <c r="D488" s="160"/>
      <c r="E488" s="160"/>
      <c r="F488" s="160"/>
      <c r="G488" s="160"/>
      <c r="H488" s="160"/>
      <c r="I488" s="160"/>
      <c r="J488" s="160"/>
      <c r="K488" s="160"/>
      <c r="L488" s="160"/>
      <c r="M488" s="160"/>
      <c r="N488" s="160"/>
      <c r="O488" s="160"/>
      <c r="P488" s="160"/>
    </row>
    <row r="489" spans="3:16" x14ac:dyDescent="0.15">
      <c r="C489" s="160"/>
      <c r="D489" s="160"/>
      <c r="E489" s="160"/>
      <c r="F489" s="160"/>
      <c r="G489" s="160"/>
      <c r="H489" s="160"/>
      <c r="I489" s="160"/>
      <c r="J489" s="160"/>
      <c r="K489" s="160"/>
      <c r="L489" s="160"/>
      <c r="M489" s="160"/>
      <c r="N489" s="160"/>
      <c r="O489" s="160"/>
      <c r="P489" s="160"/>
    </row>
    <row r="490" spans="3:16" x14ac:dyDescent="0.15">
      <c r="C490" s="160"/>
      <c r="D490" s="160"/>
      <c r="E490" s="160"/>
      <c r="F490" s="160"/>
      <c r="G490" s="160"/>
      <c r="H490" s="160"/>
      <c r="I490" s="160"/>
      <c r="J490" s="160"/>
      <c r="K490" s="160"/>
      <c r="L490" s="160"/>
      <c r="M490" s="160"/>
      <c r="N490" s="160"/>
      <c r="O490" s="160"/>
      <c r="P490" s="160"/>
    </row>
    <row r="491" spans="3:16" x14ac:dyDescent="0.15">
      <c r="C491" s="160"/>
      <c r="D491" s="160"/>
      <c r="E491" s="160"/>
      <c r="F491" s="160"/>
      <c r="G491" s="160"/>
      <c r="H491" s="160"/>
      <c r="I491" s="160"/>
      <c r="J491" s="160"/>
      <c r="K491" s="160"/>
      <c r="L491" s="160"/>
      <c r="M491" s="160"/>
      <c r="N491" s="160"/>
      <c r="O491" s="160"/>
      <c r="P491" s="160"/>
    </row>
    <row r="492" spans="3:16" x14ac:dyDescent="0.15">
      <c r="C492" s="160"/>
      <c r="D492" s="160"/>
      <c r="E492" s="160"/>
      <c r="F492" s="160"/>
      <c r="G492" s="160"/>
      <c r="H492" s="160"/>
      <c r="I492" s="160"/>
      <c r="J492" s="160"/>
      <c r="K492" s="160"/>
      <c r="L492" s="160"/>
      <c r="M492" s="160"/>
      <c r="N492" s="160"/>
      <c r="O492" s="160"/>
      <c r="P492" s="160"/>
    </row>
    <row r="493" spans="3:16" x14ac:dyDescent="0.15">
      <c r="C493" s="160"/>
      <c r="D493" s="160"/>
      <c r="E493" s="160"/>
      <c r="F493" s="160"/>
      <c r="G493" s="160"/>
      <c r="H493" s="160"/>
      <c r="I493" s="160"/>
      <c r="J493" s="160"/>
      <c r="K493" s="160"/>
      <c r="L493" s="160"/>
      <c r="M493" s="160"/>
      <c r="N493" s="160"/>
      <c r="O493" s="160"/>
      <c r="P493" s="160"/>
    </row>
    <row r="494" spans="3:16" x14ac:dyDescent="0.15">
      <c r="C494" s="160"/>
      <c r="D494" s="160"/>
      <c r="E494" s="160"/>
      <c r="F494" s="160"/>
      <c r="G494" s="160"/>
      <c r="H494" s="160"/>
      <c r="I494" s="160"/>
      <c r="J494" s="160"/>
      <c r="K494" s="160"/>
      <c r="L494" s="160"/>
      <c r="M494" s="160"/>
      <c r="N494" s="160"/>
      <c r="O494" s="160"/>
      <c r="P494" s="160"/>
    </row>
    <row r="495" spans="3:16" x14ac:dyDescent="0.15">
      <c r="C495" s="160"/>
      <c r="D495" s="160"/>
      <c r="E495" s="160"/>
      <c r="F495" s="160"/>
      <c r="G495" s="160"/>
      <c r="H495" s="160"/>
      <c r="I495" s="160"/>
      <c r="J495" s="160"/>
      <c r="K495" s="160"/>
      <c r="L495" s="160"/>
      <c r="M495" s="160"/>
      <c r="N495" s="160"/>
      <c r="O495" s="160"/>
      <c r="P495" s="160"/>
    </row>
    <row r="496" spans="3:16" x14ac:dyDescent="0.15">
      <c r="C496" s="160"/>
      <c r="D496" s="160"/>
      <c r="E496" s="160"/>
      <c r="F496" s="160"/>
      <c r="G496" s="160"/>
      <c r="H496" s="160"/>
      <c r="I496" s="160"/>
      <c r="J496" s="160"/>
      <c r="K496" s="160"/>
      <c r="L496" s="160"/>
      <c r="M496" s="160"/>
      <c r="N496" s="160"/>
      <c r="O496" s="160"/>
      <c r="P496" s="160"/>
    </row>
    <row r="497" spans="3:16" x14ac:dyDescent="0.15">
      <c r="C497" s="160"/>
      <c r="D497" s="160"/>
      <c r="E497" s="160"/>
      <c r="F497" s="160"/>
      <c r="G497" s="160"/>
      <c r="H497" s="160"/>
      <c r="I497" s="160"/>
      <c r="J497" s="160"/>
      <c r="K497" s="160"/>
      <c r="L497" s="160"/>
      <c r="M497" s="160"/>
      <c r="N497" s="160"/>
      <c r="O497" s="160"/>
      <c r="P497" s="160"/>
    </row>
    <row r="498" spans="3:16" x14ac:dyDescent="0.15">
      <c r="C498" s="160"/>
      <c r="D498" s="160"/>
      <c r="E498" s="160"/>
      <c r="F498" s="160"/>
      <c r="G498" s="160"/>
      <c r="H498" s="160"/>
      <c r="I498" s="160"/>
      <c r="J498" s="160"/>
      <c r="K498" s="160"/>
      <c r="L498" s="160"/>
      <c r="M498" s="160"/>
      <c r="N498" s="160"/>
      <c r="O498" s="160"/>
      <c r="P498" s="160"/>
    </row>
    <row r="499" spans="3:16" x14ac:dyDescent="0.15">
      <c r="C499" s="160"/>
      <c r="D499" s="160"/>
      <c r="E499" s="160"/>
      <c r="F499" s="160"/>
      <c r="G499" s="160"/>
      <c r="H499" s="160"/>
      <c r="I499" s="160"/>
      <c r="J499" s="160"/>
      <c r="K499" s="160"/>
      <c r="L499" s="160"/>
      <c r="M499" s="160"/>
      <c r="N499" s="160"/>
      <c r="O499" s="160"/>
      <c r="P499" s="160"/>
    </row>
    <row r="500" spans="3:16" x14ac:dyDescent="0.15">
      <c r="C500" s="160"/>
      <c r="D500" s="160"/>
      <c r="E500" s="160"/>
      <c r="F500" s="160"/>
      <c r="G500" s="160"/>
      <c r="H500" s="160"/>
      <c r="I500" s="160"/>
      <c r="J500" s="160"/>
      <c r="K500" s="160"/>
      <c r="L500" s="160"/>
      <c r="M500" s="160"/>
      <c r="N500" s="160"/>
      <c r="O500" s="160"/>
      <c r="P500" s="160"/>
    </row>
    <row r="501" spans="3:16" x14ac:dyDescent="0.15">
      <c r="C501" s="160"/>
      <c r="D501" s="160"/>
      <c r="E501" s="160"/>
      <c r="F501" s="160"/>
      <c r="G501" s="160"/>
      <c r="H501" s="160"/>
      <c r="I501" s="160"/>
      <c r="J501" s="160"/>
      <c r="K501" s="160"/>
      <c r="L501" s="160"/>
      <c r="M501" s="160"/>
      <c r="N501" s="160"/>
      <c r="O501" s="160"/>
      <c r="P501" s="160"/>
    </row>
    <row r="502" spans="3:16" x14ac:dyDescent="0.15">
      <c r="C502" s="160"/>
      <c r="D502" s="160"/>
      <c r="E502" s="160"/>
      <c r="F502" s="160"/>
      <c r="G502" s="160"/>
      <c r="H502" s="160"/>
      <c r="I502" s="160"/>
      <c r="J502" s="160"/>
      <c r="K502" s="160"/>
      <c r="L502" s="160"/>
      <c r="M502" s="160"/>
      <c r="N502" s="160"/>
      <c r="O502" s="160"/>
      <c r="P502" s="160"/>
    </row>
    <row r="503" spans="3:16" x14ac:dyDescent="0.15">
      <c r="C503" s="160"/>
      <c r="D503" s="160"/>
      <c r="E503" s="160"/>
      <c r="F503" s="160"/>
      <c r="G503" s="160"/>
      <c r="H503" s="160"/>
      <c r="I503" s="160"/>
      <c r="J503" s="160"/>
      <c r="K503" s="160"/>
      <c r="L503" s="160"/>
      <c r="M503" s="160"/>
      <c r="N503" s="160"/>
      <c r="O503" s="160"/>
      <c r="P503" s="160"/>
    </row>
    <row r="504" spans="3:16" x14ac:dyDescent="0.15">
      <c r="C504" s="160"/>
      <c r="D504" s="160"/>
      <c r="E504" s="160"/>
      <c r="F504" s="160"/>
      <c r="G504" s="160"/>
      <c r="H504" s="160"/>
      <c r="I504" s="160"/>
      <c r="J504" s="160"/>
      <c r="K504" s="160"/>
      <c r="L504" s="160"/>
      <c r="M504" s="160"/>
      <c r="N504" s="160"/>
      <c r="O504" s="160"/>
      <c r="P504" s="160"/>
    </row>
    <row r="505" spans="3:16" x14ac:dyDescent="0.15">
      <c r="C505" s="160"/>
      <c r="D505" s="160"/>
      <c r="E505" s="160"/>
      <c r="F505" s="160"/>
      <c r="G505" s="160"/>
      <c r="H505" s="160"/>
      <c r="I505" s="160"/>
      <c r="J505" s="160"/>
      <c r="K505" s="160"/>
      <c r="L505" s="160"/>
      <c r="M505" s="160"/>
      <c r="N505" s="160"/>
      <c r="O505" s="160"/>
      <c r="P505" s="160"/>
    </row>
    <row r="506" spans="3:16" x14ac:dyDescent="0.15">
      <c r="C506" s="160"/>
      <c r="D506" s="160"/>
      <c r="E506" s="160"/>
      <c r="F506" s="160"/>
      <c r="G506" s="160"/>
      <c r="H506" s="160"/>
      <c r="I506" s="160"/>
      <c r="J506" s="160"/>
      <c r="K506" s="160"/>
      <c r="L506" s="160"/>
      <c r="M506" s="160"/>
      <c r="N506" s="160"/>
      <c r="O506" s="160"/>
      <c r="P506" s="160"/>
    </row>
    <row r="507" spans="3:16" x14ac:dyDescent="0.15">
      <c r="C507" s="160"/>
      <c r="D507" s="160"/>
      <c r="E507" s="160"/>
      <c r="F507" s="160"/>
      <c r="G507" s="160"/>
      <c r="H507" s="160"/>
      <c r="I507" s="160"/>
      <c r="J507" s="160"/>
      <c r="K507" s="160"/>
      <c r="L507" s="160"/>
      <c r="M507" s="160"/>
      <c r="N507" s="160"/>
      <c r="O507" s="160"/>
      <c r="P507" s="160"/>
    </row>
    <row r="508" spans="3:16" x14ac:dyDescent="0.15">
      <c r="C508" s="160"/>
      <c r="D508" s="160"/>
      <c r="E508" s="160"/>
      <c r="F508" s="160"/>
      <c r="G508" s="160"/>
      <c r="H508" s="160"/>
      <c r="I508" s="160"/>
      <c r="J508" s="160"/>
      <c r="K508" s="160"/>
      <c r="L508" s="160"/>
      <c r="M508" s="160"/>
      <c r="N508" s="160"/>
      <c r="O508" s="160"/>
      <c r="P508" s="160"/>
    </row>
    <row r="509" spans="3:16" x14ac:dyDescent="0.15">
      <c r="C509" s="160"/>
      <c r="D509" s="160"/>
      <c r="E509" s="160"/>
      <c r="F509" s="160"/>
      <c r="G509" s="160"/>
      <c r="H509" s="160"/>
      <c r="I509" s="160"/>
      <c r="J509" s="160"/>
      <c r="K509" s="160"/>
      <c r="L509" s="160"/>
      <c r="M509" s="160"/>
      <c r="N509" s="160"/>
      <c r="O509" s="160"/>
      <c r="P509" s="160"/>
    </row>
    <row r="510" spans="3:16" x14ac:dyDescent="0.15">
      <c r="C510" s="160"/>
      <c r="D510" s="160"/>
      <c r="E510" s="160"/>
      <c r="F510" s="160"/>
      <c r="G510" s="160"/>
      <c r="H510" s="160"/>
      <c r="I510" s="160"/>
      <c r="J510" s="160"/>
      <c r="K510" s="160"/>
      <c r="L510" s="160"/>
      <c r="M510" s="160"/>
      <c r="N510" s="160"/>
      <c r="O510" s="160"/>
      <c r="P510" s="160"/>
    </row>
    <row r="511" spans="3:16" x14ac:dyDescent="0.15">
      <c r="C511" s="160"/>
      <c r="D511" s="160"/>
      <c r="E511" s="160"/>
      <c r="F511" s="160"/>
      <c r="G511" s="160"/>
      <c r="H511" s="160"/>
      <c r="I511" s="160"/>
      <c r="J511" s="160"/>
      <c r="K511" s="160"/>
      <c r="L511" s="160"/>
      <c r="M511" s="160"/>
      <c r="N511" s="160"/>
      <c r="O511" s="160"/>
      <c r="P511" s="160"/>
    </row>
    <row r="512" spans="3:16" x14ac:dyDescent="0.15">
      <c r="C512" s="160"/>
      <c r="D512" s="160"/>
      <c r="E512" s="160"/>
      <c r="F512" s="160"/>
      <c r="G512" s="160"/>
      <c r="H512" s="160"/>
      <c r="I512" s="160"/>
      <c r="J512" s="160"/>
      <c r="K512" s="160"/>
      <c r="L512" s="160"/>
      <c r="M512" s="160"/>
      <c r="N512" s="160"/>
      <c r="O512" s="160"/>
      <c r="P512" s="160"/>
    </row>
    <row r="513" spans="3:16" x14ac:dyDescent="0.15">
      <c r="C513" s="160"/>
      <c r="D513" s="160"/>
      <c r="E513" s="160"/>
      <c r="F513" s="160"/>
      <c r="G513" s="160"/>
      <c r="H513" s="160"/>
      <c r="I513" s="160"/>
      <c r="J513" s="160"/>
      <c r="K513" s="160"/>
      <c r="L513" s="160"/>
      <c r="M513" s="160"/>
      <c r="N513" s="160"/>
      <c r="O513" s="160"/>
      <c r="P513" s="160"/>
    </row>
    <row r="514" spans="3:16" x14ac:dyDescent="0.15">
      <c r="C514" s="160"/>
      <c r="D514" s="160"/>
      <c r="E514" s="160"/>
      <c r="F514" s="160"/>
      <c r="G514" s="160"/>
      <c r="H514" s="160"/>
      <c r="I514" s="160"/>
      <c r="J514" s="160"/>
      <c r="K514" s="160"/>
      <c r="L514" s="160"/>
      <c r="M514" s="160"/>
      <c r="N514" s="160"/>
      <c r="O514" s="160"/>
      <c r="P514" s="160"/>
    </row>
    <row r="515" spans="3:16" x14ac:dyDescent="0.15">
      <c r="C515" s="160"/>
      <c r="D515" s="160"/>
      <c r="E515" s="160"/>
      <c r="F515" s="160"/>
      <c r="G515" s="160"/>
      <c r="H515" s="160"/>
      <c r="I515" s="160"/>
      <c r="J515" s="160"/>
      <c r="K515" s="160"/>
      <c r="L515" s="160"/>
      <c r="M515" s="160"/>
      <c r="N515" s="160"/>
      <c r="O515" s="160"/>
      <c r="P515" s="160"/>
    </row>
    <row r="516" spans="3:16" x14ac:dyDescent="0.15">
      <c r="C516" s="160"/>
      <c r="D516" s="160"/>
      <c r="E516" s="160"/>
      <c r="F516" s="160"/>
      <c r="G516" s="160"/>
      <c r="H516" s="160"/>
      <c r="I516" s="160"/>
      <c r="J516" s="160"/>
      <c r="K516" s="160"/>
      <c r="L516" s="160"/>
      <c r="M516" s="160"/>
      <c r="N516" s="160"/>
      <c r="O516" s="160"/>
      <c r="P516" s="160"/>
    </row>
    <row r="517" spans="3:16" x14ac:dyDescent="0.15">
      <c r="C517" s="160"/>
      <c r="D517" s="160"/>
      <c r="E517" s="160"/>
      <c r="F517" s="160"/>
      <c r="G517" s="160"/>
      <c r="H517" s="160"/>
      <c r="I517" s="160"/>
      <c r="J517" s="160"/>
      <c r="K517" s="160"/>
      <c r="L517" s="160"/>
      <c r="M517" s="160"/>
      <c r="N517" s="160"/>
      <c r="O517" s="160"/>
      <c r="P517" s="160"/>
    </row>
    <row r="518" spans="3:16" x14ac:dyDescent="0.15">
      <c r="C518" s="160"/>
      <c r="D518" s="160"/>
      <c r="E518" s="160"/>
      <c r="F518" s="160"/>
      <c r="G518" s="160"/>
      <c r="H518" s="160"/>
      <c r="I518" s="160"/>
      <c r="J518" s="160"/>
      <c r="K518" s="160"/>
      <c r="L518" s="160"/>
      <c r="M518" s="160"/>
      <c r="N518" s="160"/>
      <c r="O518" s="160"/>
      <c r="P518" s="160"/>
    </row>
    <row r="519" spans="3:16" x14ac:dyDescent="0.15">
      <c r="C519" s="160"/>
      <c r="D519" s="160"/>
      <c r="E519" s="160"/>
      <c r="F519" s="160"/>
      <c r="G519" s="160"/>
      <c r="H519" s="160"/>
      <c r="I519" s="160"/>
      <c r="J519" s="160"/>
      <c r="K519" s="160"/>
      <c r="L519" s="160"/>
      <c r="M519" s="160"/>
      <c r="N519" s="160"/>
      <c r="O519" s="160"/>
      <c r="P519" s="160"/>
    </row>
    <row r="520" spans="3:16" x14ac:dyDescent="0.15">
      <c r="C520" s="160"/>
      <c r="D520" s="160"/>
      <c r="E520" s="160"/>
      <c r="F520" s="160"/>
      <c r="G520" s="160"/>
      <c r="H520" s="160"/>
      <c r="I520" s="160"/>
      <c r="J520" s="160"/>
      <c r="K520" s="160"/>
      <c r="L520" s="160"/>
      <c r="M520" s="160"/>
      <c r="N520" s="160"/>
      <c r="O520" s="160"/>
      <c r="P520" s="160"/>
    </row>
    <row r="521" spans="3:16" x14ac:dyDescent="0.15">
      <c r="C521" s="160"/>
      <c r="D521" s="160"/>
      <c r="E521" s="160"/>
      <c r="F521" s="160"/>
      <c r="G521" s="160"/>
      <c r="H521" s="160"/>
      <c r="I521" s="160"/>
      <c r="J521" s="160"/>
      <c r="K521" s="160"/>
      <c r="L521" s="160"/>
      <c r="M521" s="160"/>
      <c r="N521" s="160"/>
      <c r="O521" s="160"/>
      <c r="P521" s="160"/>
    </row>
    <row r="522" spans="3:16" x14ac:dyDescent="0.15">
      <c r="C522" s="160"/>
      <c r="D522" s="160"/>
      <c r="E522" s="160"/>
      <c r="F522" s="160"/>
      <c r="G522" s="160"/>
      <c r="H522" s="160"/>
      <c r="I522" s="160"/>
      <c r="J522" s="160"/>
      <c r="K522" s="160"/>
      <c r="L522" s="160"/>
      <c r="M522" s="160"/>
      <c r="N522" s="160"/>
      <c r="O522" s="160"/>
      <c r="P522" s="160"/>
    </row>
    <row r="523" spans="3:16" x14ac:dyDescent="0.15">
      <c r="C523" s="160"/>
      <c r="D523" s="160"/>
      <c r="E523" s="160"/>
      <c r="F523" s="160"/>
      <c r="G523" s="160"/>
      <c r="H523" s="160"/>
      <c r="I523" s="160"/>
      <c r="J523" s="160"/>
      <c r="K523" s="160"/>
      <c r="L523" s="160"/>
      <c r="M523" s="160"/>
      <c r="N523" s="160"/>
      <c r="O523" s="160"/>
      <c r="P523" s="160"/>
    </row>
    <row r="524" spans="3:16" x14ac:dyDescent="0.15">
      <c r="C524" s="160"/>
      <c r="D524" s="160"/>
      <c r="E524" s="160"/>
      <c r="F524" s="160"/>
      <c r="G524" s="160"/>
      <c r="H524" s="160"/>
      <c r="I524" s="160"/>
      <c r="J524" s="160"/>
      <c r="K524" s="160"/>
      <c r="L524" s="160"/>
      <c r="M524" s="160"/>
      <c r="N524" s="160"/>
      <c r="O524" s="160"/>
      <c r="P524" s="160"/>
    </row>
    <row r="525" spans="3:16" x14ac:dyDescent="0.15">
      <c r="C525" s="160"/>
      <c r="D525" s="160"/>
      <c r="E525" s="160"/>
      <c r="F525" s="160"/>
      <c r="G525" s="160"/>
      <c r="H525" s="160"/>
      <c r="I525" s="160"/>
      <c r="J525" s="160"/>
      <c r="K525" s="160"/>
      <c r="L525" s="160"/>
      <c r="M525" s="160"/>
      <c r="N525" s="160"/>
      <c r="O525" s="160"/>
      <c r="P525" s="160"/>
    </row>
    <row r="526" spans="3:16" x14ac:dyDescent="0.15">
      <c r="C526" s="160"/>
      <c r="D526" s="160"/>
      <c r="E526" s="160"/>
      <c r="F526" s="160"/>
      <c r="G526" s="160"/>
      <c r="H526" s="160"/>
      <c r="I526" s="160"/>
      <c r="J526" s="160"/>
      <c r="K526" s="160"/>
      <c r="L526" s="160"/>
      <c r="M526" s="160"/>
      <c r="N526" s="160"/>
      <c r="O526" s="160"/>
      <c r="P526" s="160"/>
    </row>
    <row r="527" spans="3:16" x14ac:dyDescent="0.15">
      <c r="C527" s="160"/>
      <c r="D527" s="160"/>
      <c r="E527" s="160"/>
      <c r="F527" s="160"/>
      <c r="G527" s="160"/>
      <c r="H527" s="160"/>
      <c r="I527" s="160"/>
      <c r="J527" s="160"/>
      <c r="K527" s="160"/>
      <c r="L527" s="160"/>
      <c r="M527" s="160"/>
      <c r="N527" s="160"/>
      <c r="O527" s="160"/>
      <c r="P527" s="160"/>
    </row>
    <row r="528" spans="3:16" x14ac:dyDescent="0.15">
      <c r="C528" s="160"/>
      <c r="D528" s="160"/>
      <c r="E528" s="160"/>
      <c r="F528" s="160"/>
      <c r="G528" s="160"/>
      <c r="H528" s="160"/>
      <c r="I528" s="160"/>
      <c r="J528" s="160"/>
      <c r="K528" s="160"/>
      <c r="L528" s="160"/>
      <c r="M528" s="160"/>
      <c r="N528" s="160"/>
      <c r="O528" s="160"/>
      <c r="P528" s="160"/>
    </row>
    <row r="529" spans="3:16" x14ac:dyDescent="0.15">
      <c r="C529" s="160"/>
      <c r="D529" s="160"/>
      <c r="E529" s="160"/>
      <c r="F529" s="160"/>
      <c r="G529" s="160"/>
      <c r="H529" s="160"/>
      <c r="I529" s="160"/>
      <c r="J529" s="160"/>
      <c r="K529" s="160"/>
      <c r="L529" s="160"/>
      <c r="M529" s="160"/>
      <c r="N529" s="160"/>
      <c r="O529" s="160"/>
      <c r="P529" s="160"/>
    </row>
    <row r="530" spans="3:16" x14ac:dyDescent="0.15">
      <c r="C530" s="160"/>
      <c r="D530" s="160"/>
      <c r="E530" s="160"/>
      <c r="F530" s="160"/>
      <c r="G530" s="160"/>
      <c r="H530" s="160"/>
      <c r="I530" s="160"/>
      <c r="J530" s="160"/>
      <c r="K530" s="160"/>
      <c r="L530" s="160"/>
      <c r="M530" s="160"/>
      <c r="N530" s="160"/>
      <c r="O530" s="160"/>
      <c r="P530" s="160"/>
    </row>
    <row r="531" spans="3:16" x14ac:dyDescent="0.15">
      <c r="C531" s="160"/>
      <c r="D531" s="160"/>
      <c r="E531" s="160"/>
      <c r="F531" s="160"/>
      <c r="G531" s="160"/>
      <c r="H531" s="160"/>
      <c r="I531" s="160"/>
      <c r="J531" s="160"/>
      <c r="K531" s="160"/>
      <c r="L531" s="160"/>
      <c r="M531" s="160"/>
      <c r="N531" s="160"/>
      <c r="O531" s="160"/>
      <c r="P531" s="160"/>
    </row>
    <row r="532" spans="3:16" x14ac:dyDescent="0.15">
      <c r="C532" s="160"/>
      <c r="D532" s="160"/>
      <c r="E532" s="160"/>
      <c r="F532" s="160"/>
      <c r="G532" s="160"/>
      <c r="H532" s="160"/>
      <c r="I532" s="160"/>
      <c r="J532" s="160"/>
      <c r="K532" s="160"/>
      <c r="L532" s="160"/>
      <c r="M532" s="160"/>
      <c r="N532" s="160"/>
      <c r="O532" s="160"/>
      <c r="P532" s="160"/>
    </row>
    <row r="533" spans="3:16" x14ac:dyDescent="0.15">
      <c r="C533" s="160"/>
      <c r="D533" s="160"/>
      <c r="E533" s="160"/>
      <c r="F533" s="160"/>
      <c r="G533" s="160"/>
      <c r="H533" s="160"/>
      <c r="I533" s="160"/>
      <c r="J533" s="160"/>
      <c r="K533" s="160"/>
      <c r="L533" s="160"/>
      <c r="M533" s="160"/>
      <c r="N533" s="160"/>
      <c r="O533" s="160"/>
      <c r="P533" s="160"/>
    </row>
    <row r="534" spans="3:16" x14ac:dyDescent="0.15">
      <c r="C534" s="160"/>
      <c r="D534" s="160"/>
      <c r="E534" s="160"/>
      <c r="F534" s="160"/>
      <c r="G534" s="160"/>
      <c r="H534" s="160"/>
      <c r="I534" s="160"/>
      <c r="J534" s="160"/>
      <c r="K534" s="160"/>
      <c r="L534" s="160"/>
      <c r="M534" s="160"/>
      <c r="N534" s="160"/>
      <c r="O534" s="160"/>
      <c r="P534" s="160"/>
    </row>
    <row r="535" spans="3:16" x14ac:dyDescent="0.15">
      <c r="C535" s="160"/>
      <c r="D535" s="160"/>
      <c r="E535" s="160"/>
      <c r="F535" s="160"/>
      <c r="G535" s="160"/>
      <c r="H535" s="160"/>
      <c r="I535" s="160"/>
      <c r="J535" s="160"/>
      <c r="K535" s="160"/>
      <c r="L535" s="160"/>
      <c r="M535" s="160"/>
      <c r="N535" s="160"/>
      <c r="O535" s="160"/>
      <c r="P535" s="160"/>
    </row>
    <row r="536" spans="3:16" x14ac:dyDescent="0.15">
      <c r="C536" s="160"/>
      <c r="D536" s="160"/>
      <c r="E536" s="160"/>
      <c r="F536" s="160"/>
      <c r="G536" s="160"/>
      <c r="H536" s="160"/>
      <c r="I536" s="160"/>
      <c r="J536" s="160"/>
      <c r="K536" s="160"/>
      <c r="L536" s="160"/>
      <c r="M536" s="160"/>
      <c r="N536" s="160"/>
      <c r="O536" s="160"/>
      <c r="P536" s="160"/>
    </row>
    <row r="537" spans="3:16" x14ac:dyDescent="0.15">
      <c r="C537" s="160"/>
      <c r="D537" s="160"/>
      <c r="E537" s="160"/>
      <c r="F537" s="160"/>
      <c r="G537" s="160"/>
      <c r="H537" s="160"/>
      <c r="I537" s="160"/>
      <c r="J537" s="160"/>
      <c r="K537" s="160"/>
      <c r="L537" s="160"/>
      <c r="M537" s="160"/>
      <c r="N537" s="160"/>
      <c r="O537" s="160"/>
      <c r="P537" s="160"/>
    </row>
    <row r="538" spans="3:16" x14ac:dyDescent="0.15">
      <c r="C538" s="160"/>
      <c r="D538" s="160"/>
      <c r="E538" s="160"/>
      <c r="F538" s="160"/>
      <c r="G538" s="160"/>
      <c r="H538" s="160"/>
      <c r="I538" s="160"/>
      <c r="J538" s="160"/>
      <c r="K538" s="160"/>
      <c r="L538" s="160"/>
      <c r="M538" s="160"/>
      <c r="N538" s="160"/>
      <c r="O538" s="160"/>
      <c r="P538" s="160"/>
    </row>
    <row r="539" spans="3:16" x14ac:dyDescent="0.15">
      <c r="C539" s="160"/>
      <c r="D539" s="160"/>
      <c r="E539" s="160"/>
      <c r="F539" s="160"/>
      <c r="G539" s="160"/>
      <c r="H539" s="160"/>
      <c r="I539" s="160"/>
      <c r="J539" s="160"/>
      <c r="K539" s="160"/>
      <c r="L539" s="160"/>
      <c r="M539" s="160"/>
      <c r="N539" s="160"/>
      <c r="O539" s="160"/>
      <c r="P539" s="160"/>
    </row>
    <row r="540" spans="3:16" x14ac:dyDescent="0.15">
      <c r="C540" s="160"/>
      <c r="D540" s="160"/>
      <c r="E540" s="160"/>
      <c r="F540" s="160"/>
      <c r="G540" s="160"/>
      <c r="H540" s="160"/>
      <c r="I540" s="160"/>
      <c r="J540" s="160"/>
      <c r="K540" s="160"/>
      <c r="L540" s="160"/>
      <c r="M540" s="160"/>
      <c r="N540" s="160"/>
      <c r="O540" s="160"/>
      <c r="P540" s="160"/>
    </row>
    <row r="541" spans="3:16" x14ac:dyDescent="0.15">
      <c r="C541" s="160"/>
      <c r="D541" s="160"/>
      <c r="E541" s="160"/>
      <c r="F541" s="160"/>
      <c r="G541" s="160"/>
      <c r="H541" s="160"/>
      <c r="I541" s="160"/>
      <c r="J541" s="160"/>
      <c r="K541" s="160"/>
      <c r="L541" s="160"/>
      <c r="M541" s="160"/>
      <c r="N541" s="160"/>
      <c r="O541" s="160"/>
      <c r="P541" s="160"/>
    </row>
    <row r="542" spans="3:16" x14ac:dyDescent="0.15">
      <c r="C542" s="160"/>
      <c r="D542" s="160"/>
      <c r="E542" s="160"/>
      <c r="F542" s="160"/>
      <c r="G542" s="160"/>
      <c r="H542" s="160"/>
      <c r="I542" s="160"/>
      <c r="J542" s="160"/>
      <c r="K542" s="160"/>
      <c r="L542" s="160"/>
      <c r="M542" s="160"/>
      <c r="N542" s="160"/>
      <c r="O542" s="160"/>
      <c r="P542" s="160"/>
    </row>
    <row r="543" spans="3:16" x14ac:dyDescent="0.15">
      <c r="C543" s="160"/>
      <c r="D543" s="160"/>
      <c r="E543" s="160"/>
      <c r="F543" s="160"/>
      <c r="G543" s="160"/>
      <c r="H543" s="160"/>
      <c r="I543" s="160"/>
      <c r="J543" s="160"/>
      <c r="K543" s="160"/>
      <c r="L543" s="160"/>
      <c r="M543" s="160"/>
      <c r="N543" s="160"/>
      <c r="O543" s="160"/>
      <c r="P543" s="160"/>
    </row>
    <row r="544" spans="3:16" x14ac:dyDescent="0.15">
      <c r="C544" s="160"/>
      <c r="D544" s="160"/>
      <c r="E544" s="160"/>
      <c r="F544" s="160"/>
      <c r="G544" s="160"/>
      <c r="H544" s="160"/>
      <c r="I544" s="160"/>
      <c r="J544" s="160"/>
      <c r="K544" s="160"/>
      <c r="L544" s="160"/>
      <c r="M544" s="160"/>
      <c r="N544" s="160"/>
      <c r="O544" s="160"/>
      <c r="P544" s="160"/>
    </row>
    <row r="545" spans="3:16" x14ac:dyDescent="0.15">
      <c r="C545" s="160"/>
      <c r="D545" s="160"/>
      <c r="E545" s="160"/>
      <c r="F545" s="160"/>
      <c r="G545" s="160"/>
      <c r="H545" s="160"/>
      <c r="I545" s="160"/>
      <c r="J545" s="160"/>
      <c r="K545" s="160"/>
      <c r="L545" s="160"/>
      <c r="M545" s="160"/>
      <c r="N545" s="160"/>
      <c r="O545" s="160"/>
      <c r="P545" s="160"/>
    </row>
    <row r="546" spans="3:16" x14ac:dyDescent="0.15">
      <c r="C546" s="160"/>
      <c r="D546" s="160"/>
      <c r="E546" s="160"/>
      <c r="F546" s="160"/>
      <c r="G546" s="160"/>
      <c r="H546" s="160"/>
      <c r="I546" s="160"/>
      <c r="J546" s="160"/>
      <c r="K546" s="160"/>
      <c r="L546" s="160"/>
      <c r="M546" s="160"/>
      <c r="N546" s="160"/>
      <c r="O546" s="160"/>
      <c r="P546" s="160"/>
    </row>
    <row r="547" spans="3:16" x14ac:dyDescent="0.15">
      <c r="C547" s="160"/>
      <c r="D547" s="160"/>
      <c r="E547" s="160"/>
      <c r="F547" s="160"/>
      <c r="G547" s="160"/>
      <c r="H547" s="160"/>
      <c r="I547" s="160"/>
      <c r="J547" s="160"/>
      <c r="K547" s="160"/>
      <c r="L547" s="160"/>
      <c r="M547" s="160"/>
      <c r="N547" s="160"/>
      <c r="O547" s="160"/>
      <c r="P547" s="160"/>
    </row>
    <row r="548" spans="3:16" x14ac:dyDescent="0.15">
      <c r="C548" s="160"/>
      <c r="D548" s="160"/>
      <c r="E548" s="160"/>
      <c r="F548" s="160"/>
      <c r="G548" s="160"/>
      <c r="H548" s="160"/>
      <c r="I548" s="160"/>
      <c r="J548" s="160"/>
      <c r="K548" s="160"/>
      <c r="L548" s="160"/>
      <c r="M548" s="160"/>
      <c r="N548" s="160"/>
      <c r="O548" s="160"/>
      <c r="P548" s="160"/>
    </row>
    <row r="549" spans="3:16" x14ac:dyDescent="0.15">
      <c r="C549" s="160"/>
      <c r="D549" s="160"/>
      <c r="E549" s="160"/>
      <c r="F549" s="160"/>
      <c r="G549" s="160"/>
      <c r="H549" s="160"/>
      <c r="I549" s="160"/>
      <c r="J549" s="160"/>
      <c r="K549" s="160"/>
      <c r="L549" s="160"/>
      <c r="M549" s="160"/>
      <c r="N549" s="160"/>
      <c r="O549" s="160"/>
      <c r="P549" s="160"/>
    </row>
    <row r="550" spans="3:16" x14ac:dyDescent="0.15">
      <c r="C550" s="160"/>
      <c r="D550" s="160"/>
      <c r="E550" s="160"/>
      <c r="F550" s="160"/>
      <c r="G550" s="160"/>
      <c r="H550" s="160"/>
      <c r="I550" s="160"/>
      <c r="J550" s="160"/>
      <c r="K550" s="160"/>
      <c r="L550" s="160"/>
      <c r="M550" s="160"/>
      <c r="N550" s="160"/>
      <c r="O550" s="160"/>
      <c r="P550" s="160"/>
    </row>
    <row r="551" spans="3:16" x14ac:dyDescent="0.15">
      <c r="C551" s="160"/>
      <c r="D551" s="160"/>
      <c r="E551" s="160"/>
      <c r="F551" s="160"/>
      <c r="G551" s="160"/>
      <c r="H551" s="160"/>
      <c r="I551" s="160"/>
      <c r="J551" s="160"/>
      <c r="K551" s="160"/>
      <c r="L551" s="160"/>
      <c r="M551" s="160"/>
      <c r="N551" s="160"/>
      <c r="O551" s="160"/>
      <c r="P551" s="160"/>
    </row>
    <row r="552" spans="3:16" x14ac:dyDescent="0.15">
      <c r="C552" s="160"/>
      <c r="D552" s="160"/>
      <c r="E552" s="160"/>
      <c r="F552" s="160"/>
      <c r="G552" s="160"/>
      <c r="H552" s="160"/>
      <c r="I552" s="160"/>
      <c r="J552" s="160"/>
      <c r="K552" s="160"/>
      <c r="L552" s="160"/>
      <c r="M552" s="160"/>
      <c r="N552" s="160"/>
      <c r="O552" s="160"/>
      <c r="P552" s="160"/>
    </row>
    <row r="553" spans="3:16" x14ac:dyDescent="0.15">
      <c r="C553" s="160"/>
      <c r="D553" s="160"/>
      <c r="E553" s="160"/>
      <c r="F553" s="160"/>
      <c r="G553" s="160"/>
      <c r="H553" s="160"/>
      <c r="I553" s="160"/>
      <c r="J553" s="160"/>
      <c r="K553" s="160"/>
      <c r="L553" s="160"/>
      <c r="M553" s="160"/>
      <c r="N553" s="160"/>
      <c r="O553" s="160"/>
      <c r="P553" s="160"/>
    </row>
    <row r="554" spans="3:16" x14ac:dyDescent="0.15">
      <c r="C554" s="160"/>
      <c r="D554" s="160"/>
      <c r="E554" s="160"/>
      <c r="F554" s="160"/>
      <c r="G554" s="160"/>
      <c r="H554" s="160"/>
      <c r="I554" s="160"/>
      <c r="J554" s="160"/>
      <c r="K554" s="160"/>
      <c r="L554" s="160"/>
      <c r="M554" s="160"/>
      <c r="N554" s="160"/>
      <c r="O554" s="160"/>
      <c r="P554" s="160"/>
    </row>
    <row r="555" spans="3:16" x14ac:dyDescent="0.15">
      <c r="C555" s="160"/>
      <c r="D555" s="160"/>
      <c r="E555" s="160"/>
      <c r="F555" s="160"/>
      <c r="G555" s="160"/>
      <c r="H555" s="160"/>
      <c r="I555" s="160"/>
      <c r="J555" s="160"/>
      <c r="K555" s="160"/>
      <c r="L555" s="160"/>
      <c r="M555" s="160"/>
      <c r="N555" s="160"/>
      <c r="O555" s="160"/>
      <c r="P555" s="160"/>
    </row>
    <row r="556" spans="3:16" x14ac:dyDescent="0.15">
      <c r="C556" s="160"/>
      <c r="D556" s="160"/>
      <c r="E556" s="160"/>
      <c r="F556" s="160"/>
      <c r="G556" s="160"/>
      <c r="H556" s="160"/>
      <c r="I556" s="160"/>
      <c r="J556" s="160"/>
      <c r="K556" s="160"/>
      <c r="L556" s="160"/>
      <c r="M556" s="160"/>
      <c r="N556" s="160"/>
      <c r="O556" s="160"/>
      <c r="P556" s="160"/>
    </row>
    <row r="557" spans="3:16" x14ac:dyDescent="0.15">
      <c r="C557" s="160"/>
      <c r="D557" s="160"/>
      <c r="E557" s="160"/>
      <c r="F557" s="160"/>
      <c r="G557" s="160"/>
      <c r="H557" s="160"/>
      <c r="I557" s="160"/>
      <c r="J557" s="160"/>
      <c r="K557" s="160"/>
      <c r="L557" s="160"/>
      <c r="M557" s="160"/>
      <c r="N557" s="160"/>
      <c r="O557" s="160"/>
      <c r="P557" s="160"/>
    </row>
    <row r="558" spans="3:16" x14ac:dyDescent="0.15">
      <c r="C558" s="160"/>
      <c r="D558" s="160"/>
      <c r="E558" s="160"/>
      <c r="F558" s="160"/>
      <c r="G558" s="160"/>
      <c r="H558" s="160"/>
      <c r="I558" s="160"/>
      <c r="J558" s="160"/>
      <c r="K558" s="160"/>
      <c r="L558" s="160"/>
      <c r="M558" s="160"/>
      <c r="N558" s="160"/>
      <c r="O558" s="160"/>
      <c r="P558" s="160"/>
    </row>
    <row r="559" spans="3:16" x14ac:dyDescent="0.15">
      <c r="C559" s="160"/>
      <c r="D559" s="160"/>
      <c r="E559" s="160"/>
      <c r="F559" s="160"/>
      <c r="G559" s="160"/>
      <c r="H559" s="160"/>
      <c r="I559" s="160"/>
      <c r="J559" s="160"/>
      <c r="K559" s="160"/>
      <c r="L559" s="160"/>
      <c r="M559" s="160"/>
      <c r="N559" s="160"/>
      <c r="O559" s="160"/>
      <c r="P559" s="160"/>
    </row>
    <row r="560" spans="3:16" x14ac:dyDescent="0.15">
      <c r="C560" s="160"/>
      <c r="D560" s="160"/>
      <c r="E560" s="160"/>
      <c r="F560" s="160"/>
      <c r="G560" s="160"/>
      <c r="H560" s="160"/>
      <c r="I560" s="160"/>
      <c r="J560" s="160"/>
      <c r="K560" s="160"/>
      <c r="L560" s="160"/>
      <c r="M560" s="160"/>
      <c r="N560" s="160"/>
      <c r="O560" s="160"/>
      <c r="P560" s="160"/>
    </row>
    <row r="561" spans="3:16" x14ac:dyDescent="0.15">
      <c r="C561" s="160"/>
      <c r="D561" s="160"/>
      <c r="E561" s="160"/>
      <c r="F561" s="160"/>
      <c r="G561" s="160"/>
      <c r="H561" s="160"/>
      <c r="I561" s="160"/>
      <c r="J561" s="160"/>
      <c r="K561" s="160"/>
      <c r="L561" s="160"/>
      <c r="M561" s="160"/>
      <c r="N561" s="160"/>
      <c r="O561" s="160"/>
      <c r="P561" s="160"/>
    </row>
    <row r="562" spans="3:16" x14ac:dyDescent="0.15">
      <c r="C562" s="160"/>
      <c r="D562" s="160"/>
      <c r="E562" s="160"/>
      <c r="F562" s="160"/>
      <c r="G562" s="160"/>
      <c r="H562" s="160"/>
      <c r="I562" s="160"/>
      <c r="J562" s="160"/>
      <c r="K562" s="160"/>
      <c r="L562" s="160"/>
      <c r="M562" s="160"/>
      <c r="N562" s="160"/>
      <c r="O562" s="160"/>
      <c r="P562" s="160"/>
    </row>
    <row r="563" spans="3:16" x14ac:dyDescent="0.15">
      <c r="C563" s="160"/>
      <c r="D563" s="160"/>
      <c r="E563" s="160"/>
      <c r="F563" s="160"/>
      <c r="G563" s="160"/>
      <c r="H563" s="160"/>
      <c r="I563" s="160"/>
      <c r="J563" s="160"/>
      <c r="K563" s="160"/>
      <c r="L563" s="160"/>
      <c r="M563" s="160"/>
      <c r="N563" s="160"/>
      <c r="O563" s="160"/>
      <c r="P563" s="160"/>
    </row>
    <row r="564" spans="3:16" x14ac:dyDescent="0.15">
      <c r="C564" s="160"/>
      <c r="D564" s="160"/>
      <c r="E564" s="160"/>
      <c r="F564" s="160"/>
      <c r="G564" s="160"/>
      <c r="H564" s="160"/>
      <c r="I564" s="160"/>
      <c r="J564" s="160"/>
      <c r="K564" s="160"/>
      <c r="L564" s="160"/>
      <c r="M564" s="160"/>
      <c r="N564" s="160"/>
      <c r="O564" s="160"/>
      <c r="P564" s="160"/>
    </row>
    <row r="565" spans="3:16" x14ac:dyDescent="0.15">
      <c r="C565" s="160"/>
      <c r="D565" s="160"/>
      <c r="E565" s="160"/>
      <c r="F565" s="160"/>
      <c r="G565" s="160"/>
      <c r="H565" s="160"/>
      <c r="I565" s="160"/>
      <c r="J565" s="160"/>
      <c r="K565" s="160"/>
      <c r="L565" s="160"/>
      <c r="M565" s="160"/>
      <c r="N565" s="160"/>
      <c r="O565" s="160"/>
      <c r="P565" s="160"/>
    </row>
    <row r="566" spans="3:16" x14ac:dyDescent="0.15">
      <c r="C566" s="160"/>
      <c r="D566" s="160"/>
      <c r="E566" s="160"/>
      <c r="F566" s="160"/>
      <c r="G566" s="160"/>
      <c r="H566" s="160"/>
      <c r="I566" s="160"/>
      <c r="J566" s="160"/>
      <c r="K566" s="160"/>
      <c r="L566" s="160"/>
      <c r="M566" s="160"/>
      <c r="N566" s="160"/>
      <c r="O566" s="160"/>
      <c r="P566" s="160"/>
    </row>
    <row r="567" spans="3:16" x14ac:dyDescent="0.15">
      <c r="C567" s="160"/>
      <c r="D567" s="160"/>
      <c r="E567" s="160"/>
      <c r="F567" s="160"/>
      <c r="G567" s="160"/>
      <c r="H567" s="160"/>
      <c r="I567" s="160"/>
      <c r="J567" s="160"/>
      <c r="K567" s="160"/>
      <c r="L567" s="160"/>
      <c r="M567" s="160"/>
      <c r="N567" s="160"/>
      <c r="O567" s="160"/>
      <c r="P567" s="160"/>
    </row>
    <row r="568" spans="3:16" x14ac:dyDescent="0.15">
      <c r="C568" s="160"/>
      <c r="D568" s="160"/>
      <c r="E568" s="160"/>
      <c r="F568" s="160"/>
      <c r="G568" s="160"/>
      <c r="H568" s="160"/>
      <c r="I568" s="160"/>
      <c r="J568" s="160"/>
      <c r="K568" s="160"/>
      <c r="L568" s="160"/>
      <c r="M568" s="160"/>
      <c r="N568" s="160"/>
      <c r="O568" s="160"/>
      <c r="P568" s="160"/>
    </row>
    <row r="569" spans="3:16" x14ac:dyDescent="0.15">
      <c r="C569" s="160"/>
      <c r="D569" s="160"/>
      <c r="E569" s="160"/>
      <c r="F569" s="160"/>
      <c r="G569" s="160"/>
      <c r="H569" s="160"/>
      <c r="I569" s="160"/>
      <c r="J569" s="160"/>
      <c r="K569" s="160"/>
      <c r="L569" s="160"/>
      <c r="M569" s="160"/>
      <c r="N569" s="160"/>
      <c r="O569" s="160"/>
      <c r="P569" s="160"/>
    </row>
    <row r="570" spans="3:16" x14ac:dyDescent="0.15">
      <c r="C570" s="160"/>
      <c r="D570" s="160"/>
      <c r="E570" s="160"/>
      <c r="F570" s="160"/>
      <c r="G570" s="160"/>
      <c r="H570" s="160"/>
      <c r="I570" s="160"/>
      <c r="J570" s="160"/>
      <c r="K570" s="160"/>
      <c r="L570" s="160"/>
      <c r="M570" s="160"/>
      <c r="N570" s="160"/>
      <c r="O570" s="160"/>
      <c r="P570" s="160"/>
    </row>
    <row r="571" spans="3:16" x14ac:dyDescent="0.15">
      <c r="C571" s="160"/>
      <c r="D571" s="160"/>
      <c r="E571" s="160"/>
      <c r="F571" s="160"/>
      <c r="G571" s="160"/>
      <c r="H571" s="160"/>
      <c r="I571" s="160"/>
      <c r="J571" s="160"/>
      <c r="K571" s="160"/>
      <c r="L571" s="160"/>
      <c r="M571" s="160"/>
      <c r="N571" s="160"/>
      <c r="O571" s="160"/>
      <c r="P571" s="160"/>
    </row>
    <row r="572" spans="3:16" x14ac:dyDescent="0.15">
      <c r="C572" s="160"/>
      <c r="D572" s="160"/>
      <c r="E572" s="160"/>
      <c r="F572" s="160"/>
      <c r="G572" s="160"/>
      <c r="H572" s="160"/>
      <c r="I572" s="160"/>
      <c r="J572" s="160"/>
      <c r="K572" s="160"/>
      <c r="L572" s="160"/>
      <c r="M572" s="160"/>
      <c r="N572" s="160"/>
      <c r="O572" s="160"/>
      <c r="P572" s="160"/>
    </row>
    <row r="573" spans="3:16" x14ac:dyDescent="0.15">
      <c r="C573" s="160"/>
      <c r="D573" s="160"/>
      <c r="E573" s="160"/>
      <c r="F573" s="160"/>
      <c r="G573" s="160"/>
      <c r="H573" s="160"/>
      <c r="I573" s="160"/>
      <c r="J573" s="160"/>
      <c r="K573" s="160"/>
      <c r="L573" s="160"/>
      <c r="M573" s="160"/>
      <c r="N573" s="160"/>
      <c r="O573" s="160"/>
      <c r="P573" s="160"/>
    </row>
    <row r="574" spans="3:16" x14ac:dyDescent="0.15">
      <c r="C574" s="160"/>
      <c r="D574" s="160"/>
      <c r="E574" s="160"/>
      <c r="F574" s="160"/>
      <c r="G574" s="160"/>
      <c r="H574" s="160"/>
      <c r="I574" s="160"/>
      <c r="J574" s="160"/>
      <c r="K574" s="160"/>
      <c r="L574" s="160"/>
      <c r="M574" s="160"/>
      <c r="N574" s="160"/>
      <c r="O574" s="160"/>
      <c r="P574" s="160"/>
    </row>
    <row r="575" spans="3:16" x14ac:dyDescent="0.15">
      <c r="C575" s="160"/>
      <c r="D575" s="160"/>
      <c r="E575" s="160"/>
      <c r="F575" s="160"/>
      <c r="G575" s="160"/>
      <c r="H575" s="160"/>
      <c r="I575" s="160"/>
      <c r="J575" s="160"/>
      <c r="K575" s="160"/>
      <c r="L575" s="160"/>
      <c r="M575" s="160"/>
      <c r="N575" s="160"/>
      <c r="O575" s="160"/>
      <c r="P575" s="160"/>
    </row>
    <row r="576" spans="3:16" x14ac:dyDescent="0.15">
      <c r="C576" s="160"/>
      <c r="D576" s="160"/>
      <c r="E576" s="160"/>
      <c r="F576" s="160"/>
      <c r="G576" s="160"/>
      <c r="H576" s="160"/>
      <c r="I576" s="160"/>
      <c r="J576" s="160"/>
      <c r="K576" s="160"/>
      <c r="L576" s="160"/>
      <c r="M576" s="160"/>
      <c r="N576" s="160"/>
      <c r="O576" s="160"/>
      <c r="P576" s="160"/>
    </row>
    <row r="577" spans="3:16" x14ac:dyDescent="0.15">
      <c r="C577" s="160"/>
      <c r="D577" s="160"/>
      <c r="E577" s="160"/>
      <c r="F577" s="160"/>
      <c r="G577" s="160"/>
      <c r="H577" s="160"/>
      <c r="I577" s="160"/>
      <c r="J577" s="160"/>
      <c r="K577" s="160"/>
      <c r="L577" s="160"/>
      <c r="M577" s="160"/>
      <c r="N577" s="160"/>
      <c r="O577" s="160"/>
      <c r="P577" s="160"/>
    </row>
    <row r="578" spans="3:16" x14ac:dyDescent="0.15">
      <c r="C578" s="160"/>
      <c r="D578" s="160"/>
      <c r="E578" s="160"/>
      <c r="F578" s="160"/>
      <c r="G578" s="160"/>
      <c r="H578" s="160"/>
      <c r="I578" s="160"/>
      <c r="J578" s="160"/>
      <c r="K578" s="160"/>
      <c r="L578" s="160"/>
      <c r="M578" s="160"/>
      <c r="N578" s="160"/>
      <c r="O578" s="160"/>
      <c r="P578" s="160"/>
    </row>
    <row r="579" spans="3:16" x14ac:dyDescent="0.15">
      <c r="C579" s="160"/>
      <c r="D579" s="160"/>
      <c r="E579" s="160"/>
      <c r="F579" s="160"/>
      <c r="G579" s="160"/>
      <c r="H579" s="160"/>
      <c r="I579" s="160"/>
      <c r="J579" s="160"/>
      <c r="K579" s="160"/>
      <c r="L579" s="160"/>
      <c r="M579" s="160"/>
      <c r="N579" s="160"/>
      <c r="O579" s="160"/>
      <c r="P579" s="160"/>
    </row>
    <row r="580" spans="3:16" x14ac:dyDescent="0.15">
      <c r="C580" s="160"/>
      <c r="D580" s="160"/>
      <c r="E580" s="160"/>
      <c r="F580" s="160"/>
      <c r="G580" s="160"/>
      <c r="H580" s="160"/>
      <c r="I580" s="160"/>
      <c r="J580" s="160"/>
      <c r="K580" s="160"/>
      <c r="L580" s="160"/>
      <c r="M580" s="160"/>
      <c r="N580" s="160"/>
      <c r="O580" s="160"/>
      <c r="P580" s="160"/>
    </row>
    <row r="581" spans="3:16" x14ac:dyDescent="0.15">
      <c r="C581" s="160"/>
      <c r="D581" s="160"/>
      <c r="E581" s="160"/>
      <c r="F581" s="160"/>
      <c r="G581" s="160"/>
      <c r="H581" s="160"/>
      <c r="I581" s="160"/>
      <c r="J581" s="160"/>
      <c r="K581" s="160"/>
      <c r="L581" s="160"/>
      <c r="M581" s="160"/>
      <c r="N581" s="160"/>
      <c r="O581" s="160"/>
      <c r="P581" s="160"/>
    </row>
    <row r="582" spans="3:16" x14ac:dyDescent="0.15">
      <c r="C582" s="160"/>
      <c r="D582" s="160"/>
      <c r="E582" s="160"/>
      <c r="F582" s="160"/>
      <c r="G582" s="160"/>
      <c r="H582" s="160"/>
      <c r="I582" s="160"/>
      <c r="J582" s="160"/>
      <c r="K582" s="160"/>
      <c r="L582" s="160"/>
      <c r="M582" s="160"/>
      <c r="N582" s="160"/>
      <c r="O582" s="160"/>
      <c r="P582" s="160"/>
    </row>
    <row r="583" spans="3:16" x14ac:dyDescent="0.15">
      <c r="C583" s="160"/>
      <c r="D583" s="160"/>
      <c r="E583" s="160"/>
      <c r="F583" s="160"/>
      <c r="G583" s="160"/>
      <c r="H583" s="160"/>
      <c r="I583" s="160"/>
      <c r="J583" s="160"/>
      <c r="K583" s="160"/>
      <c r="L583" s="160"/>
      <c r="M583" s="160"/>
      <c r="N583" s="160"/>
      <c r="O583" s="160"/>
      <c r="P583" s="160"/>
    </row>
    <row r="584" spans="3:16" x14ac:dyDescent="0.15">
      <c r="C584" s="160"/>
      <c r="D584" s="160"/>
      <c r="E584" s="160"/>
      <c r="F584" s="160"/>
      <c r="G584" s="160"/>
      <c r="H584" s="160"/>
      <c r="I584" s="160"/>
      <c r="J584" s="160"/>
      <c r="K584" s="160"/>
      <c r="L584" s="160"/>
      <c r="M584" s="160"/>
      <c r="N584" s="160"/>
      <c r="O584" s="160"/>
      <c r="P584" s="160"/>
    </row>
    <row r="585" spans="3:16" x14ac:dyDescent="0.15">
      <c r="C585" s="160"/>
      <c r="D585" s="160"/>
      <c r="E585" s="160"/>
      <c r="F585" s="160"/>
      <c r="G585" s="160"/>
      <c r="H585" s="160"/>
      <c r="I585" s="160"/>
      <c r="J585" s="160"/>
      <c r="K585" s="160"/>
      <c r="L585" s="160"/>
      <c r="M585" s="160"/>
      <c r="N585" s="160"/>
      <c r="O585" s="160"/>
      <c r="P585" s="160"/>
    </row>
    <row r="586" spans="3:16" x14ac:dyDescent="0.15">
      <c r="C586" s="160"/>
      <c r="D586" s="160"/>
      <c r="E586" s="160"/>
      <c r="F586" s="160"/>
      <c r="G586" s="160"/>
      <c r="H586" s="160"/>
      <c r="I586" s="160"/>
      <c r="J586" s="160"/>
      <c r="K586" s="160"/>
      <c r="L586" s="160"/>
      <c r="M586" s="160"/>
      <c r="N586" s="160"/>
      <c r="O586" s="160"/>
      <c r="P586" s="160"/>
    </row>
    <row r="587" spans="3:16" x14ac:dyDescent="0.15">
      <c r="C587" s="160"/>
      <c r="D587" s="160"/>
      <c r="E587" s="160"/>
      <c r="F587" s="160"/>
      <c r="G587" s="160"/>
      <c r="H587" s="160"/>
      <c r="I587" s="160"/>
      <c r="J587" s="160"/>
      <c r="K587" s="160"/>
      <c r="L587" s="160"/>
      <c r="M587" s="160"/>
      <c r="N587" s="160"/>
      <c r="O587" s="160"/>
      <c r="P587" s="160"/>
    </row>
    <row r="588" spans="3:16" x14ac:dyDescent="0.15">
      <c r="C588" s="160"/>
      <c r="D588" s="160"/>
      <c r="E588" s="160"/>
      <c r="F588" s="160"/>
      <c r="G588" s="160"/>
      <c r="H588" s="160"/>
      <c r="I588" s="160"/>
      <c r="J588" s="160"/>
      <c r="K588" s="160"/>
      <c r="L588" s="160"/>
      <c r="M588" s="160"/>
      <c r="N588" s="160"/>
      <c r="O588" s="160"/>
      <c r="P588" s="160"/>
    </row>
    <row r="589" spans="3:16" x14ac:dyDescent="0.15">
      <c r="C589" s="160"/>
      <c r="D589" s="160"/>
      <c r="E589" s="160"/>
      <c r="F589" s="160"/>
      <c r="G589" s="160"/>
      <c r="H589" s="160"/>
      <c r="I589" s="160"/>
      <c r="J589" s="160"/>
      <c r="K589" s="160"/>
      <c r="L589" s="160"/>
      <c r="M589" s="160"/>
      <c r="N589" s="160"/>
      <c r="O589" s="160"/>
      <c r="P589" s="160"/>
    </row>
    <row r="590" spans="3:16" x14ac:dyDescent="0.15">
      <c r="C590" s="160"/>
      <c r="D590" s="160"/>
      <c r="E590" s="160"/>
      <c r="F590" s="160"/>
      <c r="G590" s="160"/>
      <c r="H590" s="160"/>
      <c r="I590" s="160"/>
      <c r="J590" s="160"/>
      <c r="K590" s="160"/>
      <c r="L590" s="160"/>
      <c r="M590" s="160"/>
      <c r="N590" s="160"/>
      <c r="O590" s="160"/>
      <c r="P590" s="160"/>
    </row>
    <row r="591" spans="3:16" x14ac:dyDescent="0.15">
      <c r="C591" s="160"/>
      <c r="D591" s="160"/>
      <c r="E591" s="160"/>
      <c r="F591" s="160"/>
      <c r="G591" s="160"/>
      <c r="H591" s="160"/>
      <c r="I591" s="160"/>
      <c r="J591" s="160"/>
      <c r="K591" s="160"/>
      <c r="L591" s="160"/>
      <c r="M591" s="160"/>
      <c r="N591" s="160"/>
      <c r="O591" s="160"/>
      <c r="P591" s="160"/>
    </row>
    <row r="592" spans="3:16" x14ac:dyDescent="0.15">
      <c r="C592" s="160"/>
      <c r="D592" s="160"/>
      <c r="E592" s="160"/>
      <c r="F592" s="160"/>
      <c r="G592" s="160"/>
      <c r="H592" s="160"/>
      <c r="I592" s="160"/>
      <c r="J592" s="160"/>
      <c r="K592" s="160"/>
      <c r="L592" s="160"/>
      <c r="M592" s="160"/>
      <c r="N592" s="160"/>
      <c r="O592" s="160"/>
      <c r="P592" s="160"/>
    </row>
    <row r="593" spans="3:16" x14ac:dyDescent="0.15">
      <c r="C593" s="160"/>
      <c r="D593" s="160"/>
      <c r="E593" s="160"/>
      <c r="F593" s="160"/>
      <c r="G593" s="160"/>
      <c r="H593" s="160"/>
      <c r="I593" s="160"/>
      <c r="J593" s="160"/>
      <c r="K593" s="160"/>
      <c r="L593" s="160"/>
      <c r="M593" s="160"/>
      <c r="N593" s="160"/>
      <c r="O593" s="160"/>
      <c r="P593" s="160"/>
    </row>
    <row r="594" spans="3:16" x14ac:dyDescent="0.15">
      <c r="C594" s="160"/>
      <c r="D594" s="160"/>
      <c r="E594" s="160"/>
      <c r="F594" s="160"/>
      <c r="G594" s="160"/>
      <c r="H594" s="160"/>
      <c r="I594" s="160"/>
      <c r="J594" s="160"/>
      <c r="K594" s="160"/>
      <c r="L594" s="160"/>
      <c r="M594" s="160"/>
      <c r="N594" s="160"/>
      <c r="O594" s="160"/>
      <c r="P594" s="160"/>
    </row>
    <row r="595" spans="3:16" x14ac:dyDescent="0.15">
      <c r="C595" s="160"/>
      <c r="D595" s="160"/>
      <c r="E595" s="160"/>
      <c r="F595" s="160"/>
      <c r="G595" s="160"/>
      <c r="H595" s="160"/>
      <c r="I595" s="160"/>
      <c r="J595" s="160"/>
      <c r="K595" s="160"/>
      <c r="L595" s="160"/>
      <c r="M595" s="160"/>
      <c r="N595" s="160"/>
      <c r="O595" s="160"/>
      <c r="P595" s="160"/>
    </row>
    <row r="596" spans="3:16" x14ac:dyDescent="0.15">
      <c r="C596" s="160"/>
      <c r="D596" s="160"/>
      <c r="E596" s="160"/>
      <c r="F596" s="160"/>
      <c r="G596" s="160"/>
      <c r="H596" s="160"/>
      <c r="I596" s="160"/>
      <c r="J596" s="160"/>
      <c r="K596" s="160"/>
      <c r="L596" s="160"/>
      <c r="M596" s="160"/>
      <c r="N596" s="160"/>
      <c r="O596" s="160"/>
      <c r="P596" s="160"/>
    </row>
    <row r="597" spans="3:16" x14ac:dyDescent="0.15">
      <c r="C597" s="160"/>
      <c r="D597" s="160"/>
      <c r="E597" s="160"/>
      <c r="F597" s="160"/>
      <c r="G597" s="160"/>
      <c r="H597" s="160"/>
      <c r="I597" s="160"/>
      <c r="J597" s="160"/>
      <c r="K597" s="160"/>
      <c r="L597" s="160"/>
      <c r="M597" s="160"/>
      <c r="N597" s="160"/>
      <c r="O597" s="160"/>
      <c r="P597" s="160"/>
    </row>
  </sheetData>
  <sheetProtection formatCells="0" formatColumns="0" formatRows="0" autoFilter="0"/>
  <mergeCells count="15">
    <mergeCell ref="M1:P1"/>
    <mergeCell ref="A2:P2"/>
    <mergeCell ref="A3:P3"/>
    <mergeCell ref="N4:P4"/>
    <mergeCell ref="A5:A6"/>
    <mergeCell ref="B5:B6"/>
    <mergeCell ref="P5:P6"/>
    <mergeCell ref="L5:M5"/>
    <mergeCell ref="N5:N6"/>
    <mergeCell ref="C5:E5"/>
    <mergeCell ref="E6:E7"/>
    <mergeCell ref="O5:O6"/>
    <mergeCell ref="F5:G5"/>
    <mergeCell ref="H5:I5"/>
    <mergeCell ref="J5:K5"/>
  </mergeCells>
  <phoneticPr fontId="6" type="noConversion"/>
  <pageMargins left="0.49" right="0.36" top="0.25" bottom="0.5" header="0.17" footer="0.5"/>
  <pageSetup scale="82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 tint="0.59999389629810485"/>
  </sheetPr>
  <dimension ref="A1:P597"/>
  <sheetViews>
    <sheetView view="pageBreakPreview" zoomScale="60" zoomScaleNormal="70" workbookViewId="0">
      <selection activeCell="E37" sqref="E37"/>
    </sheetView>
  </sheetViews>
  <sheetFormatPr baseColWidth="10" defaultColWidth="9.1640625" defaultRowHeight="13" x14ac:dyDescent="0.15"/>
  <cols>
    <col min="1" max="1" width="5.33203125" style="4" bestFit="1" customWidth="1"/>
    <col min="2" max="2" width="15.6640625" style="4" customWidth="1"/>
    <col min="3" max="3" width="16.1640625" style="4" bestFit="1" customWidth="1"/>
    <col min="4" max="4" width="15.6640625" style="4" bestFit="1" customWidth="1"/>
    <col min="5" max="5" width="12" style="4" customWidth="1"/>
    <col min="6" max="6" width="14" style="4" bestFit="1" customWidth="1"/>
    <col min="7" max="7" width="10.1640625" style="4" customWidth="1"/>
    <col min="8" max="8" width="14" style="4" bestFit="1" customWidth="1"/>
    <col min="9" max="9" width="13.33203125" style="4" bestFit="1" customWidth="1"/>
    <col min="10" max="10" width="14" style="4" bestFit="1" customWidth="1"/>
    <col min="11" max="11" width="14.33203125" style="4" bestFit="1" customWidth="1"/>
    <col min="12" max="12" width="16.83203125" style="4" bestFit="1" customWidth="1"/>
    <col min="13" max="13" width="14.33203125" style="4" bestFit="1" customWidth="1"/>
    <col min="14" max="14" width="10.1640625" style="4" customWidth="1"/>
    <col min="15" max="15" width="11.33203125" style="4" customWidth="1"/>
    <col min="16" max="16" width="14.33203125" style="4" bestFit="1" customWidth="1"/>
    <col min="17" max="16384" width="9.1640625" style="4"/>
  </cols>
  <sheetData>
    <row r="1" spans="1:16" ht="16" x14ac:dyDescent="0.2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81" t="s">
        <v>46</v>
      </c>
      <c r="N1" s="181"/>
      <c r="O1" s="181"/>
      <c r="P1" s="181"/>
    </row>
    <row r="2" spans="1:16" ht="16" x14ac:dyDescent="0.2">
      <c r="A2" s="182" t="s">
        <v>54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16" x14ac:dyDescent="0.2">
      <c r="A3" s="208" t="s">
        <v>190</v>
      </c>
      <c r="B3" s="208"/>
      <c r="C3" s="208"/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208"/>
      <c r="O3" s="208"/>
      <c r="P3" s="208"/>
    </row>
    <row r="4" spans="1:16" ht="16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209" t="s">
        <v>11</v>
      </c>
      <c r="O4" s="209"/>
      <c r="P4" s="209"/>
    </row>
    <row r="5" spans="1:16" ht="62.25" customHeight="1" x14ac:dyDescent="0.15">
      <c r="A5" s="187" t="s">
        <v>2</v>
      </c>
      <c r="B5" s="189" t="s">
        <v>27</v>
      </c>
      <c r="C5" s="245" t="s">
        <v>28</v>
      </c>
      <c r="D5" s="246"/>
      <c r="E5" s="247"/>
      <c r="F5" s="189" t="s">
        <v>29</v>
      </c>
      <c r="G5" s="187"/>
      <c r="H5" s="189" t="s">
        <v>30</v>
      </c>
      <c r="I5" s="187"/>
      <c r="J5" s="189" t="s">
        <v>31</v>
      </c>
      <c r="K5" s="187"/>
      <c r="L5" s="189" t="s">
        <v>32</v>
      </c>
      <c r="M5" s="187"/>
      <c r="N5" s="189" t="s">
        <v>33</v>
      </c>
      <c r="O5" s="189" t="s">
        <v>34</v>
      </c>
      <c r="P5" s="243" t="s">
        <v>40</v>
      </c>
    </row>
    <row r="6" spans="1:16" ht="51" x14ac:dyDescent="0.15">
      <c r="A6" s="187"/>
      <c r="B6" s="189"/>
      <c r="C6" s="17" t="s">
        <v>36</v>
      </c>
      <c r="D6" s="14" t="s">
        <v>37</v>
      </c>
      <c r="E6" s="189" t="s">
        <v>35</v>
      </c>
      <c r="F6" s="13" t="s">
        <v>36</v>
      </c>
      <c r="G6" s="14" t="s">
        <v>37</v>
      </c>
      <c r="H6" s="13" t="s">
        <v>36</v>
      </c>
      <c r="I6" s="14" t="s">
        <v>37</v>
      </c>
      <c r="J6" s="13" t="s">
        <v>36</v>
      </c>
      <c r="K6" s="14" t="s">
        <v>39</v>
      </c>
      <c r="L6" s="13" t="s">
        <v>36</v>
      </c>
      <c r="M6" s="14" t="s">
        <v>39</v>
      </c>
      <c r="N6" s="189"/>
      <c r="O6" s="189"/>
      <c r="P6" s="244"/>
    </row>
    <row r="7" spans="1:16" ht="34" x14ac:dyDescent="0.15">
      <c r="A7" s="9">
        <v>1</v>
      </c>
      <c r="B7" s="9">
        <v>2</v>
      </c>
      <c r="C7" s="18">
        <v>3</v>
      </c>
      <c r="D7" s="15"/>
      <c r="E7" s="189"/>
      <c r="F7" s="9">
        <v>4</v>
      </c>
      <c r="G7" s="15"/>
      <c r="H7" s="9">
        <v>5</v>
      </c>
      <c r="I7" s="15"/>
      <c r="J7" s="9">
        <v>6</v>
      </c>
      <c r="K7" s="15"/>
      <c r="L7" s="9">
        <v>7</v>
      </c>
      <c r="M7" s="15"/>
      <c r="N7" s="9">
        <v>8</v>
      </c>
      <c r="O7" s="13" t="s">
        <v>38</v>
      </c>
      <c r="P7" s="15">
        <v>10</v>
      </c>
    </row>
    <row r="8" spans="1:16" ht="17.25" customHeight="1" x14ac:dyDescent="0.2">
      <c r="A8" s="1">
        <v>1</v>
      </c>
      <c r="B8" s="3" t="s">
        <v>223</v>
      </c>
      <c r="C8" s="41">
        <f>'[1]Doanh thu'!S115</f>
        <v>71256</v>
      </c>
      <c r="D8" s="43">
        <f>'[1]Boi thuong'!S115</f>
        <v>7825</v>
      </c>
      <c r="E8" s="82">
        <f>D8/C8</f>
        <v>0.10981531379813629</v>
      </c>
      <c r="F8" s="41">
        <f>'[1]Doanh thu'!AX115</f>
        <v>9859</v>
      </c>
      <c r="G8" s="43">
        <f>'[1]Boi thuong'!DH115</f>
        <v>3523</v>
      </c>
      <c r="H8" s="41">
        <f>'[1]Doanh thu'!CC115</f>
        <v>736</v>
      </c>
      <c r="I8" s="43">
        <f>'[1]Boi thuong'!EM115</f>
        <v>0</v>
      </c>
      <c r="J8" s="41">
        <f>'[1]Doanh thu'!DH115</f>
        <v>0</v>
      </c>
      <c r="K8" s="43">
        <f>'[1]Boi thuong'!AX115</f>
        <v>0</v>
      </c>
      <c r="L8" s="41">
        <f>'[1]Doanh thu'!EM115</f>
        <v>71578</v>
      </c>
      <c r="M8" s="43">
        <f>'[1]Boi thuong'!CC115</f>
        <v>7829</v>
      </c>
      <c r="N8" s="41">
        <f>'[1]Doanh thu'!FR115</f>
        <v>0</v>
      </c>
      <c r="O8" s="41">
        <f>C8+F8+H8-J8-L8-N8</f>
        <v>10273</v>
      </c>
      <c r="P8" s="43">
        <f>D8+G8+I8-K8-M8</f>
        <v>3519</v>
      </c>
    </row>
    <row r="9" spans="1:16" ht="17.25" customHeight="1" x14ac:dyDescent="0.2">
      <c r="A9" s="1">
        <v>2</v>
      </c>
      <c r="B9" s="3" t="s">
        <v>144</v>
      </c>
      <c r="C9" s="41">
        <f>'[1]Doanh thu'!S116</f>
        <v>91444</v>
      </c>
      <c r="D9" s="43">
        <f>'[1]Boi thuong'!S116</f>
        <v>0</v>
      </c>
      <c r="E9" s="82">
        <f t="shared" ref="E9:E41" si="0">D9/C9</f>
        <v>0</v>
      </c>
      <c r="F9" s="41">
        <f>'[1]Doanh thu'!AX116</f>
        <v>320</v>
      </c>
      <c r="G9" s="43">
        <f>'[1]Boi thuong'!DH116</f>
        <v>0</v>
      </c>
      <c r="H9" s="41">
        <f>'[1]Doanh thu'!CC116</f>
        <v>0</v>
      </c>
      <c r="I9" s="43">
        <f>'[1]Boi thuong'!EM116</f>
        <v>0</v>
      </c>
      <c r="J9" s="41">
        <f>'[1]Doanh thu'!DH116</f>
        <v>0</v>
      </c>
      <c r="K9" s="43">
        <f>'[1]Boi thuong'!AX116</f>
        <v>0</v>
      </c>
      <c r="L9" s="41">
        <f>'[1]Doanh thu'!EM116</f>
        <v>90632</v>
      </c>
      <c r="M9" s="43">
        <f>'[1]Boi thuong'!CC116</f>
        <v>0</v>
      </c>
      <c r="N9" s="41">
        <f>'[1]Doanh thu'!FR116</f>
        <v>0</v>
      </c>
      <c r="O9" s="41">
        <f t="shared" ref="O9:O37" si="1">C9+F9+H9-J9-L9-N9</f>
        <v>1132</v>
      </c>
      <c r="P9" s="43">
        <f t="shared" ref="P9:P37" si="2">D9+G9+I9-K9-M9</f>
        <v>0</v>
      </c>
    </row>
    <row r="10" spans="1:16" ht="17.25" customHeight="1" x14ac:dyDescent="0.2">
      <c r="A10" s="1">
        <v>3</v>
      </c>
      <c r="B10" s="3" t="s">
        <v>71</v>
      </c>
      <c r="C10" s="41">
        <f>'[1]Doanh thu'!S117</f>
        <v>55612</v>
      </c>
      <c r="D10" s="43">
        <f>'[1]Boi thuong'!S117</f>
        <v>17174</v>
      </c>
      <c r="E10" s="82">
        <f t="shared" si="0"/>
        <v>0.30881824066748181</v>
      </c>
      <c r="F10" s="41">
        <f>'[1]Doanh thu'!AX117</f>
        <v>2713</v>
      </c>
      <c r="G10" s="43">
        <f>'[1]Boi thuong'!DH117</f>
        <v>2</v>
      </c>
      <c r="H10" s="41">
        <f>'[1]Doanh thu'!CC117</f>
        <v>30</v>
      </c>
      <c r="I10" s="43">
        <f>'[1]Boi thuong'!EM117</f>
        <v>0</v>
      </c>
      <c r="J10" s="41">
        <f>'[1]Doanh thu'!DH117</f>
        <v>6312</v>
      </c>
      <c r="K10" s="43">
        <f>'[1]Boi thuong'!AX117</f>
        <v>3687</v>
      </c>
      <c r="L10" s="41">
        <f>'[1]Doanh thu'!EM117</f>
        <v>29481</v>
      </c>
      <c r="M10" s="43">
        <f>'[1]Boi thuong'!CC117</f>
        <v>5349</v>
      </c>
      <c r="N10" s="41">
        <f>'[1]Doanh thu'!FR117</f>
        <v>43</v>
      </c>
      <c r="O10" s="41">
        <f t="shared" si="1"/>
        <v>22519</v>
      </c>
      <c r="P10" s="43">
        <f t="shared" si="2"/>
        <v>8140</v>
      </c>
    </row>
    <row r="11" spans="1:16" ht="17.25" customHeight="1" x14ac:dyDescent="0.2">
      <c r="A11" s="1">
        <v>4</v>
      </c>
      <c r="B11" s="3" t="s">
        <v>72</v>
      </c>
      <c r="C11" s="41">
        <f>'[1]Doanh thu'!S118</f>
        <v>563688</v>
      </c>
      <c r="D11" s="43">
        <f>'[1]Boi thuong'!S118</f>
        <v>425661</v>
      </c>
      <c r="E11" s="82">
        <f t="shared" si="0"/>
        <v>0.75513581981521694</v>
      </c>
      <c r="F11" s="41">
        <f>'[1]Doanh thu'!AX118</f>
        <v>79381</v>
      </c>
      <c r="G11" s="43">
        <f>'[1]Boi thuong'!DH118</f>
        <v>41036</v>
      </c>
      <c r="H11" s="41">
        <f>'[1]Doanh thu'!CC118</f>
        <v>119072</v>
      </c>
      <c r="I11" s="43">
        <f>'[1]Boi thuong'!EM118</f>
        <v>95751</v>
      </c>
      <c r="J11" s="41">
        <f>'[1]Doanh thu'!DH118</f>
        <v>86372</v>
      </c>
      <c r="K11" s="43">
        <f>'[1]Boi thuong'!AX118</f>
        <v>233969</v>
      </c>
      <c r="L11" s="41">
        <f>'[1]Doanh thu'!EM118</f>
        <v>345493</v>
      </c>
      <c r="M11" s="43">
        <f>'[1]Boi thuong'!CC118</f>
        <v>155979</v>
      </c>
      <c r="N11" s="41">
        <f>'[1]Doanh thu'!FR118</f>
        <v>0</v>
      </c>
      <c r="O11" s="41">
        <f t="shared" si="1"/>
        <v>330276</v>
      </c>
      <c r="P11" s="43">
        <f t="shared" si="2"/>
        <v>172500</v>
      </c>
    </row>
    <row r="12" spans="1:16" ht="17.25" customHeight="1" x14ac:dyDescent="0.2">
      <c r="A12" s="1">
        <v>5</v>
      </c>
      <c r="B12" s="3" t="s">
        <v>145</v>
      </c>
      <c r="C12" s="41">
        <f>'[1]Doanh thu'!S119</f>
        <v>120462</v>
      </c>
      <c r="D12" s="43">
        <f>'[1]Boi thuong'!S119</f>
        <v>11792</v>
      </c>
      <c r="E12" s="82">
        <f t="shared" si="0"/>
        <v>9.788979097142668E-2</v>
      </c>
      <c r="F12" s="41">
        <f>'[1]Doanh thu'!AX119</f>
        <v>33167</v>
      </c>
      <c r="G12" s="43">
        <f>'[1]Boi thuong'!DH119</f>
        <v>18947</v>
      </c>
      <c r="H12" s="41">
        <f>'[1]Doanh thu'!CC119</f>
        <v>0</v>
      </c>
      <c r="I12" s="43">
        <f>'[1]Boi thuong'!EM119</f>
        <v>0</v>
      </c>
      <c r="J12" s="41">
        <f>'[1]Doanh thu'!DH119</f>
        <v>44049</v>
      </c>
      <c r="K12" s="43">
        <f>'[1]Boi thuong'!AX119</f>
        <v>3168</v>
      </c>
      <c r="L12" s="41">
        <f>'[1]Doanh thu'!EM119</f>
        <v>53409</v>
      </c>
      <c r="M12" s="43">
        <f>'[1]Boi thuong'!CC119</f>
        <v>1746</v>
      </c>
      <c r="N12" s="41">
        <f>'[1]Doanh thu'!FR119</f>
        <v>2340</v>
      </c>
      <c r="O12" s="41">
        <f t="shared" si="1"/>
        <v>53831</v>
      </c>
      <c r="P12" s="43">
        <f t="shared" si="2"/>
        <v>25825</v>
      </c>
    </row>
    <row r="13" spans="1:16" ht="17.25" customHeight="1" x14ac:dyDescent="0.2">
      <c r="A13" s="1">
        <v>6</v>
      </c>
      <c r="B13" s="3" t="s">
        <v>146</v>
      </c>
      <c r="C13" s="41">
        <f>'[1]Doanh thu'!S120</f>
        <v>13718</v>
      </c>
      <c r="D13" s="43">
        <f>'[1]Boi thuong'!S120</f>
        <v>607</v>
      </c>
      <c r="E13" s="82">
        <f t="shared" si="0"/>
        <v>4.4248432716139381E-2</v>
      </c>
      <c r="F13" s="41">
        <f>'[1]Doanh thu'!AX120</f>
        <v>11</v>
      </c>
      <c r="G13" s="43">
        <f>'[1]Boi thuong'!DH120</f>
        <v>0</v>
      </c>
      <c r="H13" s="41">
        <f>'[1]Doanh thu'!CC120</f>
        <v>0</v>
      </c>
      <c r="I13" s="43">
        <f>'[1]Boi thuong'!EM120</f>
        <v>0</v>
      </c>
      <c r="J13" s="41">
        <f>'[1]Doanh thu'!DH120</f>
        <v>8366</v>
      </c>
      <c r="K13" s="43">
        <f>'[1]Boi thuong'!AX120</f>
        <v>0</v>
      </c>
      <c r="L13" s="41">
        <f>'[1]Doanh thu'!EM120</f>
        <v>306</v>
      </c>
      <c r="M13" s="43">
        <f>'[1]Boi thuong'!CC120</f>
        <v>0</v>
      </c>
      <c r="N13" s="41">
        <f>'[1]Doanh thu'!FR120</f>
        <v>0</v>
      </c>
      <c r="O13" s="41">
        <f t="shared" si="1"/>
        <v>5057</v>
      </c>
      <c r="P13" s="43">
        <f t="shared" si="2"/>
        <v>607</v>
      </c>
    </row>
    <row r="14" spans="1:16" ht="17.25" customHeight="1" x14ac:dyDescent="0.2">
      <c r="A14" s="1">
        <v>7</v>
      </c>
      <c r="B14" s="3" t="s">
        <v>147</v>
      </c>
      <c r="C14" s="41">
        <f>'[1]Doanh thu'!S121</f>
        <v>26725</v>
      </c>
      <c r="D14" s="43">
        <f>'[1]Boi thuong'!S121</f>
        <v>24507</v>
      </c>
      <c r="E14" s="82">
        <f t="shared" si="0"/>
        <v>0.91700654817586524</v>
      </c>
      <c r="F14" s="41">
        <f>'[1]Doanh thu'!AX121</f>
        <v>1182</v>
      </c>
      <c r="G14" s="43">
        <f>'[1]Boi thuong'!DH121</f>
        <v>1562</v>
      </c>
      <c r="H14" s="41">
        <f>'[1]Doanh thu'!CC121</f>
        <v>0</v>
      </c>
      <c r="I14" s="43">
        <f>'[1]Boi thuong'!EM121</f>
        <v>0</v>
      </c>
      <c r="J14" s="41">
        <f>'[1]Doanh thu'!DH121</f>
        <v>5026</v>
      </c>
      <c r="K14" s="43">
        <f>'[1]Boi thuong'!AX121</f>
        <v>432</v>
      </c>
      <c r="L14" s="41">
        <f>'[1]Doanh thu'!EM121</f>
        <v>20583</v>
      </c>
      <c r="M14" s="43">
        <f>'[1]Boi thuong'!CC121</f>
        <v>23107</v>
      </c>
      <c r="N14" s="41">
        <f>'[1]Doanh thu'!FR121</f>
        <v>0</v>
      </c>
      <c r="O14" s="41">
        <f t="shared" si="1"/>
        <v>2298</v>
      </c>
      <c r="P14" s="43">
        <f t="shared" si="2"/>
        <v>2530</v>
      </c>
    </row>
    <row r="15" spans="1:16" ht="17.25" customHeight="1" x14ac:dyDescent="0.2">
      <c r="A15" s="1">
        <v>8</v>
      </c>
      <c r="B15" s="3" t="s">
        <v>73</v>
      </c>
      <c r="C15" s="41">
        <f>'[1]Doanh thu'!S122</f>
        <v>388885</v>
      </c>
      <c r="D15" s="43">
        <f>'[1]Boi thuong'!S122</f>
        <v>97544</v>
      </c>
      <c r="E15" s="82">
        <f t="shared" si="0"/>
        <v>0.2508299368707973</v>
      </c>
      <c r="F15" s="41">
        <f>'[1]Doanh thu'!AX122</f>
        <v>36695</v>
      </c>
      <c r="G15" s="43">
        <f>'[1]Boi thuong'!DH122</f>
        <v>23746</v>
      </c>
      <c r="H15" s="41">
        <f>'[1]Doanh thu'!CC122</f>
        <v>65576</v>
      </c>
      <c r="I15" s="43">
        <f>'[1]Boi thuong'!EM122</f>
        <v>27544</v>
      </c>
      <c r="J15" s="41">
        <f>'[1]Doanh thu'!DH122</f>
        <v>65236</v>
      </c>
      <c r="K15" s="43">
        <f>'[1]Boi thuong'!AX122</f>
        <v>31416</v>
      </c>
      <c r="L15" s="41">
        <f>'[1]Doanh thu'!EM122</f>
        <v>295128</v>
      </c>
      <c r="M15" s="43">
        <f>'[1]Boi thuong'!CC122</f>
        <v>60302</v>
      </c>
      <c r="N15" s="41">
        <f>'[1]Doanh thu'!FR122</f>
        <v>4198</v>
      </c>
      <c r="O15" s="41">
        <f t="shared" si="1"/>
        <v>126594</v>
      </c>
      <c r="P15" s="43">
        <f t="shared" si="2"/>
        <v>57116</v>
      </c>
    </row>
    <row r="16" spans="1:16" ht="17.25" customHeight="1" x14ac:dyDescent="0.2">
      <c r="A16" s="1">
        <v>9</v>
      </c>
      <c r="B16" s="3" t="s">
        <v>74</v>
      </c>
      <c r="C16" s="41">
        <f>'[1]Doanh thu'!S123</f>
        <v>204750</v>
      </c>
      <c r="D16" s="43">
        <f>'[1]Boi thuong'!S123</f>
        <v>61699</v>
      </c>
      <c r="E16" s="82">
        <f t="shared" si="0"/>
        <v>0.30133821733821736</v>
      </c>
      <c r="F16" s="41">
        <f>'[1]Doanh thu'!AX123</f>
        <v>5115</v>
      </c>
      <c r="G16" s="43">
        <f>'[1]Boi thuong'!DH123</f>
        <v>2582</v>
      </c>
      <c r="H16" s="41">
        <f>'[1]Doanh thu'!CC123</f>
        <v>9891</v>
      </c>
      <c r="I16" s="43">
        <f>'[1]Boi thuong'!EM123</f>
        <v>0</v>
      </c>
      <c r="J16" s="41">
        <f>'[1]Doanh thu'!DH123</f>
        <v>34160</v>
      </c>
      <c r="K16" s="43">
        <f>'[1]Boi thuong'!AX123</f>
        <v>11028</v>
      </c>
      <c r="L16" s="41">
        <f>'[1]Doanh thu'!EM123</f>
        <v>87466</v>
      </c>
      <c r="M16" s="43">
        <f>'[1]Boi thuong'!CC123</f>
        <v>24862</v>
      </c>
      <c r="N16" s="41">
        <f>'[1]Doanh thu'!FR123</f>
        <v>0</v>
      </c>
      <c r="O16" s="41">
        <f t="shared" si="1"/>
        <v>98130</v>
      </c>
      <c r="P16" s="43">
        <f t="shared" si="2"/>
        <v>28391</v>
      </c>
    </row>
    <row r="17" spans="1:16" ht="17.25" customHeight="1" x14ac:dyDescent="0.2">
      <c r="A17" s="1">
        <v>10</v>
      </c>
      <c r="B17" s="3" t="s">
        <v>148</v>
      </c>
      <c r="C17" s="41">
        <f>'[1]Doanh thu'!S124</f>
        <v>47395</v>
      </c>
      <c r="D17" s="43">
        <f>'[1]Boi thuong'!S124</f>
        <v>70775</v>
      </c>
      <c r="E17" s="82">
        <f t="shared" si="0"/>
        <v>1.4933009811161515</v>
      </c>
      <c r="F17" s="41">
        <f>'[1]Doanh thu'!AX124</f>
        <v>542</v>
      </c>
      <c r="G17" s="43">
        <f>'[1]Boi thuong'!DH124</f>
        <v>3</v>
      </c>
      <c r="H17" s="41">
        <f>'[1]Doanh thu'!CC124</f>
        <v>0</v>
      </c>
      <c r="I17" s="43">
        <f>'[1]Boi thuong'!EM124</f>
        <v>0</v>
      </c>
      <c r="J17" s="41">
        <f>'[1]Doanh thu'!DH124</f>
        <v>0</v>
      </c>
      <c r="K17" s="43">
        <f>'[1]Boi thuong'!AX124</f>
        <v>63586</v>
      </c>
      <c r="L17" s="41">
        <f>'[1]Doanh thu'!EM124</f>
        <v>44454</v>
      </c>
      <c r="M17" s="43">
        <f>'[1]Boi thuong'!CC124</f>
        <v>0</v>
      </c>
      <c r="N17" s="41">
        <f>'[1]Doanh thu'!FR124</f>
        <v>0</v>
      </c>
      <c r="O17" s="41">
        <f t="shared" si="1"/>
        <v>3483</v>
      </c>
      <c r="P17" s="43">
        <f t="shared" si="2"/>
        <v>7192</v>
      </c>
    </row>
    <row r="18" spans="1:16" ht="17.25" customHeight="1" x14ac:dyDescent="0.2">
      <c r="A18" s="1">
        <v>11</v>
      </c>
      <c r="B18" s="3" t="s">
        <v>149</v>
      </c>
      <c r="C18" s="41">
        <f>'[1]Doanh thu'!S125</f>
        <v>19155</v>
      </c>
      <c r="D18" s="43">
        <f>'[1]Boi thuong'!S125</f>
        <v>16033</v>
      </c>
      <c r="E18" s="82">
        <f t="shared" si="0"/>
        <v>0.83701383450796141</v>
      </c>
      <c r="F18" s="41">
        <f>'[1]Doanh thu'!AX125</f>
        <v>80</v>
      </c>
      <c r="G18" s="43">
        <f>'[1]Boi thuong'!DH125</f>
        <v>2090</v>
      </c>
      <c r="H18" s="41">
        <f>'[1]Doanh thu'!CC125</f>
        <v>0</v>
      </c>
      <c r="I18" s="43">
        <f>'[1]Boi thuong'!EM125</f>
        <v>0</v>
      </c>
      <c r="J18" s="41">
        <f>'[1]Doanh thu'!DH125</f>
        <v>-640</v>
      </c>
      <c r="K18" s="43">
        <f>'[1]Boi thuong'!AX125</f>
        <v>0</v>
      </c>
      <c r="L18" s="41">
        <f>'[1]Doanh thu'!EM125</f>
        <v>11440</v>
      </c>
      <c r="M18" s="43">
        <f>'[1]Boi thuong'!CC125</f>
        <v>9658</v>
      </c>
      <c r="N18" s="41">
        <f>'[1]Doanh thu'!FR125</f>
        <v>198</v>
      </c>
      <c r="O18" s="41">
        <f t="shared" si="1"/>
        <v>8237</v>
      </c>
      <c r="P18" s="43">
        <f t="shared" si="2"/>
        <v>8465</v>
      </c>
    </row>
    <row r="19" spans="1:16" ht="17.25" customHeight="1" x14ac:dyDescent="0.2">
      <c r="A19" s="1">
        <v>12</v>
      </c>
      <c r="B19" s="3" t="s">
        <v>150</v>
      </c>
      <c r="C19" s="41">
        <f>'[1]Doanh thu'!S126</f>
        <v>170353</v>
      </c>
      <c r="D19" s="43">
        <f>'[1]Boi thuong'!S126</f>
        <v>30503</v>
      </c>
      <c r="E19" s="82">
        <f t="shared" si="0"/>
        <v>0.17905760391657324</v>
      </c>
      <c r="F19" s="41">
        <f>'[1]Doanh thu'!AX126</f>
        <v>21102</v>
      </c>
      <c r="G19" s="43">
        <f>'[1]Boi thuong'!DH126</f>
        <v>1645</v>
      </c>
      <c r="H19" s="41">
        <f>'[1]Doanh thu'!CC126</f>
        <v>2907</v>
      </c>
      <c r="I19" s="43">
        <f>'[1]Boi thuong'!EM126</f>
        <v>755</v>
      </c>
      <c r="J19" s="41">
        <f>'[1]Doanh thu'!DH126</f>
        <v>39138</v>
      </c>
      <c r="K19" s="43">
        <f>'[1]Boi thuong'!AX126</f>
        <v>9367</v>
      </c>
      <c r="L19" s="41">
        <f>'[1]Doanh thu'!EM126</f>
        <v>138395</v>
      </c>
      <c r="M19" s="43">
        <f>'[1]Boi thuong'!CC126</f>
        <v>18649</v>
      </c>
      <c r="N19" s="41">
        <f>'[1]Doanh thu'!FR126</f>
        <v>0</v>
      </c>
      <c r="O19" s="41">
        <f t="shared" si="1"/>
        <v>16829</v>
      </c>
      <c r="P19" s="43">
        <f t="shared" si="2"/>
        <v>4887</v>
      </c>
    </row>
    <row r="20" spans="1:16" ht="17.25" customHeight="1" x14ac:dyDescent="0.2">
      <c r="A20" s="1">
        <v>13</v>
      </c>
      <c r="B20" s="3" t="s">
        <v>151</v>
      </c>
      <c r="C20" s="41">
        <f>'[1]Doanh thu'!S127</f>
        <v>188782</v>
      </c>
      <c r="D20" s="43">
        <f>'[1]Boi thuong'!S127</f>
        <v>166688</v>
      </c>
      <c r="E20" s="82">
        <f t="shared" si="0"/>
        <v>0.88296553696856694</v>
      </c>
      <c r="F20" s="41">
        <f>'[1]Doanh thu'!AX127</f>
        <v>3185</v>
      </c>
      <c r="G20" s="43">
        <f>'[1]Boi thuong'!DH127</f>
        <v>356</v>
      </c>
      <c r="H20" s="41">
        <f>'[1]Doanh thu'!CC127</f>
        <v>0</v>
      </c>
      <c r="I20" s="43">
        <f>'[1]Boi thuong'!EM127</f>
        <v>0</v>
      </c>
      <c r="J20" s="41">
        <f>'[1]Doanh thu'!DH127</f>
        <v>82286</v>
      </c>
      <c r="K20" s="43">
        <f>'[1]Boi thuong'!AX127</f>
        <v>26804</v>
      </c>
      <c r="L20" s="41">
        <f>'[1]Doanh thu'!EM127</f>
        <v>91339</v>
      </c>
      <c r="M20" s="43">
        <f>'[1]Boi thuong'!CC127</f>
        <v>123728</v>
      </c>
      <c r="N20" s="41">
        <f>'[1]Doanh thu'!FR127</f>
        <v>6149</v>
      </c>
      <c r="O20" s="41">
        <f t="shared" si="1"/>
        <v>12193</v>
      </c>
      <c r="P20" s="43">
        <f t="shared" si="2"/>
        <v>16512</v>
      </c>
    </row>
    <row r="21" spans="1:16" ht="17.25" customHeight="1" x14ac:dyDescent="0.2">
      <c r="A21" s="1">
        <v>14</v>
      </c>
      <c r="B21" s="3" t="s">
        <v>75</v>
      </c>
      <c r="C21" s="41">
        <f>'[1]Doanh thu'!S128</f>
        <v>25225</v>
      </c>
      <c r="D21" s="43">
        <f>'[1]Boi thuong'!S128</f>
        <v>13279</v>
      </c>
      <c r="E21" s="82">
        <f t="shared" si="0"/>
        <v>0.52642220019821606</v>
      </c>
      <c r="F21" s="41">
        <f>'[1]Doanh thu'!AX128</f>
        <v>8518</v>
      </c>
      <c r="G21" s="43">
        <f>'[1]Boi thuong'!DH128</f>
        <v>8094</v>
      </c>
      <c r="H21" s="41">
        <f>'[1]Doanh thu'!CC128</f>
        <v>0</v>
      </c>
      <c r="I21" s="43">
        <f>'[1]Boi thuong'!EM128</f>
        <v>0</v>
      </c>
      <c r="J21" s="41">
        <f>'[1]Doanh thu'!DH128</f>
        <v>11</v>
      </c>
      <c r="K21" s="43">
        <f>'[1]Boi thuong'!AX128</f>
        <v>-50</v>
      </c>
      <c r="L21" s="41">
        <f>'[1]Doanh thu'!EM128</f>
        <v>32413</v>
      </c>
      <c r="M21" s="43">
        <f>'[1]Boi thuong'!CC128</f>
        <v>24519</v>
      </c>
      <c r="N21" s="41">
        <f>'[1]Doanh thu'!FR128</f>
        <v>0</v>
      </c>
      <c r="O21" s="41">
        <f t="shared" si="1"/>
        <v>1319</v>
      </c>
      <c r="P21" s="43">
        <f t="shared" si="2"/>
        <v>-3096</v>
      </c>
    </row>
    <row r="22" spans="1:16" ht="17.25" customHeight="1" x14ac:dyDescent="0.2">
      <c r="A22" s="1">
        <v>15</v>
      </c>
      <c r="B22" s="3" t="s">
        <v>152</v>
      </c>
      <c r="C22" s="41">
        <f>'[1]Doanh thu'!S129</f>
        <v>19759</v>
      </c>
      <c r="D22" s="43">
        <f>'[1]Boi thuong'!S129</f>
        <v>3848</v>
      </c>
      <c r="E22" s="82">
        <f t="shared" si="0"/>
        <v>0.19474669770737385</v>
      </c>
      <c r="F22" s="41">
        <f>'[1]Doanh thu'!AX129</f>
        <v>4443</v>
      </c>
      <c r="G22" s="43">
        <f>'[1]Boi thuong'!DH129</f>
        <v>249</v>
      </c>
      <c r="H22" s="41">
        <f>'[1]Doanh thu'!CC129</f>
        <v>0</v>
      </c>
      <c r="I22" s="43">
        <f>'[1]Boi thuong'!EM129</f>
        <v>0</v>
      </c>
      <c r="J22" s="41">
        <f>'[1]Doanh thu'!DH129</f>
        <v>1973</v>
      </c>
      <c r="K22" s="43">
        <f>'[1]Boi thuong'!AX129</f>
        <v>3140</v>
      </c>
      <c r="L22" s="41">
        <f>'[1]Doanh thu'!EM129</f>
        <v>16067</v>
      </c>
      <c r="M22" s="43">
        <f>'[1]Boi thuong'!CC129</f>
        <v>191</v>
      </c>
      <c r="N22" s="41">
        <f>'[1]Doanh thu'!FR129</f>
        <v>314</v>
      </c>
      <c r="O22" s="41">
        <f t="shared" si="1"/>
        <v>5848</v>
      </c>
      <c r="P22" s="43">
        <f t="shared" si="2"/>
        <v>766</v>
      </c>
    </row>
    <row r="23" spans="1:16" ht="17.25" customHeight="1" x14ac:dyDescent="0.2">
      <c r="A23" s="1">
        <v>16</v>
      </c>
      <c r="B23" s="3" t="s">
        <v>222</v>
      </c>
      <c r="C23" s="41">
        <f>'[1]Doanh thu'!S130</f>
        <v>5637</v>
      </c>
      <c r="D23" s="43">
        <f>'[1]Boi thuong'!S130</f>
        <v>0</v>
      </c>
      <c r="E23" s="82">
        <f t="shared" si="0"/>
        <v>0</v>
      </c>
      <c r="F23" s="41">
        <f>'[1]Doanh thu'!AX130</f>
        <v>3680</v>
      </c>
      <c r="G23" s="43">
        <f>'[1]Boi thuong'!DH130</f>
        <v>772</v>
      </c>
      <c r="H23" s="41">
        <f>'[1]Doanh thu'!CC130</f>
        <v>0</v>
      </c>
      <c r="I23" s="43">
        <f>'[1]Boi thuong'!EM130</f>
        <v>0</v>
      </c>
      <c r="J23" s="41">
        <f>'[1]Doanh thu'!DH130</f>
        <v>4991</v>
      </c>
      <c r="K23" s="43">
        <f>'[1]Boi thuong'!AX130</f>
        <v>13</v>
      </c>
      <c r="L23" s="41">
        <f>'[1]Doanh thu'!EM130</f>
        <v>0</v>
      </c>
      <c r="M23" s="43">
        <f>'[1]Boi thuong'!CC130</f>
        <v>0</v>
      </c>
      <c r="N23" s="41">
        <f>'[1]Doanh thu'!FR130</f>
        <v>18</v>
      </c>
      <c r="O23" s="41">
        <f t="shared" si="1"/>
        <v>4308</v>
      </c>
      <c r="P23" s="43">
        <f t="shared" si="2"/>
        <v>759</v>
      </c>
    </row>
    <row r="24" spans="1:16" ht="17.25" customHeight="1" x14ac:dyDescent="0.2">
      <c r="A24" s="1">
        <v>17</v>
      </c>
      <c r="B24" s="3" t="s">
        <v>153</v>
      </c>
      <c r="C24" s="41">
        <f>'[1]Doanh thu'!S131</f>
        <v>25101</v>
      </c>
      <c r="D24" s="43">
        <f>'[1]Boi thuong'!S131</f>
        <v>1730</v>
      </c>
      <c r="E24" s="82">
        <f t="shared" si="0"/>
        <v>6.8921556910083268E-2</v>
      </c>
      <c r="F24" s="41">
        <f>'[1]Doanh thu'!AX131</f>
        <v>29</v>
      </c>
      <c r="G24" s="43">
        <f>'[1]Boi thuong'!DH131</f>
        <v>11</v>
      </c>
      <c r="H24" s="41">
        <f>'[1]Doanh thu'!CC131</f>
        <v>0</v>
      </c>
      <c r="I24" s="43">
        <f>'[1]Boi thuong'!EM131</f>
        <v>0</v>
      </c>
      <c r="J24" s="41">
        <f>'[1]Doanh thu'!DH131</f>
        <v>0</v>
      </c>
      <c r="K24" s="43">
        <f>'[1]Boi thuong'!AX131</f>
        <v>0</v>
      </c>
      <c r="L24" s="41">
        <f>'[1]Doanh thu'!EM131</f>
        <v>8699</v>
      </c>
      <c r="M24" s="43">
        <f>'[1]Boi thuong'!CC131</f>
        <v>243</v>
      </c>
      <c r="N24" s="41">
        <f>'[1]Doanh thu'!FR131</f>
        <v>0</v>
      </c>
      <c r="O24" s="41">
        <f t="shared" si="1"/>
        <v>16431</v>
      </c>
      <c r="P24" s="43">
        <f t="shared" si="2"/>
        <v>1498</v>
      </c>
    </row>
    <row r="25" spans="1:16" ht="17.25" customHeight="1" x14ac:dyDescent="0.2">
      <c r="A25" s="1">
        <v>18</v>
      </c>
      <c r="B25" s="3" t="s">
        <v>76</v>
      </c>
      <c r="C25" s="41">
        <f>'[1]Doanh thu'!S132</f>
        <v>157428</v>
      </c>
      <c r="D25" s="43">
        <f>'[1]Boi thuong'!S132</f>
        <v>18808</v>
      </c>
      <c r="E25" s="82">
        <f t="shared" si="0"/>
        <v>0.11947048809614554</v>
      </c>
      <c r="F25" s="41">
        <f>'[1]Doanh thu'!AX132</f>
        <v>12735</v>
      </c>
      <c r="G25" s="43">
        <f>'[1]Boi thuong'!DH132</f>
        <v>16131</v>
      </c>
      <c r="H25" s="41">
        <f>'[1]Doanh thu'!CC132</f>
        <v>0</v>
      </c>
      <c r="I25" s="43">
        <f>'[1]Boi thuong'!EM132</f>
        <v>0</v>
      </c>
      <c r="J25" s="41">
        <f>'[1]Doanh thu'!DH132</f>
        <v>37675</v>
      </c>
      <c r="K25" s="43">
        <f>'[1]Boi thuong'!AX132</f>
        <v>2543</v>
      </c>
      <c r="L25" s="41">
        <f>'[1]Doanh thu'!EM132</f>
        <v>34016</v>
      </c>
      <c r="M25" s="43">
        <f>'[1]Boi thuong'!CC132</f>
        <v>5250</v>
      </c>
      <c r="N25" s="41">
        <f>'[1]Doanh thu'!FR132</f>
        <v>6655</v>
      </c>
      <c r="O25" s="41">
        <f t="shared" si="1"/>
        <v>91817</v>
      </c>
      <c r="P25" s="43">
        <f t="shared" si="2"/>
        <v>27146</v>
      </c>
    </row>
    <row r="26" spans="1:16" ht="17.25" customHeight="1" x14ac:dyDescent="0.2">
      <c r="A26" s="1">
        <v>19</v>
      </c>
      <c r="B26" s="3" t="s">
        <v>77</v>
      </c>
      <c r="C26" s="41">
        <f>'[1]Doanh thu'!S133</f>
        <v>143478</v>
      </c>
      <c r="D26" s="43">
        <f>'[1]Boi thuong'!S133</f>
        <v>27316</v>
      </c>
      <c r="E26" s="82">
        <f t="shared" si="0"/>
        <v>0.19038458857803983</v>
      </c>
      <c r="F26" s="41">
        <f>'[1]Doanh thu'!AX133</f>
        <v>6440</v>
      </c>
      <c r="G26" s="43">
        <f>'[1]Boi thuong'!DH133</f>
        <v>36357</v>
      </c>
      <c r="H26" s="41">
        <f>'[1]Doanh thu'!CC133</f>
        <v>0</v>
      </c>
      <c r="I26" s="43">
        <f>'[1]Boi thuong'!EM133</f>
        <v>0</v>
      </c>
      <c r="J26" s="41">
        <f>'[1]Doanh thu'!DH133</f>
        <v>3155</v>
      </c>
      <c r="K26" s="43">
        <f>'[1]Boi thuong'!AX133</f>
        <v>73</v>
      </c>
      <c r="L26" s="41">
        <f>'[1]Doanh thu'!EM133</f>
        <v>125239</v>
      </c>
      <c r="M26" s="43">
        <f>'[1]Boi thuong'!CC133</f>
        <v>52659</v>
      </c>
      <c r="N26" s="41">
        <f>'[1]Doanh thu'!FR133</f>
        <v>0</v>
      </c>
      <c r="O26" s="41">
        <f t="shared" si="1"/>
        <v>21524</v>
      </c>
      <c r="P26" s="43">
        <f t="shared" si="2"/>
        <v>10941</v>
      </c>
    </row>
    <row r="27" spans="1:16" ht="17.25" customHeight="1" x14ac:dyDescent="0.2">
      <c r="A27" s="1">
        <v>20</v>
      </c>
      <c r="B27" s="3" t="s">
        <v>78</v>
      </c>
      <c r="C27" s="41">
        <f>'[1]Doanh thu'!S134</f>
        <v>154336</v>
      </c>
      <c r="D27" s="43">
        <f>'[1]Boi thuong'!S134</f>
        <v>58590</v>
      </c>
      <c r="E27" s="82">
        <f t="shared" si="0"/>
        <v>0.37962626995645865</v>
      </c>
      <c r="F27" s="41">
        <f>'[1]Doanh thu'!AX134</f>
        <v>3473</v>
      </c>
      <c r="G27" s="43">
        <f>'[1]Boi thuong'!DH134</f>
        <v>1389</v>
      </c>
      <c r="H27" s="41">
        <f>'[1]Doanh thu'!CC134</f>
        <v>1093</v>
      </c>
      <c r="I27" s="43">
        <f>'[1]Boi thuong'!EM134</f>
        <v>0</v>
      </c>
      <c r="J27" s="41">
        <f>'[1]Doanh thu'!DH134</f>
        <v>-60085</v>
      </c>
      <c r="K27" s="43">
        <f>'[1]Boi thuong'!AX134</f>
        <v>-18177</v>
      </c>
      <c r="L27" s="41">
        <f>'[1]Doanh thu'!EM134</f>
        <v>137350</v>
      </c>
      <c r="M27" s="43">
        <f>'[1]Boi thuong'!CC134</f>
        <v>32475</v>
      </c>
      <c r="N27" s="41">
        <f>'[1]Doanh thu'!FR134</f>
        <v>869</v>
      </c>
      <c r="O27" s="41">
        <f t="shared" si="1"/>
        <v>80768</v>
      </c>
      <c r="P27" s="43">
        <f t="shared" si="2"/>
        <v>45681</v>
      </c>
    </row>
    <row r="28" spans="1:16" ht="17.25" customHeight="1" x14ac:dyDescent="0.2">
      <c r="A28" s="1">
        <v>21</v>
      </c>
      <c r="B28" s="3" t="s">
        <v>79</v>
      </c>
      <c r="C28" s="41">
        <f>'[1]Doanh thu'!S135</f>
        <v>107224</v>
      </c>
      <c r="D28" s="43">
        <f>'[1]Boi thuong'!S135</f>
        <v>7061</v>
      </c>
      <c r="E28" s="82"/>
      <c r="F28" s="41">
        <f>'[1]Doanh thu'!AX135</f>
        <v>5754</v>
      </c>
      <c r="G28" s="43">
        <f>'[1]Boi thuong'!DH135</f>
        <v>2136</v>
      </c>
      <c r="H28" s="41">
        <f>'[1]Doanh thu'!CC135</f>
        <v>0</v>
      </c>
      <c r="I28" s="43">
        <f>'[1]Boi thuong'!EM135</f>
        <v>1854</v>
      </c>
      <c r="J28" s="41">
        <f>'[1]Doanh thu'!DH135</f>
        <v>14635</v>
      </c>
      <c r="K28" s="43">
        <f>'[1]Boi thuong'!AX135</f>
        <v>745</v>
      </c>
      <c r="L28" s="41">
        <f>'[1]Doanh thu'!EM135</f>
        <v>47578</v>
      </c>
      <c r="M28" s="43">
        <f>'[1]Boi thuong'!CC135</f>
        <v>2705</v>
      </c>
      <c r="N28" s="41">
        <f>'[1]Doanh thu'!FR135</f>
        <v>0</v>
      </c>
      <c r="O28" s="41">
        <f t="shared" si="1"/>
        <v>50765</v>
      </c>
      <c r="P28" s="43">
        <f t="shared" si="2"/>
        <v>7601</v>
      </c>
    </row>
    <row r="29" spans="1:16" ht="17.25" customHeight="1" x14ac:dyDescent="0.2">
      <c r="A29" s="1">
        <v>22</v>
      </c>
      <c r="B29" s="3" t="s">
        <v>154</v>
      </c>
      <c r="C29" s="41">
        <f>'[1]Doanh thu'!S136</f>
        <v>97042</v>
      </c>
      <c r="D29" s="43">
        <f>'[1]Boi thuong'!S136</f>
        <v>12844</v>
      </c>
      <c r="E29" s="82">
        <f t="shared" si="0"/>
        <v>0.1323550627563323</v>
      </c>
      <c r="F29" s="41">
        <f>'[1]Doanh thu'!AX136</f>
        <v>2834</v>
      </c>
      <c r="G29" s="43">
        <f>'[1]Boi thuong'!DH136</f>
        <v>499</v>
      </c>
      <c r="H29" s="41">
        <f>'[1]Doanh thu'!CC136</f>
        <v>10</v>
      </c>
      <c r="I29" s="43">
        <f>'[1]Boi thuong'!EM136</f>
        <v>252</v>
      </c>
      <c r="J29" s="41">
        <f>'[1]Doanh thu'!DH136</f>
        <v>47278</v>
      </c>
      <c r="K29" s="43">
        <f>'[1]Boi thuong'!AX136</f>
        <v>7902</v>
      </c>
      <c r="L29" s="41">
        <f>'[1]Doanh thu'!EM136</f>
        <v>3966</v>
      </c>
      <c r="M29" s="43">
        <f>'[1]Boi thuong'!CC136</f>
        <v>1344</v>
      </c>
      <c r="N29" s="41">
        <f>'[1]Doanh thu'!FR136</f>
        <v>1742</v>
      </c>
      <c r="O29" s="41">
        <f t="shared" si="1"/>
        <v>46900</v>
      </c>
      <c r="P29" s="43">
        <f t="shared" si="2"/>
        <v>4349</v>
      </c>
    </row>
    <row r="30" spans="1:16" ht="17.25" customHeight="1" x14ac:dyDescent="0.2">
      <c r="A30" s="1">
        <v>23</v>
      </c>
      <c r="B30" s="3" t="s">
        <v>80</v>
      </c>
      <c r="C30" s="41">
        <f>'[1]Doanh thu'!S137</f>
        <v>32798</v>
      </c>
      <c r="D30" s="43">
        <f>'[1]Boi thuong'!S137</f>
        <v>5792</v>
      </c>
      <c r="E30" s="82">
        <f t="shared" si="0"/>
        <v>0.1765961339106043</v>
      </c>
      <c r="F30" s="41">
        <f>'[1]Doanh thu'!AX137</f>
        <v>24952</v>
      </c>
      <c r="G30" s="43">
        <f>'[1]Boi thuong'!DH137</f>
        <v>2100</v>
      </c>
      <c r="H30" s="41">
        <f>'[1]Doanh thu'!CC137</f>
        <v>1791</v>
      </c>
      <c r="I30" s="43">
        <f>'[1]Boi thuong'!EM137</f>
        <v>0</v>
      </c>
      <c r="J30" s="41">
        <f>'[1]Doanh thu'!DH137</f>
        <v>0</v>
      </c>
      <c r="K30" s="43">
        <f>'[1]Boi thuong'!AX137</f>
        <v>0</v>
      </c>
      <c r="L30" s="41">
        <f>'[1]Doanh thu'!EM137</f>
        <v>30902</v>
      </c>
      <c r="M30" s="43">
        <f>'[1]Boi thuong'!CC137</f>
        <v>144</v>
      </c>
      <c r="N30" s="41">
        <f>'[1]Doanh thu'!FR137</f>
        <v>2600</v>
      </c>
      <c r="O30" s="41">
        <f t="shared" si="1"/>
        <v>26039</v>
      </c>
      <c r="P30" s="43">
        <f t="shared" si="2"/>
        <v>7748</v>
      </c>
    </row>
    <row r="31" spans="1:16" ht="17.25" customHeight="1" x14ac:dyDescent="0.2">
      <c r="A31" s="1">
        <v>24</v>
      </c>
      <c r="B31" s="3" t="s">
        <v>81</v>
      </c>
      <c r="C31" s="41">
        <f>'[1]Doanh thu'!S138</f>
        <v>528</v>
      </c>
      <c r="D31" s="43">
        <f>'[1]Boi thuong'!S138</f>
        <v>402</v>
      </c>
      <c r="E31" s="82">
        <f t="shared" si="0"/>
        <v>0.76136363636363635</v>
      </c>
      <c r="F31" s="41">
        <f>'[1]Doanh thu'!AX138</f>
        <v>1321</v>
      </c>
      <c r="G31" s="43">
        <f>'[1]Boi thuong'!DH138</f>
        <v>0</v>
      </c>
      <c r="H31" s="41">
        <f>'[1]Doanh thu'!CC138</f>
        <v>0</v>
      </c>
      <c r="I31" s="43">
        <f>'[1]Boi thuong'!EM138</f>
        <v>0</v>
      </c>
      <c r="J31" s="41">
        <f>'[1]Doanh thu'!DH138</f>
        <v>78</v>
      </c>
      <c r="K31" s="43">
        <f>'[1]Boi thuong'!AX138</f>
        <v>-1</v>
      </c>
      <c r="L31" s="41">
        <f>'[1]Doanh thu'!EM138</f>
        <v>2524</v>
      </c>
      <c r="M31" s="43">
        <f>'[1]Boi thuong'!CC138</f>
        <v>0</v>
      </c>
      <c r="N31" s="41">
        <f>'[1]Doanh thu'!FR138</f>
        <v>-959</v>
      </c>
      <c r="O31" s="41">
        <f t="shared" si="1"/>
        <v>206</v>
      </c>
      <c r="P31" s="43">
        <f t="shared" si="2"/>
        <v>403</v>
      </c>
    </row>
    <row r="32" spans="1:16" ht="17.25" customHeight="1" x14ac:dyDescent="0.2">
      <c r="A32" s="1">
        <v>25</v>
      </c>
      <c r="B32" s="3" t="s">
        <v>155</v>
      </c>
      <c r="C32" s="41">
        <f>'[1]Doanh thu'!S139</f>
        <v>14465</v>
      </c>
      <c r="D32" s="43">
        <f>'[1]Boi thuong'!S139</f>
        <v>0</v>
      </c>
      <c r="E32" s="82">
        <f t="shared" si="0"/>
        <v>0</v>
      </c>
      <c r="F32" s="41">
        <f>'[1]Doanh thu'!AX139</f>
        <v>4154</v>
      </c>
      <c r="G32" s="43">
        <f>'[1]Boi thuong'!DH139</f>
        <v>0</v>
      </c>
      <c r="H32" s="41">
        <f>'[1]Doanh thu'!CC139</f>
        <v>0</v>
      </c>
      <c r="I32" s="43">
        <f>'[1]Boi thuong'!EM139</f>
        <v>0</v>
      </c>
      <c r="J32" s="41">
        <f>'[1]Doanh thu'!DH139</f>
        <v>10307</v>
      </c>
      <c r="K32" s="43">
        <f>'[1]Boi thuong'!AX139</f>
        <v>0</v>
      </c>
      <c r="L32" s="41">
        <f>'[1]Doanh thu'!EM139</f>
        <v>2201</v>
      </c>
      <c r="M32" s="43">
        <f>'[1]Boi thuong'!CC139</f>
        <v>0</v>
      </c>
      <c r="N32" s="41">
        <f>'[1]Doanh thu'!FR139</f>
        <v>0</v>
      </c>
      <c r="O32" s="41">
        <f t="shared" si="1"/>
        <v>6111</v>
      </c>
      <c r="P32" s="43">
        <f t="shared" si="2"/>
        <v>0</v>
      </c>
    </row>
    <row r="33" spans="1:16" ht="17.25" customHeight="1" x14ac:dyDescent="0.2">
      <c r="A33" s="1">
        <v>26</v>
      </c>
      <c r="B33" s="3" t="s">
        <v>156</v>
      </c>
      <c r="C33" s="41">
        <f>'[1]Doanh thu'!S140</f>
        <v>5073</v>
      </c>
      <c r="D33" s="43">
        <f>'[1]Boi thuong'!S140</f>
        <v>15</v>
      </c>
      <c r="E33" s="82">
        <f t="shared" si="0"/>
        <v>2.9568302779420462E-3</v>
      </c>
      <c r="F33" s="41">
        <f>'[1]Doanh thu'!AX140</f>
        <v>0</v>
      </c>
      <c r="G33" s="43">
        <f>'[1]Boi thuong'!DH140</f>
        <v>0</v>
      </c>
      <c r="H33" s="41">
        <f>'[1]Doanh thu'!CC140</f>
        <v>0</v>
      </c>
      <c r="I33" s="43">
        <f>'[1]Boi thuong'!EM140</f>
        <v>0</v>
      </c>
      <c r="J33" s="41">
        <f>'[1]Doanh thu'!DH140</f>
        <v>1234</v>
      </c>
      <c r="K33" s="43">
        <f>'[1]Boi thuong'!AX140</f>
        <v>9</v>
      </c>
      <c r="L33" s="41">
        <f>'[1]Doanh thu'!EM140</f>
        <v>0</v>
      </c>
      <c r="M33" s="43">
        <f>'[1]Boi thuong'!CC140</f>
        <v>0</v>
      </c>
      <c r="N33" s="41">
        <f>'[1]Doanh thu'!FR140</f>
        <v>0</v>
      </c>
      <c r="O33" s="41">
        <f t="shared" si="1"/>
        <v>3839</v>
      </c>
      <c r="P33" s="43">
        <f t="shared" si="2"/>
        <v>6</v>
      </c>
    </row>
    <row r="34" spans="1:16" ht="17.25" customHeight="1" x14ac:dyDescent="0.2">
      <c r="A34" s="1">
        <v>27</v>
      </c>
      <c r="B34" s="3" t="s">
        <v>157</v>
      </c>
      <c r="C34" s="41">
        <f>'[1]Doanh thu'!S141</f>
        <v>77563</v>
      </c>
      <c r="D34" s="43">
        <f>'[1]Boi thuong'!S141</f>
        <v>43122</v>
      </c>
      <c r="E34" s="82">
        <f t="shared" si="0"/>
        <v>0.55596096076737622</v>
      </c>
      <c r="F34" s="41">
        <f>'[1]Doanh thu'!AX141</f>
        <v>3528</v>
      </c>
      <c r="G34" s="43">
        <f>'[1]Boi thuong'!DH141</f>
        <v>4982</v>
      </c>
      <c r="H34" s="41">
        <f>'[1]Doanh thu'!CC141</f>
        <v>0</v>
      </c>
      <c r="I34" s="43">
        <f>'[1]Boi thuong'!EM141</f>
        <v>0</v>
      </c>
      <c r="J34" s="41">
        <f>'[1]Doanh thu'!DH141</f>
        <v>48857</v>
      </c>
      <c r="K34" s="43">
        <f>'[1]Boi thuong'!AX141</f>
        <v>36501</v>
      </c>
      <c r="L34" s="41">
        <f>'[1]Doanh thu'!EM141</f>
        <v>19157</v>
      </c>
      <c r="M34" s="43">
        <f>'[1]Boi thuong'!CC141</f>
        <v>15</v>
      </c>
      <c r="N34" s="41">
        <f>'[1]Doanh thu'!FR141</f>
        <v>215</v>
      </c>
      <c r="O34" s="41">
        <f t="shared" si="1"/>
        <v>12862</v>
      </c>
      <c r="P34" s="43">
        <f t="shared" si="2"/>
        <v>11588</v>
      </c>
    </row>
    <row r="35" spans="1:16" ht="17.25" customHeight="1" x14ac:dyDescent="0.2">
      <c r="A35" s="29">
        <v>28</v>
      </c>
      <c r="B35" s="31" t="s">
        <v>158</v>
      </c>
      <c r="C35" s="51">
        <f>'[1]Doanh thu'!S142</f>
        <v>79377</v>
      </c>
      <c r="D35" s="52">
        <f>'[1]Boi thuong'!S142</f>
        <v>12816</v>
      </c>
      <c r="E35" s="82">
        <f t="shared" si="0"/>
        <v>0.16145734910616424</v>
      </c>
      <c r="F35" s="51">
        <f>'[1]Doanh thu'!AX142</f>
        <v>0</v>
      </c>
      <c r="G35" s="52">
        <f>'[1]Boi thuong'!DH142</f>
        <v>0</v>
      </c>
      <c r="H35" s="51">
        <f>'[1]Doanh thu'!CC142</f>
        <v>772</v>
      </c>
      <c r="I35" s="52">
        <f>'[1]Boi thuong'!EM142</f>
        <v>0</v>
      </c>
      <c r="J35" s="51">
        <f>'[1]Doanh thu'!DH142</f>
        <v>32214</v>
      </c>
      <c r="K35" s="52">
        <f>'[1]Boi thuong'!AX142</f>
        <v>6068</v>
      </c>
      <c r="L35" s="51">
        <f>'[1]Doanh thu'!EM142</f>
        <v>39909</v>
      </c>
      <c r="M35" s="52">
        <f>'[1]Boi thuong'!CC142</f>
        <v>5601</v>
      </c>
      <c r="N35" s="51">
        <f>'[1]Doanh thu'!FR142</f>
        <v>6</v>
      </c>
      <c r="O35" s="41">
        <f t="shared" si="1"/>
        <v>8020</v>
      </c>
      <c r="P35" s="43">
        <f t="shared" si="2"/>
        <v>1147</v>
      </c>
    </row>
    <row r="36" spans="1:16" ht="17.25" customHeight="1" x14ac:dyDescent="0.2">
      <c r="A36" s="1">
        <v>29</v>
      </c>
      <c r="B36" s="3" t="s">
        <v>159</v>
      </c>
      <c r="C36" s="41">
        <f>'[1]Doanh thu'!S143</f>
        <v>11782</v>
      </c>
      <c r="D36" s="43">
        <f>'[1]Boi thuong'!S143</f>
        <v>747</v>
      </c>
      <c r="E36" s="82">
        <f t="shared" si="0"/>
        <v>6.3401799354948232E-2</v>
      </c>
      <c r="F36" s="41">
        <f>'[1]Doanh thu'!AX143</f>
        <v>388</v>
      </c>
      <c r="G36" s="43">
        <f>'[1]Boi thuong'!DH143</f>
        <v>1195</v>
      </c>
      <c r="H36" s="41">
        <f>'[1]Doanh thu'!CC143</f>
        <v>0</v>
      </c>
      <c r="I36" s="43">
        <f>'[1]Boi thuong'!EM143</f>
        <v>0</v>
      </c>
      <c r="J36" s="41">
        <f>'[1]Doanh thu'!DH143</f>
        <v>48</v>
      </c>
      <c r="K36" s="43">
        <f>'[1]Boi thuong'!AX143</f>
        <v>35</v>
      </c>
      <c r="L36" s="41">
        <f>'[1]Doanh thu'!EM143</f>
        <v>6619</v>
      </c>
      <c r="M36" s="43">
        <f>'[1]Boi thuong'!CC143</f>
        <v>332</v>
      </c>
      <c r="N36" s="41">
        <f>'[1]Doanh thu'!FR143</f>
        <v>0</v>
      </c>
      <c r="O36" s="41">
        <f t="shared" si="1"/>
        <v>5503</v>
      </c>
      <c r="P36" s="43">
        <f t="shared" si="2"/>
        <v>1575</v>
      </c>
    </row>
    <row r="37" spans="1:16" ht="17.25" customHeight="1" x14ac:dyDescent="0.2">
      <c r="A37" s="1">
        <v>30</v>
      </c>
      <c r="B37" s="3" t="s">
        <v>211</v>
      </c>
      <c r="C37" s="41">
        <f>'[1]Doanh thu'!S144</f>
        <v>0</v>
      </c>
      <c r="D37" s="43">
        <f>'[1]Boi thuong'!S144</f>
        <v>0</v>
      </c>
      <c r="E37" s="82"/>
      <c r="F37" s="41">
        <f>'[1]Doanh thu'!AX144</f>
        <v>0</v>
      </c>
      <c r="G37" s="43">
        <f>'[1]Boi thuong'!DH144</f>
        <v>0</v>
      </c>
      <c r="H37" s="41">
        <f>'[1]Doanh thu'!CC144</f>
        <v>0</v>
      </c>
      <c r="I37" s="43">
        <f>'[1]Boi thuong'!EM144</f>
        <v>0</v>
      </c>
      <c r="J37" s="41">
        <f>'[1]Doanh thu'!DH144</f>
        <v>0</v>
      </c>
      <c r="K37" s="43">
        <f>'[1]Boi thuong'!AX144</f>
        <v>0</v>
      </c>
      <c r="L37" s="41">
        <f>'[1]Doanh thu'!EM144</f>
        <v>0</v>
      </c>
      <c r="M37" s="43">
        <f>'[1]Boi thuong'!CC144</f>
        <v>0</v>
      </c>
      <c r="N37" s="41">
        <f>'[1]Doanh thu'!FR144</f>
        <v>0</v>
      </c>
      <c r="O37" s="41">
        <f t="shared" si="1"/>
        <v>0</v>
      </c>
      <c r="P37" s="43">
        <f t="shared" si="2"/>
        <v>0</v>
      </c>
    </row>
    <row r="38" spans="1:16" ht="17.25" hidden="1" customHeight="1" x14ac:dyDescent="0.2">
      <c r="A38" s="1"/>
      <c r="B38" s="3"/>
      <c r="C38" s="41"/>
      <c r="D38" s="43"/>
      <c r="E38" s="82" t="e">
        <f t="shared" si="0"/>
        <v>#DIV/0!</v>
      </c>
      <c r="F38" s="41"/>
      <c r="G38" s="43"/>
      <c r="H38" s="41"/>
      <c r="I38" s="43"/>
      <c r="J38" s="41"/>
      <c r="K38" s="43"/>
      <c r="L38" s="41"/>
      <c r="M38" s="43"/>
      <c r="N38" s="41"/>
      <c r="O38" s="41"/>
      <c r="P38" s="43"/>
    </row>
    <row r="39" spans="1:16" ht="17.25" hidden="1" customHeight="1" x14ac:dyDescent="0.2">
      <c r="A39" s="1"/>
      <c r="B39" s="3"/>
      <c r="C39" s="41"/>
      <c r="D39" s="43"/>
      <c r="E39" s="82" t="e">
        <f t="shared" si="0"/>
        <v>#DIV/0!</v>
      </c>
      <c r="F39" s="41"/>
      <c r="G39" s="43"/>
      <c r="H39" s="41"/>
      <c r="I39" s="43"/>
      <c r="J39" s="41"/>
      <c r="K39" s="43"/>
      <c r="L39" s="41"/>
      <c r="M39" s="43"/>
      <c r="N39" s="41"/>
      <c r="O39" s="41"/>
      <c r="P39" s="43"/>
    </row>
    <row r="40" spans="1:16" ht="17.25" hidden="1" customHeight="1" x14ac:dyDescent="0.2">
      <c r="A40" s="1"/>
      <c r="B40" s="3"/>
      <c r="C40" s="41"/>
      <c r="D40" s="43"/>
      <c r="E40" s="82" t="e">
        <f t="shared" si="0"/>
        <v>#DIV/0!</v>
      </c>
      <c r="F40" s="41"/>
      <c r="G40" s="43"/>
      <c r="H40" s="41"/>
      <c r="I40" s="43"/>
      <c r="J40" s="41"/>
      <c r="K40" s="43"/>
      <c r="L40" s="41"/>
      <c r="M40" s="43"/>
      <c r="N40" s="41"/>
      <c r="O40" s="41"/>
      <c r="P40" s="43"/>
    </row>
    <row r="41" spans="1:16" s="46" customFormat="1" ht="17.25" customHeight="1" x14ac:dyDescent="0.2">
      <c r="A41" s="30">
        <v>30</v>
      </c>
      <c r="B41" s="174" t="s">
        <v>83</v>
      </c>
      <c r="C41" s="42">
        <f>SUM(C8:C36)</f>
        <v>2919041</v>
      </c>
      <c r="D41" s="42">
        <f>SUM(D8:D36)</f>
        <v>1137178</v>
      </c>
      <c r="E41" s="82">
        <f t="shared" si="0"/>
        <v>0.38957246575159443</v>
      </c>
      <c r="F41" s="42">
        <f>SUM(F8:F36)</f>
        <v>275601</v>
      </c>
      <c r="G41" s="42">
        <f t="shared" ref="G41:P41" si="3">SUM(G8:G36)</f>
        <v>169407</v>
      </c>
      <c r="H41" s="42">
        <f t="shared" si="3"/>
        <v>201878</v>
      </c>
      <c r="I41" s="42">
        <f t="shared" si="3"/>
        <v>126156</v>
      </c>
      <c r="J41" s="42">
        <f t="shared" si="3"/>
        <v>512676</v>
      </c>
      <c r="K41" s="42">
        <f t="shared" si="3"/>
        <v>422258</v>
      </c>
      <c r="L41" s="42">
        <f t="shared" si="3"/>
        <v>1786344</v>
      </c>
      <c r="M41" s="42">
        <f t="shared" si="3"/>
        <v>556687</v>
      </c>
      <c r="N41" s="42">
        <f t="shared" si="3"/>
        <v>24388</v>
      </c>
      <c r="O41" s="42">
        <f t="shared" si="3"/>
        <v>1073112</v>
      </c>
      <c r="P41" s="42">
        <f t="shared" si="3"/>
        <v>453796</v>
      </c>
    </row>
    <row r="42" spans="1:16" x14ac:dyDescent="0.15"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</row>
    <row r="43" spans="1:16" x14ac:dyDescent="0.15">
      <c r="B43" s="83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</row>
    <row r="44" spans="1:16" x14ac:dyDescent="0.15"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</row>
    <row r="45" spans="1:16" x14ac:dyDescent="0.15"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</row>
    <row r="46" spans="1:16" x14ac:dyDescent="0.15"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</row>
    <row r="47" spans="1:16" x14ac:dyDescent="0.15"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</row>
    <row r="48" spans="1:16" x14ac:dyDescent="0.15"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</row>
    <row r="49" spans="3:16" x14ac:dyDescent="0.15"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</row>
    <row r="50" spans="3:16" x14ac:dyDescent="0.15"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</row>
    <row r="51" spans="3:16" x14ac:dyDescent="0.15"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</row>
    <row r="52" spans="3:16" x14ac:dyDescent="0.15"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</row>
    <row r="53" spans="3:16" x14ac:dyDescent="0.15"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</row>
    <row r="54" spans="3:16" x14ac:dyDescent="0.15"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</row>
    <row r="55" spans="3:16" x14ac:dyDescent="0.15"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</row>
    <row r="56" spans="3:16" x14ac:dyDescent="0.15"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</row>
    <row r="57" spans="3:16" x14ac:dyDescent="0.15"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</row>
    <row r="58" spans="3:16" x14ac:dyDescent="0.15"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</row>
    <row r="59" spans="3:16" x14ac:dyDescent="0.15"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</row>
    <row r="60" spans="3:16" x14ac:dyDescent="0.15"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</row>
    <row r="61" spans="3:16" x14ac:dyDescent="0.15"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</row>
    <row r="62" spans="3:16" x14ac:dyDescent="0.15"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</row>
    <row r="63" spans="3:16" x14ac:dyDescent="0.15"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</row>
    <row r="64" spans="3:16" x14ac:dyDescent="0.15"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</row>
    <row r="65" spans="3:16" x14ac:dyDescent="0.15"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</row>
    <row r="66" spans="3:16" x14ac:dyDescent="0.15"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</row>
    <row r="67" spans="3:16" x14ac:dyDescent="0.15"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</row>
    <row r="68" spans="3:16" x14ac:dyDescent="0.15"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</row>
    <row r="69" spans="3:16" x14ac:dyDescent="0.15"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</row>
    <row r="70" spans="3:16" x14ac:dyDescent="0.15"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</row>
    <row r="71" spans="3:16" x14ac:dyDescent="0.15"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</row>
    <row r="72" spans="3:16" x14ac:dyDescent="0.15"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</row>
    <row r="73" spans="3:16" x14ac:dyDescent="0.15"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</row>
    <row r="74" spans="3:16" x14ac:dyDescent="0.15"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</row>
    <row r="75" spans="3:16" x14ac:dyDescent="0.15"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</row>
    <row r="76" spans="3:16" x14ac:dyDescent="0.15"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</row>
    <row r="77" spans="3:16" x14ac:dyDescent="0.15"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</row>
    <row r="78" spans="3:16" x14ac:dyDescent="0.15"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</row>
    <row r="79" spans="3:16" x14ac:dyDescent="0.15"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</row>
    <row r="80" spans="3:16" x14ac:dyDescent="0.15"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</row>
    <row r="81" spans="3:16" x14ac:dyDescent="0.15"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</row>
    <row r="82" spans="3:16" x14ac:dyDescent="0.15"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</row>
    <row r="83" spans="3:16" x14ac:dyDescent="0.15"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</row>
    <row r="84" spans="3:16" x14ac:dyDescent="0.15"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</row>
    <row r="85" spans="3:16" x14ac:dyDescent="0.15"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</row>
    <row r="86" spans="3:16" x14ac:dyDescent="0.15"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</row>
    <row r="87" spans="3:16" x14ac:dyDescent="0.15"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</row>
    <row r="88" spans="3:16" x14ac:dyDescent="0.15"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</row>
    <row r="89" spans="3:16" x14ac:dyDescent="0.15"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</row>
    <row r="90" spans="3:16" x14ac:dyDescent="0.15"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</row>
    <row r="91" spans="3:16" x14ac:dyDescent="0.15"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</row>
    <row r="92" spans="3:16" x14ac:dyDescent="0.15"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</row>
    <row r="93" spans="3:16" x14ac:dyDescent="0.15"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</row>
    <row r="94" spans="3:16" x14ac:dyDescent="0.15"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</row>
    <row r="95" spans="3:16" x14ac:dyDescent="0.15"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</row>
    <row r="96" spans="3:16" x14ac:dyDescent="0.15"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</row>
    <row r="97" spans="3:16" x14ac:dyDescent="0.15"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</row>
    <row r="98" spans="3:16" x14ac:dyDescent="0.15"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</row>
    <row r="99" spans="3:16" x14ac:dyDescent="0.15"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</row>
    <row r="100" spans="3:16" x14ac:dyDescent="0.15"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</row>
    <row r="101" spans="3:16" x14ac:dyDescent="0.15"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</row>
    <row r="102" spans="3:16" x14ac:dyDescent="0.15"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</row>
    <row r="103" spans="3:16" x14ac:dyDescent="0.15"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</row>
    <row r="104" spans="3:16" x14ac:dyDescent="0.15"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</row>
    <row r="105" spans="3:16" x14ac:dyDescent="0.15"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</row>
    <row r="106" spans="3:16" x14ac:dyDescent="0.15"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</row>
    <row r="107" spans="3:16" x14ac:dyDescent="0.15"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</row>
    <row r="108" spans="3:16" x14ac:dyDescent="0.15"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</row>
    <row r="109" spans="3:16" x14ac:dyDescent="0.15"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</row>
    <row r="110" spans="3:16" x14ac:dyDescent="0.15"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</row>
    <row r="111" spans="3:16" x14ac:dyDescent="0.15"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</row>
    <row r="112" spans="3:16" x14ac:dyDescent="0.15"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</row>
    <row r="113" spans="3:16" x14ac:dyDescent="0.15"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</row>
    <row r="114" spans="3:16" x14ac:dyDescent="0.15"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</row>
    <row r="115" spans="3:16" x14ac:dyDescent="0.15"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</row>
    <row r="116" spans="3:16" x14ac:dyDescent="0.15"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</row>
    <row r="117" spans="3:16" x14ac:dyDescent="0.15"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</row>
    <row r="118" spans="3:16" x14ac:dyDescent="0.15"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</row>
    <row r="119" spans="3:16" x14ac:dyDescent="0.15"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</row>
    <row r="120" spans="3:16" x14ac:dyDescent="0.15"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</row>
    <row r="121" spans="3:16" x14ac:dyDescent="0.15"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</row>
    <row r="122" spans="3:16" x14ac:dyDescent="0.15"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</row>
    <row r="123" spans="3:16" x14ac:dyDescent="0.15"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</row>
    <row r="124" spans="3:16" x14ac:dyDescent="0.15"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</row>
    <row r="125" spans="3:16" x14ac:dyDescent="0.15"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</row>
    <row r="126" spans="3:16" x14ac:dyDescent="0.15"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</row>
    <row r="127" spans="3:16" x14ac:dyDescent="0.15"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</row>
    <row r="128" spans="3:16" x14ac:dyDescent="0.15"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</row>
    <row r="129" spans="3:16" x14ac:dyDescent="0.15"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</row>
    <row r="130" spans="3:16" x14ac:dyDescent="0.15"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</row>
    <row r="131" spans="3:16" x14ac:dyDescent="0.15"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</row>
    <row r="132" spans="3:16" x14ac:dyDescent="0.15"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</row>
    <row r="133" spans="3:16" x14ac:dyDescent="0.15"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</row>
    <row r="134" spans="3:16" x14ac:dyDescent="0.15"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</row>
    <row r="135" spans="3:16" x14ac:dyDescent="0.15"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</row>
    <row r="136" spans="3:16" x14ac:dyDescent="0.15"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</row>
    <row r="137" spans="3:16" x14ac:dyDescent="0.15"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</row>
    <row r="138" spans="3:16" x14ac:dyDescent="0.15"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</row>
    <row r="139" spans="3:16" x14ac:dyDescent="0.15"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</row>
    <row r="140" spans="3:16" x14ac:dyDescent="0.15"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</row>
    <row r="141" spans="3:16" x14ac:dyDescent="0.15"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</row>
    <row r="142" spans="3:16" x14ac:dyDescent="0.15"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</row>
    <row r="143" spans="3:16" x14ac:dyDescent="0.15"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</row>
    <row r="144" spans="3:16" x14ac:dyDescent="0.15"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</row>
    <row r="145" spans="3:16" x14ac:dyDescent="0.15"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</row>
    <row r="146" spans="3:16" x14ac:dyDescent="0.15"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</row>
    <row r="147" spans="3:16" x14ac:dyDescent="0.15"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</row>
    <row r="148" spans="3:16" x14ac:dyDescent="0.15"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</row>
    <row r="149" spans="3:16" x14ac:dyDescent="0.15"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</row>
    <row r="150" spans="3:16" x14ac:dyDescent="0.15"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</row>
    <row r="151" spans="3:16" x14ac:dyDescent="0.15"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</row>
    <row r="152" spans="3:16" x14ac:dyDescent="0.15"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</row>
    <row r="153" spans="3:16" x14ac:dyDescent="0.15"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</row>
    <row r="154" spans="3:16" x14ac:dyDescent="0.15"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</row>
    <row r="155" spans="3:16" x14ac:dyDescent="0.15"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</row>
    <row r="156" spans="3:16" x14ac:dyDescent="0.15"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</row>
    <row r="157" spans="3:16" x14ac:dyDescent="0.15"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</row>
    <row r="158" spans="3:16" x14ac:dyDescent="0.15"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</row>
    <row r="159" spans="3:16" x14ac:dyDescent="0.15"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</row>
    <row r="160" spans="3:16" x14ac:dyDescent="0.15"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</row>
    <row r="161" spans="3:16" x14ac:dyDescent="0.15"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</row>
    <row r="162" spans="3:16" x14ac:dyDescent="0.15"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</row>
    <row r="163" spans="3:16" x14ac:dyDescent="0.15"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</row>
    <row r="164" spans="3:16" x14ac:dyDescent="0.15"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</row>
    <row r="165" spans="3:16" x14ac:dyDescent="0.15"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</row>
    <row r="166" spans="3:16" x14ac:dyDescent="0.15"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</row>
    <row r="167" spans="3:16" x14ac:dyDescent="0.15"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</row>
    <row r="168" spans="3:16" x14ac:dyDescent="0.15"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</row>
    <row r="169" spans="3:16" x14ac:dyDescent="0.15"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</row>
    <row r="170" spans="3:16" x14ac:dyDescent="0.15"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</row>
    <row r="171" spans="3:16" x14ac:dyDescent="0.15"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</row>
    <row r="172" spans="3:16" x14ac:dyDescent="0.15"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</row>
    <row r="173" spans="3:16" x14ac:dyDescent="0.15"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</row>
    <row r="174" spans="3:16" x14ac:dyDescent="0.15"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</row>
    <row r="175" spans="3:16" x14ac:dyDescent="0.15"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</row>
    <row r="176" spans="3:16" x14ac:dyDescent="0.15"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</row>
    <row r="177" spans="3:16" x14ac:dyDescent="0.15"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</row>
    <row r="178" spans="3:16" x14ac:dyDescent="0.15"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</row>
    <row r="179" spans="3:16" x14ac:dyDescent="0.15"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</row>
    <row r="180" spans="3:16" x14ac:dyDescent="0.15"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</row>
    <row r="181" spans="3:16" x14ac:dyDescent="0.15"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</row>
    <row r="182" spans="3:16" x14ac:dyDescent="0.15"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</row>
    <row r="183" spans="3:16" x14ac:dyDescent="0.15"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</row>
    <row r="184" spans="3:16" x14ac:dyDescent="0.15"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</row>
    <row r="185" spans="3:16" x14ac:dyDescent="0.15"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</row>
    <row r="186" spans="3:16" x14ac:dyDescent="0.15"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</row>
    <row r="187" spans="3:16" x14ac:dyDescent="0.15"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</row>
    <row r="188" spans="3:16" x14ac:dyDescent="0.15"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</row>
    <row r="189" spans="3:16" x14ac:dyDescent="0.15"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</row>
    <row r="190" spans="3:16" x14ac:dyDescent="0.15"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</row>
    <row r="191" spans="3:16" x14ac:dyDescent="0.15"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</row>
    <row r="192" spans="3:16" x14ac:dyDescent="0.15"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</row>
    <row r="193" spans="3:16" x14ac:dyDescent="0.15"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</row>
    <row r="194" spans="3:16" x14ac:dyDescent="0.15"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</row>
    <row r="195" spans="3:16" x14ac:dyDescent="0.15"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</row>
    <row r="196" spans="3:16" x14ac:dyDescent="0.15"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</row>
    <row r="197" spans="3:16" x14ac:dyDescent="0.15"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</row>
    <row r="198" spans="3:16" x14ac:dyDescent="0.15"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</row>
    <row r="199" spans="3:16" x14ac:dyDescent="0.15"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</row>
    <row r="200" spans="3:16" x14ac:dyDescent="0.15"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</row>
    <row r="201" spans="3:16" x14ac:dyDescent="0.15"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</row>
    <row r="202" spans="3:16" x14ac:dyDescent="0.15"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</row>
    <row r="203" spans="3:16" x14ac:dyDescent="0.15"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</row>
    <row r="204" spans="3:16" x14ac:dyDescent="0.15"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</row>
    <row r="205" spans="3:16" x14ac:dyDescent="0.15"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</row>
    <row r="206" spans="3:16" x14ac:dyDescent="0.15"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</row>
    <row r="207" spans="3:16" x14ac:dyDescent="0.15"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</row>
    <row r="208" spans="3:16" x14ac:dyDescent="0.15"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</row>
    <row r="209" spans="3:16" x14ac:dyDescent="0.15"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</row>
    <row r="210" spans="3:16" x14ac:dyDescent="0.15"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</row>
    <row r="211" spans="3:16" x14ac:dyDescent="0.15"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</row>
    <row r="212" spans="3:16" x14ac:dyDescent="0.15"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</row>
    <row r="213" spans="3:16" x14ac:dyDescent="0.15"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</row>
    <row r="214" spans="3:16" x14ac:dyDescent="0.15"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</row>
    <row r="215" spans="3:16" x14ac:dyDescent="0.15"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</row>
    <row r="216" spans="3:16" x14ac:dyDescent="0.15"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</row>
    <row r="217" spans="3:16" x14ac:dyDescent="0.15"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</row>
    <row r="218" spans="3:16" x14ac:dyDescent="0.15"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</row>
    <row r="219" spans="3:16" x14ac:dyDescent="0.15"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</row>
    <row r="220" spans="3:16" x14ac:dyDescent="0.15"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</row>
    <row r="221" spans="3:16" x14ac:dyDescent="0.15"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</row>
    <row r="222" spans="3:16" x14ac:dyDescent="0.15"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</row>
    <row r="223" spans="3:16" x14ac:dyDescent="0.15"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</row>
    <row r="224" spans="3:16" x14ac:dyDescent="0.15"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</row>
    <row r="225" spans="3:16" x14ac:dyDescent="0.15"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</row>
    <row r="226" spans="3:16" x14ac:dyDescent="0.15"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</row>
    <row r="227" spans="3:16" x14ac:dyDescent="0.15"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</row>
    <row r="228" spans="3:16" x14ac:dyDescent="0.15"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</row>
    <row r="229" spans="3:16" x14ac:dyDescent="0.15"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</row>
    <row r="230" spans="3:16" x14ac:dyDescent="0.15"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</row>
    <row r="231" spans="3:16" x14ac:dyDescent="0.15"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</row>
    <row r="232" spans="3:16" x14ac:dyDescent="0.15"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</row>
    <row r="233" spans="3:16" x14ac:dyDescent="0.15"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</row>
    <row r="234" spans="3:16" x14ac:dyDescent="0.15"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</row>
    <row r="235" spans="3:16" x14ac:dyDescent="0.15"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</row>
    <row r="236" spans="3:16" x14ac:dyDescent="0.15"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</row>
    <row r="237" spans="3:16" x14ac:dyDescent="0.15"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</row>
    <row r="238" spans="3:16" x14ac:dyDescent="0.15"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</row>
    <row r="239" spans="3:16" x14ac:dyDescent="0.15"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</row>
    <row r="240" spans="3:16" x14ac:dyDescent="0.15"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</row>
    <row r="241" spans="3:16" x14ac:dyDescent="0.15"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</row>
    <row r="242" spans="3:16" x14ac:dyDescent="0.15"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</row>
    <row r="243" spans="3:16" x14ac:dyDescent="0.15"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</row>
    <row r="244" spans="3:16" x14ac:dyDescent="0.15"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</row>
    <row r="245" spans="3:16" x14ac:dyDescent="0.15"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</row>
    <row r="246" spans="3:16" x14ac:dyDescent="0.15"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</row>
    <row r="247" spans="3:16" x14ac:dyDescent="0.15"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</row>
    <row r="248" spans="3:16" x14ac:dyDescent="0.15"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</row>
    <row r="249" spans="3:16" x14ac:dyDescent="0.15"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</row>
    <row r="250" spans="3:16" x14ac:dyDescent="0.15"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</row>
    <row r="251" spans="3:16" x14ac:dyDescent="0.15"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</row>
    <row r="252" spans="3:16" x14ac:dyDescent="0.15"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</row>
    <row r="253" spans="3:16" x14ac:dyDescent="0.15"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</row>
    <row r="254" spans="3:16" x14ac:dyDescent="0.15"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</row>
    <row r="255" spans="3:16" x14ac:dyDescent="0.15"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</row>
    <row r="256" spans="3:16" x14ac:dyDescent="0.15"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</row>
    <row r="257" spans="3:16" x14ac:dyDescent="0.15"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</row>
    <row r="258" spans="3:16" x14ac:dyDescent="0.15"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</row>
    <row r="259" spans="3:16" x14ac:dyDescent="0.15"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</row>
    <row r="260" spans="3:16" x14ac:dyDescent="0.15"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</row>
    <row r="261" spans="3:16" x14ac:dyDescent="0.15"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</row>
    <row r="262" spans="3:16" x14ac:dyDescent="0.15"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</row>
    <row r="263" spans="3:16" x14ac:dyDescent="0.15"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</row>
    <row r="264" spans="3:16" x14ac:dyDescent="0.15"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</row>
    <row r="265" spans="3:16" x14ac:dyDescent="0.15"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</row>
    <row r="266" spans="3:16" x14ac:dyDescent="0.15"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</row>
    <row r="267" spans="3:16" x14ac:dyDescent="0.15"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</row>
    <row r="268" spans="3:16" x14ac:dyDescent="0.15"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</row>
    <row r="269" spans="3:16" x14ac:dyDescent="0.15"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</row>
    <row r="270" spans="3:16" x14ac:dyDescent="0.15"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</row>
    <row r="271" spans="3:16" x14ac:dyDescent="0.15"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</row>
    <row r="272" spans="3:16" x14ac:dyDescent="0.15"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</row>
    <row r="273" spans="3:16" x14ac:dyDescent="0.15"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</row>
    <row r="274" spans="3:16" x14ac:dyDescent="0.15"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</row>
    <row r="275" spans="3:16" x14ac:dyDescent="0.15"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</row>
    <row r="276" spans="3:16" x14ac:dyDescent="0.15"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</row>
    <row r="277" spans="3:16" x14ac:dyDescent="0.15"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</row>
    <row r="278" spans="3:16" x14ac:dyDescent="0.15"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</row>
    <row r="279" spans="3:16" x14ac:dyDescent="0.15"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</row>
    <row r="280" spans="3:16" x14ac:dyDescent="0.15"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</row>
    <row r="281" spans="3:16" x14ac:dyDescent="0.15"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</row>
    <row r="282" spans="3:16" x14ac:dyDescent="0.15"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</row>
    <row r="283" spans="3:16" x14ac:dyDescent="0.15"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</row>
    <row r="284" spans="3:16" x14ac:dyDescent="0.15"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</row>
    <row r="285" spans="3:16" x14ac:dyDescent="0.15"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</row>
    <row r="286" spans="3:16" x14ac:dyDescent="0.15"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</row>
    <row r="287" spans="3:16" x14ac:dyDescent="0.15"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</row>
    <row r="288" spans="3:16" x14ac:dyDescent="0.15"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</row>
    <row r="289" spans="3:16" x14ac:dyDescent="0.15"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</row>
    <row r="290" spans="3:16" x14ac:dyDescent="0.15"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</row>
    <row r="291" spans="3:16" x14ac:dyDescent="0.15"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</row>
    <row r="292" spans="3:16" x14ac:dyDescent="0.15"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</row>
    <row r="293" spans="3:16" x14ac:dyDescent="0.15"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</row>
    <row r="294" spans="3:16" x14ac:dyDescent="0.15"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</row>
    <row r="295" spans="3:16" x14ac:dyDescent="0.15"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</row>
    <row r="296" spans="3:16" x14ac:dyDescent="0.15"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</row>
    <row r="297" spans="3:16" x14ac:dyDescent="0.15"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</row>
    <row r="298" spans="3:16" x14ac:dyDescent="0.15"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</row>
    <row r="299" spans="3:16" x14ac:dyDescent="0.15"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</row>
    <row r="300" spans="3:16" x14ac:dyDescent="0.15"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</row>
    <row r="301" spans="3:16" x14ac:dyDescent="0.15"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</row>
    <row r="302" spans="3:16" x14ac:dyDescent="0.15"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</row>
    <row r="303" spans="3:16" x14ac:dyDescent="0.15"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</row>
    <row r="304" spans="3:16" x14ac:dyDescent="0.15"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</row>
    <row r="305" spans="3:16" x14ac:dyDescent="0.15"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</row>
    <row r="306" spans="3:16" x14ac:dyDescent="0.15"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</row>
    <row r="307" spans="3:16" x14ac:dyDescent="0.15"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</row>
    <row r="308" spans="3:16" x14ac:dyDescent="0.15"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</row>
    <row r="309" spans="3:16" x14ac:dyDescent="0.15"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</row>
    <row r="310" spans="3:16" x14ac:dyDescent="0.15"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</row>
    <row r="311" spans="3:16" x14ac:dyDescent="0.15"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</row>
    <row r="312" spans="3:16" x14ac:dyDescent="0.15"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</row>
    <row r="313" spans="3:16" x14ac:dyDescent="0.15"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</row>
    <row r="314" spans="3:16" x14ac:dyDescent="0.15"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</row>
    <row r="315" spans="3:16" x14ac:dyDescent="0.15"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</row>
    <row r="316" spans="3:16" x14ac:dyDescent="0.15"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</row>
    <row r="317" spans="3:16" x14ac:dyDescent="0.15"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</row>
    <row r="318" spans="3:16" x14ac:dyDescent="0.15"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</row>
    <row r="319" spans="3:16" x14ac:dyDescent="0.15"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</row>
    <row r="320" spans="3:16" x14ac:dyDescent="0.15"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</row>
    <row r="321" spans="3:16" x14ac:dyDescent="0.15"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</row>
    <row r="322" spans="3:16" x14ac:dyDescent="0.15"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</row>
    <row r="323" spans="3:16" x14ac:dyDescent="0.15"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</row>
    <row r="324" spans="3:16" x14ac:dyDescent="0.15"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</row>
    <row r="325" spans="3:16" x14ac:dyDescent="0.15"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</row>
    <row r="326" spans="3:16" x14ac:dyDescent="0.15"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</row>
    <row r="327" spans="3:16" x14ac:dyDescent="0.15"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</row>
    <row r="328" spans="3:16" x14ac:dyDescent="0.15"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</row>
    <row r="329" spans="3:16" x14ac:dyDescent="0.15"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</row>
    <row r="330" spans="3:16" x14ac:dyDescent="0.15"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</row>
    <row r="331" spans="3:16" x14ac:dyDescent="0.15"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</row>
    <row r="332" spans="3:16" x14ac:dyDescent="0.15"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</row>
    <row r="333" spans="3:16" x14ac:dyDescent="0.15"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</row>
    <row r="334" spans="3:16" x14ac:dyDescent="0.15"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</row>
    <row r="335" spans="3:16" x14ac:dyDescent="0.15"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</row>
    <row r="336" spans="3:16" x14ac:dyDescent="0.15"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</row>
    <row r="337" spans="3:16" x14ac:dyDescent="0.15"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</row>
    <row r="338" spans="3:16" x14ac:dyDescent="0.15"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</row>
    <row r="339" spans="3:16" x14ac:dyDescent="0.15"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</row>
    <row r="340" spans="3:16" x14ac:dyDescent="0.15"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</row>
    <row r="341" spans="3:16" x14ac:dyDescent="0.15"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</row>
    <row r="342" spans="3:16" x14ac:dyDescent="0.15"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</row>
    <row r="343" spans="3:16" x14ac:dyDescent="0.15"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</row>
    <row r="344" spans="3:16" x14ac:dyDescent="0.15"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</row>
    <row r="345" spans="3:16" x14ac:dyDescent="0.15"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</row>
    <row r="346" spans="3:16" x14ac:dyDescent="0.15"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</row>
    <row r="347" spans="3:16" x14ac:dyDescent="0.15"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</row>
    <row r="348" spans="3:16" x14ac:dyDescent="0.15"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</row>
    <row r="349" spans="3:16" x14ac:dyDescent="0.15"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</row>
    <row r="350" spans="3:16" x14ac:dyDescent="0.15"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</row>
    <row r="351" spans="3:16" x14ac:dyDescent="0.15"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</row>
    <row r="352" spans="3:16" x14ac:dyDescent="0.15"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</row>
    <row r="353" spans="3:16" x14ac:dyDescent="0.15"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</row>
    <row r="354" spans="3:16" x14ac:dyDescent="0.15"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</row>
    <row r="355" spans="3:16" x14ac:dyDescent="0.15"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</row>
    <row r="356" spans="3:16" x14ac:dyDescent="0.15"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</row>
    <row r="357" spans="3:16" x14ac:dyDescent="0.15"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</row>
    <row r="358" spans="3:16" x14ac:dyDescent="0.15"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</row>
    <row r="359" spans="3:16" x14ac:dyDescent="0.15"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</row>
    <row r="360" spans="3:16" x14ac:dyDescent="0.15"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</row>
    <row r="361" spans="3:16" x14ac:dyDescent="0.15"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</row>
    <row r="362" spans="3:16" x14ac:dyDescent="0.15"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</row>
    <row r="363" spans="3:16" x14ac:dyDescent="0.15"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</row>
    <row r="364" spans="3:16" x14ac:dyDescent="0.15"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</row>
    <row r="365" spans="3:16" x14ac:dyDescent="0.15"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</row>
    <row r="366" spans="3:16" x14ac:dyDescent="0.15"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</row>
    <row r="367" spans="3:16" x14ac:dyDescent="0.15"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</row>
    <row r="368" spans="3:16" x14ac:dyDescent="0.15"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</row>
    <row r="369" spans="3:16" x14ac:dyDescent="0.15"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</row>
    <row r="370" spans="3:16" x14ac:dyDescent="0.15"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</row>
    <row r="371" spans="3:16" x14ac:dyDescent="0.15"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</row>
    <row r="372" spans="3:16" x14ac:dyDescent="0.15"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</row>
    <row r="373" spans="3:16" x14ac:dyDescent="0.15"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</row>
    <row r="374" spans="3:16" x14ac:dyDescent="0.15"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</row>
    <row r="375" spans="3:16" x14ac:dyDescent="0.15"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</row>
    <row r="376" spans="3:16" x14ac:dyDescent="0.15"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</row>
    <row r="377" spans="3:16" x14ac:dyDescent="0.15"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</row>
    <row r="378" spans="3:16" x14ac:dyDescent="0.15"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</row>
    <row r="379" spans="3:16" x14ac:dyDescent="0.15"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</row>
    <row r="380" spans="3:16" x14ac:dyDescent="0.15"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</row>
    <row r="381" spans="3:16" x14ac:dyDescent="0.15"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</row>
    <row r="382" spans="3:16" x14ac:dyDescent="0.15"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</row>
    <row r="383" spans="3:16" x14ac:dyDescent="0.15"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</row>
    <row r="384" spans="3:16" x14ac:dyDescent="0.15"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</row>
    <row r="385" spans="3:16" x14ac:dyDescent="0.15"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</row>
    <row r="386" spans="3:16" x14ac:dyDescent="0.15"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</row>
    <row r="387" spans="3:16" x14ac:dyDescent="0.15"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</row>
    <row r="388" spans="3:16" x14ac:dyDescent="0.15"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</row>
    <row r="389" spans="3:16" x14ac:dyDescent="0.15"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</row>
    <row r="390" spans="3:16" x14ac:dyDescent="0.15"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</row>
    <row r="391" spans="3:16" x14ac:dyDescent="0.15"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</row>
    <row r="392" spans="3:16" x14ac:dyDescent="0.15"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</row>
    <row r="393" spans="3:16" x14ac:dyDescent="0.15"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</row>
    <row r="394" spans="3:16" x14ac:dyDescent="0.15"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</row>
    <row r="395" spans="3:16" x14ac:dyDescent="0.15"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</row>
    <row r="396" spans="3:16" x14ac:dyDescent="0.15"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</row>
    <row r="397" spans="3:16" x14ac:dyDescent="0.15"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</row>
    <row r="398" spans="3:16" x14ac:dyDescent="0.15"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</row>
    <row r="399" spans="3:16" x14ac:dyDescent="0.15"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</row>
    <row r="400" spans="3:16" x14ac:dyDescent="0.15"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</row>
    <row r="401" spans="3:16" x14ac:dyDescent="0.15"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</row>
    <row r="402" spans="3:16" x14ac:dyDescent="0.15"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</row>
    <row r="403" spans="3:16" x14ac:dyDescent="0.15"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</row>
    <row r="404" spans="3:16" x14ac:dyDescent="0.15"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</row>
    <row r="405" spans="3:16" x14ac:dyDescent="0.15"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</row>
    <row r="406" spans="3:16" x14ac:dyDescent="0.15"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</row>
    <row r="407" spans="3:16" x14ac:dyDescent="0.15"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</row>
    <row r="408" spans="3:16" x14ac:dyDescent="0.15"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</row>
    <row r="409" spans="3:16" x14ac:dyDescent="0.15"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</row>
    <row r="410" spans="3:16" x14ac:dyDescent="0.15"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</row>
    <row r="411" spans="3:16" x14ac:dyDescent="0.15"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</row>
    <row r="412" spans="3:16" x14ac:dyDescent="0.15"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</row>
    <row r="413" spans="3:16" x14ac:dyDescent="0.15"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</row>
    <row r="414" spans="3:16" x14ac:dyDescent="0.15"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</row>
    <row r="415" spans="3:16" x14ac:dyDescent="0.15"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</row>
    <row r="416" spans="3:16" x14ac:dyDescent="0.15"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</row>
    <row r="417" spans="3:16" x14ac:dyDescent="0.15"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</row>
    <row r="418" spans="3:16" x14ac:dyDescent="0.15"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</row>
    <row r="419" spans="3:16" x14ac:dyDescent="0.15"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</row>
    <row r="420" spans="3:16" x14ac:dyDescent="0.15"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</row>
    <row r="421" spans="3:16" x14ac:dyDescent="0.15"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</row>
    <row r="422" spans="3:16" x14ac:dyDescent="0.15"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</row>
    <row r="423" spans="3:16" x14ac:dyDescent="0.15"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</row>
    <row r="424" spans="3:16" x14ac:dyDescent="0.15"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</row>
    <row r="425" spans="3:16" x14ac:dyDescent="0.15"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</row>
    <row r="426" spans="3:16" x14ac:dyDescent="0.15"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</row>
    <row r="427" spans="3:16" x14ac:dyDescent="0.15"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</row>
    <row r="428" spans="3:16" x14ac:dyDescent="0.15"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</row>
    <row r="429" spans="3:16" x14ac:dyDescent="0.15"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</row>
    <row r="430" spans="3:16" x14ac:dyDescent="0.15"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</row>
    <row r="431" spans="3:16" x14ac:dyDescent="0.15"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</row>
    <row r="432" spans="3:16" x14ac:dyDescent="0.15"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</row>
    <row r="433" spans="3:16" x14ac:dyDescent="0.15"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</row>
    <row r="434" spans="3:16" x14ac:dyDescent="0.15"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</row>
    <row r="435" spans="3:16" x14ac:dyDescent="0.15"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</row>
    <row r="436" spans="3:16" x14ac:dyDescent="0.15"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</row>
    <row r="437" spans="3:16" x14ac:dyDescent="0.15"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</row>
    <row r="438" spans="3:16" x14ac:dyDescent="0.15"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</row>
    <row r="439" spans="3:16" x14ac:dyDescent="0.15"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</row>
    <row r="440" spans="3:16" x14ac:dyDescent="0.15"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</row>
    <row r="441" spans="3:16" x14ac:dyDescent="0.15"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</row>
    <row r="442" spans="3:16" x14ac:dyDescent="0.15"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</row>
    <row r="443" spans="3:16" x14ac:dyDescent="0.15"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</row>
    <row r="444" spans="3:16" x14ac:dyDescent="0.15"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</row>
    <row r="445" spans="3:16" x14ac:dyDescent="0.15"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</row>
    <row r="446" spans="3:16" x14ac:dyDescent="0.15"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</row>
    <row r="447" spans="3:16" x14ac:dyDescent="0.15"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</row>
    <row r="448" spans="3:16" x14ac:dyDescent="0.15"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</row>
    <row r="449" spans="3:16" x14ac:dyDescent="0.15"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</row>
    <row r="450" spans="3:16" x14ac:dyDescent="0.15"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</row>
    <row r="451" spans="3:16" x14ac:dyDescent="0.15"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</row>
    <row r="452" spans="3:16" x14ac:dyDescent="0.15"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</row>
    <row r="453" spans="3:16" x14ac:dyDescent="0.15"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</row>
    <row r="454" spans="3:16" x14ac:dyDescent="0.15"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</row>
    <row r="455" spans="3:16" x14ac:dyDescent="0.15"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</row>
    <row r="456" spans="3:16" x14ac:dyDescent="0.15"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</row>
    <row r="457" spans="3:16" x14ac:dyDescent="0.15"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</row>
    <row r="458" spans="3:16" x14ac:dyDescent="0.15"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</row>
    <row r="459" spans="3:16" x14ac:dyDescent="0.15"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</row>
    <row r="460" spans="3:16" x14ac:dyDescent="0.15"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</row>
    <row r="461" spans="3:16" x14ac:dyDescent="0.15"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</row>
    <row r="462" spans="3:16" x14ac:dyDescent="0.15"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</row>
    <row r="463" spans="3:16" x14ac:dyDescent="0.15"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</row>
    <row r="464" spans="3:16" x14ac:dyDescent="0.15"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</row>
    <row r="465" spans="3:16" x14ac:dyDescent="0.15"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</row>
    <row r="466" spans="3:16" x14ac:dyDescent="0.15"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</row>
    <row r="467" spans="3:16" x14ac:dyDescent="0.15"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</row>
    <row r="468" spans="3:16" x14ac:dyDescent="0.15"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</row>
    <row r="469" spans="3:16" x14ac:dyDescent="0.15"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</row>
    <row r="470" spans="3:16" x14ac:dyDescent="0.15"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</row>
    <row r="471" spans="3:16" x14ac:dyDescent="0.15"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</row>
    <row r="472" spans="3:16" x14ac:dyDescent="0.15"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</row>
    <row r="473" spans="3:16" x14ac:dyDescent="0.15"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</row>
    <row r="474" spans="3:16" x14ac:dyDescent="0.15"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</row>
    <row r="475" spans="3:16" x14ac:dyDescent="0.15"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</row>
    <row r="476" spans="3:16" x14ac:dyDescent="0.15"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</row>
    <row r="477" spans="3:16" x14ac:dyDescent="0.15"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</row>
    <row r="478" spans="3:16" x14ac:dyDescent="0.15"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</row>
    <row r="479" spans="3:16" x14ac:dyDescent="0.15"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</row>
    <row r="480" spans="3:16" x14ac:dyDescent="0.15"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</row>
    <row r="481" spans="3:16" x14ac:dyDescent="0.15"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</row>
    <row r="482" spans="3:16" x14ac:dyDescent="0.15"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</row>
    <row r="483" spans="3:16" x14ac:dyDescent="0.15"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</row>
    <row r="484" spans="3:16" x14ac:dyDescent="0.15"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</row>
    <row r="485" spans="3:16" x14ac:dyDescent="0.15"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</row>
    <row r="486" spans="3:16" x14ac:dyDescent="0.15"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</row>
    <row r="487" spans="3:16" x14ac:dyDescent="0.15"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</row>
    <row r="488" spans="3:16" x14ac:dyDescent="0.15"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</row>
    <row r="489" spans="3:16" x14ac:dyDescent="0.15"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</row>
    <row r="490" spans="3:16" x14ac:dyDescent="0.15"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</row>
    <row r="491" spans="3:16" x14ac:dyDescent="0.15"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</row>
    <row r="492" spans="3:16" x14ac:dyDescent="0.15"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</row>
    <row r="493" spans="3:16" x14ac:dyDescent="0.15"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</row>
    <row r="494" spans="3:16" x14ac:dyDescent="0.15"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</row>
    <row r="495" spans="3:16" x14ac:dyDescent="0.15"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</row>
    <row r="496" spans="3:16" x14ac:dyDescent="0.15"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</row>
    <row r="497" spans="3:16" x14ac:dyDescent="0.15"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</row>
    <row r="498" spans="3:16" x14ac:dyDescent="0.15"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</row>
    <row r="499" spans="3:16" x14ac:dyDescent="0.15"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</row>
    <row r="500" spans="3:16" x14ac:dyDescent="0.15"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</row>
    <row r="501" spans="3:16" x14ac:dyDescent="0.15"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</row>
    <row r="502" spans="3:16" x14ac:dyDescent="0.15"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</row>
    <row r="503" spans="3:16" x14ac:dyDescent="0.15"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</row>
    <row r="504" spans="3:16" x14ac:dyDescent="0.15"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</row>
    <row r="505" spans="3:16" x14ac:dyDescent="0.15"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</row>
    <row r="506" spans="3:16" x14ac:dyDescent="0.15"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</row>
    <row r="507" spans="3:16" x14ac:dyDescent="0.15"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</row>
    <row r="508" spans="3:16" x14ac:dyDescent="0.15"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</row>
    <row r="509" spans="3:16" x14ac:dyDescent="0.15"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</row>
    <row r="510" spans="3:16" x14ac:dyDescent="0.15"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</row>
    <row r="511" spans="3:16" x14ac:dyDescent="0.15"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</row>
    <row r="512" spans="3:16" x14ac:dyDescent="0.15"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</row>
    <row r="513" spans="3:16" x14ac:dyDescent="0.15"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</row>
    <row r="514" spans="3:16" x14ac:dyDescent="0.15"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</row>
    <row r="515" spans="3:16" x14ac:dyDescent="0.15"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</row>
    <row r="516" spans="3:16" x14ac:dyDescent="0.15"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</row>
    <row r="517" spans="3:16" x14ac:dyDescent="0.15"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</row>
    <row r="518" spans="3:16" x14ac:dyDescent="0.15"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</row>
    <row r="519" spans="3:16" x14ac:dyDescent="0.15"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</row>
    <row r="520" spans="3:16" x14ac:dyDescent="0.15"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</row>
    <row r="521" spans="3:16" x14ac:dyDescent="0.15"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</row>
    <row r="522" spans="3:16" x14ac:dyDescent="0.15"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</row>
    <row r="523" spans="3:16" x14ac:dyDescent="0.15"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</row>
    <row r="524" spans="3:16" x14ac:dyDescent="0.15"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</row>
    <row r="525" spans="3:16" x14ac:dyDescent="0.15"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</row>
    <row r="526" spans="3:16" x14ac:dyDescent="0.15"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</row>
    <row r="527" spans="3:16" x14ac:dyDescent="0.15"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</row>
    <row r="528" spans="3:16" x14ac:dyDescent="0.15"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</row>
    <row r="529" spans="3:16" x14ac:dyDescent="0.15"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</row>
    <row r="530" spans="3:16" x14ac:dyDescent="0.15"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</row>
    <row r="531" spans="3:16" x14ac:dyDescent="0.15"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</row>
    <row r="532" spans="3:16" x14ac:dyDescent="0.15"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</row>
    <row r="533" spans="3:16" x14ac:dyDescent="0.15"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</row>
    <row r="534" spans="3:16" x14ac:dyDescent="0.15"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</row>
    <row r="535" spans="3:16" x14ac:dyDescent="0.15"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</row>
    <row r="536" spans="3:16" x14ac:dyDescent="0.15"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</row>
    <row r="537" spans="3:16" x14ac:dyDescent="0.15"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</row>
    <row r="538" spans="3:16" x14ac:dyDescent="0.15"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</row>
    <row r="539" spans="3:16" x14ac:dyDescent="0.15"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</row>
    <row r="540" spans="3:16" x14ac:dyDescent="0.15"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</row>
    <row r="541" spans="3:16" x14ac:dyDescent="0.15"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</row>
    <row r="542" spans="3:16" x14ac:dyDescent="0.15"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</row>
    <row r="543" spans="3:16" x14ac:dyDescent="0.15"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</row>
    <row r="544" spans="3:16" x14ac:dyDescent="0.15"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</row>
    <row r="545" spans="3:16" x14ac:dyDescent="0.15"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</row>
    <row r="546" spans="3:16" x14ac:dyDescent="0.15"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</row>
    <row r="547" spans="3:16" x14ac:dyDescent="0.15"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</row>
    <row r="548" spans="3:16" x14ac:dyDescent="0.15"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</row>
    <row r="549" spans="3:16" x14ac:dyDescent="0.15"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</row>
    <row r="550" spans="3:16" x14ac:dyDescent="0.15"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</row>
    <row r="551" spans="3:16" x14ac:dyDescent="0.15"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</row>
    <row r="552" spans="3:16" x14ac:dyDescent="0.15"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</row>
    <row r="553" spans="3:16" x14ac:dyDescent="0.15"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</row>
    <row r="554" spans="3:16" x14ac:dyDescent="0.15"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</row>
    <row r="555" spans="3:16" x14ac:dyDescent="0.15"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</row>
    <row r="556" spans="3:16" x14ac:dyDescent="0.15"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</row>
    <row r="557" spans="3:16" x14ac:dyDescent="0.15"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</row>
    <row r="558" spans="3:16" x14ac:dyDescent="0.15"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</row>
    <row r="559" spans="3:16" x14ac:dyDescent="0.15"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</row>
    <row r="560" spans="3:16" x14ac:dyDescent="0.15"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</row>
    <row r="561" spans="3:16" x14ac:dyDescent="0.15"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</row>
    <row r="562" spans="3:16" x14ac:dyDescent="0.15"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</row>
    <row r="563" spans="3:16" x14ac:dyDescent="0.15"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</row>
    <row r="564" spans="3:16" x14ac:dyDescent="0.15"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</row>
    <row r="565" spans="3:16" x14ac:dyDescent="0.15"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</row>
    <row r="566" spans="3:16" x14ac:dyDescent="0.15"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</row>
    <row r="567" spans="3:16" x14ac:dyDescent="0.15"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</row>
    <row r="568" spans="3:16" x14ac:dyDescent="0.15"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</row>
    <row r="569" spans="3:16" x14ac:dyDescent="0.15"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</row>
    <row r="570" spans="3:16" x14ac:dyDescent="0.15"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</row>
    <row r="571" spans="3:16" x14ac:dyDescent="0.15"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</row>
    <row r="572" spans="3:16" x14ac:dyDescent="0.15"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</row>
    <row r="573" spans="3:16" x14ac:dyDescent="0.15"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</row>
    <row r="574" spans="3:16" x14ac:dyDescent="0.15"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</row>
    <row r="575" spans="3:16" x14ac:dyDescent="0.15"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</row>
    <row r="576" spans="3:16" x14ac:dyDescent="0.15"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</row>
    <row r="577" spans="3:16" x14ac:dyDescent="0.15"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</row>
    <row r="578" spans="3:16" x14ac:dyDescent="0.15"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</row>
    <row r="579" spans="3:16" x14ac:dyDescent="0.15"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</row>
    <row r="580" spans="3:16" x14ac:dyDescent="0.15"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</row>
    <row r="581" spans="3:16" x14ac:dyDescent="0.15"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</row>
    <row r="582" spans="3:16" x14ac:dyDescent="0.15"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</row>
    <row r="583" spans="3:16" x14ac:dyDescent="0.15"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</row>
    <row r="584" spans="3:16" x14ac:dyDescent="0.15"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</row>
    <row r="585" spans="3:16" x14ac:dyDescent="0.15"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</row>
    <row r="586" spans="3:16" x14ac:dyDescent="0.15"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</row>
    <row r="587" spans="3:16" x14ac:dyDescent="0.15"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</row>
    <row r="588" spans="3:16" x14ac:dyDescent="0.15"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</row>
    <row r="589" spans="3:16" x14ac:dyDescent="0.15"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</row>
    <row r="590" spans="3:16" x14ac:dyDescent="0.15"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</row>
    <row r="591" spans="3:16" x14ac:dyDescent="0.15"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</row>
    <row r="592" spans="3:16" x14ac:dyDescent="0.15"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</row>
    <row r="593" spans="3:16" x14ac:dyDescent="0.15"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</row>
    <row r="594" spans="3:16" x14ac:dyDescent="0.15"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</row>
    <row r="595" spans="3:16" x14ac:dyDescent="0.15"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</row>
    <row r="596" spans="3:16" x14ac:dyDescent="0.15"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</row>
    <row r="597" spans="3:16" x14ac:dyDescent="0.15"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</row>
  </sheetData>
  <sheetProtection formatCells="0" formatColumns="0" formatRows="0" autoFilter="0"/>
  <mergeCells count="15">
    <mergeCell ref="M1:P1"/>
    <mergeCell ref="P5:P6"/>
    <mergeCell ref="O5:O6"/>
    <mergeCell ref="A2:P2"/>
    <mergeCell ref="A3:P3"/>
    <mergeCell ref="N4:P4"/>
    <mergeCell ref="A5:A6"/>
    <mergeCell ref="H5:I5"/>
    <mergeCell ref="E6:E7"/>
    <mergeCell ref="J5:K5"/>
    <mergeCell ref="L5:M5"/>
    <mergeCell ref="F5:G5"/>
    <mergeCell ref="C5:E5"/>
    <mergeCell ref="N5:N6"/>
    <mergeCell ref="B5:B6"/>
  </mergeCells>
  <phoneticPr fontId="6" type="noConversion"/>
  <pageMargins left="0.16" right="0.16" top="0.16" bottom="0.5" header="0.16" footer="0.5"/>
  <pageSetup scale="65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 tint="0.59999389629810485"/>
  </sheetPr>
  <dimension ref="A1:P267"/>
  <sheetViews>
    <sheetView zoomScaleNormal="100" workbookViewId="0">
      <selection activeCell="B8" sqref="B8"/>
    </sheetView>
  </sheetViews>
  <sheetFormatPr baseColWidth="10" defaultColWidth="9.1640625" defaultRowHeight="12" x14ac:dyDescent="0.15"/>
  <cols>
    <col min="1" max="1" width="3.6640625" style="158" bestFit="1" customWidth="1"/>
    <col min="2" max="2" width="14.33203125" style="158" customWidth="1"/>
    <col min="3" max="3" width="12.1640625" style="158" customWidth="1"/>
    <col min="4" max="4" width="10.6640625" style="158" bestFit="1" customWidth="1"/>
    <col min="5" max="5" width="10.6640625" style="158" customWidth="1"/>
    <col min="6" max="6" width="8.6640625" style="158" bestFit="1" customWidth="1"/>
    <col min="7" max="7" width="8.33203125" style="158" bestFit="1" customWidth="1"/>
    <col min="8" max="8" width="8.6640625" style="158" bestFit="1" customWidth="1"/>
    <col min="9" max="9" width="9.83203125" style="158" customWidth="1"/>
    <col min="10" max="10" width="9.6640625" style="158" bestFit="1" customWidth="1"/>
    <col min="11" max="11" width="8.6640625" style="158" bestFit="1" customWidth="1"/>
    <col min="12" max="12" width="9.6640625" style="158" customWidth="1"/>
    <col min="13" max="13" width="9.6640625" style="158" bestFit="1" customWidth="1"/>
    <col min="14" max="14" width="10" style="158" bestFit="1" customWidth="1"/>
    <col min="15" max="16" width="11.1640625" style="158" bestFit="1" customWidth="1"/>
    <col min="17" max="16384" width="9.1640625" style="158"/>
  </cols>
  <sheetData>
    <row r="1" spans="1:16" x14ac:dyDescent="0.15">
      <c r="A1" s="88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205" t="s">
        <v>196</v>
      </c>
      <c r="N1" s="205"/>
      <c r="O1" s="205"/>
      <c r="P1" s="205"/>
    </row>
    <row r="2" spans="1:16" x14ac:dyDescent="0.15">
      <c r="A2" s="240" t="s">
        <v>191</v>
      </c>
      <c r="B2" s="240"/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</row>
    <row r="3" spans="1:16" x14ac:dyDescent="0.15">
      <c r="A3" s="241" t="s">
        <v>192</v>
      </c>
      <c r="B3" s="241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</row>
    <row r="4" spans="1:16" x14ac:dyDescent="0.15">
      <c r="A4" s="88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234" t="s">
        <v>11</v>
      </c>
      <c r="O4" s="234"/>
      <c r="P4" s="234"/>
    </row>
    <row r="5" spans="1:16" ht="59.25" customHeight="1" x14ac:dyDescent="0.15">
      <c r="A5" s="242" t="s">
        <v>2</v>
      </c>
      <c r="B5" s="239" t="s">
        <v>27</v>
      </c>
      <c r="C5" s="227" t="s">
        <v>28</v>
      </c>
      <c r="D5" s="229"/>
      <c r="E5" s="228"/>
      <c r="F5" s="239" t="s">
        <v>29</v>
      </c>
      <c r="G5" s="242"/>
      <c r="H5" s="239" t="s">
        <v>30</v>
      </c>
      <c r="I5" s="242"/>
      <c r="J5" s="239" t="s">
        <v>31</v>
      </c>
      <c r="K5" s="242"/>
      <c r="L5" s="239" t="s">
        <v>32</v>
      </c>
      <c r="M5" s="242"/>
      <c r="N5" s="239" t="s">
        <v>33</v>
      </c>
      <c r="O5" s="239" t="s">
        <v>34</v>
      </c>
      <c r="P5" s="232" t="s">
        <v>40</v>
      </c>
    </row>
    <row r="6" spans="1:16" ht="39" x14ac:dyDescent="0.15">
      <c r="A6" s="242"/>
      <c r="B6" s="239"/>
      <c r="C6" s="89" t="s">
        <v>36</v>
      </c>
      <c r="D6" s="90" t="s">
        <v>37</v>
      </c>
      <c r="E6" s="239" t="s">
        <v>35</v>
      </c>
      <c r="F6" s="91" t="s">
        <v>36</v>
      </c>
      <c r="G6" s="90" t="s">
        <v>37</v>
      </c>
      <c r="H6" s="91" t="s">
        <v>36</v>
      </c>
      <c r="I6" s="90" t="s">
        <v>37</v>
      </c>
      <c r="J6" s="91" t="s">
        <v>36</v>
      </c>
      <c r="K6" s="90" t="s">
        <v>39</v>
      </c>
      <c r="L6" s="91" t="s">
        <v>36</v>
      </c>
      <c r="M6" s="90" t="s">
        <v>39</v>
      </c>
      <c r="N6" s="239"/>
      <c r="O6" s="239"/>
      <c r="P6" s="233"/>
    </row>
    <row r="7" spans="1:16" ht="26" x14ac:dyDescent="0.15">
      <c r="A7" s="92">
        <v>1</v>
      </c>
      <c r="B7" s="92">
        <v>2</v>
      </c>
      <c r="C7" s="93">
        <v>3</v>
      </c>
      <c r="D7" s="94"/>
      <c r="E7" s="239"/>
      <c r="F7" s="92">
        <v>4</v>
      </c>
      <c r="G7" s="94"/>
      <c r="H7" s="92">
        <v>5</v>
      </c>
      <c r="I7" s="94"/>
      <c r="J7" s="92">
        <v>6</v>
      </c>
      <c r="K7" s="94"/>
      <c r="L7" s="92">
        <v>7</v>
      </c>
      <c r="M7" s="94"/>
      <c r="N7" s="92">
        <v>8</v>
      </c>
      <c r="O7" s="91" t="s">
        <v>38</v>
      </c>
      <c r="P7" s="94">
        <v>10</v>
      </c>
    </row>
    <row r="8" spans="1:16" x14ac:dyDescent="0.15">
      <c r="A8" s="95">
        <v>1</v>
      </c>
      <c r="B8" s="96" t="s">
        <v>223</v>
      </c>
      <c r="C8" s="64">
        <f>'[1]Doanh thu'!T115</f>
        <v>18489</v>
      </c>
      <c r="D8" s="71">
        <f>'[1]Boi thuong'!T115</f>
        <v>176</v>
      </c>
      <c r="E8" s="79">
        <f>D8/C8</f>
        <v>9.5191735626588784E-3</v>
      </c>
      <c r="F8" s="64">
        <f>'[1]Doanh thu'!AY115</f>
        <v>0</v>
      </c>
      <c r="G8" s="71">
        <f>'[1]Boi thuong'!DI115</f>
        <v>0</v>
      </c>
      <c r="H8" s="64">
        <f>'[1]Doanh thu'!CD115</f>
        <v>0</v>
      </c>
      <c r="I8" s="71">
        <f>'[1]Boi thuong'!EN115</f>
        <v>0</v>
      </c>
      <c r="J8" s="64">
        <f>'[1]Doanh thu'!DI115</f>
        <v>0</v>
      </c>
      <c r="K8" s="71">
        <f>'[1]Boi thuong'!AY115</f>
        <v>0</v>
      </c>
      <c r="L8" s="64">
        <f>'[1]Doanh thu'!EN115</f>
        <v>17934</v>
      </c>
      <c r="M8" s="71">
        <f>'[1]Boi thuong'!CD115</f>
        <v>0</v>
      </c>
      <c r="N8" s="64">
        <f>'[1]Doanh thu'!FS115</f>
        <v>0</v>
      </c>
      <c r="O8" s="64">
        <f>C8+F8+H8-J8-L8-N8</f>
        <v>555</v>
      </c>
      <c r="P8" s="71">
        <f>D8+G8+I8-K8-M8</f>
        <v>176</v>
      </c>
    </row>
    <row r="9" spans="1:16" x14ac:dyDescent="0.15">
      <c r="A9" s="95">
        <v>2</v>
      </c>
      <c r="B9" s="96" t="s">
        <v>144</v>
      </c>
      <c r="C9" s="64">
        <f>'[1]Doanh thu'!T116</f>
        <v>91444</v>
      </c>
      <c r="D9" s="71">
        <f>'[1]Boi thuong'!T116</f>
        <v>0</v>
      </c>
      <c r="E9" s="79">
        <f t="shared" ref="E9:E41" si="0">D9/C9</f>
        <v>0</v>
      </c>
      <c r="F9" s="64">
        <f>'[1]Doanh thu'!AY116</f>
        <v>320</v>
      </c>
      <c r="G9" s="71">
        <f>'[1]Boi thuong'!DI116</f>
        <v>0</v>
      </c>
      <c r="H9" s="64">
        <f>'[1]Doanh thu'!CD116</f>
        <v>0</v>
      </c>
      <c r="I9" s="71">
        <f>'[1]Boi thuong'!EN116</f>
        <v>0</v>
      </c>
      <c r="J9" s="64">
        <f>'[1]Doanh thu'!DI116</f>
        <v>0</v>
      </c>
      <c r="K9" s="71">
        <f>'[1]Boi thuong'!AY116</f>
        <v>0</v>
      </c>
      <c r="L9" s="64">
        <f>'[1]Doanh thu'!EN116</f>
        <v>90632</v>
      </c>
      <c r="M9" s="71">
        <f>'[1]Boi thuong'!CD116</f>
        <v>0</v>
      </c>
      <c r="N9" s="64">
        <f>'[1]Doanh thu'!FS116</f>
        <v>0</v>
      </c>
      <c r="O9" s="64">
        <f t="shared" ref="O9:O37" si="1">C9+F9+H9-J9-L9-N9</f>
        <v>1132</v>
      </c>
      <c r="P9" s="71">
        <f t="shared" ref="P9:P37" si="2">D9+G9+I9-K9-M9</f>
        <v>0</v>
      </c>
    </row>
    <row r="10" spans="1:16" x14ac:dyDescent="0.15">
      <c r="A10" s="95">
        <v>3</v>
      </c>
      <c r="B10" s="96" t="s">
        <v>71</v>
      </c>
      <c r="C10" s="64">
        <f>'[1]Doanh thu'!T117</f>
        <v>8215</v>
      </c>
      <c r="D10" s="71">
        <f>'[1]Boi thuong'!T117</f>
        <v>833</v>
      </c>
      <c r="E10" s="79">
        <f t="shared" si="0"/>
        <v>0.10139987827145465</v>
      </c>
      <c r="F10" s="64">
        <f>'[1]Doanh thu'!AY117</f>
        <v>2291</v>
      </c>
      <c r="G10" s="71">
        <f>'[1]Boi thuong'!DI117</f>
        <v>2</v>
      </c>
      <c r="H10" s="64">
        <f>'[1]Doanh thu'!CD117</f>
        <v>0</v>
      </c>
      <c r="I10" s="71">
        <f>'[1]Boi thuong'!EN117</f>
        <v>0</v>
      </c>
      <c r="J10" s="64">
        <f>'[1]Doanh thu'!DI117</f>
        <v>1447</v>
      </c>
      <c r="K10" s="71">
        <f>'[1]Boi thuong'!AY117</f>
        <v>47</v>
      </c>
      <c r="L10" s="64">
        <f>'[1]Doanh thu'!EN117</f>
        <v>12945</v>
      </c>
      <c r="M10" s="71">
        <f>'[1]Boi thuong'!CD117</f>
        <v>169</v>
      </c>
      <c r="N10" s="64">
        <f>'[1]Doanh thu'!FS117</f>
        <v>5</v>
      </c>
      <c r="O10" s="64">
        <f t="shared" si="1"/>
        <v>-3891</v>
      </c>
      <c r="P10" s="71">
        <f t="shared" si="2"/>
        <v>619</v>
      </c>
    </row>
    <row r="11" spans="1:16" x14ac:dyDescent="0.15">
      <c r="A11" s="95">
        <v>4</v>
      </c>
      <c r="B11" s="96" t="s">
        <v>72</v>
      </c>
      <c r="C11" s="64">
        <f>'[1]Doanh thu'!T118</f>
        <v>352141</v>
      </c>
      <c r="D11" s="71">
        <f>'[1]Boi thuong'!T118</f>
        <v>133140</v>
      </c>
      <c r="E11" s="79">
        <f t="shared" si="0"/>
        <v>0.37808718666670454</v>
      </c>
      <c r="F11" s="64">
        <f>'[1]Doanh thu'!AY118</f>
        <v>0</v>
      </c>
      <c r="G11" s="71">
        <f>'[1]Boi thuong'!DI118</f>
        <v>0</v>
      </c>
      <c r="H11" s="64">
        <f>'[1]Doanh thu'!CD118</f>
        <v>0</v>
      </c>
      <c r="I11" s="71">
        <f>'[1]Boi thuong'!EN118</f>
        <v>0</v>
      </c>
      <c r="J11" s="64">
        <f>'[1]Doanh thu'!DI118</f>
        <v>11748</v>
      </c>
      <c r="K11" s="71">
        <f>'[1]Boi thuong'!AY118</f>
        <v>0</v>
      </c>
      <c r="L11" s="64">
        <f>'[1]Doanh thu'!EN118</f>
        <v>56393</v>
      </c>
      <c r="M11" s="71">
        <f>'[1]Boi thuong'!CD118</f>
        <v>0</v>
      </c>
      <c r="N11" s="64">
        <f>'[1]Doanh thu'!FS118</f>
        <v>0</v>
      </c>
      <c r="O11" s="64">
        <f t="shared" si="1"/>
        <v>284000</v>
      </c>
      <c r="P11" s="71">
        <f t="shared" si="2"/>
        <v>133140</v>
      </c>
    </row>
    <row r="12" spans="1:16" x14ac:dyDescent="0.15">
      <c r="A12" s="95">
        <v>5</v>
      </c>
      <c r="B12" s="96" t="s">
        <v>145</v>
      </c>
      <c r="C12" s="64">
        <f>'[1]Doanh thu'!T119</f>
        <v>42548</v>
      </c>
      <c r="D12" s="71">
        <f>'[1]Boi thuong'!T119</f>
        <v>3558</v>
      </c>
      <c r="E12" s="79">
        <f t="shared" si="0"/>
        <v>8.3623202030647742E-2</v>
      </c>
      <c r="F12" s="64">
        <f>'[1]Doanh thu'!AY119</f>
        <v>284</v>
      </c>
      <c r="G12" s="71">
        <f>'[1]Boi thuong'!DI119</f>
        <v>5717</v>
      </c>
      <c r="H12" s="64">
        <f>'[1]Doanh thu'!CD119</f>
        <v>0</v>
      </c>
      <c r="I12" s="71">
        <f>'[1]Boi thuong'!EN119</f>
        <v>0</v>
      </c>
      <c r="J12" s="64">
        <f>'[1]Doanh thu'!DI119</f>
        <v>13477</v>
      </c>
      <c r="K12" s="71">
        <f>'[1]Boi thuong'!AY119</f>
        <v>956</v>
      </c>
      <c r="L12" s="64">
        <f>'[1]Doanh thu'!EN119</f>
        <v>15846</v>
      </c>
      <c r="M12" s="71">
        <f>'[1]Boi thuong'!CD119</f>
        <v>527</v>
      </c>
      <c r="N12" s="64">
        <f>'[1]Doanh thu'!FS119</f>
        <v>938</v>
      </c>
      <c r="O12" s="64">
        <f t="shared" si="1"/>
        <v>12571</v>
      </c>
      <c r="P12" s="71">
        <f t="shared" si="2"/>
        <v>7792</v>
      </c>
    </row>
    <row r="13" spans="1:16" x14ac:dyDescent="0.15">
      <c r="A13" s="95">
        <v>6</v>
      </c>
      <c r="B13" s="96" t="s">
        <v>146</v>
      </c>
      <c r="C13" s="64">
        <f>'[1]Doanh thu'!T120</f>
        <v>9882</v>
      </c>
      <c r="D13" s="71">
        <f>'[1]Boi thuong'!T120</f>
        <v>305</v>
      </c>
      <c r="E13" s="79">
        <f t="shared" si="0"/>
        <v>3.0864197530864196E-2</v>
      </c>
      <c r="F13" s="64">
        <f>'[1]Doanh thu'!AY120</f>
        <v>11</v>
      </c>
      <c r="G13" s="71">
        <f>'[1]Boi thuong'!DI120</f>
        <v>0</v>
      </c>
      <c r="H13" s="64">
        <f>'[1]Doanh thu'!CD120</f>
        <v>0</v>
      </c>
      <c r="I13" s="71">
        <f>'[1]Boi thuong'!EN120</f>
        <v>0</v>
      </c>
      <c r="J13" s="64">
        <f>'[1]Doanh thu'!DI120</f>
        <v>5922</v>
      </c>
      <c r="K13" s="71">
        <f>'[1]Boi thuong'!AY120</f>
        <v>0</v>
      </c>
      <c r="L13" s="64">
        <f>'[1]Doanh thu'!EN120</f>
        <v>218</v>
      </c>
      <c r="M13" s="71">
        <f>'[1]Boi thuong'!CD120</f>
        <v>0</v>
      </c>
      <c r="N13" s="64">
        <f>'[1]Doanh thu'!FS120</f>
        <v>0</v>
      </c>
      <c r="O13" s="64">
        <f t="shared" si="1"/>
        <v>3753</v>
      </c>
      <c r="P13" s="71">
        <f t="shared" si="2"/>
        <v>305</v>
      </c>
    </row>
    <row r="14" spans="1:16" x14ac:dyDescent="0.15">
      <c r="A14" s="95">
        <v>7</v>
      </c>
      <c r="B14" s="96" t="s">
        <v>147</v>
      </c>
      <c r="C14" s="64">
        <f>'[1]Doanh thu'!T121</f>
        <v>25711</v>
      </c>
      <c r="D14" s="71">
        <f>'[1]Boi thuong'!T121</f>
        <v>24268</v>
      </c>
      <c r="E14" s="79">
        <f t="shared" si="0"/>
        <v>0.94387616195402746</v>
      </c>
      <c r="F14" s="64">
        <f>'[1]Doanh thu'!AY121</f>
        <v>352</v>
      </c>
      <c r="G14" s="71">
        <f>'[1]Boi thuong'!DI121</f>
        <v>370</v>
      </c>
      <c r="H14" s="64">
        <f>'[1]Doanh thu'!CD121</f>
        <v>0</v>
      </c>
      <c r="I14" s="71">
        <f>'[1]Boi thuong'!EN121</f>
        <v>0</v>
      </c>
      <c r="J14" s="64">
        <f>'[1]Doanh thu'!DI121</f>
        <v>4979</v>
      </c>
      <c r="K14" s="71">
        <f>'[1]Boi thuong'!AY121</f>
        <v>432</v>
      </c>
      <c r="L14" s="64">
        <f>'[1]Doanh thu'!EN121</f>
        <v>19905</v>
      </c>
      <c r="M14" s="71">
        <f>'[1]Boi thuong'!CD121</f>
        <v>22880</v>
      </c>
      <c r="N14" s="64">
        <f>'[1]Doanh thu'!FS121</f>
        <v>0</v>
      </c>
      <c r="O14" s="64">
        <f t="shared" si="1"/>
        <v>1179</v>
      </c>
      <c r="P14" s="71">
        <f t="shared" si="2"/>
        <v>1326</v>
      </c>
    </row>
    <row r="15" spans="1:16" x14ac:dyDescent="0.15">
      <c r="A15" s="95">
        <v>8</v>
      </c>
      <c r="B15" s="96" t="s">
        <v>73</v>
      </c>
      <c r="C15" s="64">
        <f>'[1]Doanh thu'!T122</f>
        <v>260616</v>
      </c>
      <c r="D15" s="71">
        <f>'[1]Boi thuong'!T122</f>
        <v>56902</v>
      </c>
      <c r="E15" s="79">
        <f t="shared" si="0"/>
        <v>0.2183365564662185</v>
      </c>
      <c r="F15" s="64">
        <f>'[1]Doanh thu'!AY122</f>
        <v>12489</v>
      </c>
      <c r="G15" s="71">
        <f>'[1]Boi thuong'!DI122</f>
        <v>16235</v>
      </c>
      <c r="H15" s="64">
        <f>'[1]Doanh thu'!CD122</f>
        <v>35216</v>
      </c>
      <c r="I15" s="71">
        <f>'[1]Boi thuong'!EN122</f>
        <v>18235</v>
      </c>
      <c r="J15" s="64">
        <f>'[1]Doanh thu'!DI122</f>
        <v>25631</v>
      </c>
      <c r="K15" s="71">
        <f>'[1]Boi thuong'!AY122</f>
        <v>20458</v>
      </c>
      <c r="L15" s="64">
        <f>'[1]Doanh thu'!EN122</f>
        <v>174996</v>
      </c>
      <c r="M15" s="71">
        <f>'[1]Boi thuong'!CD122</f>
        <v>45789</v>
      </c>
      <c r="N15" s="64">
        <f>'[1]Doanh thu'!FS122</f>
        <v>3090</v>
      </c>
      <c r="O15" s="64">
        <f t="shared" si="1"/>
        <v>104604</v>
      </c>
      <c r="P15" s="71">
        <f t="shared" si="2"/>
        <v>25125</v>
      </c>
    </row>
    <row r="16" spans="1:16" x14ac:dyDescent="0.15">
      <c r="A16" s="95">
        <v>9</v>
      </c>
      <c r="B16" s="96" t="s">
        <v>74</v>
      </c>
      <c r="C16" s="64">
        <f>'[1]Doanh thu'!T123</f>
        <v>134797</v>
      </c>
      <c r="D16" s="71">
        <f>'[1]Boi thuong'!T123</f>
        <v>10574</v>
      </c>
      <c r="E16" s="79">
        <f t="shared" si="0"/>
        <v>7.8443882282246635E-2</v>
      </c>
      <c r="F16" s="64">
        <f>'[1]Doanh thu'!AY123</f>
        <v>1389</v>
      </c>
      <c r="G16" s="71">
        <f>'[1]Boi thuong'!DI123</f>
        <v>2081</v>
      </c>
      <c r="H16" s="64">
        <f>'[1]Doanh thu'!CD123</f>
        <v>0</v>
      </c>
      <c r="I16" s="71">
        <f>'[1]Boi thuong'!EN123</f>
        <v>0</v>
      </c>
      <c r="J16" s="64">
        <f>'[1]Doanh thu'!DI123</f>
        <v>25242</v>
      </c>
      <c r="K16" s="71">
        <f>'[1]Boi thuong'!AY123</f>
        <v>2041</v>
      </c>
      <c r="L16" s="64">
        <f>'[1]Doanh thu'!EN123</f>
        <v>60780</v>
      </c>
      <c r="M16" s="71">
        <f>'[1]Boi thuong'!CD123</f>
        <v>6799</v>
      </c>
      <c r="N16" s="64">
        <f>'[1]Doanh thu'!FS123</f>
        <v>0</v>
      </c>
      <c r="O16" s="64">
        <f t="shared" si="1"/>
        <v>50164</v>
      </c>
      <c r="P16" s="71">
        <f t="shared" si="2"/>
        <v>3815</v>
      </c>
    </row>
    <row r="17" spans="1:16" x14ac:dyDescent="0.15">
      <c r="A17" s="95">
        <v>10</v>
      </c>
      <c r="B17" s="96" t="s">
        <v>148</v>
      </c>
      <c r="C17" s="64">
        <f>'[1]Doanh thu'!T124</f>
        <v>46566</v>
      </c>
      <c r="D17" s="71">
        <f>'[1]Boi thuong'!T124</f>
        <v>70775</v>
      </c>
      <c r="E17" s="79">
        <f t="shared" si="0"/>
        <v>1.5198857535540953</v>
      </c>
      <c r="F17" s="64">
        <f>'[1]Doanh thu'!AY124</f>
        <v>541</v>
      </c>
      <c r="G17" s="71">
        <f>'[1]Boi thuong'!DI124</f>
        <v>3</v>
      </c>
      <c r="H17" s="64">
        <f>'[1]Doanh thu'!CD124</f>
        <v>0</v>
      </c>
      <c r="I17" s="71">
        <f>'[1]Boi thuong'!EN124</f>
        <v>0</v>
      </c>
      <c r="J17" s="64">
        <f>'[1]Doanh thu'!DI124</f>
        <v>0</v>
      </c>
      <c r="K17" s="71">
        <f>'[1]Boi thuong'!AY124</f>
        <v>63585</v>
      </c>
      <c r="L17" s="64">
        <f>'[1]Doanh thu'!EN124</f>
        <v>43677</v>
      </c>
      <c r="M17" s="71">
        <f>'[1]Boi thuong'!CD124</f>
        <v>0</v>
      </c>
      <c r="N17" s="64">
        <f>'[1]Doanh thu'!FS124</f>
        <v>0</v>
      </c>
      <c r="O17" s="64">
        <f t="shared" si="1"/>
        <v>3430</v>
      </c>
      <c r="P17" s="71">
        <f t="shared" si="2"/>
        <v>7193</v>
      </c>
    </row>
    <row r="18" spans="1:16" x14ac:dyDescent="0.15">
      <c r="A18" s="95">
        <v>11</v>
      </c>
      <c r="B18" s="96" t="s">
        <v>149</v>
      </c>
      <c r="C18" s="64">
        <f>'[1]Doanh thu'!T125</f>
        <v>6693</v>
      </c>
      <c r="D18" s="71">
        <f>'[1]Boi thuong'!T125</f>
        <v>2653</v>
      </c>
      <c r="E18" s="79">
        <f t="shared" si="0"/>
        <v>0.39638428208576126</v>
      </c>
      <c r="F18" s="64">
        <f>'[1]Doanh thu'!AY125</f>
        <v>80</v>
      </c>
      <c r="G18" s="71">
        <f>'[1]Boi thuong'!DI125</f>
        <v>2090</v>
      </c>
      <c r="H18" s="64">
        <f>'[1]Doanh thu'!CD125</f>
        <v>0</v>
      </c>
      <c r="I18" s="71">
        <f>'[1]Boi thuong'!EN125</f>
        <v>0</v>
      </c>
      <c r="J18" s="64">
        <f>'[1]Doanh thu'!DI125</f>
        <v>0</v>
      </c>
      <c r="K18" s="71">
        <f>'[1]Boi thuong'!AY125</f>
        <v>0</v>
      </c>
      <c r="L18" s="64">
        <f>'[1]Doanh thu'!EN125</f>
        <v>3827</v>
      </c>
      <c r="M18" s="71">
        <f>'[1]Boi thuong'!CD125</f>
        <v>1842</v>
      </c>
      <c r="N18" s="64">
        <f>'[1]Doanh thu'!FS125</f>
        <v>198</v>
      </c>
      <c r="O18" s="64">
        <f t="shared" si="1"/>
        <v>2748</v>
      </c>
      <c r="P18" s="71">
        <f t="shared" si="2"/>
        <v>2901</v>
      </c>
    </row>
    <row r="19" spans="1:16" x14ac:dyDescent="0.15">
      <c r="A19" s="95">
        <v>12</v>
      </c>
      <c r="B19" s="96" t="s">
        <v>150</v>
      </c>
      <c r="C19" s="64">
        <f>'[1]Doanh thu'!T126</f>
        <v>126902</v>
      </c>
      <c r="D19" s="71">
        <f>'[1]Boi thuong'!T126</f>
        <v>12617</v>
      </c>
      <c r="E19" s="79">
        <f t="shared" si="0"/>
        <v>9.9423176939685748E-2</v>
      </c>
      <c r="F19" s="64">
        <f>'[1]Doanh thu'!AY126</f>
        <v>0</v>
      </c>
      <c r="G19" s="71">
        <f>'[1]Boi thuong'!DI126</f>
        <v>0</v>
      </c>
      <c r="H19" s="64">
        <f>'[1]Doanh thu'!CD126</f>
        <v>0</v>
      </c>
      <c r="I19" s="71">
        <f>'[1]Boi thuong'!EN126</f>
        <v>0</v>
      </c>
      <c r="J19" s="64">
        <f>'[1]Doanh thu'!DI126</f>
        <v>25554</v>
      </c>
      <c r="K19" s="71">
        <f>'[1]Boi thuong'!AY126</f>
        <v>3592</v>
      </c>
      <c r="L19" s="64">
        <f>'[1]Doanh thu'!EN126</f>
        <v>91554</v>
      </c>
      <c r="M19" s="71">
        <f>'[1]Boi thuong'!CD126</f>
        <v>7151</v>
      </c>
      <c r="N19" s="64">
        <f>'[1]Doanh thu'!FS126</f>
        <v>0</v>
      </c>
      <c r="O19" s="64">
        <f t="shared" si="1"/>
        <v>9794</v>
      </c>
      <c r="P19" s="71">
        <f t="shared" si="2"/>
        <v>1874</v>
      </c>
    </row>
    <row r="20" spans="1:16" x14ac:dyDescent="0.15">
      <c r="A20" s="95">
        <v>13</v>
      </c>
      <c r="B20" s="96" t="s">
        <v>151</v>
      </c>
      <c r="C20" s="64">
        <f>'[1]Doanh thu'!T127</f>
        <v>141098</v>
      </c>
      <c r="D20" s="71">
        <f>'[1]Boi thuong'!T127</f>
        <v>131354</v>
      </c>
      <c r="E20" s="79">
        <f t="shared" si="0"/>
        <v>0.93094161504769735</v>
      </c>
      <c r="F20" s="64">
        <f>'[1]Doanh thu'!AY127</f>
        <v>2331</v>
      </c>
      <c r="G20" s="71">
        <f>'[1]Boi thuong'!DI127</f>
        <v>350</v>
      </c>
      <c r="H20" s="64">
        <f>'[1]Doanh thu'!CD127</f>
        <v>0</v>
      </c>
      <c r="I20" s="71">
        <f>'[1]Boi thuong'!EN127</f>
        <v>0</v>
      </c>
      <c r="J20" s="64">
        <f>'[1]Doanh thu'!DI127</f>
        <v>62984</v>
      </c>
      <c r="K20" s="71">
        <f>'[1]Boi thuong'!AY127</f>
        <v>26804</v>
      </c>
      <c r="L20" s="64">
        <f>'[1]Doanh thu'!EN127</f>
        <v>68628</v>
      </c>
      <c r="M20" s="71">
        <f>'[1]Boi thuong'!CD127</f>
        <v>93909</v>
      </c>
      <c r="N20" s="64">
        <f>'[1]Doanh thu'!FS127</f>
        <v>4447</v>
      </c>
      <c r="O20" s="64">
        <f t="shared" si="1"/>
        <v>7370</v>
      </c>
      <c r="P20" s="71">
        <f t="shared" si="2"/>
        <v>10991</v>
      </c>
    </row>
    <row r="21" spans="1:16" x14ac:dyDescent="0.15">
      <c r="A21" s="95">
        <v>14</v>
      </c>
      <c r="B21" s="96" t="s">
        <v>75</v>
      </c>
      <c r="C21" s="64">
        <f>'[1]Doanh thu'!T128</f>
        <v>25225</v>
      </c>
      <c r="D21" s="71">
        <f>'[1]Boi thuong'!T128</f>
        <v>13279</v>
      </c>
      <c r="E21" s="79">
        <f t="shared" si="0"/>
        <v>0.52642220019821606</v>
      </c>
      <c r="F21" s="64">
        <f>'[1]Doanh thu'!AY128</f>
        <v>8518</v>
      </c>
      <c r="G21" s="71">
        <f>'[1]Boi thuong'!DI128</f>
        <v>8094</v>
      </c>
      <c r="H21" s="64">
        <f>'[1]Doanh thu'!CD128</f>
        <v>0</v>
      </c>
      <c r="I21" s="71">
        <f>'[1]Boi thuong'!EN128</f>
        <v>0</v>
      </c>
      <c r="J21" s="64">
        <f>'[1]Doanh thu'!DI128</f>
        <v>11</v>
      </c>
      <c r="K21" s="71">
        <f>'[1]Boi thuong'!AY128</f>
        <v>-50</v>
      </c>
      <c r="L21" s="64">
        <f>'[1]Doanh thu'!EN128</f>
        <v>32413</v>
      </c>
      <c r="M21" s="71">
        <f>'[1]Boi thuong'!CD128</f>
        <v>24519</v>
      </c>
      <c r="N21" s="64">
        <f>'[1]Doanh thu'!FS128</f>
        <v>0</v>
      </c>
      <c r="O21" s="64">
        <f t="shared" si="1"/>
        <v>1319</v>
      </c>
      <c r="P21" s="71">
        <f t="shared" si="2"/>
        <v>-3096</v>
      </c>
    </row>
    <row r="22" spans="1:16" x14ac:dyDescent="0.15">
      <c r="A22" s="95">
        <v>15</v>
      </c>
      <c r="B22" s="96" t="s">
        <v>152</v>
      </c>
      <c r="C22" s="64">
        <f>'[1]Doanh thu'!T129</f>
        <v>3311</v>
      </c>
      <c r="D22" s="71">
        <f>'[1]Boi thuong'!T129</f>
        <v>49</v>
      </c>
      <c r="E22" s="79">
        <f t="shared" si="0"/>
        <v>1.4799154334038054E-2</v>
      </c>
      <c r="F22" s="64">
        <f>'[1]Doanh thu'!AY129</f>
        <v>0</v>
      </c>
      <c r="G22" s="71">
        <f>'[1]Boi thuong'!DI129</f>
        <v>0</v>
      </c>
      <c r="H22" s="64">
        <f>'[1]Doanh thu'!CD129</f>
        <v>0</v>
      </c>
      <c r="I22" s="71">
        <f>'[1]Boi thuong'!EN129</f>
        <v>0</v>
      </c>
      <c r="J22" s="64">
        <f>'[1]Doanh thu'!DI129</f>
        <v>91</v>
      </c>
      <c r="K22" s="71">
        <f>'[1]Boi thuong'!AY129</f>
        <v>19</v>
      </c>
      <c r="L22" s="64">
        <f>'[1]Doanh thu'!EN129</f>
        <v>1744</v>
      </c>
      <c r="M22" s="71">
        <f>'[1]Boi thuong'!CD129</f>
        <v>0</v>
      </c>
      <c r="N22" s="64">
        <f>'[1]Doanh thu'!FS129</f>
        <v>0</v>
      </c>
      <c r="O22" s="64">
        <f t="shared" si="1"/>
        <v>1476</v>
      </c>
      <c r="P22" s="71">
        <f t="shared" si="2"/>
        <v>30</v>
      </c>
    </row>
    <row r="23" spans="1:16" x14ac:dyDescent="0.15">
      <c r="A23" s="95">
        <v>16</v>
      </c>
      <c r="B23" s="96" t="s">
        <v>222</v>
      </c>
      <c r="C23" s="64">
        <f>'[1]Doanh thu'!T130</f>
        <v>3137</v>
      </c>
      <c r="D23" s="71">
        <f>'[1]Boi thuong'!T130</f>
        <v>0</v>
      </c>
      <c r="E23" s="79">
        <f t="shared" si="0"/>
        <v>0</v>
      </c>
      <c r="F23" s="64">
        <f>'[1]Doanh thu'!AY130</f>
        <v>0</v>
      </c>
      <c r="G23" s="71">
        <f>'[1]Boi thuong'!DI130</f>
        <v>0</v>
      </c>
      <c r="H23" s="64">
        <f>'[1]Doanh thu'!CD130</f>
        <v>0</v>
      </c>
      <c r="I23" s="71">
        <f>'[1]Boi thuong'!EN130</f>
        <v>0</v>
      </c>
      <c r="J23" s="64">
        <f>'[1]Doanh thu'!DI130</f>
        <v>2495</v>
      </c>
      <c r="K23" s="71">
        <f>'[1]Boi thuong'!AY130</f>
        <v>0</v>
      </c>
      <c r="L23" s="64">
        <f>'[1]Doanh thu'!EN130</f>
        <v>0</v>
      </c>
      <c r="M23" s="71">
        <f>'[1]Boi thuong'!CD130</f>
        <v>0</v>
      </c>
      <c r="N23" s="64">
        <f>'[1]Doanh thu'!FS130</f>
        <v>0</v>
      </c>
      <c r="O23" s="64">
        <f t="shared" si="1"/>
        <v>642</v>
      </c>
      <c r="P23" s="71">
        <f t="shared" si="2"/>
        <v>0</v>
      </c>
    </row>
    <row r="24" spans="1:16" x14ac:dyDescent="0.15">
      <c r="A24" s="95">
        <v>17</v>
      </c>
      <c r="B24" s="96" t="s">
        <v>153</v>
      </c>
      <c r="C24" s="64">
        <f>'[1]Doanh thu'!T131</f>
        <v>14459</v>
      </c>
      <c r="D24" s="71">
        <f>'[1]Boi thuong'!T131</f>
        <v>186</v>
      </c>
      <c r="E24" s="79">
        <f t="shared" si="0"/>
        <v>1.2863960163220139E-2</v>
      </c>
      <c r="F24" s="64">
        <f>'[1]Doanh thu'!AY131</f>
        <v>0</v>
      </c>
      <c r="G24" s="71">
        <f>'[1]Boi thuong'!DI131</f>
        <v>0</v>
      </c>
      <c r="H24" s="64">
        <f>'[1]Doanh thu'!CD131</f>
        <v>0</v>
      </c>
      <c r="I24" s="71">
        <f>'[1]Boi thuong'!EN131</f>
        <v>0</v>
      </c>
      <c r="J24" s="64">
        <f>'[1]Doanh thu'!DI131</f>
        <v>0</v>
      </c>
      <c r="K24" s="71">
        <f>'[1]Boi thuong'!AY131</f>
        <v>0</v>
      </c>
      <c r="L24" s="64">
        <f>'[1]Doanh thu'!EN131</f>
        <v>5669</v>
      </c>
      <c r="M24" s="71">
        <f>'[1]Boi thuong'!CD131</f>
        <v>69</v>
      </c>
      <c r="N24" s="64">
        <f>'[1]Doanh thu'!FS131</f>
        <v>0</v>
      </c>
      <c r="O24" s="64">
        <f t="shared" si="1"/>
        <v>8790</v>
      </c>
      <c r="P24" s="71">
        <f t="shared" si="2"/>
        <v>117</v>
      </c>
    </row>
    <row r="25" spans="1:16" x14ac:dyDescent="0.15">
      <c r="A25" s="95">
        <v>18</v>
      </c>
      <c r="B25" s="96" t="s">
        <v>76</v>
      </c>
      <c r="C25" s="64">
        <f>'[1]Doanh thu'!T132</f>
        <v>16372</v>
      </c>
      <c r="D25" s="71">
        <f>'[1]Boi thuong'!T132</f>
        <v>1213</v>
      </c>
      <c r="E25" s="79">
        <f t="shared" si="0"/>
        <v>7.4089909601759096E-2</v>
      </c>
      <c r="F25" s="64">
        <f>'[1]Doanh thu'!AY132</f>
        <v>0</v>
      </c>
      <c r="G25" s="71">
        <f>'[1]Boi thuong'!DI132</f>
        <v>0</v>
      </c>
      <c r="H25" s="64">
        <f>'[1]Doanh thu'!CD132</f>
        <v>0</v>
      </c>
      <c r="I25" s="71">
        <f>'[1]Boi thuong'!EN132</f>
        <v>0</v>
      </c>
      <c r="J25" s="64">
        <f>'[1]Doanh thu'!DI132</f>
        <v>0</v>
      </c>
      <c r="K25" s="71">
        <f>'[1]Boi thuong'!AY132</f>
        <v>0</v>
      </c>
      <c r="L25" s="64">
        <f>'[1]Doanh thu'!EN132</f>
        <v>0</v>
      </c>
      <c r="M25" s="71">
        <f>'[1]Boi thuong'!CD132</f>
        <v>0</v>
      </c>
      <c r="N25" s="64">
        <f>'[1]Doanh thu'!FS132</f>
        <v>0</v>
      </c>
      <c r="O25" s="64">
        <f t="shared" si="1"/>
        <v>16372</v>
      </c>
      <c r="P25" s="71">
        <f t="shared" si="2"/>
        <v>1213</v>
      </c>
    </row>
    <row r="26" spans="1:16" x14ac:dyDescent="0.15">
      <c r="A26" s="95">
        <v>19</v>
      </c>
      <c r="B26" s="96" t="s">
        <v>77</v>
      </c>
      <c r="C26" s="64">
        <f>'[1]Doanh thu'!T133</f>
        <v>140203</v>
      </c>
      <c r="D26" s="71">
        <f>'[1]Boi thuong'!T133</f>
        <v>23172</v>
      </c>
      <c r="E26" s="79">
        <f t="shared" si="0"/>
        <v>0.16527463748992532</v>
      </c>
      <c r="F26" s="64">
        <f>'[1]Doanh thu'!AY133</f>
        <v>6315</v>
      </c>
      <c r="G26" s="71">
        <f>'[1]Boi thuong'!DI133</f>
        <v>36357</v>
      </c>
      <c r="H26" s="64">
        <f>'[1]Doanh thu'!CD133</f>
        <v>0</v>
      </c>
      <c r="I26" s="71">
        <f>'[1]Boi thuong'!EN133</f>
        <v>0</v>
      </c>
      <c r="J26" s="64">
        <f>'[1]Doanh thu'!DI133</f>
        <v>3065</v>
      </c>
      <c r="K26" s="71">
        <f>'[1]Boi thuong'!AY133</f>
        <v>73</v>
      </c>
      <c r="L26" s="64">
        <f>'[1]Doanh thu'!EN133</f>
        <v>123565</v>
      </c>
      <c r="M26" s="71">
        <f>'[1]Boi thuong'!CD133</f>
        <v>50287</v>
      </c>
      <c r="N26" s="64">
        <f>'[1]Doanh thu'!FS133</f>
        <v>0</v>
      </c>
      <c r="O26" s="64">
        <f t="shared" si="1"/>
        <v>19888</v>
      </c>
      <c r="P26" s="71">
        <f t="shared" si="2"/>
        <v>9169</v>
      </c>
    </row>
    <row r="27" spans="1:16" x14ac:dyDescent="0.15">
      <c r="A27" s="95">
        <v>20</v>
      </c>
      <c r="B27" s="96" t="s">
        <v>78</v>
      </c>
      <c r="C27" s="64">
        <f>'[1]Doanh thu'!T134</f>
        <v>115827</v>
      </c>
      <c r="D27" s="71">
        <f>'[1]Boi thuong'!T134</f>
        <v>38153</v>
      </c>
      <c r="E27" s="79"/>
      <c r="F27" s="64">
        <f>'[1]Doanh thu'!AY134</f>
        <v>3473</v>
      </c>
      <c r="G27" s="71">
        <f>'[1]Boi thuong'!DI134</f>
        <v>1389</v>
      </c>
      <c r="H27" s="64">
        <f>'[1]Doanh thu'!CD134</f>
        <v>1093</v>
      </c>
      <c r="I27" s="71">
        <f>'[1]Boi thuong'!EN134</f>
        <v>0</v>
      </c>
      <c r="J27" s="64">
        <f>'[1]Doanh thu'!DI134</f>
        <v>0</v>
      </c>
      <c r="K27" s="71">
        <f>'[1]Boi thuong'!AY134</f>
        <v>0</v>
      </c>
      <c r="L27" s="64">
        <f>'[1]Doanh thu'!EN134</f>
        <v>64321</v>
      </c>
      <c r="M27" s="71">
        <f>'[1]Boi thuong'!CD134</f>
        <v>7470</v>
      </c>
      <c r="N27" s="64">
        <f>'[1]Doanh thu'!FS134</f>
        <v>746</v>
      </c>
      <c r="O27" s="64">
        <f t="shared" si="1"/>
        <v>55326</v>
      </c>
      <c r="P27" s="71">
        <f t="shared" si="2"/>
        <v>32072</v>
      </c>
    </row>
    <row r="28" spans="1:16" x14ac:dyDescent="0.15">
      <c r="A28" s="95">
        <v>21</v>
      </c>
      <c r="B28" s="96" t="s">
        <v>79</v>
      </c>
      <c r="C28" s="64">
        <f>'[1]Doanh thu'!T135</f>
        <v>54762</v>
      </c>
      <c r="D28" s="71">
        <f>'[1]Boi thuong'!T135</f>
        <v>2638</v>
      </c>
      <c r="E28" s="79">
        <f t="shared" si="0"/>
        <v>4.8172090135495414E-2</v>
      </c>
      <c r="F28" s="64">
        <f>'[1]Doanh thu'!AY135</f>
        <v>0</v>
      </c>
      <c r="G28" s="71">
        <f>'[1]Boi thuong'!DI135</f>
        <v>0</v>
      </c>
      <c r="H28" s="64">
        <f>'[1]Doanh thu'!CD135</f>
        <v>0</v>
      </c>
      <c r="I28" s="71">
        <f>'[1]Boi thuong'!EN135</f>
        <v>0</v>
      </c>
      <c r="J28" s="64">
        <f>'[1]Doanh thu'!DI135</f>
        <v>0</v>
      </c>
      <c r="K28" s="71">
        <f>'[1]Boi thuong'!AY135</f>
        <v>0</v>
      </c>
      <c r="L28" s="64">
        <f>'[1]Doanh thu'!EN135</f>
        <v>0</v>
      </c>
      <c r="M28" s="71">
        <f>'[1]Boi thuong'!CD135</f>
        <v>0</v>
      </c>
      <c r="N28" s="64">
        <f>'[1]Doanh thu'!FS135</f>
        <v>0</v>
      </c>
      <c r="O28" s="64">
        <f t="shared" si="1"/>
        <v>54762</v>
      </c>
      <c r="P28" s="71">
        <f t="shared" si="2"/>
        <v>2638</v>
      </c>
    </row>
    <row r="29" spans="1:16" x14ac:dyDescent="0.15">
      <c r="A29" s="95">
        <v>22</v>
      </c>
      <c r="B29" s="96" t="s">
        <v>154</v>
      </c>
      <c r="C29" s="64">
        <f>'[1]Doanh thu'!T136</f>
        <v>29869</v>
      </c>
      <c r="D29" s="71">
        <f>'[1]Boi thuong'!T136</f>
        <v>2038</v>
      </c>
      <c r="E29" s="79">
        <f t="shared" si="0"/>
        <v>6.8231276574374763E-2</v>
      </c>
      <c r="F29" s="64">
        <f>'[1]Doanh thu'!AY136</f>
        <v>310</v>
      </c>
      <c r="G29" s="71">
        <f>'[1]Boi thuong'!DI136</f>
        <v>-1</v>
      </c>
      <c r="H29" s="64">
        <f>'[1]Doanh thu'!CD136</f>
        <v>0</v>
      </c>
      <c r="I29" s="71">
        <f>'[1]Boi thuong'!EN136</f>
        <v>0</v>
      </c>
      <c r="J29" s="64">
        <f>'[1]Doanh thu'!DI136</f>
        <v>20656</v>
      </c>
      <c r="K29" s="71">
        <f>'[1]Boi thuong'!AY136</f>
        <v>1744</v>
      </c>
      <c r="L29" s="64">
        <f>'[1]Doanh thu'!EN136</f>
        <v>247</v>
      </c>
      <c r="M29" s="71">
        <f>'[1]Boi thuong'!CD136</f>
        <v>0</v>
      </c>
      <c r="N29" s="64">
        <f>'[1]Doanh thu'!FS136</f>
        <v>528</v>
      </c>
      <c r="O29" s="64">
        <f t="shared" si="1"/>
        <v>8748</v>
      </c>
      <c r="P29" s="71">
        <f t="shared" si="2"/>
        <v>293</v>
      </c>
    </row>
    <row r="30" spans="1:16" x14ac:dyDescent="0.15">
      <c r="A30" s="95">
        <v>23</v>
      </c>
      <c r="B30" s="96" t="s">
        <v>80</v>
      </c>
      <c r="C30" s="64">
        <f>'[1]Doanh thu'!T137</f>
        <v>8199</v>
      </c>
      <c r="D30" s="71">
        <f>'[1]Boi thuong'!T137</f>
        <v>1448</v>
      </c>
      <c r="E30" s="79">
        <f t="shared" si="0"/>
        <v>0.17660690328088791</v>
      </c>
      <c r="F30" s="64">
        <f>'[1]Doanh thu'!AY137</f>
        <v>0</v>
      </c>
      <c r="G30" s="71">
        <f>'[1]Boi thuong'!DI137</f>
        <v>525</v>
      </c>
      <c r="H30" s="64">
        <f>'[1]Doanh thu'!CD137</f>
        <v>0</v>
      </c>
      <c r="I30" s="71">
        <f>'[1]Boi thuong'!EN137</f>
        <v>0</v>
      </c>
      <c r="J30" s="64">
        <f>'[1]Doanh thu'!DI137</f>
        <v>0</v>
      </c>
      <c r="K30" s="71">
        <f>'[1]Boi thuong'!AY137</f>
        <v>0</v>
      </c>
      <c r="L30" s="64">
        <f>'[1]Doanh thu'!EN137</f>
        <v>4255</v>
      </c>
      <c r="M30" s="71">
        <f>'[1]Boi thuong'!CD137</f>
        <v>36</v>
      </c>
      <c r="N30" s="64">
        <f>'[1]Doanh thu'!FS137</f>
        <v>0</v>
      </c>
      <c r="O30" s="64">
        <f t="shared" si="1"/>
        <v>3944</v>
      </c>
      <c r="P30" s="71">
        <f t="shared" si="2"/>
        <v>1937</v>
      </c>
    </row>
    <row r="31" spans="1:16" x14ac:dyDescent="0.15">
      <c r="A31" s="95">
        <v>24</v>
      </c>
      <c r="B31" s="96" t="s">
        <v>81</v>
      </c>
      <c r="C31" s="64">
        <f>'[1]Doanh thu'!T138</f>
        <v>0</v>
      </c>
      <c r="D31" s="71">
        <f>'[1]Boi thuong'!T138</f>
        <v>0</v>
      </c>
      <c r="E31" s="79"/>
      <c r="F31" s="64">
        <f>'[1]Doanh thu'!AY138</f>
        <v>0</v>
      </c>
      <c r="G31" s="71">
        <f>'[1]Boi thuong'!DI138</f>
        <v>0</v>
      </c>
      <c r="H31" s="64">
        <f>'[1]Doanh thu'!CD138</f>
        <v>0</v>
      </c>
      <c r="I31" s="71">
        <f>'[1]Boi thuong'!EN138</f>
        <v>0</v>
      </c>
      <c r="J31" s="64">
        <f>'[1]Doanh thu'!DI138</f>
        <v>0</v>
      </c>
      <c r="K31" s="71">
        <f>'[1]Boi thuong'!AY138</f>
        <v>0</v>
      </c>
      <c r="L31" s="64">
        <f>'[1]Doanh thu'!EN138</f>
        <v>0</v>
      </c>
      <c r="M31" s="71">
        <f>'[1]Boi thuong'!CD138</f>
        <v>0</v>
      </c>
      <c r="N31" s="64">
        <f>'[1]Doanh thu'!FS138</f>
        <v>0</v>
      </c>
      <c r="O31" s="64">
        <f t="shared" si="1"/>
        <v>0</v>
      </c>
      <c r="P31" s="71">
        <f t="shared" si="2"/>
        <v>0</v>
      </c>
    </row>
    <row r="32" spans="1:16" x14ac:dyDescent="0.15">
      <c r="A32" s="95">
        <v>25</v>
      </c>
      <c r="B32" s="96" t="s">
        <v>155</v>
      </c>
      <c r="C32" s="64">
        <f>'[1]Doanh thu'!T139</f>
        <v>7835</v>
      </c>
      <c r="D32" s="71">
        <f>'[1]Boi thuong'!T139</f>
        <v>0</v>
      </c>
      <c r="E32" s="79"/>
      <c r="F32" s="64">
        <f>'[1]Doanh thu'!AY139</f>
        <v>1345</v>
      </c>
      <c r="G32" s="71">
        <f>'[1]Boi thuong'!DI139</f>
        <v>0</v>
      </c>
      <c r="H32" s="64">
        <f>'[1]Doanh thu'!CD139</f>
        <v>0</v>
      </c>
      <c r="I32" s="71">
        <f>'[1]Boi thuong'!EN139</f>
        <v>0</v>
      </c>
      <c r="J32" s="64">
        <f>'[1]Doanh thu'!DI139</f>
        <v>3967</v>
      </c>
      <c r="K32" s="71">
        <f>'[1]Boi thuong'!AY139</f>
        <v>0</v>
      </c>
      <c r="L32" s="64">
        <f>'[1]Doanh thu'!EN139</f>
        <v>0</v>
      </c>
      <c r="M32" s="71">
        <f>'[1]Boi thuong'!CD139</f>
        <v>0</v>
      </c>
      <c r="N32" s="64">
        <f>'[1]Doanh thu'!FS139</f>
        <v>0</v>
      </c>
      <c r="O32" s="64">
        <f t="shared" si="1"/>
        <v>5213</v>
      </c>
      <c r="P32" s="71">
        <f t="shared" si="2"/>
        <v>0</v>
      </c>
    </row>
    <row r="33" spans="1:16" x14ac:dyDescent="0.15">
      <c r="A33" s="95">
        <v>26</v>
      </c>
      <c r="B33" s="96" t="s">
        <v>156</v>
      </c>
      <c r="C33" s="64">
        <f>'[1]Doanh thu'!T140</f>
        <v>2261</v>
      </c>
      <c r="D33" s="71">
        <f>'[1]Boi thuong'!T140</f>
        <v>15</v>
      </c>
      <c r="E33" s="79">
        <f t="shared" si="0"/>
        <v>6.6342326404245913E-3</v>
      </c>
      <c r="F33" s="64">
        <f>'[1]Doanh thu'!AY140</f>
        <v>0</v>
      </c>
      <c r="G33" s="71">
        <f>'[1]Boi thuong'!DI140</f>
        <v>0</v>
      </c>
      <c r="H33" s="64">
        <f>'[1]Doanh thu'!CD140</f>
        <v>0</v>
      </c>
      <c r="I33" s="71">
        <f>'[1]Boi thuong'!EN140</f>
        <v>0</v>
      </c>
      <c r="J33" s="64">
        <f>'[1]Doanh thu'!DI140</f>
        <v>1234</v>
      </c>
      <c r="K33" s="71">
        <f>'[1]Boi thuong'!AY140</f>
        <v>9</v>
      </c>
      <c r="L33" s="64">
        <f>'[1]Doanh thu'!EN140</f>
        <v>0</v>
      </c>
      <c r="M33" s="71">
        <f>'[1]Boi thuong'!CD140</f>
        <v>0</v>
      </c>
      <c r="N33" s="64">
        <f>'[1]Doanh thu'!FS140</f>
        <v>0</v>
      </c>
      <c r="O33" s="64">
        <f t="shared" si="1"/>
        <v>1027</v>
      </c>
      <c r="P33" s="71">
        <f t="shared" si="2"/>
        <v>6</v>
      </c>
    </row>
    <row r="34" spans="1:16" x14ac:dyDescent="0.15">
      <c r="A34" s="95">
        <v>27</v>
      </c>
      <c r="B34" s="96" t="s">
        <v>157</v>
      </c>
      <c r="C34" s="64">
        <f>'[1]Doanh thu'!T141</f>
        <v>63517</v>
      </c>
      <c r="D34" s="71">
        <f>'[1]Boi thuong'!T141</f>
        <v>12840</v>
      </c>
      <c r="E34" s="79">
        <f t="shared" si="0"/>
        <v>0.20215060534974888</v>
      </c>
      <c r="F34" s="64">
        <f>'[1]Doanh thu'!AY141</f>
        <v>0</v>
      </c>
      <c r="G34" s="71">
        <f>'[1]Boi thuong'!DI141</f>
        <v>0</v>
      </c>
      <c r="H34" s="64">
        <f>'[1]Doanh thu'!CD141</f>
        <v>0</v>
      </c>
      <c r="I34" s="71">
        <f>'[1]Boi thuong'!EN141</f>
        <v>0</v>
      </c>
      <c r="J34" s="64">
        <f>'[1]Doanh thu'!DI141</f>
        <v>43231</v>
      </c>
      <c r="K34" s="71">
        <f>'[1]Boi thuong'!AY141</f>
        <v>8209</v>
      </c>
      <c r="L34" s="64">
        <f>'[1]Doanh thu'!EN141</f>
        <v>15688</v>
      </c>
      <c r="M34" s="71">
        <f>'[1]Boi thuong'!CD141</f>
        <v>0</v>
      </c>
      <c r="N34" s="64">
        <f>'[1]Doanh thu'!FS141</f>
        <v>82</v>
      </c>
      <c r="O34" s="64">
        <f t="shared" si="1"/>
        <v>4516</v>
      </c>
      <c r="P34" s="71">
        <f t="shared" si="2"/>
        <v>4631</v>
      </c>
    </row>
    <row r="35" spans="1:16" ht="13" x14ac:dyDescent="0.15">
      <c r="A35" s="98">
        <v>28</v>
      </c>
      <c r="B35" s="99" t="s">
        <v>158</v>
      </c>
      <c r="C35" s="100">
        <f>'[1]Doanh thu'!T142</f>
        <v>79113</v>
      </c>
      <c r="D35" s="101">
        <f>'[1]Boi thuong'!T142</f>
        <v>12816</v>
      </c>
      <c r="E35" s="79">
        <f t="shared" si="0"/>
        <v>0.16199613211482311</v>
      </c>
      <c r="F35" s="100">
        <f>'[1]Doanh thu'!AY142</f>
        <v>0</v>
      </c>
      <c r="G35" s="101">
        <f>'[1]Boi thuong'!DI142</f>
        <v>0</v>
      </c>
      <c r="H35" s="100">
        <f>'[1]Doanh thu'!CD142</f>
        <v>0</v>
      </c>
      <c r="I35" s="101">
        <f>'[1]Boi thuong'!EN142</f>
        <v>0</v>
      </c>
      <c r="J35" s="100">
        <f>'[1]Doanh thu'!DI142</f>
        <v>31509</v>
      </c>
      <c r="K35" s="101">
        <f>'[1]Boi thuong'!AY142</f>
        <v>6068</v>
      </c>
      <c r="L35" s="100">
        <f>'[1]Doanh thu'!EN142</f>
        <v>39746</v>
      </c>
      <c r="M35" s="101">
        <f>'[1]Boi thuong'!CD142</f>
        <v>5601</v>
      </c>
      <c r="N35" s="100">
        <f>'[1]Doanh thu'!FS142</f>
        <v>0</v>
      </c>
      <c r="O35" s="64">
        <f t="shared" si="1"/>
        <v>7858</v>
      </c>
      <c r="P35" s="71">
        <f t="shared" si="2"/>
        <v>1147</v>
      </c>
    </row>
    <row r="36" spans="1:16" x14ac:dyDescent="0.15">
      <c r="A36" s="95">
        <v>29</v>
      </c>
      <c r="B36" s="96" t="s">
        <v>159</v>
      </c>
      <c r="C36" s="64">
        <f>'[1]Doanh thu'!T143</f>
        <v>6585</v>
      </c>
      <c r="D36" s="71">
        <f>'[1]Boi thuong'!T143</f>
        <v>39</v>
      </c>
      <c r="E36" s="79">
        <f t="shared" si="0"/>
        <v>5.92255125284738E-3</v>
      </c>
      <c r="F36" s="64">
        <f>'[1]Doanh thu'!AY143</f>
        <v>0</v>
      </c>
      <c r="G36" s="71">
        <f>'[1]Boi thuong'!DI143</f>
        <v>0</v>
      </c>
      <c r="H36" s="64">
        <f>'[1]Doanh thu'!CD143</f>
        <v>0</v>
      </c>
      <c r="I36" s="71">
        <f>'[1]Boi thuong'!EN143</f>
        <v>0</v>
      </c>
      <c r="J36" s="64">
        <f>'[1]Doanh thu'!DI143</f>
        <v>19</v>
      </c>
      <c r="K36" s="71">
        <f>'[1]Boi thuong'!AY143</f>
        <v>0</v>
      </c>
      <c r="L36" s="64">
        <f>'[1]Doanh thu'!EN143</f>
        <v>3357</v>
      </c>
      <c r="M36" s="71">
        <f>'[1]Boi thuong'!CD143</f>
        <v>25</v>
      </c>
      <c r="N36" s="64">
        <f>'[1]Doanh thu'!FS143</f>
        <v>0</v>
      </c>
      <c r="O36" s="64">
        <f t="shared" si="1"/>
        <v>3209</v>
      </c>
      <c r="P36" s="71">
        <f t="shared" si="2"/>
        <v>14</v>
      </c>
    </row>
    <row r="37" spans="1:16" x14ac:dyDescent="0.15">
      <c r="A37" s="95">
        <v>30</v>
      </c>
      <c r="B37" s="96" t="s">
        <v>211</v>
      </c>
      <c r="C37" s="64">
        <f>'[1]Doanh thu'!T144</f>
        <v>0</v>
      </c>
      <c r="D37" s="71">
        <f>'[1]Boi thuong'!T144</f>
        <v>0</v>
      </c>
      <c r="E37" s="79"/>
      <c r="F37" s="64">
        <f>'[1]Doanh thu'!AY144</f>
        <v>0</v>
      </c>
      <c r="G37" s="71">
        <f>'[1]Boi thuong'!DI144</f>
        <v>0</v>
      </c>
      <c r="H37" s="64">
        <f>'[1]Doanh thu'!CD144</f>
        <v>0</v>
      </c>
      <c r="I37" s="71">
        <f>'[1]Boi thuong'!EN144</f>
        <v>0</v>
      </c>
      <c r="J37" s="64">
        <f>'[1]Doanh thu'!DI144</f>
        <v>0</v>
      </c>
      <c r="K37" s="71">
        <f>'[1]Boi thuong'!AY144</f>
        <v>0</v>
      </c>
      <c r="L37" s="64">
        <f>'[1]Doanh thu'!EN144</f>
        <v>0</v>
      </c>
      <c r="M37" s="71">
        <f>'[1]Boi thuong'!CD144</f>
        <v>0</v>
      </c>
      <c r="N37" s="64">
        <f>'[1]Doanh thu'!FS144</f>
        <v>0</v>
      </c>
      <c r="O37" s="64">
        <f t="shared" si="1"/>
        <v>0</v>
      </c>
      <c r="P37" s="71">
        <f t="shared" si="2"/>
        <v>0</v>
      </c>
    </row>
    <row r="38" spans="1:16" hidden="1" x14ac:dyDescent="0.15">
      <c r="A38" s="95"/>
      <c r="B38" s="96"/>
      <c r="C38" s="64"/>
      <c r="D38" s="71"/>
      <c r="E38" s="79"/>
      <c r="F38" s="64"/>
      <c r="G38" s="71"/>
      <c r="H38" s="64"/>
      <c r="I38" s="71"/>
      <c r="J38" s="64"/>
      <c r="K38" s="71"/>
      <c r="L38" s="64"/>
      <c r="M38" s="71"/>
      <c r="N38" s="64"/>
      <c r="O38" s="64"/>
      <c r="P38" s="71"/>
    </row>
    <row r="39" spans="1:16" hidden="1" x14ac:dyDescent="0.15">
      <c r="A39" s="95"/>
      <c r="B39" s="96"/>
      <c r="C39" s="64"/>
      <c r="D39" s="71"/>
      <c r="E39" s="79"/>
      <c r="F39" s="64"/>
      <c r="G39" s="71"/>
      <c r="H39" s="64"/>
      <c r="I39" s="71"/>
      <c r="J39" s="64"/>
      <c r="K39" s="71"/>
      <c r="L39" s="64"/>
      <c r="M39" s="71"/>
      <c r="N39" s="64"/>
      <c r="O39" s="64"/>
      <c r="P39" s="71"/>
    </row>
    <row r="40" spans="1:16" hidden="1" x14ac:dyDescent="0.15">
      <c r="A40" s="95"/>
      <c r="B40" s="96"/>
      <c r="C40" s="64"/>
      <c r="D40" s="71"/>
      <c r="E40" s="79"/>
      <c r="F40" s="64"/>
      <c r="G40" s="71"/>
      <c r="H40" s="64"/>
      <c r="I40" s="71"/>
      <c r="J40" s="64"/>
      <c r="K40" s="71"/>
      <c r="L40" s="64"/>
      <c r="M40" s="71"/>
      <c r="N40" s="64"/>
      <c r="O40" s="64"/>
      <c r="P40" s="71"/>
    </row>
    <row r="41" spans="1:16" s="159" customFormat="1" x14ac:dyDescent="0.15">
      <c r="A41" s="102">
        <v>30</v>
      </c>
      <c r="B41" s="173" t="s">
        <v>83</v>
      </c>
      <c r="C41" s="72">
        <f>SUM(C8:C36)</f>
        <v>1835777</v>
      </c>
      <c r="D41" s="72">
        <f>SUM(D8:D36)</f>
        <v>555041</v>
      </c>
      <c r="E41" s="144">
        <f t="shared" si="0"/>
        <v>0.30234663578419385</v>
      </c>
      <c r="F41" s="72">
        <f>SUM(F8:F36)</f>
        <v>40049</v>
      </c>
      <c r="G41" s="72">
        <f t="shared" ref="G41:P41" si="3">SUM(G8:G36)</f>
        <v>73212</v>
      </c>
      <c r="H41" s="72">
        <f t="shared" si="3"/>
        <v>36309</v>
      </c>
      <c r="I41" s="72">
        <f t="shared" si="3"/>
        <v>18235</v>
      </c>
      <c r="J41" s="72">
        <f t="shared" si="3"/>
        <v>283262</v>
      </c>
      <c r="K41" s="72">
        <f t="shared" si="3"/>
        <v>133987</v>
      </c>
      <c r="L41" s="72">
        <f t="shared" si="3"/>
        <v>948340</v>
      </c>
      <c r="M41" s="72">
        <f t="shared" si="3"/>
        <v>267073</v>
      </c>
      <c r="N41" s="72">
        <f t="shared" si="3"/>
        <v>10034</v>
      </c>
      <c r="O41" s="72">
        <f t="shared" si="3"/>
        <v>670499</v>
      </c>
      <c r="P41" s="72">
        <f t="shared" si="3"/>
        <v>245428</v>
      </c>
    </row>
    <row r="42" spans="1:16" x14ac:dyDescent="0.15">
      <c r="C42" s="160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</row>
    <row r="43" spans="1:16" x14ac:dyDescent="0.15">
      <c r="B43" s="161"/>
      <c r="C43" s="160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</row>
    <row r="44" spans="1:16" x14ac:dyDescent="0.15"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</row>
    <row r="45" spans="1:16" x14ac:dyDescent="0.15">
      <c r="C45" s="160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</row>
    <row r="46" spans="1:16" x14ac:dyDescent="0.15">
      <c r="C46" s="160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</row>
    <row r="47" spans="1:16" x14ac:dyDescent="0.15">
      <c r="C47" s="160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</row>
    <row r="48" spans="1:16" x14ac:dyDescent="0.15">
      <c r="C48" s="160"/>
      <c r="D48" s="160"/>
      <c r="E48" s="160"/>
      <c r="F48" s="160"/>
      <c r="G48" s="160"/>
      <c r="H48" s="160"/>
      <c r="I48" s="160"/>
      <c r="J48" s="160"/>
      <c r="K48" s="160"/>
      <c r="L48" s="160"/>
      <c r="M48" s="160"/>
      <c r="N48" s="160"/>
      <c r="O48" s="160"/>
      <c r="P48" s="160"/>
    </row>
    <row r="49" spans="3:16" x14ac:dyDescent="0.15">
      <c r="C49" s="160"/>
      <c r="D49" s="160"/>
      <c r="E49" s="160"/>
      <c r="F49" s="160"/>
      <c r="G49" s="160"/>
      <c r="H49" s="160"/>
      <c r="I49" s="160"/>
      <c r="J49" s="160"/>
      <c r="K49" s="160"/>
      <c r="L49" s="160"/>
      <c r="M49" s="160"/>
      <c r="N49" s="160"/>
      <c r="O49" s="160"/>
      <c r="P49" s="160"/>
    </row>
    <row r="50" spans="3:16" x14ac:dyDescent="0.15">
      <c r="C50" s="160"/>
      <c r="D50" s="160"/>
      <c r="E50" s="160"/>
      <c r="F50" s="160"/>
      <c r="G50" s="160"/>
      <c r="H50" s="160"/>
      <c r="I50" s="160"/>
      <c r="J50" s="160"/>
      <c r="K50" s="160"/>
      <c r="L50" s="160"/>
      <c r="M50" s="160"/>
      <c r="N50" s="160"/>
      <c r="O50" s="160"/>
      <c r="P50" s="160"/>
    </row>
    <row r="51" spans="3:16" x14ac:dyDescent="0.15">
      <c r="C51" s="160"/>
      <c r="D51" s="160"/>
      <c r="E51" s="160"/>
      <c r="F51" s="160"/>
      <c r="G51" s="160"/>
      <c r="H51" s="160"/>
      <c r="I51" s="160"/>
      <c r="J51" s="160"/>
      <c r="K51" s="160"/>
      <c r="L51" s="160"/>
      <c r="M51" s="160"/>
      <c r="N51" s="160"/>
      <c r="O51" s="160"/>
      <c r="P51" s="160"/>
    </row>
    <row r="52" spans="3:16" x14ac:dyDescent="0.15">
      <c r="C52" s="160"/>
      <c r="D52" s="160"/>
      <c r="E52" s="160"/>
      <c r="F52" s="160"/>
      <c r="G52" s="160"/>
      <c r="H52" s="160"/>
      <c r="I52" s="160"/>
      <c r="J52" s="160"/>
      <c r="K52" s="160"/>
      <c r="L52" s="160"/>
      <c r="M52" s="160"/>
      <c r="N52" s="160"/>
      <c r="O52" s="160"/>
      <c r="P52" s="160"/>
    </row>
    <row r="53" spans="3:16" x14ac:dyDescent="0.15">
      <c r="C53" s="160"/>
      <c r="D53" s="160"/>
      <c r="E53" s="160"/>
      <c r="F53" s="160"/>
      <c r="G53" s="160"/>
      <c r="H53" s="160"/>
      <c r="I53" s="160"/>
      <c r="J53" s="160"/>
      <c r="K53" s="160"/>
      <c r="L53" s="160"/>
      <c r="M53" s="160"/>
      <c r="N53" s="160"/>
      <c r="O53" s="160"/>
      <c r="P53" s="160"/>
    </row>
    <row r="54" spans="3:16" x14ac:dyDescent="0.15">
      <c r="C54" s="160"/>
      <c r="D54" s="160"/>
      <c r="E54" s="160"/>
      <c r="F54" s="160"/>
      <c r="G54" s="160"/>
      <c r="H54" s="160"/>
      <c r="I54" s="160"/>
      <c r="J54" s="160"/>
      <c r="K54" s="160"/>
      <c r="L54" s="160"/>
      <c r="M54" s="160"/>
      <c r="N54" s="160"/>
      <c r="O54" s="160"/>
      <c r="P54" s="160"/>
    </row>
    <row r="55" spans="3:16" x14ac:dyDescent="0.15">
      <c r="C55" s="160"/>
      <c r="D55" s="160"/>
      <c r="E55" s="160"/>
      <c r="F55" s="160"/>
      <c r="G55" s="160"/>
      <c r="H55" s="160"/>
      <c r="I55" s="160"/>
      <c r="J55" s="160"/>
      <c r="K55" s="160"/>
      <c r="L55" s="160"/>
      <c r="M55" s="160"/>
      <c r="N55" s="160"/>
      <c r="O55" s="160"/>
      <c r="P55" s="160"/>
    </row>
    <row r="56" spans="3:16" x14ac:dyDescent="0.15">
      <c r="C56" s="160"/>
      <c r="D56" s="160"/>
      <c r="E56" s="160"/>
      <c r="F56" s="160"/>
      <c r="G56" s="160"/>
      <c r="H56" s="160"/>
      <c r="I56" s="160"/>
      <c r="J56" s="160"/>
      <c r="K56" s="160"/>
      <c r="L56" s="160"/>
      <c r="M56" s="160"/>
      <c r="N56" s="160"/>
      <c r="O56" s="160"/>
      <c r="P56" s="160"/>
    </row>
    <row r="57" spans="3:16" x14ac:dyDescent="0.15">
      <c r="C57" s="160"/>
      <c r="D57" s="160"/>
      <c r="E57" s="160"/>
      <c r="F57" s="160"/>
      <c r="G57" s="160"/>
      <c r="H57" s="160"/>
      <c r="I57" s="160"/>
      <c r="J57" s="160"/>
      <c r="K57" s="160"/>
      <c r="L57" s="160"/>
      <c r="M57" s="160"/>
      <c r="N57" s="160"/>
      <c r="O57" s="160"/>
      <c r="P57" s="160"/>
    </row>
    <row r="58" spans="3:16" x14ac:dyDescent="0.15">
      <c r="C58" s="160"/>
      <c r="D58" s="160"/>
      <c r="E58" s="160"/>
      <c r="F58" s="160"/>
      <c r="G58" s="160"/>
      <c r="H58" s="160"/>
      <c r="I58" s="160"/>
      <c r="J58" s="160"/>
      <c r="K58" s="160"/>
      <c r="L58" s="160"/>
      <c r="M58" s="160"/>
      <c r="N58" s="160"/>
      <c r="O58" s="160"/>
      <c r="P58" s="160"/>
    </row>
    <row r="59" spans="3:16" x14ac:dyDescent="0.15">
      <c r="C59" s="160"/>
      <c r="D59" s="160"/>
      <c r="E59" s="160"/>
      <c r="F59" s="160"/>
      <c r="G59" s="160"/>
      <c r="H59" s="160"/>
      <c r="I59" s="160"/>
      <c r="J59" s="160"/>
      <c r="K59" s="160"/>
      <c r="L59" s="160"/>
      <c r="M59" s="160"/>
      <c r="N59" s="160"/>
      <c r="O59" s="160"/>
      <c r="P59" s="160"/>
    </row>
    <row r="60" spans="3:16" x14ac:dyDescent="0.15">
      <c r="C60" s="160"/>
      <c r="D60" s="160"/>
      <c r="E60" s="160"/>
      <c r="F60" s="160"/>
      <c r="G60" s="160"/>
      <c r="H60" s="160"/>
      <c r="I60" s="160"/>
      <c r="J60" s="160"/>
      <c r="K60" s="160"/>
      <c r="L60" s="160"/>
      <c r="M60" s="160"/>
      <c r="N60" s="160"/>
      <c r="O60" s="160"/>
      <c r="P60" s="160"/>
    </row>
    <row r="61" spans="3:16" x14ac:dyDescent="0.15">
      <c r="C61" s="160"/>
      <c r="D61" s="160"/>
      <c r="E61" s="160"/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0"/>
    </row>
    <row r="62" spans="3:16" x14ac:dyDescent="0.15">
      <c r="C62" s="160"/>
      <c r="D62" s="160"/>
      <c r="E62" s="160"/>
      <c r="F62" s="160"/>
      <c r="G62" s="160"/>
      <c r="H62" s="160"/>
      <c r="I62" s="160"/>
      <c r="J62" s="160"/>
      <c r="K62" s="160"/>
      <c r="L62" s="160"/>
      <c r="M62" s="160"/>
      <c r="N62" s="160"/>
      <c r="O62" s="160"/>
      <c r="P62" s="160"/>
    </row>
    <row r="63" spans="3:16" x14ac:dyDescent="0.15">
      <c r="C63" s="160"/>
      <c r="D63" s="160"/>
      <c r="E63" s="160"/>
      <c r="F63" s="160"/>
      <c r="G63" s="160"/>
      <c r="H63" s="160"/>
      <c r="I63" s="160"/>
      <c r="J63" s="160"/>
      <c r="K63" s="160"/>
      <c r="L63" s="160"/>
      <c r="M63" s="160"/>
      <c r="N63" s="160"/>
      <c r="O63" s="160"/>
      <c r="P63" s="160"/>
    </row>
    <row r="64" spans="3:16" x14ac:dyDescent="0.15">
      <c r="C64" s="160"/>
      <c r="D64" s="160"/>
      <c r="E64" s="160"/>
      <c r="F64" s="160"/>
      <c r="G64" s="160"/>
      <c r="H64" s="160"/>
      <c r="I64" s="160"/>
      <c r="J64" s="160"/>
      <c r="K64" s="160"/>
      <c r="L64" s="160"/>
      <c r="M64" s="160"/>
      <c r="N64" s="160"/>
      <c r="O64" s="160"/>
      <c r="P64" s="160"/>
    </row>
    <row r="65" spans="3:16" x14ac:dyDescent="0.15">
      <c r="C65" s="160"/>
      <c r="D65" s="160"/>
      <c r="E65" s="160"/>
      <c r="F65" s="160"/>
      <c r="G65" s="160"/>
      <c r="H65" s="160"/>
      <c r="I65" s="160"/>
      <c r="J65" s="160"/>
      <c r="K65" s="160"/>
      <c r="L65" s="160"/>
      <c r="M65" s="160"/>
      <c r="N65" s="160"/>
      <c r="O65" s="160"/>
      <c r="P65" s="160"/>
    </row>
    <row r="66" spans="3:16" x14ac:dyDescent="0.15">
      <c r="C66" s="160"/>
      <c r="D66" s="160"/>
      <c r="E66" s="160"/>
      <c r="F66" s="160"/>
      <c r="G66" s="160"/>
      <c r="H66" s="160"/>
      <c r="I66" s="160"/>
      <c r="J66" s="160"/>
      <c r="K66" s="160"/>
      <c r="L66" s="160"/>
      <c r="M66" s="160"/>
      <c r="N66" s="160"/>
      <c r="O66" s="160"/>
      <c r="P66" s="160"/>
    </row>
    <row r="67" spans="3:16" x14ac:dyDescent="0.15">
      <c r="C67" s="160"/>
      <c r="D67" s="160"/>
      <c r="E67" s="160"/>
      <c r="F67" s="160"/>
      <c r="G67" s="160"/>
      <c r="H67" s="160"/>
      <c r="I67" s="160"/>
      <c r="J67" s="160"/>
      <c r="K67" s="160"/>
      <c r="L67" s="160"/>
      <c r="M67" s="160"/>
      <c r="N67" s="160"/>
      <c r="O67" s="160"/>
      <c r="P67" s="160"/>
    </row>
    <row r="68" spans="3:16" x14ac:dyDescent="0.15">
      <c r="C68" s="160"/>
      <c r="D68" s="160"/>
      <c r="E68" s="160"/>
      <c r="F68" s="160"/>
      <c r="G68" s="160"/>
      <c r="H68" s="160"/>
      <c r="I68" s="160"/>
      <c r="J68" s="160"/>
      <c r="K68" s="160"/>
      <c r="L68" s="160"/>
      <c r="M68" s="160"/>
      <c r="N68" s="160"/>
      <c r="O68" s="160"/>
      <c r="P68" s="160"/>
    </row>
    <row r="69" spans="3:16" x14ac:dyDescent="0.15">
      <c r="C69" s="160"/>
      <c r="D69" s="160"/>
      <c r="E69" s="160"/>
      <c r="F69" s="160"/>
      <c r="G69" s="160"/>
      <c r="H69" s="160"/>
      <c r="I69" s="160"/>
      <c r="J69" s="160"/>
      <c r="K69" s="160"/>
      <c r="L69" s="160"/>
      <c r="M69" s="160"/>
      <c r="N69" s="160"/>
      <c r="O69" s="160"/>
      <c r="P69" s="160"/>
    </row>
    <row r="70" spans="3:16" x14ac:dyDescent="0.15">
      <c r="C70" s="160"/>
      <c r="D70" s="160"/>
      <c r="E70" s="160"/>
      <c r="F70" s="160"/>
      <c r="G70" s="160"/>
      <c r="H70" s="160"/>
      <c r="I70" s="160"/>
      <c r="J70" s="160"/>
      <c r="K70" s="160"/>
      <c r="L70" s="160"/>
      <c r="M70" s="160"/>
      <c r="N70" s="160"/>
      <c r="O70" s="160"/>
      <c r="P70" s="160"/>
    </row>
    <row r="71" spans="3:16" x14ac:dyDescent="0.15">
      <c r="C71" s="160"/>
      <c r="D71" s="160"/>
      <c r="E71" s="160"/>
      <c r="F71" s="160"/>
      <c r="G71" s="160"/>
      <c r="H71" s="160"/>
      <c r="I71" s="160"/>
      <c r="J71" s="160"/>
      <c r="K71" s="160"/>
      <c r="L71" s="160"/>
      <c r="M71" s="160"/>
      <c r="N71" s="160"/>
      <c r="O71" s="160"/>
      <c r="P71" s="160"/>
    </row>
    <row r="72" spans="3:16" x14ac:dyDescent="0.15">
      <c r="C72" s="160"/>
      <c r="D72" s="160"/>
      <c r="E72" s="160"/>
      <c r="F72" s="160"/>
      <c r="G72" s="160"/>
      <c r="H72" s="160"/>
      <c r="I72" s="160"/>
      <c r="J72" s="160"/>
      <c r="K72" s="160"/>
      <c r="L72" s="160"/>
      <c r="M72" s="160"/>
      <c r="N72" s="160"/>
      <c r="O72" s="160"/>
      <c r="P72" s="160"/>
    </row>
    <row r="73" spans="3:16" x14ac:dyDescent="0.15">
      <c r="C73" s="160"/>
      <c r="D73" s="160"/>
      <c r="E73" s="160"/>
      <c r="F73" s="160"/>
      <c r="G73" s="160"/>
      <c r="H73" s="160"/>
      <c r="I73" s="160"/>
      <c r="J73" s="160"/>
      <c r="K73" s="160"/>
      <c r="L73" s="160"/>
      <c r="M73" s="160"/>
      <c r="N73" s="160"/>
      <c r="O73" s="160"/>
      <c r="P73" s="160"/>
    </row>
    <row r="74" spans="3:16" x14ac:dyDescent="0.15">
      <c r="C74" s="160"/>
      <c r="D74" s="160"/>
      <c r="E74" s="160"/>
      <c r="F74" s="160"/>
      <c r="G74" s="160"/>
      <c r="H74" s="160"/>
      <c r="I74" s="160"/>
      <c r="J74" s="160"/>
      <c r="K74" s="160"/>
      <c r="L74" s="160"/>
      <c r="M74" s="160"/>
      <c r="N74" s="160"/>
      <c r="O74" s="160"/>
      <c r="P74" s="160"/>
    </row>
    <row r="75" spans="3:16" x14ac:dyDescent="0.15">
      <c r="C75" s="160"/>
      <c r="D75" s="160"/>
      <c r="E75" s="160"/>
      <c r="F75" s="160"/>
      <c r="G75" s="160"/>
      <c r="H75" s="160"/>
      <c r="I75" s="160"/>
      <c r="J75" s="160"/>
      <c r="K75" s="160"/>
      <c r="L75" s="160"/>
      <c r="M75" s="160"/>
      <c r="N75" s="160"/>
      <c r="O75" s="160"/>
      <c r="P75" s="160"/>
    </row>
    <row r="76" spans="3:16" x14ac:dyDescent="0.15">
      <c r="C76" s="160"/>
      <c r="D76" s="160"/>
      <c r="E76" s="160"/>
      <c r="F76" s="160"/>
      <c r="G76" s="160"/>
      <c r="H76" s="160"/>
      <c r="I76" s="160"/>
      <c r="J76" s="160"/>
      <c r="K76" s="160"/>
      <c r="L76" s="160"/>
      <c r="M76" s="160"/>
      <c r="N76" s="160"/>
      <c r="O76" s="160"/>
      <c r="P76" s="160"/>
    </row>
    <row r="77" spans="3:16" x14ac:dyDescent="0.15">
      <c r="C77" s="160"/>
      <c r="D77" s="160"/>
      <c r="E77" s="160"/>
      <c r="F77" s="160"/>
      <c r="G77" s="160"/>
      <c r="H77" s="160"/>
      <c r="I77" s="160"/>
      <c r="J77" s="160"/>
      <c r="K77" s="160"/>
      <c r="L77" s="160"/>
      <c r="M77" s="160"/>
      <c r="N77" s="160"/>
      <c r="O77" s="160"/>
      <c r="P77" s="160"/>
    </row>
    <row r="78" spans="3:16" x14ac:dyDescent="0.15">
      <c r="C78" s="160"/>
      <c r="D78" s="160"/>
      <c r="E78" s="160"/>
      <c r="F78" s="160"/>
      <c r="G78" s="160"/>
      <c r="H78" s="160"/>
      <c r="I78" s="160"/>
      <c r="J78" s="160"/>
      <c r="K78" s="160"/>
      <c r="L78" s="160"/>
      <c r="M78" s="160"/>
      <c r="N78" s="160"/>
      <c r="O78" s="160"/>
      <c r="P78" s="160"/>
    </row>
    <row r="79" spans="3:16" x14ac:dyDescent="0.15">
      <c r="C79" s="160"/>
      <c r="D79" s="160"/>
      <c r="E79" s="160"/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</row>
    <row r="80" spans="3:16" x14ac:dyDescent="0.15">
      <c r="C80" s="160"/>
      <c r="D80" s="160"/>
      <c r="E80" s="160"/>
      <c r="F80" s="160"/>
      <c r="G80" s="160"/>
      <c r="H80" s="160"/>
      <c r="I80" s="160"/>
      <c r="J80" s="160"/>
      <c r="K80" s="160"/>
      <c r="L80" s="160"/>
      <c r="M80" s="160"/>
      <c r="N80" s="160"/>
      <c r="O80" s="160"/>
      <c r="P80" s="160"/>
    </row>
    <row r="81" spans="3:16" x14ac:dyDescent="0.15">
      <c r="C81" s="160"/>
      <c r="D81" s="160"/>
      <c r="E81" s="160"/>
      <c r="F81" s="160"/>
      <c r="G81" s="160"/>
      <c r="H81" s="160"/>
      <c r="I81" s="160"/>
      <c r="J81" s="160"/>
      <c r="K81" s="160"/>
      <c r="L81" s="160"/>
      <c r="M81" s="160"/>
      <c r="N81" s="160"/>
      <c r="O81" s="160"/>
      <c r="P81" s="160"/>
    </row>
    <row r="82" spans="3:16" x14ac:dyDescent="0.15">
      <c r="C82" s="160"/>
      <c r="D82" s="160"/>
      <c r="E82" s="160"/>
      <c r="F82" s="160"/>
      <c r="G82" s="160"/>
      <c r="H82" s="160"/>
      <c r="I82" s="160"/>
      <c r="J82" s="160"/>
      <c r="K82" s="160"/>
      <c r="L82" s="160"/>
      <c r="M82" s="160"/>
      <c r="N82" s="160"/>
      <c r="O82" s="160"/>
      <c r="P82" s="160"/>
    </row>
    <row r="83" spans="3:16" x14ac:dyDescent="0.15">
      <c r="C83" s="160"/>
      <c r="D83" s="160"/>
      <c r="E83" s="160"/>
      <c r="F83" s="160"/>
      <c r="G83" s="160"/>
      <c r="H83" s="160"/>
      <c r="I83" s="160"/>
      <c r="J83" s="160"/>
      <c r="K83" s="160"/>
      <c r="L83" s="160"/>
      <c r="M83" s="160"/>
      <c r="N83" s="160"/>
      <c r="O83" s="160"/>
      <c r="P83" s="160"/>
    </row>
    <row r="84" spans="3:16" x14ac:dyDescent="0.15">
      <c r="C84" s="160"/>
      <c r="D84" s="160"/>
      <c r="E84" s="160"/>
      <c r="F84" s="160"/>
      <c r="G84" s="160"/>
      <c r="H84" s="160"/>
      <c r="I84" s="160"/>
      <c r="J84" s="160"/>
      <c r="K84" s="160"/>
      <c r="L84" s="160"/>
      <c r="M84" s="160"/>
      <c r="N84" s="160"/>
      <c r="O84" s="160"/>
      <c r="P84" s="160"/>
    </row>
    <row r="85" spans="3:16" x14ac:dyDescent="0.15">
      <c r="C85" s="160"/>
      <c r="D85" s="160"/>
      <c r="E85" s="160"/>
      <c r="F85" s="160"/>
      <c r="G85" s="160"/>
      <c r="H85" s="160"/>
      <c r="I85" s="160"/>
      <c r="J85" s="160"/>
      <c r="K85" s="160"/>
      <c r="L85" s="160"/>
      <c r="M85" s="160"/>
      <c r="N85" s="160"/>
      <c r="O85" s="160"/>
      <c r="P85" s="160"/>
    </row>
    <row r="86" spans="3:16" x14ac:dyDescent="0.15">
      <c r="C86" s="160"/>
      <c r="D86" s="160"/>
      <c r="E86" s="160"/>
      <c r="F86" s="160"/>
      <c r="G86" s="160"/>
      <c r="H86" s="160"/>
      <c r="I86" s="160"/>
      <c r="J86" s="160"/>
      <c r="K86" s="160"/>
      <c r="L86" s="160"/>
      <c r="M86" s="160"/>
      <c r="N86" s="160"/>
      <c r="O86" s="160"/>
      <c r="P86" s="160"/>
    </row>
    <row r="87" spans="3:16" x14ac:dyDescent="0.15">
      <c r="C87" s="160"/>
      <c r="D87" s="160"/>
      <c r="E87" s="160"/>
      <c r="F87" s="160"/>
      <c r="G87" s="160"/>
      <c r="H87" s="160"/>
      <c r="I87" s="160"/>
      <c r="J87" s="160"/>
      <c r="K87" s="160"/>
      <c r="L87" s="160"/>
      <c r="M87" s="160"/>
      <c r="N87" s="160"/>
      <c r="O87" s="160"/>
      <c r="P87" s="160"/>
    </row>
    <row r="88" spans="3:16" x14ac:dyDescent="0.15">
      <c r="C88" s="160"/>
      <c r="D88" s="160"/>
      <c r="E88" s="160"/>
      <c r="F88" s="160"/>
      <c r="G88" s="160"/>
      <c r="H88" s="160"/>
      <c r="I88" s="160"/>
      <c r="J88" s="160"/>
      <c r="K88" s="160"/>
      <c r="L88" s="160"/>
      <c r="M88" s="160"/>
      <c r="N88" s="160"/>
      <c r="O88" s="160"/>
      <c r="P88" s="160"/>
    </row>
    <row r="89" spans="3:16" x14ac:dyDescent="0.15">
      <c r="C89" s="160"/>
      <c r="D89" s="160"/>
      <c r="E89" s="160"/>
      <c r="F89" s="160"/>
      <c r="G89" s="160"/>
      <c r="H89" s="160"/>
      <c r="I89" s="160"/>
      <c r="J89" s="160"/>
      <c r="K89" s="160"/>
      <c r="L89" s="160"/>
      <c r="M89" s="160"/>
      <c r="N89" s="160"/>
      <c r="O89" s="160"/>
      <c r="P89" s="160"/>
    </row>
    <row r="90" spans="3:16" x14ac:dyDescent="0.15">
      <c r="C90" s="160"/>
      <c r="D90" s="160"/>
      <c r="E90" s="160"/>
      <c r="F90" s="160"/>
      <c r="G90" s="160"/>
      <c r="H90" s="160"/>
      <c r="I90" s="160"/>
      <c r="J90" s="160"/>
      <c r="K90" s="160"/>
      <c r="L90" s="160"/>
      <c r="M90" s="160"/>
      <c r="N90" s="160"/>
      <c r="O90" s="160"/>
      <c r="P90" s="160"/>
    </row>
    <row r="91" spans="3:16" x14ac:dyDescent="0.15">
      <c r="C91" s="160"/>
      <c r="D91" s="160"/>
      <c r="E91" s="160"/>
      <c r="F91" s="160"/>
      <c r="G91" s="160"/>
      <c r="H91" s="160"/>
      <c r="I91" s="160"/>
      <c r="J91" s="160"/>
      <c r="K91" s="160"/>
      <c r="L91" s="160"/>
      <c r="M91" s="160"/>
      <c r="N91" s="160"/>
      <c r="O91" s="160"/>
      <c r="P91" s="160"/>
    </row>
    <row r="92" spans="3:16" x14ac:dyDescent="0.15">
      <c r="C92" s="160"/>
      <c r="D92" s="160"/>
      <c r="E92" s="160"/>
      <c r="F92" s="160"/>
      <c r="G92" s="160"/>
      <c r="H92" s="160"/>
      <c r="I92" s="160"/>
      <c r="J92" s="160"/>
      <c r="K92" s="160"/>
      <c r="L92" s="160"/>
      <c r="M92" s="160"/>
      <c r="N92" s="160"/>
      <c r="O92" s="160"/>
      <c r="P92" s="160"/>
    </row>
    <row r="93" spans="3:16" x14ac:dyDescent="0.15">
      <c r="C93" s="160"/>
      <c r="D93" s="160"/>
      <c r="E93" s="160"/>
      <c r="F93" s="160"/>
      <c r="G93" s="160"/>
      <c r="H93" s="160"/>
      <c r="I93" s="160"/>
      <c r="J93" s="160"/>
      <c r="K93" s="160"/>
      <c r="L93" s="160"/>
      <c r="M93" s="160"/>
      <c r="N93" s="160"/>
      <c r="O93" s="160"/>
      <c r="P93" s="160"/>
    </row>
    <row r="94" spans="3:16" x14ac:dyDescent="0.15">
      <c r="C94" s="160"/>
      <c r="D94" s="160"/>
      <c r="E94" s="160"/>
      <c r="F94" s="160"/>
      <c r="G94" s="160"/>
      <c r="H94" s="160"/>
      <c r="I94" s="160"/>
      <c r="J94" s="160"/>
      <c r="K94" s="160"/>
      <c r="L94" s="160"/>
      <c r="M94" s="160"/>
      <c r="N94" s="160"/>
      <c r="O94" s="160"/>
      <c r="P94" s="160"/>
    </row>
    <row r="95" spans="3:16" x14ac:dyDescent="0.15">
      <c r="C95" s="160"/>
      <c r="D95" s="160"/>
      <c r="E95" s="160"/>
      <c r="F95" s="160"/>
      <c r="G95" s="160"/>
      <c r="H95" s="160"/>
      <c r="I95" s="160"/>
      <c r="J95" s="160"/>
      <c r="K95" s="160"/>
      <c r="L95" s="160"/>
      <c r="M95" s="160"/>
      <c r="N95" s="160"/>
      <c r="O95" s="160"/>
      <c r="P95" s="160"/>
    </row>
    <row r="96" spans="3:16" x14ac:dyDescent="0.15">
      <c r="C96" s="160"/>
      <c r="D96" s="160"/>
      <c r="E96" s="160"/>
      <c r="F96" s="160"/>
      <c r="G96" s="160"/>
      <c r="H96" s="160"/>
      <c r="I96" s="160"/>
      <c r="J96" s="160"/>
      <c r="K96" s="160"/>
      <c r="L96" s="160"/>
      <c r="M96" s="160"/>
      <c r="N96" s="160"/>
      <c r="O96" s="160"/>
      <c r="P96" s="160"/>
    </row>
    <row r="97" spans="3:16" x14ac:dyDescent="0.15">
      <c r="C97" s="160"/>
      <c r="D97" s="160"/>
      <c r="E97" s="160"/>
      <c r="F97" s="160"/>
      <c r="G97" s="160"/>
      <c r="H97" s="160"/>
      <c r="I97" s="160"/>
      <c r="J97" s="160"/>
      <c r="K97" s="160"/>
      <c r="L97" s="160"/>
      <c r="M97" s="160"/>
      <c r="N97" s="160"/>
      <c r="O97" s="160"/>
      <c r="P97" s="160"/>
    </row>
    <row r="98" spans="3:16" x14ac:dyDescent="0.15">
      <c r="C98" s="160"/>
      <c r="D98" s="160"/>
      <c r="E98" s="160"/>
      <c r="F98" s="160"/>
      <c r="G98" s="160"/>
      <c r="H98" s="160"/>
      <c r="I98" s="160"/>
      <c r="J98" s="160"/>
      <c r="K98" s="160"/>
      <c r="L98" s="160"/>
      <c r="M98" s="160"/>
      <c r="N98" s="160"/>
      <c r="O98" s="160"/>
      <c r="P98" s="160"/>
    </row>
    <row r="99" spans="3:16" x14ac:dyDescent="0.15">
      <c r="C99" s="160"/>
      <c r="D99" s="160"/>
      <c r="E99" s="160"/>
      <c r="F99" s="160"/>
      <c r="G99" s="160"/>
      <c r="H99" s="160"/>
      <c r="I99" s="160"/>
      <c r="J99" s="160"/>
      <c r="K99" s="160"/>
      <c r="L99" s="160"/>
      <c r="M99" s="160"/>
      <c r="N99" s="160"/>
      <c r="O99" s="160"/>
      <c r="P99" s="160"/>
    </row>
    <row r="100" spans="3:16" x14ac:dyDescent="0.15">
      <c r="C100" s="160"/>
      <c r="D100" s="160"/>
      <c r="E100" s="160"/>
      <c r="F100" s="160"/>
      <c r="G100" s="160"/>
      <c r="H100" s="160"/>
      <c r="I100" s="160"/>
      <c r="J100" s="160"/>
      <c r="K100" s="160"/>
      <c r="L100" s="160"/>
      <c r="M100" s="160"/>
      <c r="N100" s="160"/>
      <c r="O100" s="160"/>
      <c r="P100" s="160"/>
    </row>
    <row r="101" spans="3:16" x14ac:dyDescent="0.15">
      <c r="C101" s="160"/>
      <c r="D101" s="160"/>
      <c r="E101" s="160"/>
      <c r="F101" s="160"/>
      <c r="G101" s="160"/>
      <c r="H101" s="160"/>
      <c r="I101" s="160"/>
      <c r="J101" s="160"/>
      <c r="K101" s="160"/>
      <c r="L101" s="160"/>
      <c r="M101" s="160"/>
      <c r="N101" s="160"/>
      <c r="O101" s="160"/>
      <c r="P101" s="160"/>
    </row>
    <row r="102" spans="3:16" x14ac:dyDescent="0.15">
      <c r="C102" s="160"/>
      <c r="D102" s="160"/>
      <c r="E102" s="160"/>
      <c r="F102" s="160"/>
      <c r="G102" s="160"/>
      <c r="H102" s="160"/>
      <c r="I102" s="160"/>
      <c r="J102" s="160"/>
      <c r="K102" s="160"/>
      <c r="L102" s="160"/>
      <c r="M102" s="160"/>
      <c r="N102" s="160"/>
      <c r="O102" s="160"/>
      <c r="P102" s="160"/>
    </row>
    <row r="103" spans="3:16" x14ac:dyDescent="0.15">
      <c r="C103" s="160"/>
      <c r="D103" s="160"/>
      <c r="E103" s="160"/>
      <c r="F103" s="160"/>
      <c r="G103" s="160"/>
      <c r="H103" s="160"/>
      <c r="I103" s="160"/>
      <c r="J103" s="160"/>
      <c r="K103" s="160"/>
      <c r="L103" s="160"/>
      <c r="M103" s="160"/>
      <c r="N103" s="160"/>
      <c r="O103" s="160"/>
      <c r="P103" s="160"/>
    </row>
    <row r="104" spans="3:16" x14ac:dyDescent="0.15">
      <c r="C104" s="160"/>
      <c r="D104" s="160"/>
      <c r="E104" s="160"/>
      <c r="F104" s="160"/>
      <c r="G104" s="160"/>
      <c r="H104" s="160"/>
      <c r="I104" s="160"/>
      <c r="J104" s="160"/>
      <c r="K104" s="160"/>
      <c r="L104" s="160"/>
      <c r="M104" s="160"/>
      <c r="N104" s="160"/>
      <c r="O104" s="160"/>
      <c r="P104" s="160"/>
    </row>
    <row r="105" spans="3:16" x14ac:dyDescent="0.15">
      <c r="C105" s="160"/>
      <c r="D105" s="160"/>
      <c r="E105" s="160"/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</row>
    <row r="106" spans="3:16" x14ac:dyDescent="0.15">
      <c r="C106" s="160"/>
      <c r="D106" s="160"/>
      <c r="E106" s="160"/>
      <c r="F106" s="160"/>
      <c r="G106" s="160"/>
      <c r="H106" s="160"/>
      <c r="I106" s="160"/>
      <c r="J106" s="160"/>
      <c r="K106" s="160"/>
      <c r="L106" s="160"/>
      <c r="M106" s="160"/>
      <c r="N106" s="160"/>
      <c r="O106" s="160"/>
      <c r="P106" s="160"/>
    </row>
    <row r="107" spans="3:16" x14ac:dyDescent="0.15">
      <c r="C107" s="160"/>
      <c r="D107" s="160"/>
      <c r="E107" s="160"/>
      <c r="F107" s="160"/>
      <c r="G107" s="160"/>
      <c r="H107" s="160"/>
      <c r="I107" s="160"/>
      <c r="J107" s="160"/>
      <c r="K107" s="160"/>
      <c r="L107" s="160"/>
      <c r="M107" s="160"/>
      <c r="N107" s="160"/>
      <c r="O107" s="160"/>
      <c r="P107" s="160"/>
    </row>
    <row r="108" spans="3:16" x14ac:dyDescent="0.15">
      <c r="C108" s="160"/>
      <c r="D108" s="160"/>
      <c r="E108" s="160"/>
      <c r="F108" s="160"/>
      <c r="G108" s="160"/>
      <c r="H108" s="160"/>
      <c r="I108" s="160"/>
      <c r="J108" s="160"/>
      <c r="K108" s="160"/>
      <c r="L108" s="160"/>
      <c r="M108" s="160"/>
      <c r="N108" s="160"/>
      <c r="O108" s="160"/>
      <c r="P108" s="160"/>
    </row>
    <row r="109" spans="3:16" x14ac:dyDescent="0.15">
      <c r="C109" s="160"/>
      <c r="D109" s="160"/>
      <c r="E109" s="160"/>
      <c r="F109" s="160"/>
      <c r="G109" s="160"/>
      <c r="H109" s="160"/>
      <c r="I109" s="160"/>
      <c r="J109" s="160"/>
      <c r="K109" s="160"/>
      <c r="L109" s="160"/>
      <c r="M109" s="160"/>
      <c r="N109" s="160"/>
      <c r="O109" s="160"/>
      <c r="P109" s="160"/>
    </row>
    <row r="110" spans="3:16" x14ac:dyDescent="0.15">
      <c r="C110" s="160"/>
      <c r="D110" s="160"/>
      <c r="E110" s="160"/>
      <c r="F110" s="160"/>
      <c r="G110" s="160"/>
      <c r="H110" s="160"/>
      <c r="I110" s="160"/>
      <c r="J110" s="160"/>
      <c r="K110" s="160"/>
      <c r="L110" s="160"/>
      <c r="M110" s="160"/>
      <c r="N110" s="160"/>
      <c r="O110" s="160"/>
      <c r="P110" s="160"/>
    </row>
    <row r="111" spans="3:16" x14ac:dyDescent="0.15">
      <c r="C111" s="160"/>
      <c r="D111" s="160"/>
      <c r="E111" s="160"/>
      <c r="F111" s="160"/>
      <c r="G111" s="160"/>
      <c r="H111" s="160"/>
      <c r="I111" s="160"/>
      <c r="J111" s="160"/>
      <c r="K111" s="160"/>
      <c r="L111" s="160"/>
      <c r="M111" s="160"/>
      <c r="N111" s="160"/>
      <c r="O111" s="160"/>
      <c r="P111" s="160"/>
    </row>
    <row r="112" spans="3:16" x14ac:dyDescent="0.15">
      <c r="C112" s="160"/>
      <c r="D112" s="160"/>
      <c r="E112" s="160"/>
      <c r="F112" s="160"/>
      <c r="G112" s="160"/>
      <c r="H112" s="160"/>
      <c r="I112" s="160"/>
      <c r="J112" s="160"/>
      <c r="K112" s="160"/>
      <c r="L112" s="160"/>
      <c r="M112" s="160"/>
      <c r="N112" s="160"/>
      <c r="O112" s="160"/>
      <c r="P112" s="160"/>
    </row>
    <row r="113" spans="3:16" x14ac:dyDescent="0.15">
      <c r="C113" s="160"/>
      <c r="D113" s="160"/>
      <c r="E113" s="160"/>
      <c r="F113" s="160"/>
      <c r="G113" s="160"/>
      <c r="H113" s="160"/>
      <c r="I113" s="160"/>
      <c r="J113" s="160"/>
      <c r="K113" s="160"/>
      <c r="L113" s="160"/>
      <c r="M113" s="160"/>
      <c r="N113" s="160"/>
      <c r="O113" s="160"/>
      <c r="P113" s="160"/>
    </row>
    <row r="114" spans="3:16" x14ac:dyDescent="0.15">
      <c r="C114" s="160"/>
      <c r="D114" s="160"/>
      <c r="E114" s="160"/>
      <c r="F114" s="160"/>
      <c r="G114" s="160"/>
      <c r="H114" s="160"/>
      <c r="I114" s="160"/>
      <c r="J114" s="160"/>
      <c r="K114" s="160"/>
      <c r="L114" s="160"/>
      <c r="M114" s="160"/>
      <c r="N114" s="160"/>
      <c r="O114" s="160"/>
      <c r="P114" s="160"/>
    </row>
    <row r="115" spans="3:16" x14ac:dyDescent="0.15">
      <c r="C115" s="160"/>
      <c r="D115" s="160"/>
      <c r="E115" s="160"/>
      <c r="F115" s="160"/>
      <c r="G115" s="160"/>
      <c r="H115" s="160"/>
      <c r="I115" s="160"/>
      <c r="J115" s="160"/>
      <c r="K115" s="160"/>
      <c r="L115" s="160"/>
      <c r="M115" s="160"/>
      <c r="N115" s="160"/>
      <c r="O115" s="160"/>
      <c r="P115" s="160"/>
    </row>
    <row r="116" spans="3:16" x14ac:dyDescent="0.15">
      <c r="C116" s="160"/>
      <c r="D116" s="160"/>
      <c r="E116" s="160"/>
      <c r="F116" s="160"/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</row>
    <row r="117" spans="3:16" x14ac:dyDescent="0.15">
      <c r="C117" s="160"/>
      <c r="D117" s="160"/>
      <c r="E117" s="160"/>
      <c r="F117" s="160"/>
      <c r="G117" s="160"/>
      <c r="H117" s="160"/>
      <c r="I117" s="160"/>
      <c r="J117" s="160"/>
      <c r="K117" s="160"/>
      <c r="L117" s="160"/>
      <c r="M117" s="160"/>
      <c r="N117" s="160"/>
      <c r="O117" s="160"/>
      <c r="P117" s="160"/>
    </row>
    <row r="118" spans="3:16" x14ac:dyDescent="0.15">
      <c r="C118" s="160"/>
      <c r="D118" s="160"/>
      <c r="E118" s="160"/>
      <c r="F118" s="160"/>
      <c r="G118" s="160"/>
      <c r="H118" s="160"/>
      <c r="I118" s="160"/>
      <c r="J118" s="160"/>
      <c r="K118" s="160"/>
      <c r="L118" s="160"/>
      <c r="M118" s="160"/>
      <c r="N118" s="160"/>
      <c r="O118" s="160"/>
      <c r="P118" s="160"/>
    </row>
    <row r="119" spans="3:16" x14ac:dyDescent="0.15">
      <c r="C119" s="160"/>
      <c r="D119" s="160"/>
      <c r="E119" s="160"/>
      <c r="F119" s="160"/>
      <c r="G119" s="160"/>
      <c r="H119" s="160"/>
      <c r="I119" s="160"/>
      <c r="J119" s="160"/>
      <c r="K119" s="160"/>
      <c r="L119" s="160"/>
      <c r="M119" s="160"/>
      <c r="N119" s="160"/>
      <c r="O119" s="160"/>
      <c r="P119" s="160"/>
    </row>
    <row r="120" spans="3:16" x14ac:dyDescent="0.15">
      <c r="C120" s="160"/>
      <c r="D120" s="160"/>
      <c r="E120" s="160"/>
      <c r="F120" s="160"/>
      <c r="G120" s="160"/>
      <c r="H120" s="160"/>
      <c r="I120" s="160"/>
      <c r="J120" s="160"/>
      <c r="K120" s="160"/>
      <c r="L120" s="160"/>
      <c r="M120" s="160"/>
      <c r="N120" s="160"/>
      <c r="O120" s="160"/>
      <c r="P120" s="160"/>
    </row>
    <row r="121" spans="3:16" x14ac:dyDescent="0.15">
      <c r="C121" s="160"/>
      <c r="D121" s="160"/>
      <c r="E121" s="160"/>
      <c r="F121" s="160"/>
      <c r="G121" s="160"/>
      <c r="H121" s="160"/>
      <c r="I121" s="160"/>
      <c r="J121" s="160"/>
      <c r="K121" s="160"/>
      <c r="L121" s="160"/>
      <c r="M121" s="160"/>
      <c r="N121" s="160"/>
      <c r="O121" s="160"/>
      <c r="P121" s="160"/>
    </row>
    <row r="122" spans="3:16" x14ac:dyDescent="0.15">
      <c r="C122" s="160"/>
      <c r="D122" s="160"/>
      <c r="E122" s="160"/>
      <c r="F122" s="160"/>
      <c r="G122" s="160"/>
      <c r="H122" s="160"/>
      <c r="I122" s="160"/>
      <c r="J122" s="160"/>
      <c r="K122" s="160"/>
      <c r="L122" s="160"/>
      <c r="M122" s="160"/>
      <c r="N122" s="160"/>
      <c r="O122" s="160"/>
      <c r="P122" s="160"/>
    </row>
    <row r="123" spans="3:16" x14ac:dyDescent="0.15">
      <c r="C123" s="160"/>
      <c r="D123" s="160"/>
      <c r="E123" s="160"/>
      <c r="F123" s="160"/>
      <c r="G123" s="160"/>
      <c r="H123" s="160"/>
      <c r="I123" s="160"/>
      <c r="J123" s="160"/>
      <c r="K123" s="160"/>
      <c r="L123" s="160"/>
      <c r="M123" s="160"/>
      <c r="N123" s="160"/>
      <c r="O123" s="160"/>
      <c r="P123" s="160"/>
    </row>
    <row r="124" spans="3:16" x14ac:dyDescent="0.15">
      <c r="C124" s="160"/>
      <c r="D124" s="160"/>
      <c r="E124" s="160"/>
      <c r="F124" s="160"/>
      <c r="G124" s="160"/>
      <c r="H124" s="160"/>
      <c r="I124" s="160"/>
      <c r="J124" s="160"/>
      <c r="K124" s="160"/>
      <c r="L124" s="160"/>
      <c r="M124" s="160"/>
      <c r="N124" s="160"/>
      <c r="O124" s="160"/>
      <c r="P124" s="160"/>
    </row>
    <row r="125" spans="3:16" x14ac:dyDescent="0.15">
      <c r="C125" s="160"/>
      <c r="D125" s="160"/>
      <c r="E125" s="160"/>
      <c r="F125" s="160"/>
      <c r="G125" s="160"/>
      <c r="H125" s="160"/>
      <c r="I125" s="160"/>
      <c r="J125" s="160"/>
      <c r="K125" s="160"/>
      <c r="L125" s="160"/>
      <c r="M125" s="160"/>
      <c r="N125" s="160"/>
      <c r="O125" s="160"/>
      <c r="P125" s="160"/>
    </row>
    <row r="126" spans="3:16" x14ac:dyDescent="0.15">
      <c r="C126" s="160"/>
      <c r="D126" s="160"/>
      <c r="E126" s="160"/>
      <c r="F126" s="160"/>
      <c r="G126" s="160"/>
      <c r="H126" s="160"/>
      <c r="I126" s="160"/>
      <c r="J126" s="160"/>
      <c r="K126" s="160"/>
      <c r="L126" s="160"/>
      <c r="M126" s="160"/>
      <c r="N126" s="160"/>
      <c r="O126" s="160"/>
      <c r="P126" s="160"/>
    </row>
    <row r="127" spans="3:16" x14ac:dyDescent="0.15">
      <c r="C127" s="160"/>
      <c r="D127" s="160"/>
      <c r="E127" s="160"/>
      <c r="F127" s="160"/>
      <c r="G127" s="160"/>
      <c r="H127" s="160"/>
      <c r="I127" s="160"/>
      <c r="J127" s="160"/>
      <c r="K127" s="160"/>
      <c r="L127" s="160"/>
      <c r="M127" s="160"/>
      <c r="N127" s="160"/>
      <c r="O127" s="160"/>
      <c r="P127" s="160"/>
    </row>
    <row r="128" spans="3:16" x14ac:dyDescent="0.15">
      <c r="C128" s="160"/>
      <c r="D128" s="160"/>
      <c r="E128" s="160"/>
      <c r="F128" s="160"/>
      <c r="G128" s="160"/>
      <c r="H128" s="160"/>
      <c r="I128" s="160"/>
      <c r="J128" s="160"/>
      <c r="K128" s="160"/>
      <c r="L128" s="160"/>
      <c r="M128" s="160"/>
      <c r="N128" s="160"/>
      <c r="O128" s="160"/>
      <c r="P128" s="160"/>
    </row>
    <row r="129" spans="3:16" x14ac:dyDescent="0.15">
      <c r="C129" s="160"/>
      <c r="D129" s="160"/>
      <c r="E129" s="160"/>
      <c r="F129" s="160"/>
      <c r="G129" s="160"/>
      <c r="H129" s="160"/>
      <c r="I129" s="160"/>
      <c r="J129" s="160"/>
      <c r="K129" s="160"/>
      <c r="L129" s="160"/>
      <c r="M129" s="160"/>
      <c r="N129" s="160"/>
      <c r="O129" s="160"/>
      <c r="P129" s="160"/>
    </row>
    <row r="130" spans="3:16" x14ac:dyDescent="0.15">
      <c r="C130" s="160"/>
      <c r="D130" s="160"/>
      <c r="E130" s="160"/>
      <c r="F130" s="160"/>
      <c r="G130" s="160"/>
      <c r="H130" s="160"/>
      <c r="I130" s="160"/>
      <c r="J130" s="160"/>
      <c r="K130" s="160"/>
      <c r="L130" s="160"/>
      <c r="M130" s="160"/>
      <c r="N130" s="160"/>
      <c r="O130" s="160"/>
      <c r="P130" s="160"/>
    </row>
    <row r="131" spans="3:16" x14ac:dyDescent="0.15">
      <c r="C131" s="160"/>
      <c r="D131" s="160"/>
      <c r="E131" s="160"/>
      <c r="F131" s="160"/>
      <c r="G131" s="160"/>
      <c r="H131" s="160"/>
      <c r="I131" s="160"/>
      <c r="J131" s="160"/>
      <c r="K131" s="160"/>
      <c r="L131" s="160"/>
      <c r="M131" s="160"/>
      <c r="N131" s="160"/>
      <c r="O131" s="160"/>
      <c r="P131" s="160"/>
    </row>
    <row r="132" spans="3:16" x14ac:dyDescent="0.15">
      <c r="C132" s="160"/>
      <c r="D132" s="160"/>
      <c r="E132" s="160"/>
      <c r="F132" s="160"/>
      <c r="G132" s="160"/>
      <c r="H132" s="160"/>
      <c r="I132" s="160"/>
      <c r="J132" s="160"/>
      <c r="K132" s="160"/>
      <c r="L132" s="160"/>
      <c r="M132" s="160"/>
      <c r="N132" s="160"/>
      <c r="O132" s="160"/>
      <c r="P132" s="160"/>
    </row>
    <row r="133" spans="3:16" x14ac:dyDescent="0.15">
      <c r="C133" s="160"/>
      <c r="D133" s="160"/>
      <c r="E133" s="160"/>
      <c r="F133" s="160"/>
      <c r="G133" s="160"/>
      <c r="H133" s="160"/>
      <c r="I133" s="160"/>
      <c r="J133" s="160"/>
      <c r="K133" s="160"/>
      <c r="L133" s="160"/>
      <c r="M133" s="160"/>
      <c r="N133" s="160"/>
      <c r="O133" s="160"/>
      <c r="P133" s="160"/>
    </row>
    <row r="134" spans="3:16" x14ac:dyDescent="0.15">
      <c r="C134" s="160"/>
      <c r="D134" s="160"/>
      <c r="E134" s="160"/>
      <c r="F134" s="160"/>
      <c r="G134" s="160"/>
      <c r="H134" s="160"/>
      <c r="I134" s="160"/>
      <c r="J134" s="160"/>
      <c r="K134" s="160"/>
      <c r="L134" s="160"/>
      <c r="M134" s="160"/>
      <c r="N134" s="160"/>
      <c r="O134" s="160"/>
      <c r="P134" s="160"/>
    </row>
    <row r="135" spans="3:16" x14ac:dyDescent="0.15">
      <c r="C135" s="160"/>
      <c r="D135" s="160"/>
      <c r="E135" s="160"/>
      <c r="F135" s="160"/>
      <c r="G135" s="160"/>
      <c r="H135" s="160"/>
      <c r="I135" s="160"/>
      <c r="J135" s="160"/>
      <c r="K135" s="160"/>
      <c r="L135" s="160"/>
      <c r="M135" s="160"/>
      <c r="N135" s="160"/>
      <c r="O135" s="160"/>
      <c r="P135" s="160"/>
    </row>
    <row r="136" spans="3:16" x14ac:dyDescent="0.15">
      <c r="C136" s="160"/>
      <c r="D136" s="160"/>
      <c r="E136" s="160"/>
      <c r="F136" s="160"/>
      <c r="G136" s="160"/>
      <c r="H136" s="160"/>
      <c r="I136" s="160"/>
      <c r="J136" s="160"/>
      <c r="K136" s="160"/>
      <c r="L136" s="160"/>
      <c r="M136" s="160"/>
      <c r="N136" s="160"/>
      <c r="O136" s="160"/>
      <c r="P136" s="160"/>
    </row>
    <row r="137" spans="3:16" x14ac:dyDescent="0.15">
      <c r="C137" s="160"/>
      <c r="D137" s="160"/>
      <c r="E137" s="160"/>
      <c r="F137" s="160"/>
      <c r="G137" s="160"/>
      <c r="H137" s="160"/>
      <c r="I137" s="160"/>
      <c r="J137" s="160"/>
      <c r="K137" s="160"/>
      <c r="L137" s="160"/>
      <c r="M137" s="160"/>
      <c r="N137" s="160"/>
      <c r="O137" s="160"/>
      <c r="P137" s="160"/>
    </row>
    <row r="138" spans="3:16" x14ac:dyDescent="0.15">
      <c r="C138" s="160"/>
      <c r="D138" s="160"/>
      <c r="E138" s="160"/>
      <c r="F138" s="160"/>
      <c r="G138" s="160"/>
      <c r="H138" s="160"/>
      <c r="I138" s="160"/>
      <c r="J138" s="160"/>
      <c r="K138" s="160"/>
      <c r="L138" s="160"/>
      <c r="M138" s="160"/>
      <c r="N138" s="160"/>
      <c r="O138" s="160"/>
      <c r="P138" s="160"/>
    </row>
    <row r="139" spans="3:16" x14ac:dyDescent="0.15">
      <c r="C139" s="160"/>
      <c r="D139" s="160"/>
      <c r="E139" s="160"/>
      <c r="F139" s="160"/>
      <c r="G139" s="160"/>
      <c r="H139" s="160"/>
      <c r="I139" s="160"/>
      <c r="J139" s="160"/>
      <c r="K139" s="160"/>
      <c r="L139" s="160"/>
      <c r="M139" s="160"/>
      <c r="N139" s="160"/>
      <c r="O139" s="160"/>
      <c r="P139" s="160"/>
    </row>
    <row r="140" spans="3:16" x14ac:dyDescent="0.15">
      <c r="C140" s="160"/>
      <c r="D140" s="160"/>
      <c r="E140" s="160"/>
      <c r="F140" s="160"/>
      <c r="G140" s="160"/>
      <c r="H140" s="160"/>
      <c r="I140" s="160"/>
      <c r="J140" s="160"/>
      <c r="K140" s="160"/>
      <c r="L140" s="160"/>
      <c r="M140" s="160"/>
      <c r="N140" s="160"/>
      <c r="O140" s="160"/>
      <c r="P140" s="160"/>
    </row>
    <row r="141" spans="3:16" x14ac:dyDescent="0.15">
      <c r="C141" s="160"/>
      <c r="D141" s="160"/>
      <c r="E141" s="160"/>
      <c r="F141" s="160"/>
      <c r="G141" s="160"/>
      <c r="H141" s="160"/>
      <c r="I141" s="160"/>
      <c r="J141" s="160"/>
      <c r="K141" s="160"/>
      <c r="L141" s="160"/>
      <c r="M141" s="160"/>
      <c r="N141" s="160"/>
      <c r="O141" s="160"/>
      <c r="P141" s="160"/>
    </row>
    <row r="142" spans="3:16" x14ac:dyDescent="0.15">
      <c r="C142" s="160"/>
      <c r="D142" s="160"/>
      <c r="E142" s="160"/>
      <c r="F142" s="160"/>
      <c r="G142" s="160"/>
      <c r="H142" s="160"/>
      <c r="I142" s="160"/>
      <c r="J142" s="160"/>
      <c r="K142" s="160"/>
      <c r="L142" s="160"/>
      <c r="M142" s="160"/>
      <c r="N142" s="160"/>
      <c r="O142" s="160"/>
      <c r="P142" s="160"/>
    </row>
    <row r="143" spans="3:16" x14ac:dyDescent="0.15">
      <c r="C143" s="160"/>
      <c r="D143" s="160"/>
      <c r="E143" s="160"/>
      <c r="F143" s="160"/>
      <c r="G143" s="160"/>
      <c r="H143" s="160"/>
      <c r="I143" s="160"/>
      <c r="J143" s="160"/>
      <c r="K143" s="160"/>
      <c r="L143" s="160"/>
      <c r="M143" s="160"/>
      <c r="N143" s="160"/>
      <c r="O143" s="160"/>
      <c r="P143" s="160"/>
    </row>
    <row r="144" spans="3:16" x14ac:dyDescent="0.15">
      <c r="C144" s="160"/>
      <c r="D144" s="160"/>
      <c r="E144" s="160"/>
      <c r="F144" s="160"/>
      <c r="G144" s="160"/>
      <c r="H144" s="160"/>
      <c r="I144" s="160"/>
      <c r="J144" s="160"/>
      <c r="K144" s="160"/>
      <c r="L144" s="160"/>
      <c r="M144" s="160"/>
      <c r="N144" s="160"/>
      <c r="O144" s="160"/>
      <c r="P144" s="160"/>
    </row>
    <row r="145" spans="3:16" x14ac:dyDescent="0.15">
      <c r="C145" s="160"/>
      <c r="D145" s="160"/>
      <c r="E145" s="160"/>
      <c r="F145" s="160"/>
      <c r="G145" s="160"/>
      <c r="H145" s="160"/>
      <c r="I145" s="160"/>
      <c r="J145" s="160"/>
      <c r="K145" s="160"/>
      <c r="L145" s="160"/>
      <c r="M145" s="160"/>
      <c r="N145" s="160"/>
      <c r="O145" s="160"/>
      <c r="P145" s="160"/>
    </row>
    <row r="146" spans="3:16" x14ac:dyDescent="0.15">
      <c r="C146" s="160"/>
      <c r="D146" s="160"/>
      <c r="E146" s="160"/>
      <c r="F146" s="160"/>
      <c r="G146" s="160"/>
      <c r="H146" s="160"/>
      <c r="I146" s="160"/>
      <c r="J146" s="160"/>
      <c r="K146" s="160"/>
      <c r="L146" s="160"/>
      <c r="M146" s="160"/>
      <c r="N146" s="160"/>
      <c r="O146" s="160"/>
      <c r="P146" s="160"/>
    </row>
    <row r="147" spans="3:16" x14ac:dyDescent="0.15">
      <c r="C147" s="160"/>
      <c r="D147" s="160"/>
      <c r="E147" s="160"/>
      <c r="F147" s="160"/>
      <c r="G147" s="160"/>
      <c r="H147" s="160"/>
      <c r="I147" s="160"/>
      <c r="J147" s="160"/>
      <c r="K147" s="160"/>
      <c r="L147" s="160"/>
      <c r="M147" s="160"/>
      <c r="N147" s="160"/>
      <c r="O147" s="160"/>
      <c r="P147" s="160"/>
    </row>
    <row r="148" spans="3:16" x14ac:dyDescent="0.15">
      <c r="C148" s="160"/>
      <c r="D148" s="160"/>
      <c r="E148" s="160"/>
      <c r="F148" s="160"/>
      <c r="G148" s="160"/>
      <c r="H148" s="160"/>
      <c r="I148" s="160"/>
      <c r="J148" s="160"/>
      <c r="K148" s="160"/>
      <c r="L148" s="160"/>
      <c r="M148" s="160"/>
      <c r="N148" s="160"/>
      <c r="O148" s="160"/>
      <c r="P148" s="160"/>
    </row>
    <row r="149" spans="3:16" x14ac:dyDescent="0.15">
      <c r="C149" s="160"/>
      <c r="D149" s="160"/>
      <c r="E149" s="160"/>
      <c r="F149" s="160"/>
      <c r="G149" s="160"/>
      <c r="H149" s="160"/>
      <c r="I149" s="160"/>
      <c r="J149" s="160"/>
      <c r="K149" s="160"/>
      <c r="L149" s="160"/>
      <c r="M149" s="160"/>
      <c r="N149" s="160"/>
      <c r="O149" s="160"/>
      <c r="P149" s="160"/>
    </row>
    <row r="150" spans="3:16" x14ac:dyDescent="0.15">
      <c r="C150" s="160"/>
      <c r="D150" s="160"/>
      <c r="E150" s="160"/>
      <c r="F150" s="160"/>
      <c r="G150" s="160"/>
      <c r="H150" s="160"/>
      <c r="I150" s="160"/>
      <c r="J150" s="160"/>
      <c r="K150" s="160"/>
      <c r="L150" s="160"/>
      <c r="M150" s="160"/>
      <c r="N150" s="160"/>
      <c r="O150" s="160"/>
      <c r="P150" s="160"/>
    </row>
    <row r="151" spans="3:16" x14ac:dyDescent="0.15">
      <c r="C151" s="160"/>
      <c r="D151" s="160"/>
      <c r="E151" s="160"/>
      <c r="F151" s="160"/>
      <c r="G151" s="160"/>
      <c r="H151" s="160"/>
      <c r="I151" s="160"/>
      <c r="J151" s="160"/>
      <c r="K151" s="160"/>
      <c r="L151" s="160"/>
      <c r="M151" s="160"/>
      <c r="N151" s="160"/>
      <c r="O151" s="160"/>
      <c r="P151" s="160"/>
    </row>
    <row r="152" spans="3:16" x14ac:dyDescent="0.15">
      <c r="C152" s="160"/>
      <c r="D152" s="160"/>
      <c r="E152" s="160"/>
      <c r="F152" s="160"/>
      <c r="G152" s="160"/>
      <c r="H152" s="160"/>
      <c r="I152" s="160"/>
      <c r="J152" s="160"/>
      <c r="K152" s="160"/>
      <c r="L152" s="160"/>
      <c r="M152" s="160"/>
      <c r="N152" s="160"/>
      <c r="O152" s="160"/>
      <c r="P152" s="160"/>
    </row>
    <row r="153" spans="3:16" x14ac:dyDescent="0.15">
      <c r="C153" s="160"/>
      <c r="D153" s="160"/>
      <c r="E153" s="160"/>
      <c r="F153" s="160"/>
      <c r="G153" s="160"/>
      <c r="H153" s="160"/>
      <c r="I153" s="160"/>
      <c r="J153" s="160"/>
      <c r="K153" s="160"/>
      <c r="L153" s="160"/>
      <c r="M153" s="160"/>
      <c r="N153" s="160"/>
      <c r="O153" s="160"/>
      <c r="P153" s="160"/>
    </row>
    <row r="154" spans="3:16" x14ac:dyDescent="0.15">
      <c r="C154" s="160"/>
      <c r="D154" s="160"/>
      <c r="E154" s="160"/>
      <c r="F154" s="160"/>
      <c r="G154" s="160"/>
      <c r="H154" s="160"/>
      <c r="I154" s="160"/>
      <c r="J154" s="160"/>
      <c r="K154" s="160"/>
      <c r="L154" s="160"/>
      <c r="M154" s="160"/>
      <c r="N154" s="160"/>
      <c r="O154" s="160"/>
      <c r="P154" s="160"/>
    </row>
    <row r="155" spans="3:16" x14ac:dyDescent="0.15">
      <c r="C155" s="160"/>
      <c r="D155" s="160"/>
      <c r="E155" s="160"/>
      <c r="F155" s="160"/>
      <c r="G155" s="160"/>
      <c r="H155" s="160"/>
      <c r="I155" s="160"/>
      <c r="J155" s="160"/>
      <c r="K155" s="160"/>
      <c r="L155" s="160"/>
      <c r="M155" s="160"/>
      <c r="N155" s="160"/>
      <c r="O155" s="160"/>
      <c r="P155" s="160"/>
    </row>
    <row r="156" spans="3:16" x14ac:dyDescent="0.15">
      <c r="C156" s="160"/>
      <c r="D156" s="160"/>
      <c r="E156" s="160"/>
      <c r="F156" s="160"/>
      <c r="G156" s="160"/>
      <c r="H156" s="160"/>
      <c r="I156" s="160"/>
      <c r="J156" s="160"/>
      <c r="K156" s="160"/>
      <c r="L156" s="160"/>
      <c r="M156" s="160"/>
      <c r="N156" s="160"/>
      <c r="O156" s="160"/>
      <c r="P156" s="160"/>
    </row>
    <row r="157" spans="3:16" x14ac:dyDescent="0.15">
      <c r="C157" s="160"/>
      <c r="D157" s="160"/>
      <c r="E157" s="160"/>
      <c r="F157" s="160"/>
      <c r="G157" s="160"/>
      <c r="H157" s="160"/>
      <c r="I157" s="160"/>
      <c r="J157" s="160"/>
      <c r="K157" s="160"/>
      <c r="L157" s="160"/>
      <c r="M157" s="160"/>
      <c r="N157" s="160"/>
      <c r="O157" s="160"/>
      <c r="P157" s="160"/>
    </row>
    <row r="158" spans="3:16" x14ac:dyDescent="0.15">
      <c r="C158" s="160"/>
      <c r="D158" s="160"/>
      <c r="E158" s="160"/>
      <c r="F158" s="160"/>
      <c r="G158" s="160"/>
      <c r="H158" s="160"/>
      <c r="I158" s="160"/>
      <c r="J158" s="160"/>
      <c r="K158" s="160"/>
      <c r="L158" s="160"/>
      <c r="M158" s="160"/>
      <c r="N158" s="160"/>
      <c r="O158" s="160"/>
      <c r="P158" s="160"/>
    </row>
    <row r="159" spans="3:16" x14ac:dyDescent="0.15">
      <c r="C159" s="160"/>
      <c r="D159" s="160"/>
      <c r="E159" s="160"/>
      <c r="F159" s="160"/>
      <c r="G159" s="160"/>
      <c r="H159" s="160"/>
      <c r="I159" s="160"/>
      <c r="J159" s="160"/>
      <c r="K159" s="160"/>
      <c r="L159" s="160"/>
      <c r="M159" s="160"/>
      <c r="N159" s="160"/>
      <c r="O159" s="160"/>
      <c r="P159" s="160"/>
    </row>
    <row r="160" spans="3:16" x14ac:dyDescent="0.15">
      <c r="C160" s="160"/>
      <c r="D160" s="160"/>
      <c r="E160" s="160"/>
      <c r="F160" s="160"/>
      <c r="G160" s="160"/>
      <c r="H160" s="160"/>
      <c r="I160" s="160"/>
      <c r="J160" s="160"/>
      <c r="K160" s="160"/>
      <c r="L160" s="160"/>
      <c r="M160" s="160"/>
      <c r="N160" s="160"/>
      <c r="O160" s="160"/>
      <c r="P160" s="160"/>
    </row>
    <row r="161" spans="3:16" x14ac:dyDescent="0.15">
      <c r="C161" s="160"/>
      <c r="D161" s="160"/>
      <c r="E161" s="160"/>
      <c r="F161" s="160"/>
      <c r="G161" s="160"/>
      <c r="H161" s="160"/>
      <c r="I161" s="160"/>
      <c r="J161" s="160"/>
      <c r="K161" s="160"/>
      <c r="L161" s="160"/>
      <c r="M161" s="160"/>
      <c r="N161" s="160"/>
      <c r="O161" s="160"/>
      <c r="P161" s="160"/>
    </row>
    <row r="162" spans="3:16" x14ac:dyDescent="0.15">
      <c r="C162" s="160"/>
      <c r="D162" s="160"/>
      <c r="E162" s="160"/>
      <c r="F162" s="160"/>
      <c r="G162" s="160"/>
      <c r="H162" s="160"/>
      <c r="I162" s="160"/>
      <c r="J162" s="160"/>
      <c r="K162" s="160"/>
      <c r="L162" s="160"/>
      <c r="M162" s="160"/>
      <c r="N162" s="160"/>
      <c r="O162" s="160"/>
      <c r="P162" s="160"/>
    </row>
    <row r="163" spans="3:16" x14ac:dyDescent="0.15">
      <c r="C163" s="160"/>
      <c r="D163" s="160"/>
      <c r="E163" s="160"/>
      <c r="F163" s="160"/>
      <c r="G163" s="160"/>
      <c r="H163" s="160"/>
      <c r="I163" s="160"/>
      <c r="J163" s="160"/>
      <c r="K163" s="160"/>
      <c r="L163" s="160"/>
      <c r="M163" s="160"/>
      <c r="N163" s="160"/>
      <c r="O163" s="160"/>
      <c r="P163" s="160"/>
    </row>
    <row r="164" spans="3:16" x14ac:dyDescent="0.15">
      <c r="C164" s="160"/>
      <c r="D164" s="160"/>
      <c r="E164" s="160"/>
      <c r="F164" s="160"/>
      <c r="G164" s="160"/>
      <c r="H164" s="160"/>
      <c r="I164" s="160"/>
      <c r="J164" s="160"/>
      <c r="K164" s="160"/>
      <c r="L164" s="160"/>
      <c r="M164" s="160"/>
      <c r="N164" s="160"/>
      <c r="O164" s="160"/>
      <c r="P164" s="160"/>
    </row>
    <row r="165" spans="3:16" x14ac:dyDescent="0.15">
      <c r="C165" s="160"/>
      <c r="D165" s="160"/>
      <c r="E165" s="160"/>
      <c r="F165" s="160"/>
      <c r="G165" s="160"/>
      <c r="H165" s="160"/>
      <c r="I165" s="160"/>
      <c r="J165" s="160"/>
      <c r="K165" s="160"/>
      <c r="L165" s="160"/>
      <c r="M165" s="160"/>
      <c r="N165" s="160"/>
      <c r="O165" s="160"/>
      <c r="P165" s="160"/>
    </row>
    <row r="166" spans="3:16" x14ac:dyDescent="0.15">
      <c r="C166" s="160"/>
      <c r="D166" s="160"/>
      <c r="E166" s="160"/>
      <c r="F166" s="160"/>
      <c r="G166" s="160"/>
      <c r="H166" s="160"/>
      <c r="I166" s="160"/>
      <c r="J166" s="160"/>
      <c r="K166" s="160"/>
      <c r="L166" s="160"/>
      <c r="M166" s="160"/>
      <c r="N166" s="160"/>
      <c r="O166" s="160"/>
      <c r="P166" s="160"/>
    </row>
    <row r="167" spans="3:16" x14ac:dyDescent="0.15">
      <c r="C167" s="160"/>
      <c r="D167" s="160"/>
      <c r="E167" s="160"/>
      <c r="F167" s="160"/>
      <c r="G167" s="160"/>
      <c r="H167" s="160"/>
      <c r="I167" s="160"/>
      <c r="J167" s="160"/>
      <c r="K167" s="160"/>
      <c r="L167" s="160"/>
      <c r="M167" s="160"/>
      <c r="N167" s="160"/>
      <c r="O167" s="160"/>
      <c r="P167" s="160"/>
    </row>
    <row r="168" spans="3:16" x14ac:dyDescent="0.15">
      <c r="C168" s="160"/>
      <c r="D168" s="160"/>
      <c r="E168" s="160"/>
      <c r="F168" s="160"/>
      <c r="G168" s="160"/>
      <c r="H168" s="160"/>
      <c r="I168" s="160"/>
      <c r="J168" s="160"/>
      <c r="K168" s="160"/>
      <c r="L168" s="160"/>
      <c r="M168" s="160"/>
      <c r="N168" s="160"/>
      <c r="O168" s="160"/>
      <c r="P168" s="160"/>
    </row>
    <row r="169" spans="3:16" x14ac:dyDescent="0.15">
      <c r="C169" s="160"/>
      <c r="D169" s="160"/>
      <c r="E169" s="160"/>
      <c r="F169" s="160"/>
      <c r="G169" s="160"/>
      <c r="H169" s="160"/>
      <c r="I169" s="160"/>
      <c r="J169" s="160"/>
      <c r="K169" s="160"/>
      <c r="L169" s="160"/>
      <c r="M169" s="160"/>
      <c r="N169" s="160"/>
      <c r="O169" s="160"/>
      <c r="P169" s="160"/>
    </row>
    <row r="170" spans="3:16" x14ac:dyDescent="0.15">
      <c r="C170" s="160"/>
      <c r="D170" s="160"/>
      <c r="E170" s="160"/>
      <c r="F170" s="160"/>
      <c r="G170" s="160"/>
      <c r="H170" s="160"/>
      <c r="I170" s="160"/>
      <c r="J170" s="160"/>
      <c r="K170" s="160"/>
      <c r="L170" s="160"/>
      <c r="M170" s="160"/>
      <c r="N170" s="160"/>
      <c r="O170" s="160"/>
      <c r="P170" s="160"/>
    </row>
    <row r="171" spans="3:16" x14ac:dyDescent="0.15">
      <c r="C171" s="160"/>
      <c r="D171" s="160"/>
      <c r="E171" s="160"/>
      <c r="F171" s="160"/>
      <c r="G171" s="160"/>
      <c r="H171" s="160"/>
      <c r="I171" s="160"/>
      <c r="J171" s="160"/>
      <c r="K171" s="160"/>
      <c r="L171" s="160"/>
      <c r="M171" s="160"/>
      <c r="N171" s="160"/>
      <c r="O171" s="160"/>
      <c r="P171" s="160"/>
    </row>
    <row r="172" spans="3:16" x14ac:dyDescent="0.15">
      <c r="C172" s="160"/>
      <c r="D172" s="160"/>
      <c r="E172" s="160"/>
      <c r="F172" s="160"/>
      <c r="G172" s="160"/>
      <c r="H172" s="160"/>
      <c r="I172" s="160"/>
      <c r="J172" s="160"/>
      <c r="K172" s="160"/>
      <c r="L172" s="160"/>
      <c r="M172" s="160"/>
      <c r="N172" s="160"/>
      <c r="O172" s="160"/>
      <c r="P172" s="160"/>
    </row>
    <row r="173" spans="3:16" x14ac:dyDescent="0.15">
      <c r="C173" s="160"/>
      <c r="D173" s="160"/>
      <c r="E173" s="160"/>
      <c r="F173" s="160"/>
      <c r="G173" s="160"/>
      <c r="H173" s="160"/>
      <c r="I173" s="160"/>
      <c r="J173" s="160"/>
      <c r="K173" s="160"/>
      <c r="L173" s="160"/>
      <c r="M173" s="160"/>
      <c r="N173" s="160"/>
      <c r="O173" s="160"/>
      <c r="P173" s="160"/>
    </row>
    <row r="174" spans="3:16" x14ac:dyDescent="0.15">
      <c r="C174" s="160"/>
      <c r="D174" s="160"/>
      <c r="E174" s="160"/>
      <c r="F174" s="160"/>
      <c r="G174" s="160"/>
      <c r="H174" s="160"/>
      <c r="I174" s="160"/>
      <c r="J174" s="160"/>
      <c r="K174" s="160"/>
      <c r="L174" s="160"/>
      <c r="M174" s="160"/>
      <c r="N174" s="160"/>
      <c r="O174" s="160"/>
      <c r="P174" s="160"/>
    </row>
    <row r="175" spans="3:16" x14ac:dyDescent="0.15">
      <c r="C175" s="160"/>
      <c r="D175" s="160"/>
      <c r="E175" s="160"/>
      <c r="F175" s="160"/>
      <c r="G175" s="160"/>
      <c r="H175" s="160"/>
      <c r="I175" s="160"/>
      <c r="J175" s="160"/>
      <c r="K175" s="160"/>
      <c r="L175" s="160"/>
      <c r="M175" s="160"/>
      <c r="N175" s="160"/>
      <c r="O175" s="160"/>
      <c r="P175" s="160"/>
    </row>
    <row r="176" spans="3:16" x14ac:dyDescent="0.15">
      <c r="C176" s="160"/>
      <c r="D176" s="160"/>
      <c r="E176" s="160"/>
      <c r="F176" s="160"/>
      <c r="G176" s="160"/>
      <c r="H176" s="160"/>
      <c r="I176" s="160"/>
      <c r="J176" s="160"/>
      <c r="K176" s="160"/>
      <c r="L176" s="160"/>
      <c r="M176" s="160"/>
      <c r="N176" s="160"/>
      <c r="O176" s="160"/>
      <c r="P176" s="160"/>
    </row>
    <row r="177" spans="3:16" x14ac:dyDescent="0.15">
      <c r="C177" s="160"/>
      <c r="D177" s="160"/>
      <c r="E177" s="160"/>
      <c r="F177" s="160"/>
      <c r="G177" s="160"/>
      <c r="H177" s="160"/>
      <c r="I177" s="160"/>
      <c r="J177" s="160"/>
      <c r="K177" s="160"/>
      <c r="L177" s="160"/>
      <c r="M177" s="160"/>
      <c r="N177" s="160"/>
      <c r="O177" s="160"/>
      <c r="P177" s="160"/>
    </row>
    <row r="178" spans="3:16" x14ac:dyDescent="0.15">
      <c r="C178" s="160"/>
      <c r="D178" s="160"/>
      <c r="E178" s="160"/>
      <c r="F178" s="160"/>
      <c r="G178" s="160"/>
      <c r="H178" s="160"/>
      <c r="I178" s="160"/>
      <c r="J178" s="160"/>
      <c r="K178" s="160"/>
      <c r="L178" s="160"/>
      <c r="M178" s="160"/>
      <c r="N178" s="160"/>
      <c r="O178" s="160"/>
      <c r="P178" s="160"/>
    </row>
    <row r="179" spans="3:16" x14ac:dyDescent="0.15">
      <c r="C179" s="160"/>
      <c r="D179" s="160"/>
      <c r="E179" s="160"/>
      <c r="F179" s="160"/>
      <c r="G179" s="160"/>
      <c r="H179" s="160"/>
      <c r="I179" s="160"/>
      <c r="J179" s="160"/>
      <c r="K179" s="160"/>
      <c r="L179" s="160"/>
      <c r="M179" s="160"/>
      <c r="N179" s="160"/>
      <c r="O179" s="160"/>
      <c r="P179" s="160"/>
    </row>
    <row r="180" spans="3:16" x14ac:dyDescent="0.15">
      <c r="C180" s="160"/>
      <c r="D180" s="160"/>
      <c r="E180" s="160"/>
      <c r="F180" s="160"/>
      <c r="G180" s="160"/>
      <c r="H180" s="160"/>
      <c r="I180" s="160"/>
      <c r="J180" s="160"/>
      <c r="K180" s="160"/>
      <c r="L180" s="160"/>
      <c r="M180" s="160"/>
      <c r="N180" s="160"/>
      <c r="O180" s="160"/>
      <c r="P180" s="160"/>
    </row>
    <row r="181" spans="3:16" x14ac:dyDescent="0.15">
      <c r="C181" s="160"/>
      <c r="D181" s="160"/>
      <c r="E181" s="160"/>
      <c r="F181" s="160"/>
      <c r="G181" s="160"/>
      <c r="H181" s="160"/>
      <c r="I181" s="160"/>
      <c r="J181" s="160"/>
      <c r="K181" s="160"/>
      <c r="L181" s="160"/>
      <c r="M181" s="160"/>
      <c r="N181" s="160"/>
      <c r="O181" s="160"/>
      <c r="P181" s="160"/>
    </row>
    <row r="182" spans="3:16" x14ac:dyDescent="0.15">
      <c r="C182" s="160"/>
      <c r="D182" s="160"/>
      <c r="E182" s="160"/>
      <c r="F182" s="160"/>
      <c r="G182" s="160"/>
      <c r="H182" s="160"/>
      <c r="I182" s="160"/>
      <c r="J182" s="160"/>
      <c r="K182" s="160"/>
      <c r="L182" s="160"/>
      <c r="M182" s="160"/>
      <c r="N182" s="160"/>
      <c r="O182" s="160"/>
      <c r="P182" s="160"/>
    </row>
    <row r="183" spans="3:16" x14ac:dyDescent="0.15">
      <c r="C183" s="160"/>
      <c r="D183" s="160"/>
      <c r="E183" s="160"/>
      <c r="F183" s="160"/>
      <c r="G183" s="160"/>
      <c r="H183" s="160"/>
      <c r="I183" s="160"/>
      <c r="J183" s="160"/>
      <c r="K183" s="160"/>
      <c r="L183" s="160"/>
      <c r="M183" s="160"/>
      <c r="N183" s="160"/>
      <c r="O183" s="160"/>
      <c r="P183" s="160"/>
    </row>
    <row r="184" spans="3:16" x14ac:dyDescent="0.15">
      <c r="C184" s="160"/>
      <c r="D184" s="160"/>
      <c r="E184" s="160"/>
      <c r="F184" s="160"/>
      <c r="G184" s="160"/>
      <c r="H184" s="160"/>
      <c r="I184" s="160"/>
      <c r="J184" s="160"/>
      <c r="K184" s="160"/>
      <c r="L184" s="160"/>
      <c r="M184" s="160"/>
      <c r="N184" s="160"/>
      <c r="O184" s="160"/>
      <c r="P184" s="160"/>
    </row>
    <row r="185" spans="3:16" x14ac:dyDescent="0.15">
      <c r="C185" s="160"/>
      <c r="D185" s="160"/>
      <c r="E185" s="160"/>
      <c r="F185" s="160"/>
      <c r="G185" s="160"/>
      <c r="H185" s="160"/>
      <c r="I185" s="160"/>
      <c r="J185" s="160"/>
      <c r="K185" s="160"/>
      <c r="L185" s="160"/>
      <c r="M185" s="160"/>
      <c r="N185" s="160"/>
      <c r="O185" s="160"/>
      <c r="P185" s="160"/>
    </row>
    <row r="186" spans="3:16" x14ac:dyDescent="0.15">
      <c r="C186" s="160"/>
      <c r="D186" s="160"/>
      <c r="E186" s="160"/>
      <c r="F186" s="160"/>
      <c r="G186" s="160"/>
      <c r="H186" s="160"/>
      <c r="I186" s="160"/>
      <c r="J186" s="160"/>
      <c r="K186" s="160"/>
      <c r="L186" s="160"/>
      <c r="M186" s="160"/>
      <c r="N186" s="160"/>
      <c r="O186" s="160"/>
      <c r="P186" s="160"/>
    </row>
    <row r="187" spans="3:16" x14ac:dyDescent="0.15">
      <c r="C187" s="160"/>
      <c r="D187" s="160"/>
      <c r="E187" s="160"/>
      <c r="F187" s="160"/>
      <c r="G187" s="160"/>
      <c r="H187" s="160"/>
      <c r="I187" s="160"/>
      <c r="J187" s="160"/>
      <c r="K187" s="160"/>
      <c r="L187" s="160"/>
      <c r="M187" s="160"/>
      <c r="N187" s="160"/>
      <c r="O187" s="160"/>
      <c r="P187" s="160"/>
    </row>
    <row r="188" spans="3:16" x14ac:dyDescent="0.15">
      <c r="C188" s="160"/>
      <c r="D188" s="160"/>
      <c r="E188" s="160"/>
      <c r="F188" s="160"/>
      <c r="G188" s="160"/>
      <c r="H188" s="160"/>
      <c r="I188" s="160"/>
      <c r="J188" s="160"/>
      <c r="K188" s="160"/>
      <c r="L188" s="160"/>
      <c r="M188" s="160"/>
      <c r="N188" s="160"/>
      <c r="O188" s="160"/>
      <c r="P188" s="160"/>
    </row>
    <row r="189" spans="3:16" x14ac:dyDescent="0.15">
      <c r="C189" s="160"/>
      <c r="D189" s="160"/>
      <c r="E189" s="160"/>
      <c r="F189" s="160"/>
      <c r="G189" s="160"/>
      <c r="H189" s="160"/>
      <c r="I189" s="160"/>
      <c r="J189" s="160"/>
      <c r="K189" s="160"/>
      <c r="L189" s="160"/>
      <c r="M189" s="160"/>
      <c r="N189" s="160"/>
      <c r="O189" s="160"/>
      <c r="P189" s="160"/>
    </row>
    <row r="190" spans="3:16" x14ac:dyDescent="0.15">
      <c r="C190" s="160"/>
      <c r="D190" s="160"/>
      <c r="E190" s="160"/>
      <c r="F190" s="160"/>
      <c r="G190" s="160"/>
      <c r="H190" s="160"/>
      <c r="I190" s="160"/>
      <c r="J190" s="160"/>
      <c r="K190" s="160"/>
      <c r="L190" s="160"/>
      <c r="M190" s="160"/>
      <c r="N190" s="160"/>
      <c r="O190" s="160"/>
      <c r="P190" s="160"/>
    </row>
    <row r="191" spans="3:16" x14ac:dyDescent="0.15">
      <c r="C191" s="160"/>
      <c r="D191" s="160"/>
      <c r="E191" s="160"/>
      <c r="F191" s="160"/>
      <c r="G191" s="160"/>
      <c r="H191" s="160"/>
      <c r="I191" s="160"/>
      <c r="J191" s="160"/>
      <c r="K191" s="160"/>
      <c r="L191" s="160"/>
      <c r="M191" s="160"/>
      <c r="N191" s="160"/>
      <c r="O191" s="160"/>
      <c r="P191" s="160"/>
    </row>
    <row r="192" spans="3:16" x14ac:dyDescent="0.15">
      <c r="C192" s="160"/>
      <c r="D192" s="160"/>
      <c r="E192" s="160"/>
      <c r="F192" s="160"/>
      <c r="G192" s="160"/>
      <c r="H192" s="160"/>
      <c r="I192" s="160"/>
      <c r="J192" s="160"/>
      <c r="K192" s="160"/>
      <c r="L192" s="160"/>
      <c r="M192" s="160"/>
      <c r="N192" s="160"/>
      <c r="O192" s="160"/>
      <c r="P192" s="160"/>
    </row>
    <row r="193" spans="3:16" x14ac:dyDescent="0.15">
      <c r="C193" s="160"/>
      <c r="D193" s="160"/>
      <c r="E193" s="160"/>
      <c r="F193" s="160"/>
      <c r="G193" s="160"/>
      <c r="H193" s="160"/>
      <c r="I193" s="160"/>
      <c r="J193" s="160"/>
      <c r="K193" s="160"/>
      <c r="L193" s="160"/>
      <c r="M193" s="160"/>
      <c r="N193" s="160"/>
      <c r="O193" s="160"/>
      <c r="P193" s="160"/>
    </row>
    <row r="194" spans="3:16" x14ac:dyDescent="0.15">
      <c r="C194" s="160"/>
      <c r="D194" s="160"/>
      <c r="E194" s="160"/>
      <c r="F194" s="160"/>
      <c r="G194" s="160"/>
      <c r="H194" s="160"/>
      <c r="I194" s="160"/>
      <c r="J194" s="160"/>
      <c r="K194" s="160"/>
      <c r="L194" s="160"/>
      <c r="M194" s="160"/>
      <c r="N194" s="160"/>
      <c r="O194" s="160"/>
      <c r="P194" s="160"/>
    </row>
    <row r="195" spans="3:16" x14ac:dyDescent="0.15">
      <c r="C195" s="160"/>
      <c r="D195" s="160"/>
      <c r="E195" s="160"/>
      <c r="F195" s="160"/>
      <c r="G195" s="160"/>
      <c r="H195" s="160"/>
      <c r="I195" s="160"/>
      <c r="J195" s="160"/>
      <c r="K195" s="160"/>
      <c r="L195" s="160"/>
      <c r="M195" s="160"/>
      <c r="N195" s="160"/>
      <c r="O195" s="160"/>
      <c r="P195" s="160"/>
    </row>
    <row r="196" spans="3:16" x14ac:dyDescent="0.15">
      <c r="C196" s="160"/>
      <c r="D196" s="160"/>
      <c r="E196" s="160"/>
      <c r="F196" s="160"/>
      <c r="G196" s="160"/>
      <c r="H196" s="160"/>
      <c r="I196" s="160"/>
      <c r="J196" s="160"/>
      <c r="K196" s="160"/>
      <c r="L196" s="160"/>
      <c r="M196" s="160"/>
      <c r="N196" s="160"/>
      <c r="O196" s="160"/>
      <c r="P196" s="160"/>
    </row>
    <row r="197" spans="3:16" x14ac:dyDescent="0.15">
      <c r="C197" s="160"/>
      <c r="D197" s="160"/>
      <c r="E197" s="160"/>
      <c r="F197" s="160"/>
      <c r="G197" s="160"/>
      <c r="H197" s="160"/>
      <c r="I197" s="160"/>
      <c r="J197" s="160"/>
      <c r="K197" s="160"/>
      <c r="L197" s="160"/>
      <c r="M197" s="160"/>
      <c r="N197" s="160"/>
      <c r="O197" s="160"/>
      <c r="P197" s="160"/>
    </row>
    <row r="198" spans="3:16" x14ac:dyDescent="0.15">
      <c r="C198" s="160"/>
      <c r="D198" s="160"/>
      <c r="E198" s="160"/>
      <c r="F198" s="160"/>
      <c r="G198" s="160"/>
      <c r="H198" s="160"/>
      <c r="I198" s="160"/>
      <c r="J198" s="160"/>
      <c r="K198" s="160"/>
      <c r="L198" s="160"/>
      <c r="M198" s="160"/>
      <c r="N198" s="160"/>
      <c r="O198" s="160"/>
      <c r="P198" s="160"/>
    </row>
    <row r="199" spans="3:16" x14ac:dyDescent="0.15">
      <c r="C199" s="160"/>
      <c r="D199" s="160"/>
      <c r="E199" s="160"/>
      <c r="F199" s="160"/>
      <c r="G199" s="160"/>
      <c r="H199" s="160"/>
      <c r="I199" s="160"/>
      <c r="J199" s="160"/>
      <c r="K199" s="160"/>
      <c r="L199" s="160"/>
      <c r="M199" s="160"/>
      <c r="N199" s="160"/>
      <c r="O199" s="160"/>
      <c r="P199" s="160"/>
    </row>
    <row r="200" spans="3:16" x14ac:dyDescent="0.15">
      <c r="C200" s="160"/>
      <c r="D200" s="160"/>
      <c r="E200" s="160"/>
      <c r="F200" s="160"/>
      <c r="G200" s="160"/>
      <c r="H200" s="160"/>
      <c r="I200" s="160"/>
      <c r="J200" s="160"/>
      <c r="K200" s="160"/>
      <c r="L200" s="160"/>
      <c r="M200" s="160"/>
      <c r="N200" s="160"/>
      <c r="O200" s="160"/>
      <c r="P200" s="160"/>
    </row>
    <row r="201" spans="3:16" x14ac:dyDescent="0.15">
      <c r="C201" s="160"/>
      <c r="D201" s="160"/>
      <c r="E201" s="160"/>
      <c r="F201" s="160"/>
      <c r="G201" s="160"/>
      <c r="H201" s="160"/>
      <c r="I201" s="160"/>
      <c r="J201" s="160"/>
      <c r="K201" s="160"/>
      <c r="L201" s="160"/>
      <c r="M201" s="160"/>
      <c r="N201" s="160"/>
      <c r="O201" s="160"/>
      <c r="P201" s="160"/>
    </row>
    <row r="202" spans="3:16" x14ac:dyDescent="0.15">
      <c r="C202" s="160"/>
      <c r="D202" s="160"/>
      <c r="E202" s="160"/>
      <c r="F202" s="160"/>
      <c r="G202" s="160"/>
      <c r="H202" s="160"/>
      <c r="I202" s="160"/>
      <c r="J202" s="160"/>
      <c r="K202" s="160"/>
      <c r="L202" s="160"/>
      <c r="M202" s="160"/>
      <c r="N202" s="160"/>
      <c r="O202" s="160"/>
      <c r="P202" s="160"/>
    </row>
    <row r="203" spans="3:16" x14ac:dyDescent="0.15">
      <c r="C203" s="160"/>
      <c r="D203" s="160"/>
      <c r="E203" s="160"/>
      <c r="F203" s="160"/>
      <c r="G203" s="160"/>
      <c r="H203" s="160"/>
      <c r="I203" s="160"/>
      <c r="J203" s="160"/>
      <c r="K203" s="160"/>
      <c r="L203" s="160"/>
      <c r="M203" s="160"/>
      <c r="N203" s="160"/>
      <c r="O203" s="160"/>
      <c r="P203" s="160"/>
    </row>
    <row r="204" spans="3:16" x14ac:dyDescent="0.15">
      <c r="C204" s="160"/>
      <c r="D204" s="160"/>
      <c r="E204" s="160"/>
      <c r="F204" s="160"/>
      <c r="G204" s="160"/>
      <c r="H204" s="160"/>
      <c r="I204" s="160"/>
      <c r="J204" s="160"/>
      <c r="K204" s="160"/>
      <c r="L204" s="160"/>
      <c r="M204" s="160"/>
      <c r="N204" s="160"/>
      <c r="O204" s="160"/>
      <c r="P204" s="160"/>
    </row>
    <row r="205" spans="3:16" x14ac:dyDescent="0.15">
      <c r="C205" s="160"/>
      <c r="D205" s="160"/>
      <c r="E205" s="160"/>
      <c r="F205" s="160"/>
      <c r="G205" s="160"/>
      <c r="H205" s="160"/>
      <c r="I205" s="160"/>
      <c r="J205" s="160"/>
      <c r="K205" s="160"/>
      <c r="L205" s="160"/>
      <c r="M205" s="160"/>
      <c r="N205" s="160"/>
      <c r="O205" s="160"/>
      <c r="P205" s="160"/>
    </row>
    <row r="206" spans="3:16" x14ac:dyDescent="0.15">
      <c r="C206" s="160"/>
      <c r="D206" s="160"/>
      <c r="E206" s="160"/>
      <c r="F206" s="160"/>
      <c r="G206" s="160"/>
      <c r="H206" s="160"/>
      <c r="I206" s="160"/>
      <c r="J206" s="160"/>
      <c r="K206" s="160"/>
      <c r="L206" s="160"/>
      <c r="M206" s="160"/>
      <c r="N206" s="160"/>
      <c r="O206" s="160"/>
      <c r="P206" s="160"/>
    </row>
    <row r="207" spans="3:16" x14ac:dyDescent="0.15">
      <c r="C207" s="160"/>
      <c r="D207" s="160"/>
      <c r="E207" s="160"/>
      <c r="F207" s="160"/>
      <c r="G207" s="160"/>
      <c r="H207" s="160"/>
      <c r="I207" s="160"/>
      <c r="J207" s="160"/>
      <c r="K207" s="160"/>
      <c r="L207" s="160"/>
      <c r="M207" s="160"/>
      <c r="N207" s="160"/>
      <c r="O207" s="160"/>
      <c r="P207" s="160"/>
    </row>
    <row r="208" spans="3:16" x14ac:dyDescent="0.15">
      <c r="C208" s="160"/>
      <c r="D208" s="160"/>
      <c r="E208" s="160"/>
      <c r="F208" s="160"/>
      <c r="G208" s="160"/>
      <c r="H208" s="160"/>
      <c r="I208" s="160"/>
      <c r="J208" s="160"/>
      <c r="K208" s="160"/>
      <c r="L208" s="160"/>
      <c r="M208" s="160"/>
      <c r="N208" s="160"/>
      <c r="O208" s="160"/>
      <c r="P208" s="160"/>
    </row>
    <row r="209" spans="3:16" x14ac:dyDescent="0.15">
      <c r="C209" s="160"/>
      <c r="D209" s="160"/>
      <c r="E209" s="160"/>
      <c r="F209" s="160"/>
      <c r="G209" s="160"/>
      <c r="H209" s="160"/>
      <c r="I209" s="160"/>
      <c r="J209" s="160"/>
      <c r="K209" s="160"/>
      <c r="L209" s="160"/>
      <c r="M209" s="160"/>
      <c r="N209" s="160"/>
      <c r="O209" s="160"/>
      <c r="P209" s="160"/>
    </row>
    <row r="210" spans="3:16" x14ac:dyDescent="0.15">
      <c r="C210" s="160"/>
      <c r="D210" s="160"/>
      <c r="E210" s="160"/>
      <c r="F210" s="160"/>
      <c r="G210" s="160"/>
      <c r="H210" s="160"/>
      <c r="I210" s="160"/>
      <c r="J210" s="160"/>
      <c r="K210" s="160"/>
      <c r="L210" s="160"/>
      <c r="M210" s="160"/>
      <c r="N210" s="160"/>
      <c r="O210" s="160"/>
      <c r="P210" s="160"/>
    </row>
    <row r="211" spans="3:16" x14ac:dyDescent="0.15">
      <c r="C211" s="160"/>
      <c r="D211" s="160"/>
      <c r="E211" s="160"/>
      <c r="F211" s="160"/>
      <c r="G211" s="160"/>
      <c r="H211" s="160"/>
      <c r="I211" s="160"/>
      <c r="J211" s="160"/>
      <c r="K211" s="160"/>
      <c r="L211" s="160"/>
      <c r="M211" s="160"/>
      <c r="N211" s="160"/>
      <c r="O211" s="160"/>
      <c r="P211" s="160"/>
    </row>
    <row r="212" spans="3:16" x14ac:dyDescent="0.15">
      <c r="C212" s="160"/>
      <c r="D212" s="160"/>
      <c r="E212" s="160"/>
      <c r="F212" s="160"/>
      <c r="G212" s="160"/>
      <c r="H212" s="160"/>
      <c r="I212" s="160"/>
      <c r="J212" s="160"/>
      <c r="K212" s="160"/>
      <c r="L212" s="160"/>
      <c r="M212" s="160"/>
      <c r="N212" s="160"/>
      <c r="O212" s="160"/>
      <c r="P212" s="160"/>
    </row>
    <row r="213" spans="3:16" x14ac:dyDescent="0.15">
      <c r="C213" s="160"/>
      <c r="D213" s="160"/>
      <c r="E213" s="160"/>
      <c r="F213" s="160"/>
      <c r="G213" s="160"/>
      <c r="H213" s="160"/>
      <c r="I213" s="160"/>
      <c r="J213" s="160"/>
      <c r="K213" s="160"/>
      <c r="L213" s="160"/>
      <c r="M213" s="160"/>
      <c r="N213" s="160"/>
      <c r="O213" s="160"/>
      <c r="P213" s="160"/>
    </row>
    <row r="214" spans="3:16" x14ac:dyDescent="0.15">
      <c r="C214" s="160"/>
      <c r="D214" s="160"/>
      <c r="E214" s="160"/>
      <c r="F214" s="160"/>
      <c r="G214" s="160"/>
      <c r="H214" s="160"/>
      <c r="I214" s="160"/>
      <c r="J214" s="160"/>
      <c r="K214" s="160"/>
      <c r="L214" s="160"/>
      <c r="M214" s="160"/>
      <c r="N214" s="160"/>
      <c r="O214" s="160"/>
      <c r="P214" s="160"/>
    </row>
    <row r="215" spans="3:16" x14ac:dyDescent="0.15">
      <c r="C215" s="160"/>
      <c r="D215" s="160"/>
      <c r="E215" s="160"/>
      <c r="F215" s="160"/>
      <c r="G215" s="160"/>
      <c r="H215" s="160"/>
      <c r="I215" s="160"/>
      <c r="J215" s="160"/>
      <c r="K215" s="160"/>
      <c r="L215" s="160"/>
      <c r="M215" s="160"/>
      <c r="N215" s="160"/>
      <c r="O215" s="160"/>
      <c r="P215" s="160"/>
    </row>
    <row r="216" spans="3:16" x14ac:dyDescent="0.15">
      <c r="C216" s="160"/>
      <c r="D216" s="160"/>
      <c r="E216" s="160"/>
      <c r="F216" s="160"/>
      <c r="G216" s="160"/>
      <c r="H216" s="160"/>
      <c r="I216" s="160"/>
      <c r="J216" s="160"/>
      <c r="K216" s="160"/>
      <c r="L216" s="160"/>
      <c r="M216" s="160"/>
      <c r="N216" s="160"/>
      <c r="O216" s="160"/>
      <c r="P216" s="160"/>
    </row>
    <row r="217" spans="3:16" x14ac:dyDescent="0.15">
      <c r="C217" s="160"/>
      <c r="D217" s="160"/>
      <c r="E217" s="160"/>
      <c r="F217" s="160"/>
      <c r="G217" s="160"/>
      <c r="H217" s="160"/>
      <c r="I217" s="160"/>
      <c r="J217" s="160"/>
      <c r="K217" s="160"/>
      <c r="L217" s="160"/>
      <c r="M217" s="160"/>
      <c r="N217" s="160"/>
      <c r="O217" s="160"/>
      <c r="P217" s="160"/>
    </row>
    <row r="218" spans="3:16" x14ac:dyDescent="0.15">
      <c r="C218" s="160"/>
      <c r="D218" s="160"/>
      <c r="E218" s="160"/>
      <c r="F218" s="160"/>
      <c r="G218" s="160"/>
      <c r="H218" s="160"/>
      <c r="I218" s="160"/>
      <c r="J218" s="160"/>
      <c r="K218" s="160"/>
      <c r="L218" s="160"/>
      <c r="M218" s="160"/>
      <c r="N218" s="160"/>
      <c r="O218" s="160"/>
      <c r="P218" s="160"/>
    </row>
    <row r="219" spans="3:16" x14ac:dyDescent="0.15">
      <c r="C219" s="160"/>
      <c r="D219" s="160"/>
      <c r="E219" s="160"/>
      <c r="F219" s="160"/>
      <c r="G219" s="160"/>
      <c r="H219" s="160"/>
      <c r="I219" s="160"/>
      <c r="J219" s="160"/>
      <c r="K219" s="160"/>
      <c r="L219" s="160"/>
      <c r="M219" s="160"/>
      <c r="N219" s="160"/>
      <c r="O219" s="160"/>
      <c r="P219" s="160"/>
    </row>
    <row r="220" spans="3:16" x14ac:dyDescent="0.15">
      <c r="C220" s="160"/>
      <c r="D220" s="160"/>
      <c r="E220" s="160"/>
      <c r="F220" s="160"/>
      <c r="G220" s="160"/>
      <c r="H220" s="160"/>
      <c r="I220" s="160"/>
      <c r="J220" s="160"/>
      <c r="K220" s="160"/>
      <c r="L220" s="160"/>
      <c r="M220" s="160"/>
      <c r="N220" s="160"/>
      <c r="O220" s="160"/>
      <c r="P220" s="160"/>
    </row>
    <row r="221" spans="3:16" x14ac:dyDescent="0.15">
      <c r="C221" s="160"/>
      <c r="D221" s="160"/>
      <c r="E221" s="160"/>
      <c r="F221" s="160"/>
      <c r="G221" s="160"/>
      <c r="H221" s="160"/>
      <c r="I221" s="160"/>
      <c r="J221" s="160"/>
      <c r="K221" s="160"/>
      <c r="L221" s="160"/>
      <c r="M221" s="160"/>
      <c r="N221" s="160"/>
      <c r="O221" s="160"/>
      <c r="P221" s="160"/>
    </row>
    <row r="222" spans="3:16" x14ac:dyDescent="0.15">
      <c r="C222" s="160"/>
      <c r="D222" s="160"/>
      <c r="E222" s="160"/>
      <c r="F222" s="160"/>
      <c r="G222" s="160"/>
      <c r="H222" s="160"/>
      <c r="I222" s="160"/>
      <c r="J222" s="160"/>
      <c r="K222" s="160"/>
      <c r="L222" s="160"/>
      <c r="M222" s="160"/>
      <c r="N222" s="160"/>
      <c r="O222" s="160"/>
      <c r="P222" s="160"/>
    </row>
    <row r="223" spans="3:16" x14ac:dyDescent="0.15">
      <c r="C223" s="160"/>
      <c r="D223" s="160"/>
      <c r="E223" s="160"/>
      <c r="F223" s="160"/>
      <c r="G223" s="160"/>
      <c r="H223" s="160"/>
      <c r="I223" s="160"/>
      <c r="J223" s="160"/>
      <c r="K223" s="160"/>
      <c r="L223" s="160"/>
      <c r="M223" s="160"/>
      <c r="N223" s="160"/>
      <c r="O223" s="160"/>
      <c r="P223" s="160"/>
    </row>
    <row r="224" spans="3:16" x14ac:dyDescent="0.15">
      <c r="C224" s="160"/>
      <c r="D224" s="160"/>
      <c r="E224" s="160"/>
      <c r="F224" s="160"/>
      <c r="G224" s="160"/>
      <c r="H224" s="160"/>
      <c r="I224" s="160"/>
      <c r="J224" s="160"/>
      <c r="K224" s="160"/>
      <c r="L224" s="160"/>
      <c r="M224" s="160"/>
      <c r="N224" s="160"/>
      <c r="O224" s="160"/>
      <c r="P224" s="160"/>
    </row>
    <row r="225" spans="3:16" x14ac:dyDescent="0.15">
      <c r="C225" s="160"/>
      <c r="D225" s="160"/>
      <c r="E225" s="160"/>
      <c r="F225" s="160"/>
      <c r="G225" s="160"/>
      <c r="H225" s="160"/>
      <c r="I225" s="160"/>
      <c r="J225" s="160"/>
      <c r="K225" s="160"/>
      <c r="L225" s="160"/>
      <c r="M225" s="160"/>
      <c r="N225" s="160"/>
      <c r="O225" s="160"/>
      <c r="P225" s="160"/>
    </row>
    <row r="226" spans="3:16" x14ac:dyDescent="0.15">
      <c r="C226" s="160"/>
      <c r="D226" s="160"/>
      <c r="E226" s="160"/>
      <c r="F226" s="160"/>
      <c r="G226" s="160"/>
      <c r="H226" s="160"/>
      <c r="I226" s="160"/>
      <c r="J226" s="160"/>
      <c r="K226" s="160"/>
      <c r="L226" s="160"/>
      <c r="M226" s="160"/>
      <c r="N226" s="160"/>
      <c r="O226" s="160"/>
      <c r="P226" s="160"/>
    </row>
    <row r="227" spans="3:16" x14ac:dyDescent="0.15">
      <c r="C227" s="160"/>
      <c r="D227" s="160"/>
      <c r="E227" s="160"/>
      <c r="F227" s="160"/>
      <c r="G227" s="160"/>
      <c r="H227" s="160"/>
      <c r="I227" s="160"/>
      <c r="J227" s="160"/>
      <c r="K227" s="160"/>
      <c r="L227" s="160"/>
      <c r="M227" s="160"/>
      <c r="N227" s="160"/>
      <c r="O227" s="160"/>
      <c r="P227" s="160"/>
    </row>
    <row r="228" spans="3:16" x14ac:dyDescent="0.15">
      <c r="C228" s="160"/>
      <c r="D228" s="160"/>
      <c r="E228" s="160"/>
      <c r="F228" s="160"/>
      <c r="G228" s="160"/>
      <c r="H228" s="160"/>
      <c r="I228" s="160"/>
      <c r="J228" s="160"/>
      <c r="K228" s="160"/>
      <c r="L228" s="160"/>
      <c r="M228" s="160"/>
      <c r="N228" s="160"/>
      <c r="O228" s="160"/>
      <c r="P228" s="160"/>
    </row>
    <row r="229" spans="3:16" x14ac:dyDescent="0.15">
      <c r="C229" s="160"/>
      <c r="D229" s="160"/>
      <c r="E229" s="160"/>
      <c r="F229" s="160"/>
      <c r="G229" s="160"/>
      <c r="H229" s="160"/>
      <c r="I229" s="160"/>
      <c r="J229" s="160"/>
      <c r="K229" s="160"/>
      <c r="L229" s="160"/>
      <c r="M229" s="160"/>
      <c r="N229" s="160"/>
      <c r="O229" s="160"/>
      <c r="P229" s="160"/>
    </row>
    <row r="230" spans="3:16" x14ac:dyDescent="0.15">
      <c r="C230" s="160"/>
      <c r="D230" s="160"/>
      <c r="E230" s="160"/>
      <c r="F230" s="160"/>
      <c r="G230" s="160"/>
      <c r="H230" s="160"/>
      <c r="I230" s="160"/>
      <c r="J230" s="160"/>
      <c r="K230" s="160"/>
      <c r="L230" s="160"/>
      <c r="M230" s="160"/>
      <c r="N230" s="160"/>
      <c r="O230" s="160"/>
      <c r="P230" s="160"/>
    </row>
    <row r="231" spans="3:16" x14ac:dyDescent="0.15">
      <c r="C231" s="160"/>
      <c r="D231" s="160"/>
      <c r="E231" s="160"/>
      <c r="F231" s="160"/>
      <c r="G231" s="160"/>
      <c r="H231" s="160"/>
      <c r="I231" s="160"/>
      <c r="J231" s="160"/>
      <c r="K231" s="160"/>
      <c r="L231" s="160"/>
      <c r="M231" s="160"/>
      <c r="N231" s="160"/>
      <c r="O231" s="160"/>
      <c r="P231" s="160"/>
    </row>
    <row r="232" spans="3:16" x14ac:dyDescent="0.15">
      <c r="C232" s="160"/>
      <c r="D232" s="160"/>
      <c r="E232" s="160"/>
      <c r="F232" s="160"/>
      <c r="G232" s="160"/>
      <c r="H232" s="160"/>
      <c r="I232" s="160"/>
      <c r="J232" s="160"/>
      <c r="K232" s="160"/>
      <c r="L232" s="160"/>
      <c r="M232" s="160"/>
      <c r="N232" s="160"/>
      <c r="O232" s="160"/>
      <c r="P232" s="160"/>
    </row>
    <row r="233" spans="3:16" x14ac:dyDescent="0.15">
      <c r="C233" s="160"/>
      <c r="D233" s="160"/>
      <c r="E233" s="160"/>
      <c r="F233" s="160"/>
      <c r="G233" s="160"/>
      <c r="H233" s="160"/>
      <c r="I233" s="160"/>
      <c r="J233" s="160"/>
      <c r="K233" s="160"/>
      <c r="L233" s="160"/>
      <c r="M233" s="160"/>
      <c r="N233" s="160"/>
      <c r="O233" s="160"/>
      <c r="P233" s="160"/>
    </row>
    <row r="234" spans="3:16" x14ac:dyDescent="0.15">
      <c r="C234" s="160"/>
      <c r="D234" s="160"/>
      <c r="E234" s="160"/>
      <c r="F234" s="160"/>
      <c r="G234" s="160"/>
      <c r="H234" s="160"/>
      <c r="I234" s="160"/>
      <c r="J234" s="160"/>
      <c r="K234" s="160"/>
      <c r="L234" s="160"/>
      <c r="M234" s="160"/>
      <c r="N234" s="160"/>
      <c r="O234" s="160"/>
      <c r="P234" s="160"/>
    </row>
    <row r="235" spans="3:16" x14ac:dyDescent="0.15">
      <c r="C235" s="160"/>
      <c r="D235" s="160"/>
      <c r="E235" s="160"/>
      <c r="F235" s="160"/>
      <c r="G235" s="160"/>
      <c r="H235" s="160"/>
      <c r="I235" s="160"/>
      <c r="J235" s="160"/>
      <c r="K235" s="160"/>
      <c r="L235" s="160"/>
      <c r="M235" s="160"/>
      <c r="N235" s="160"/>
      <c r="O235" s="160"/>
      <c r="P235" s="160"/>
    </row>
    <row r="236" spans="3:16" x14ac:dyDescent="0.15">
      <c r="C236" s="160"/>
      <c r="D236" s="160"/>
      <c r="E236" s="160"/>
      <c r="F236" s="160"/>
      <c r="G236" s="160"/>
      <c r="H236" s="160"/>
      <c r="I236" s="160"/>
      <c r="J236" s="160"/>
      <c r="K236" s="160"/>
      <c r="L236" s="160"/>
      <c r="M236" s="160"/>
      <c r="N236" s="160"/>
      <c r="O236" s="160"/>
      <c r="P236" s="160"/>
    </row>
    <row r="237" spans="3:16" x14ac:dyDescent="0.15">
      <c r="C237" s="160"/>
      <c r="D237" s="160"/>
      <c r="E237" s="160"/>
      <c r="F237" s="160"/>
      <c r="G237" s="160"/>
      <c r="H237" s="160"/>
      <c r="I237" s="160"/>
      <c r="J237" s="160"/>
      <c r="K237" s="160"/>
      <c r="L237" s="160"/>
      <c r="M237" s="160"/>
      <c r="N237" s="160"/>
      <c r="O237" s="160"/>
      <c r="P237" s="160"/>
    </row>
    <row r="238" spans="3:16" x14ac:dyDescent="0.15">
      <c r="C238" s="160"/>
      <c r="D238" s="160"/>
      <c r="E238" s="160"/>
      <c r="F238" s="160"/>
      <c r="G238" s="160"/>
      <c r="H238" s="160"/>
      <c r="I238" s="160"/>
      <c r="J238" s="160"/>
      <c r="K238" s="160"/>
      <c r="L238" s="160"/>
      <c r="M238" s="160"/>
      <c r="N238" s="160"/>
      <c r="O238" s="160"/>
      <c r="P238" s="160"/>
    </row>
    <row r="239" spans="3:16" x14ac:dyDescent="0.15">
      <c r="C239" s="160"/>
      <c r="D239" s="160"/>
      <c r="E239" s="160"/>
      <c r="F239" s="160"/>
      <c r="G239" s="160"/>
      <c r="H239" s="160"/>
      <c r="I239" s="160"/>
      <c r="J239" s="160"/>
      <c r="K239" s="160"/>
      <c r="L239" s="160"/>
      <c r="M239" s="160"/>
      <c r="N239" s="160"/>
      <c r="O239" s="160"/>
      <c r="P239" s="160"/>
    </row>
    <row r="240" spans="3:16" x14ac:dyDescent="0.15">
      <c r="C240" s="160"/>
      <c r="D240" s="160"/>
      <c r="E240" s="160"/>
      <c r="F240" s="160"/>
      <c r="G240" s="160"/>
      <c r="H240" s="160"/>
      <c r="I240" s="160"/>
      <c r="J240" s="160"/>
      <c r="K240" s="160"/>
      <c r="L240" s="160"/>
      <c r="M240" s="160"/>
      <c r="N240" s="160"/>
      <c r="O240" s="160"/>
      <c r="P240" s="160"/>
    </row>
    <row r="241" spans="3:16" x14ac:dyDescent="0.15">
      <c r="C241" s="160"/>
      <c r="D241" s="160"/>
      <c r="E241" s="160"/>
      <c r="F241" s="160"/>
      <c r="G241" s="160"/>
      <c r="H241" s="160"/>
      <c r="I241" s="160"/>
      <c r="J241" s="160"/>
      <c r="K241" s="160"/>
      <c r="L241" s="160"/>
      <c r="M241" s="160"/>
      <c r="N241" s="160"/>
      <c r="O241" s="160"/>
      <c r="P241" s="160"/>
    </row>
    <row r="242" spans="3:16" x14ac:dyDescent="0.15">
      <c r="C242" s="160"/>
      <c r="D242" s="160"/>
      <c r="E242" s="160"/>
      <c r="F242" s="160"/>
      <c r="G242" s="160"/>
      <c r="H242" s="160"/>
      <c r="I242" s="160"/>
      <c r="J242" s="160"/>
      <c r="K242" s="160"/>
      <c r="L242" s="160"/>
      <c r="M242" s="160"/>
      <c r="N242" s="160"/>
      <c r="O242" s="160"/>
      <c r="P242" s="160"/>
    </row>
    <row r="243" spans="3:16" x14ac:dyDescent="0.15">
      <c r="C243" s="160"/>
      <c r="D243" s="160"/>
      <c r="E243" s="160"/>
      <c r="F243" s="160"/>
      <c r="G243" s="160"/>
      <c r="H243" s="160"/>
      <c r="I243" s="160"/>
      <c r="J243" s="160"/>
      <c r="K243" s="160"/>
      <c r="L243" s="160"/>
      <c r="M243" s="160"/>
      <c r="N243" s="160"/>
      <c r="O243" s="160"/>
      <c r="P243" s="160"/>
    </row>
    <row r="244" spans="3:16" x14ac:dyDescent="0.15">
      <c r="C244" s="160"/>
      <c r="D244" s="160"/>
      <c r="E244" s="160"/>
      <c r="F244" s="160"/>
      <c r="G244" s="160"/>
      <c r="H244" s="160"/>
      <c r="I244" s="160"/>
      <c r="J244" s="160"/>
      <c r="K244" s="160"/>
      <c r="L244" s="160"/>
      <c r="M244" s="160"/>
      <c r="N244" s="160"/>
      <c r="O244" s="160"/>
      <c r="P244" s="160"/>
    </row>
    <row r="245" spans="3:16" x14ac:dyDescent="0.15">
      <c r="C245" s="160"/>
      <c r="D245" s="160"/>
      <c r="E245" s="160"/>
      <c r="F245" s="160"/>
      <c r="G245" s="160"/>
      <c r="H245" s="160"/>
      <c r="I245" s="160"/>
      <c r="J245" s="160"/>
      <c r="K245" s="160"/>
      <c r="L245" s="160"/>
      <c r="M245" s="160"/>
      <c r="N245" s="160"/>
      <c r="O245" s="160"/>
      <c r="P245" s="160"/>
    </row>
    <row r="246" spans="3:16" x14ac:dyDescent="0.15">
      <c r="C246" s="160"/>
      <c r="D246" s="160"/>
      <c r="E246" s="160"/>
      <c r="F246" s="160"/>
      <c r="G246" s="160"/>
      <c r="H246" s="160"/>
      <c r="I246" s="160"/>
      <c r="J246" s="160"/>
      <c r="K246" s="160"/>
      <c r="L246" s="160"/>
      <c r="M246" s="160"/>
      <c r="N246" s="160"/>
      <c r="O246" s="160"/>
      <c r="P246" s="160"/>
    </row>
    <row r="247" spans="3:16" x14ac:dyDescent="0.15">
      <c r="C247" s="160"/>
      <c r="D247" s="160"/>
      <c r="E247" s="160"/>
      <c r="F247" s="160"/>
      <c r="G247" s="160"/>
      <c r="H247" s="160"/>
      <c r="I247" s="160"/>
      <c r="J247" s="160"/>
      <c r="K247" s="160"/>
      <c r="L247" s="160"/>
      <c r="M247" s="160"/>
      <c r="N247" s="160"/>
      <c r="O247" s="160"/>
      <c r="P247" s="160"/>
    </row>
    <row r="248" spans="3:16" x14ac:dyDescent="0.15">
      <c r="C248" s="160"/>
      <c r="D248" s="160"/>
      <c r="E248" s="160"/>
      <c r="F248" s="160"/>
      <c r="G248" s="160"/>
      <c r="H248" s="160"/>
      <c r="I248" s="160"/>
      <c r="J248" s="160"/>
      <c r="K248" s="160"/>
      <c r="L248" s="160"/>
      <c r="M248" s="160"/>
      <c r="N248" s="160"/>
      <c r="O248" s="160"/>
      <c r="P248" s="160"/>
    </row>
    <row r="249" spans="3:16" x14ac:dyDescent="0.15">
      <c r="C249" s="160"/>
      <c r="D249" s="160"/>
      <c r="E249" s="160"/>
      <c r="F249" s="160"/>
      <c r="G249" s="160"/>
      <c r="H249" s="160"/>
      <c r="I249" s="160"/>
      <c r="J249" s="160"/>
      <c r="K249" s="160"/>
      <c r="L249" s="160"/>
      <c r="M249" s="160"/>
      <c r="N249" s="160"/>
      <c r="O249" s="160"/>
      <c r="P249" s="160"/>
    </row>
    <row r="250" spans="3:16" x14ac:dyDescent="0.15">
      <c r="C250" s="160"/>
      <c r="D250" s="160"/>
      <c r="E250" s="160"/>
      <c r="F250" s="160"/>
      <c r="G250" s="160"/>
      <c r="H250" s="160"/>
      <c r="I250" s="160"/>
      <c r="J250" s="160"/>
      <c r="K250" s="160"/>
      <c r="L250" s="160"/>
      <c r="M250" s="160"/>
      <c r="N250" s="160"/>
      <c r="O250" s="160"/>
      <c r="P250" s="160"/>
    </row>
    <row r="251" spans="3:16" x14ac:dyDescent="0.15">
      <c r="C251" s="160"/>
      <c r="D251" s="160"/>
      <c r="E251" s="160"/>
      <c r="F251" s="160"/>
      <c r="G251" s="160"/>
      <c r="H251" s="160"/>
      <c r="I251" s="160"/>
      <c r="J251" s="160"/>
      <c r="K251" s="160"/>
      <c r="L251" s="160"/>
      <c r="M251" s="160"/>
      <c r="N251" s="160"/>
      <c r="O251" s="160"/>
      <c r="P251" s="160"/>
    </row>
    <row r="252" spans="3:16" x14ac:dyDescent="0.15">
      <c r="C252" s="160"/>
      <c r="D252" s="160"/>
      <c r="E252" s="160"/>
      <c r="F252" s="160"/>
      <c r="G252" s="160"/>
      <c r="H252" s="160"/>
      <c r="I252" s="160"/>
      <c r="J252" s="160"/>
      <c r="K252" s="160"/>
      <c r="L252" s="160"/>
      <c r="M252" s="160"/>
      <c r="N252" s="160"/>
      <c r="O252" s="160"/>
      <c r="P252" s="160"/>
    </row>
    <row r="253" spans="3:16" x14ac:dyDescent="0.15">
      <c r="C253" s="160"/>
      <c r="D253" s="160"/>
      <c r="E253" s="160"/>
      <c r="F253" s="160"/>
      <c r="G253" s="160"/>
      <c r="H253" s="160"/>
      <c r="I253" s="160"/>
      <c r="J253" s="160"/>
      <c r="K253" s="160"/>
      <c r="L253" s="160"/>
      <c r="M253" s="160"/>
      <c r="N253" s="160"/>
      <c r="O253" s="160"/>
      <c r="P253" s="160"/>
    </row>
    <row r="254" spans="3:16" x14ac:dyDescent="0.15">
      <c r="C254" s="160"/>
      <c r="D254" s="160"/>
      <c r="E254" s="160"/>
      <c r="F254" s="160"/>
      <c r="G254" s="160"/>
      <c r="H254" s="160"/>
      <c r="I254" s="160"/>
      <c r="J254" s="160"/>
      <c r="K254" s="160"/>
      <c r="L254" s="160"/>
      <c r="M254" s="160"/>
      <c r="N254" s="160"/>
      <c r="O254" s="160"/>
      <c r="P254" s="160"/>
    </row>
    <row r="255" spans="3:16" x14ac:dyDescent="0.15">
      <c r="C255" s="160"/>
      <c r="D255" s="160"/>
      <c r="E255" s="160"/>
      <c r="F255" s="160"/>
      <c r="G255" s="160"/>
      <c r="H255" s="160"/>
      <c r="I255" s="160"/>
      <c r="J255" s="160"/>
      <c r="K255" s="160"/>
      <c r="L255" s="160"/>
      <c r="M255" s="160"/>
      <c r="N255" s="160"/>
      <c r="O255" s="160"/>
      <c r="P255" s="160"/>
    </row>
    <row r="256" spans="3:16" x14ac:dyDescent="0.15"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</row>
    <row r="257" spans="3:16" x14ac:dyDescent="0.15"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</row>
    <row r="258" spans="3:16" x14ac:dyDescent="0.15">
      <c r="C258" s="160"/>
      <c r="D258" s="160"/>
      <c r="E258" s="160"/>
      <c r="F258" s="160"/>
      <c r="G258" s="160"/>
      <c r="H258" s="160"/>
      <c r="I258" s="160"/>
      <c r="J258" s="160"/>
      <c r="K258" s="160"/>
      <c r="L258" s="160"/>
      <c r="M258" s="160"/>
      <c r="N258" s="160"/>
      <c r="O258" s="160"/>
      <c r="P258" s="160"/>
    </row>
    <row r="259" spans="3:16" x14ac:dyDescent="0.15">
      <c r="C259" s="160"/>
      <c r="D259" s="160"/>
      <c r="E259" s="160"/>
      <c r="F259" s="160"/>
      <c r="G259" s="160"/>
      <c r="H259" s="160"/>
      <c r="I259" s="160"/>
      <c r="J259" s="160"/>
      <c r="K259" s="160"/>
      <c r="L259" s="160"/>
      <c r="M259" s="160"/>
      <c r="N259" s="160"/>
      <c r="O259" s="160"/>
      <c r="P259" s="160"/>
    </row>
    <row r="260" spans="3:16" x14ac:dyDescent="0.15">
      <c r="C260" s="160"/>
      <c r="D260" s="160"/>
      <c r="E260" s="160"/>
      <c r="F260" s="160"/>
      <c r="G260" s="160"/>
      <c r="H260" s="160"/>
      <c r="I260" s="160"/>
      <c r="J260" s="160"/>
      <c r="K260" s="160"/>
      <c r="L260" s="160"/>
      <c r="M260" s="160"/>
      <c r="N260" s="160"/>
      <c r="O260" s="160"/>
      <c r="P260" s="160"/>
    </row>
    <row r="261" spans="3:16" x14ac:dyDescent="0.15">
      <c r="C261" s="160"/>
      <c r="D261" s="160"/>
      <c r="E261" s="160"/>
      <c r="F261" s="160"/>
      <c r="G261" s="160"/>
      <c r="H261" s="160"/>
      <c r="I261" s="160"/>
      <c r="J261" s="160"/>
      <c r="K261" s="160"/>
      <c r="L261" s="160"/>
      <c r="M261" s="160"/>
      <c r="N261" s="160"/>
      <c r="O261" s="160"/>
      <c r="P261" s="160"/>
    </row>
    <row r="262" spans="3:16" x14ac:dyDescent="0.15">
      <c r="C262" s="160"/>
      <c r="D262" s="160"/>
      <c r="E262" s="160"/>
      <c r="F262" s="160"/>
      <c r="G262" s="160"/>
      <c r="H262" s="160"/>
      <c r="I262" s="160"/>
      <c r="J262" s="160"/>
      <c r="K262" s="160"/>
      <c r="L262" s="160"/>
      <c r="M262" s="160"/>
      <c r="N262" s="160"/>
      <c r="O262" s="160"/>
      <c r="P262" s="160"/>
    </row>
    <row r="263" spans="3:16" x14ac:dyDescent="0.15">
      <c r="C263" s="160"/>
      <c r="D263" s="160"/>
      <c r="E263" s="160"/>
      <c r="F263" s="160"/>
      <c r="G263" s="160"/>
      <c r="H263" s="160"/>
      <c r="I263" s="160"/>
      <c r="J263" s="160"/>
      <c r="K263" s="160"/>
      <c r="L263" s="160"/>
      <c r="M263" s="160"/>
      <c r="N263" s="160"/>
      <c r="O263" s="160"/>
      <c r="P263" s="160"/>
    </row>
    <row r="264" spans="3:16" x14ac:dyDescent="0.15">
      <c r="C264" s="160"/>
      <c r="D264" s="160"/>
      <c r="E264" s="160"/>
      <c r="F264" s="160"/>
      <c r="G264" s="160"/>
      <c r="H264" s="160"/>
      <c r="I264" s="160"/>
      <c r="J264" s="160"/>
      <c r="K264" s="160"/>
      <c r="L264" s="160"/>
      <c r="M264" s="160"/>
      <c r="N264" s="160"/>
      <c r="O264" s="160"/>
      <c r="P264" s="160"/>
    </row>
    <row r="265" spans="3:16" x14ac:dyDescent="0.15">
      <c r="C265" s="160"/>
      <c r="D265" s="160"/>
      <c r="E265" s="160"/>
      <c r="F265" s="160"/>
      <c r="G265" s="160"/>
      <c r="H265" s="160"/>
      <c r="I265" s="160"/>
      <c r="J265" s="160"/>
      <c r="K265" s="160"/>
      <c r="L265" s="160"/>
      <c r="M265" s="160"/>
      <c r="N265" s="160"/>
      <c r="O265" s="160"/>
      <c r="P265" s="160"/>
    </row>
    <row r="266" spans="3:16" x14ac:dyDescent="0.15">
      <c r="C266" s="160"/>
      <c r="D266" s="160"/>
      <c r="E266" s="160"/>
      <c r="F266" s="160"/>
      <c r="G266" s="160"/>
      <c r="H266" s="160"/>
      <c r="I266" s="160"/>
      <c r="J266" s="160"/>
      <c r="K266" s="160"/>
      <c r="L266" s="160"/>
      <c r="M266" s="160"/>
      <c r="N266" s="160"/>
      <c r="O266" s="160"/>
      <c r="P266" s="160"/>
    </row>
    <row r="267" spans="3:16" x14ac:dyDescent="0.15">
      <c r="C267" s="160"/>
      <c r="D267" s="160"/>
      <c r="E267" s="160"/>
      <c r="F267" s="160"/>
      <c r="G267" s="160"/>
      <c r="H267" s="160"/>
      <c r="I267" s="160"/>
      <c r="J267" s="160"/>
      <c r="K267" s="160"/>
      <c r="L267" s="160"/>
      <c r="M267" s="160"/>
      <c r="N267" s="160"/>
      <c r="O267" s="160"/>
      <c r="P267" s="160"/>
    </row>
  </sheetData>
  <sheetProtection formatCells="0" formatColumns="0" formatRows="0" autoFilter="0"/>
  <mergeCells count="15">
    <mergeCell ref="M1:P1"/>
    <mergeCell ref="P5:P6"/>
    <mergeCell ref="O5:O6"/>
    <mergeCell ref="A2:P2"/>
    <mergeCell ref="A3:P3"/>
    <mergeCell ref="N4:P4"/>
    <mergeCell ref="A5:A6"/>
    <mergeCell ref="H5:I5"/>
    <mergeCell ref="E6:E7"/>
    <mergeCell ref="J5:K5"/>
    <mergeCell ref="L5:M5"/>
    <mergeCell ref="F5:G5"/>
    <mergeCell ref="C5:E5"/>
    <mergeCell ref="N5:N6"/>
    <mergeCell ref="B5:B6"/>
  </mergeCells>
  <phoneticPr fontId="6" type="noConversion"/>
  <pageMargins left="0.2" right="0.16" top="0.16" bottom="0.17" header="0.16" footer="0.17"/>
  <pageSetup scale="86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 tint="0.59999389629810485"/>
  </sheetPr>
  <dimension ref="A1:P150"/>
  <sheetViews>
    <sheetView workbookViewId="0">
      <selection activeCell="B8" sqref="B8"/>
    </sheetView>
  </sheetViews>
  <sheetFormatPr baseColWidth="10" defaultColWidth="6.6640625" defaultRowHeight="14" customHeight="1" x14ac:dyDescent="0.15"/>
  <cols>
    <col min="1" max="1" width="4.6640625" style="149" customWidth="1"/>
    <col min="2" max="2" width="10.6640625" style="149" customWidth="1"/>
    <col min="3" max="3" width="9" style="149" customWidth="1"/>
    <col min="4" max="4" width="9.1640625" style="149" customWidth="1"/>
    <col min="5" max="5" width="7.1640625" style="149" customWidth="1"/>
    <col min="6" max="6" width="8.1640625" style="149" customWidth="1"/>
    <col min="7" max="7" width="6.6640625" style="149" customWidth="1"/>
    <col min="8" max="8" width="7" style="149" customWidth="1"/>
    <col min="9" max="9" width="6.6640625" style="149" customWidth="1"/>
    <col min="10" max="10" width="8.6640625" style="149" customWidth="1"/>
    <col min="11" max="11" width="10" style="149" customWidth="1"/>
    <col min="12" max="12" width="8.83203125" style="149" customWidth="1"/>
    <col min="13" max="14" width="8" style="149" customWidth="1"/>
    <col min="15" max="15" width="9.1640625" style="149" bestFit="1" customWidth="1"/>
    <col min="16" max="16" width="8.1640625" style="149" customWidth="1"/>
    <col min="17" max="16384" width="6.6640625" style="149"/>
  </cols>
  <sheetData>
    <row r="1" spans="1:16" ht="14" customHeight="1" x14ac:dyDescent="0.15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222" t="s">
        <v>56</v>
      </c>
      <c r="N1" s="222"/>
      <c r="O1" s="222"/>
      <c r="P1" s="222"/>
    </row>
    <row r="2" spans="1:16" ht="14" customHeight="1" x14ac:dyDescent="0.2">
      <c r="A2" s="182" t="s">
        <v>57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14" customHeight="1" x14ac:dyDescent="0.2">
      <c r="A3" s="208" t="s">
        <v>58</v>
      </c>
      <c r="B3" s="208"/>
      <c r="C3" s="208"/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208"/>
      <c r="O3" s="208"/>
      <c r="P3" s="208"/>
    </row>
    <row r="4" spans="1:16" ht="14" customHeight="1" x14ac:dyDescent="0.15">
      <c r="A4" s="107"/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223" t="s">
        <v>11</v>
      </c>
      <c r="O4" s="223"/>
      <c r="P4" s="223"/>
    </row>
    <row r="5" spans="1:16" ht="35.25" customHeight="1" x14ac:dyDescent="0.15">
      <c r="A5" s="219" t="s">
        <v>2</v>
      </c>
      <c r="B5" s="218" t="s">
        <v>27</v>
      </c>
      <c r="C5" s="224" t="s">
        <v>28</v>
      </c>
      <c r="D5" s="225"/>
      <c r="E5" s="226"/>
      <c r="F5" s="218" t="s">
        <v>29</v>
      </c>
      <c r="G5" s="219"/>
      <c r="H5" s="218" t="s">
        <v>135</v>
      </c>
      <c r="I5" s="219"/>
      <c r="J5" s="218" t="s">
        <v>137</v>
      </c>
      <c r="K5" s="219"/>
      <c r="L5" s="218" t="s">
        <v>136</v>
      </c>
      <c r="M5" s="219"/>
      <c r="N5" s="218" t="s">
        <v>33</v>
      </c>
      <c r="O5" s="218" t="s">
        <v>34</v>
      </c>
      <c r="P5" s="220" t="s">
        <v>40</v>
      </c>
    </row>
    <row r="6" spans="1:16" ht="41.25" customHeight="1" x14ac:dyDescent="0.15">
      <c r="A6" s="219"/>
      <c r="B6" s="218"/>
      <c r="C6" s="110" t="s">
        <v>36</v>
      </c>
      <c r="D6" s="111" t="s">
        <v>37</v>
      </c>
      <c r="E6" s="218" t="s">
        <v>35</v>
      </c>
      <c r="F6" s="109" t="s">
        <v>36</v>
      </c>
      <c r="G6" s="111" t="s">
        <v>37</v>
      </c>
      <c r="H6" s="109" t="s">
        <v>36</v>
      </c>
      <c r="I6" s="111" t="s">
        <v>37</v>
      </c>
      <c r="J6" s="109" t="s">
        <v>36</v>
      </c>
      <c r="K6" s="111" t="s">
        <v>39</v>
      </c>
      <c r="L6" s="109" t="s">
        <v>36</v>
      </c>
      <c r="M6" s="111" t="s">
        <v>39</v>
      </c>
      <c r="N6" s="218"/>
      <c r="O6" s="218"/>
      <c r="P6" s="221"/>
    </row>
    <row r="7" spans="1:16" ht="14" customHeight="1" x14ac:dyDescent="0.15">
      <c r="A7" s="108">
        <v>1</v>
      </c>
      <c r="B7" s="108">
        <v>2</v>
      </c>
      <c r="C7" s="112">
        <v>3</v>
      </c>
      <c r="D7" s="113"/>
      <c r="E7" s="218"/>
      <c r="F7" s="108">
        <v>4</v>
      </c>
      <c r="G7" s="113"/>
      <c r="H7" s="108">
        <v>5</v>
      </c>
      <c r="I7" s="113"/>
      <c r="J7" s="108">
        <v>6</v>
      </c>
      <c r="K7" s="113"/>
      <c r="L7" s="108">
        <v>7</v>
      </c>
      <c r="M7" s="113"/>
      <c r="N7" s="108">
        <v>8</v>
      </c>
      <c r="O7" s="109" t="s">
        <v>38</v>
      </c>
      <c r="P7" s="113">
        <v>10</v>
      </c>
    </row>
    <row r="8" spans="1:16" ht="14" customHeight="1" x14ac:dyDescent="0.15">
      <c r="A8" s="48">
        <v>1</v>
      </c>
      <c r="B8" s="114" t="s">
        <v>223</v>
      </c>
      <c r="C8" s="115">
        <f>'[1]Doanh thu'!V115</f>
        <v>0</v>
      </c>
      <c r="D8" s="116">
        <f>'[1]Boi thuong'!V115</f>
        <v>0</v>
      </c>
      <c r="E8" s="150"/>
      <c r="F8" s="115">
        <f>'[1]Doanh thu'!BA115</f>
        <v>0</v>
      </c>
      <c r="G8" s="116">
        <f>'[1]Boi thuong'!DK115</f>
        <v>0</v>
      </c>
      <c r="H8" s="115">
        <f>'[1]Doanh thu'!CF115</f>
        <v>0</v>
      </c>
      <c r="I8" s="116">
        <f>'[1]Boi thuong'!EP115</f>
        <v>0</v>
      </c>
      <c r="J8" s="115">
        <f>'[1]Doanh thu'!DK115</f>
        <v>0</v>
      </c>
      <c r="K8" s="116">
        <f>'[1]Boi thuong'!BA115</f>
        <v>0</v>
      </c>
      <c r="L8" s="115">
        <f>'[1]Doanh thu'!EP115</f>
        <v>0</v>
      </c>
      <c r="M8" s="116">
        <f>'[1]Boi thuong'!CF115</f>
        <v>0</v>
      </c>
      <c r="N8" s="115">
        <f>'[1]Doanh thu'!FU115</f>
        <v>0</v>
      </c>
      <c r="O8" s="115">
        <f>C8+F8+H8-J8-L8-N8</f>
        <v>0</v>
      </c>
      <c r="P8" s="116">
        <f>D8+G8+I8-K8-M8</f>
        <v>0</v>
      </c>
    </row>
    <row r="9" spans="1:16" ht="14" customHeight="1" x14ac:dyDescent="0.15">
      <c r="A9" s="48">
        <v>2</v>
      </c>
      <c r="B9" s="114" t="s">
        <v>144</v>
      </c>
      <c r="C9" s="115">
        <f>'[1]Doanh thu'!V116</f>
        <v>0</v>
      </c>
      <c r="D9" s="116">
        <f>'[1]Boi thuong'!V116</f>
        <v>0</v>
      </c>
      <c r="E9" s="150"/>
      <c r="F9" s="115">
        <f>'[1]Doanh thu'!BA116</f>
        <v>0</v>
      </c>
      <c r="G9" s="116">
        <f>'[1]Boi thuong'!DK116</f>
        <v>0</v>
      </c>
      <c r="H9" s="115">
        <f>'[1]Doanh thu'!CF116</f>
        <v>0</v>
      </c>
      <c r="I9" s="116">
        <f>'[1]Boi thuong'!EP116</f>
        <v>0</v>
      </c>
      <c r="J9" s="115">
        <f>'[1]Doanh thu'!DK116</f>
        <v>0</v>
      </c>
      <c r="K9" s="116">
        <f>'[1]Boi thuong'!BA116</f>
        <v>0</v>
      </c>
      <c r="L9" s="115">
        <f>'[1]Doanh thu'!EP116</f>
        <v>0</v>
      </c>
      <c r="M9" s="116">
        <f>'[1]Boi thuong'!CF116</f>
        <v>0</v>
      </c>
      <c r="N9" s="115">
        <f>'[1]Doanh thu'!FU116</f>
        <v>0</v>
      </c>
      <c r="O9" s="115">
        <f t="shared" ref="O9:O37" si="0">C9+F9+H9-J9-L9-N9</f>
        <v>0</v>
      </c>
      <c r="P9" s="116">
        <f t="shared" ref="P9:P37" si="1">D9+G9+I9-K9-M9</f>
        <v>0</v>
      </c>
    </row>
    <row r="10" spans="1:16" ht="14" customHeight="1" x14ac:dyDescent="0.15">
      <c r="A10" s="48">
        <v>3</v>
      </c>
      <c r="B10" s="114" t="s">
        <v>71</v>
      </c>
      <c r="C10" s="115">
        <f>'[1]Doanh thu'!V117</f>
        <v>14596</v>
      </c>
      <c r="D10" s="116">
        <f>'[1]Boi thuong'!V117</f>
        <v>1475</v>
      </c>
      <c r="E10" s="150">
        <f t="shared" ref="E10:E41" si="2">D10/C10</f>
        <v>0.10105508358454371</v>
      </c>
      <c r="F10" s="115">
        <f>'[1]Doanh thu'!BA117</f>
        <v>842</v>
      </c>
      <c r="G10" s="116">
        <f>'[1]Boi thuong'!DK117</f>
        <v>1188</v>
      </c>
      <c r="H10" s="115">
        <f>'[1]Doanh thu'!CF117</f>
        <v>85</v>
      </c>
      <c r="I10" s="116">
        <f>'[1]Boi thuong'!EP117</f>
        <v>0</v>
      </c>
      <c r="J10" s="115">
        <f>'[1]Doanh thu'!DK117</f>
        <v>2198</v>
      </c>
      <c r="K10" s="116">
        <f>'[1]Boi thuong'!BA117</f>
        <v>309</v>
      </c>
      <c r="L10" s="115">
        <f>'[1]Doanh thu'!EP117</f>
        <v>2024</v>
      </c>
      <c r="M10" s="116">
        <f>'[1]Boi thuong'!CF117</f>
        <v>1390</v>
      </c>
      <c r="N10" s="115">
        <f>'[1]Doanh thu'!FU117</f>
        <v>187</v>
      </c>
      <c r="O10" s="115">
        <f t="shared" si="0"/>
        <v>11114</v>
      </c>
      <c r="P10" s="116">
        <f t="shared" si="1"/>
        <v>964</v>
      </c>
    </row>
    <row r="11" spans="1:16" ht="14" customHeight="1" x14ac:dyDescent="0.15">
      <c r="A11" s="48">
        <v>4</v>
      </c>
      <c r="B11" s="114" t="s">
        <v>72</v>
      </c>
      <c r="C11" s="115">
        <f>'[1]Doanh thu'!V118</f>
        <v>235971</v>
      </c>
      <c r="D11" s="116">
        <f>'[1]Boi thuong'!V118</f>
        <v>112485</v>
      </c>
      <c r="E11" s="150">
        <f t="shared" si="2"/>
        <v>0.47668993223743594</v>
      </c>
      <c r="F11" s="115">
        <f>'[1]Doanh thu'!BA118</f>
        <v>8359</v>
      </c>
      <c r="G11" s="116">
        <f>'[1]Boi thuong'!DK118</f>
        <v>1913</v>
      </c>
      <c r="H11" s="115">
        <f>'[1]Doanh thu'!CF118</f>
        <v>12538</v>
      </c>
      <c r="I11" s="116">
        <f>'[1]Boi thuong'!EP118</f>
        <v>4465</v>
      </c>
      <c r="J11" s="115">
        <f>'[1]Doanh thu'!DK118</f>
        <v>15975</v>
      </c>
      <c r="K11" s="116">
        <f>'[1]Boi thuong'!BA118</f>
        <v>19585</v>
      </c>
      <c r="L11" s="115">
        <f>'[1]Doanh thu'!EP118</f>
        <v>63902</v>
      </c>
      <c r="M11" s="116">
        <f>'[1]Boi thuong'!CF118</f>
        <v>13056</v>
      </c>
      <c r="N11" s="115">
        <f>'[1]Doanh thu'!FU118</f>
        <v>0</v>
      </c>
      <c r="O11" s="115">
        <f t="shared" si="0"/>
        <v>176991</v>
      </c>
      <c r="P11" s="116">
        <f t="shared" si="1"/>
        <v>86222</v>
      </c>
    </row>
    <row r="12" spans="1:16" ht="14" customHeight="1" x14ac:dyDescent="0.15">
      <c r="A12" s="48">
        <v>5</v>
      </c>
      <c r="B12" s="114" t="s">
        <v>145</v>
      </c>
      <c r="C12" s="115">
        <f>'[1]Doanh thu'!V119</f>
        <v>20689</v>
      </c>
      <c r="D12" s="116">
        <f>'[1]Boi thuong'!V119</f>
        <v>2618</v>
      </c>
      <c r="E12" s="150">
        <f t="shared" si="2"/>
        <v>0.12654067378800329</v>
      </c>
      <c r="F12" s="115">
        <f>'[1]Doanh thu'!BA119</f>
        <v>1015</v>
      </c>
      <c r="G12" s="116">
        <f>'[1]Boi thuong'!DK119</f>
        <v>1193</v>
      </c>
      <c r="H12" s="115">
        <f>'[1]Doanh thu'!CF119</f>
        <v>0</v>
      </c>
      <c r="I12" s="116">
        <f>'[1]Boi thuong'!EP119</f>
        <v>0</v>
      </c>
      <c r="J12" s="115">
        <f>'[1]Doanh thu'!DK119</f>
        <v>2000</v>
      </c>
      <c r="K12" s="116">
        <f>'[1]Boi thuong'!BA119</f>
        <v>0</v>
      </c>
      <c r="L12" s="115">
        <f>'[1]Doanh thu'!EP119</f>
        <v>1364</v>
      </c>
      <c r="M12" s="116">
        <f>'[1]Boi thuong'!CF119</f>
        <v>0</v>
      </c>
      <c r="N12" s="115">
        <f>'[1]Doanh thu'!FU119</f>
        <v>267</v>
      </c>
      <c r="O12" s="115">
        <f t="shared" si="0"/>
        <v>18073</v>
      </c>
      <c r="P12" s="116">
        <f t="shared" si="1"/>
        <v>3811</v>
      </c>
    </row>
    <row r="13" spans="1:16" ht="14" customHeight="1" x14ac:dyDescent="0.15">
      <c r="A13" s="48">
        <v>6</v>
      </c>
      <c r="B13" s="114" t="s">
        <v>146</v>
      </c>
      <c r="C13" s="115">
        <f>'[1]Doanh thu'!V120</f>
        <v>9644</v>
      </c>
      <c r="D13" s="116">
        <f>'[1]Boi thuong'!V120</f>
        <v>1027</v>
      </c>
      <c r="E13" s="150">
        <f t="shared" si="2"/>
        <v>0.10649108253836582</v>
      </c>
      <c r="F13" s="115">
        <f>'[1]Doanh thu'!BA120</f>
        <v>48</v>
      </c>
      <c r="G13" s="116">
        <f>'[1]Boi thuong'!DK120</f>
        <v>102</v>
      </c>
      <c r="H13" s="115">
        <f>'[1]Doanh thu'!CF120</f>
        <v>0</v>
      </c>
      <c r="I13" s="116">
        <f>'[1]Boi thuong'!EP120</f>
        <v>0</v>
      </c>
      <c r="J13" s="115">
        <f>'[1]Doanh thu'!DK120</f>
        <v>5097</v>
      </c>
      <c r="K13" s="116">
        <f>'[1]Boi thuong'!BA120</f>
        <v>356</v>
      </c>
      <c r="L13" s="115">
        <f>'[1]Doanh thu'!EP120</f>
        <v>131</v>
      </c>
      <c r="M13" s="116">
        <f>'[1]Boi thuong'!CF120</f>
        <v>0</v>
      </c>
      <c r="N13" s="115">
        <f>'[1]Doanh thu'!FU120</f>
        <v>0</v>
      </c>
      <c r="O13" s="115">
        <f t="shared" si="0"/>
        <v>4464</v>
      </c>
      <c r="P13" s="116">
        <f t="shared" si="1"/>
        <v>773</v>
      </c>
    </row>
    <row r="14" spans="1:16" ht="14" customHeight="1" x14ac:dyDescent="0.15">
      <c r="A14" s="48">
        <v>7</v>
      </c>
      <c r="B14" s="114" t="s">
        <v>147</v>
      </c>
      <c r="C14" s="115">
        <f>'[1]Doanh thu'!V121</f>
        <v>2</v>
      </c>
      <c r="D14" s="116">
        <f>'[1]Boi thuong'!V121</f>
        <v>0</v>
      </c>
      <c r="E14" s="150"/>
      <c r="F14" s="115">
        <f>'[1]Doanh thu'!BA121</f>
        <v>1</v>
      </c>
      <c r="G14" s="116">
        <f>'[1]Boi thuong'!DK121</f>
        <v>48</v>
      </c>
      <c r="H14" s="115">
        <f>'[1]Doanh thu'!CF121</f>
        <v>0</v>
      </c>
      <c r="I14" s="116">
        <f>'[1]Boi thuong'!EP121</f>
        <v>0</v>
      </c>
      <c r="J14" s="115">
        <f>'[1]Doanh thu'!DK121</f>
        <v>0</v>
      </c>
      <c r="K14" s="116">
        <f>'[1]Boi thuong'!BA121</f>
        <v>0</v>
      </c>
      <c r="L14" s="115">
        <f>'[1]Doanh thu'!EP121</f>
        <v>0</v>
      </c>
      <c r="M14" s="116">
        <f>'[1]Boi thuong'!CF121</f>
        <v>0</v>
      </c>
      <c r="N14" s="115">
        <f>'[1]Doanh thu'!FU121</f>
        <v>0</v>
      </c>
      <c r="O14" s="115">
        <f t="shared" si="0"/>
        <v>3</v>
      </c>
      <c r="P14" s="116">
        <f t="shared" si="1"/>
        <v>48</v>
      </c>
    </row>
    <row r="15" spans="1:16" ht="14" customHeight="1" x14ac:dyDescent="0.15">
      <c r="A15" s="48">
        <v>8</v>
      </c>
      <c r="B15" s="114" t="s">
        <v>73</v>
      </c>
      <c r="C15" s="115">
        <f>'[1]Doanh thu'!V122</f>
        <v>505214</v>
      </c>
      <c r="D15" s="116">
        <f>'[1]Boi thuong'!V122</f>
        <v>221344</v>
      </c>
      <c r="E15" s="150">
        <f t="shared" si="2"/>
        <v>0.43811929202278638</v>
      </c>
      <c r="F15" s="115">
        <f>'[1]Doanh thu'!BA122</f>
        <v>10821</v>
      </c>
      <c r="G15" s="116">
        <f>'[1]Boi thuong'!DK122</f>
        <v>6937</v>
      </c>
      <c r="H15" s="115">
        <f>'[1]Doanh thu'!CF122</f>
        <v>6032</v>
      </c>
      <c r="I15" s="116">
        <f>'[1]Boi thuong'!EP122</f>
        <v>0</v>
      </c>
      <c r="J15" s="115">
        <f>'[1]Doanh thu'!DK122</f>
        <v>87323</v>
      </c>
      <c r="K15" s="116">
        <f>'[1]Boi thuong'!BA122</f>
        <v>36820</v>
      </c>
      <c r="L15" s="115">
        <f>'[1]Doanh thu'!EP122</f>
        <v>137959</v>
      </c>
      <c r="M15" s="116">
        <f>'[1]Boi thuong'!CF122</f>
        <v>31893</v>
      </c>
      <c r="N15" s="115">
        <f>'[1]Doanh thu'!FU122</f>
        <v>6462</v>
      </c>
      <c r="O15" s="115">
        <f t="shared" si="0"/>
        <v>290323</v>
      </c>
      <c r="P15" s="116">
        <f t="shared" si="1"/>
        <v>159568</v>
      </c>
    </row>
    <row r="16" spans="1:16" ht="14" customHeight="1" x14ac:dyDescent="0.15">
      <c r="A16" s="48">
        <v>9</v>
      </c>
      <c r="B16" s="114" t="s">
        <v>74</v>
      </c>
      <c r="C16" s="115">
        <f>'[1]Doanh thu'!V123</f>
        <v>79930</v>
      </c>
      <c r="D16" s="116">
        <f>'[1]Boi thuong'!V123</f>
        <v>11553</v>
      </c>
      <c r="E16" s="150">
        <f t="shared" si="2"/>
        <v>0.14453897160015014</v>
      </c>
      <c r="F16" s="115">
        <f>'[1]Doanh thu'!BA123</f>
        <v>831</v>
      </c>
      <c r="G16" s="116">
        <f>'[1]Boi thuong'!DK123</f>
        <v>463</v>
      </c>
      <c r="H16" s="115">
        <f>'[1]Doanh thu'!CF123</f>
        <v>58</v>
      </c>
      <c r="I16" s="116">
        <f>'[1]Boi thuong'!EP123</f>
        <v>0</v>
      </c>
      <c r="J16" s="115">
        <f>'[1]Doanh thu'!DK123</f>
        <v>28346</v>
      </c>
      <c r="K16" s="116">
        <f>'[1]Boi thuong'!BA123</f>
        <v>1580</v>
      </c>
      <c r="L16" s="115">
        <f>'[1]Doanh thu'!EP123</f>
        <v>29891</v>
      </c>
      <c r="M16" s="116">
        <f>'[1]Boi thuong'!CF123</f>
        <v>3763</v>
      </c>
      <c r="N16" s="115">
        <f>'[1]Doanh thu'!FU123</f>
        <v>0</v>
      </c>
      <c r="O16" s="115">
        <f t="shared" si="0"/>
        <v>22582</v>
      </c>
      <c r="P16" s="116">
        <f t="shared" si="1"/>
        <v>6673</v>
      </c>
    </row>
    <row r="17" spans="1:16" ht="14" customHeight="1" x14ac:dyDescent="0.15">
      <c r="A17" s="48">
        <v>10</v>
      </c>
      <c r="B17" s="114" t="s">
        <v>148</v>
      </c>
      <c r="C17" s="115">
        <f>'[1]Doanh thu'!V124</f>
        <v>0</v>
      </c>
      <c r="D17" s="116">
        <f>'[1]Boi thuong'!V124</f>
        <v>0</v>
      </c>
      <c r="E17" s="150"/>
      <c r="F17" s="115">
        <f>'[1]Doanh thu'!BA124</f>
        <v>0</v>
      </c>
      <c r="G17" s="116">
        <f>'[1]Boi thuong'!DK124</f>
        <v>0</v>
      </c>
      <c r="H17" s="115">
        <f>'[1]Doanh thu'!CF124</f>
        <v>0</v>
      </c>
      <c r="I17" s="116">
        <f>'[1]Boi thuong'!EP124</f>
        <v>0</v>
      </c>
      <c r="J17" s="115">
        <f>'[1]Doanh thu'!DK124</f>
        <v>0</v>
      </c>
      <c r="K17" s="116">
        <f>'[1]Boi thuong'!BA124</f>
        <v>0</v>
      </c>
      <c r="L17" s="115">
        <f>'[1]Doanh thu'!EP124</f>
        <v>0</v>
      </c>
      <c r="M17" s="116">
        <f>'[1]Boi thuong'!CF124</f>
        <v>0</v>
      </c>
      <c r="N17" s="115">
        <f>'[1]Doanh thu'!FU124</f>
        <v>0</v>
      </c>
      <c r="O17" s="115">
        <f t="shared" si="0"/>
        <v>0</v>
      </c>
      <c r="P17" s="116">
        <f t="shared" si="1"/>
        <v>0</v>
      </c>
    </row>
    <row r="18" spans="1:16" ht="14" customHeight="1" x14ac:dyDescent="0.15">
      <c r="A18" s="48">
        <v>11</v>
      </c>
      <c r="B18" s="114" t="s">
        <v>149</v>
      </c>
      <c r="C18" s="115">
        <f>'[1]Doanh thu'!V125</f>
        <v>3183</v>
      </c>
      <c r="D18" s="116">
        <f>'[1]Boi thuong'!V125</f>
        <v>103</v>
      </c>
      <c r="E18" s="150">
        <f t="shared" si="2"/>
        <v>3.2359409362236885E-2</v>
      </c>
      <c r="F18" s="115">
        <f>'[1]Doanh thu'!BA125</f>
        <v>0</v>
      </c>
      <c r="G18" s="116">
        <f>'[1]Boi thuong'!DK125</f>
        <v>225</v>
      </c>
      <c r="H18" s="115">
        <f>'[1]Doanh thu'!CF125</f>
        <v>0</v>
      </c>
      <c r="I18" s="116">
        <f>'[1]Boi thuong'!EP125</f>
        <v>-11</v>
      </c>
      <c r="J18" s="115">
        <f>'[1]Doanh thu'!DK125</f>
        <v>0</v>
      </c>
      <c r="K18" s="116">
        <f>'[1]Boi thuong'!BA125</f>
        <v>0</v>
      </c>
      <c r="L18" s="115">
        <f>'[1]Doanh thu'!EP125</f>
        <v>1598</v>
      </c>
      <c r="M18" s="116">
        <f>'[1]Boi thuong'!CF125</f>
        <v>345</v>
      </c>
      <c r="N18" s="115">
        <f>'[1]Doanh thu'!FU125</f>
        <v>27</v>
      </c>
      <c r="O18" s="115">
        <f t="shared" si="0"/>
        <v>1558</v>
      </c>
      <c r="P18" s="116">
        <f t="shared" si="1"/>
        <v>-28</v>
      </c>
    </row>
    <row r="19" spans="1:16" ht="14" customHeight="1" x14ac:dyDescent="0.15">
      <c r="A19" s="48">
        <v>12</v>
      </c>
      <c r="B19" s="114" t="s">
        <v>150</v>
      </c>
      <c r="C19" s="115">
        <f>'[1]Doanh thu'!V126</f>
        <v>4827</v>
      </c>
      <c r="D19" s="116">
        <f>'[1]Boi thuong'!V126</f>
        <v>628</v>
      </c>
      <c r="E19" s="150">
        <f t="shared" si="2"/>
        <v>0.13010151232649678</v>
      </c>
      <c r="F19" s="115">
        <f>'[1]Doanh thu'!BA126</f>
        <v>0</v>
      </c>
      <c r="G19" s="116">
        <f>'[1]Boi thuong'!DK126</f>
        <v>0</v>
      </c>
      <c r="H19" s="115">
        <f>'[1]Doanh thu'!CF126</f>
        <v>0</v>
      </c>
      <c r="I19" s="116">
        <f>'[1]Boi thuong'!EP126</f>
        <v>0</v>
      </c>
      <c r="J19" s="115">
        <f>'[1]Doanh thu'!DK126</f>
        <v>63</v>
      </c>
      <c r="K19" s="116">
        <f>'[1]Boi thuong'!BA126</f>
        <v>0</v>
      </c>
      <c r="L19" s="115">
        <f>'[1]Doanh thu'!EP126</f>
        <v>4757</v>
      </c>
      <c r="M19" s="116">
        <f>'[1]Boi thuong'!CF126</f>
        <v>0</v>
      </c>
      <c r="N19" s="115">
        <f>'[1]Doanh thu'!FU126</f>
        <v>0</v>
      </c>
      <c r="O19" s="115">
        <f t="shared" si="0"/>
        <v>7</v>
      </c>
      <c r="P19" s="116">
        <f t="shared" si="1"/>
        <v>628</v>
      </c>
    </row>
    <row r="20" spans="1:16" ht="14" customHeight="1" x14ac:dyDescent="0.15">
      <c r="A20" s="48">
        <v>13</v>
      </c>
      <c r="B20" s="114" t="s">
        <v>151</v>
      </c>
      <c r="C20" s="115">
        <f>'[1]Doanh thu'!V127</f>
        <v>0</v>
      </c>
      <c r="D20" s="116">
        <f>'[1]Boi thuong'!V127</f>
        <v>0</v>
      </c>
      <c r="E20" s="150"/>
      <c r="F20" s="115">
        <f>'[1]Doanh thu'!BA127</f>
        <v>0</v>
      </c>
      <c r="G20" s="116">
        <f>'[1]Boi thuong'!DK127</f>
        <v>0</v>
      </c>
      <c r="H20" s="115">
        <f>'[1]Doanh thu'!CF127</f>
        <v>0</v>
      </c>
      <c r="I20" s="116">
        <f>'[1]Boi thuong'!EP127</f>
        <v>0</v>
      </c>
      <c r="J20" s="115">
        <f>'[1]Doanh thu'!DK127</f>
        <v>0</v>
      </c>
      <c r="K20" s="116">
        <f>'[1]Boi thuong'!BA127</f>
        <v>0</v>
      </c>
      <c r="L20" s="115">
        <f>'[1]Doanh thu'!EP127</f>
        <v>0</v>
      </c>
      <c r="M20" s="116">
        <f>'[1]Boi thuong'!CF127</f>
        <v>0</v>
      </c>
      <c r="N20" s="115">
        <f>'[1]Doanh thu'!FU127</f>
        <v>0</v>
      </c>
      <c r="O20" s="115">
        <f t="shared" si="0"/>
        <v>0</v>
      </c>
      <c r="P20" s="116">
        <f t="shared" si="1"/>
        <v>0</v>
      </c>
    </row>
    <row r="21" spans="1:16" ht="14" customHeight="1" x14ac:dyDescent="0.15">
      <c r="A21" s="48">
        <v>14</v>
      </c>
      <c r="B21" s="114" t="s">
        <v>75</v>
      </c>
      <c r="C21" s="115">
        <f>'[1]Doanh thu'!V128</f>
        <v>608</v>
      </c>
      <c r="D21" s="116">
        <f>'[1]Boi thuong'!V128</f>
        <v>808</v>
      </c>
      <c r="E21" s="150">
        <f t="shared" si="2"/>
        <v>1.3289473684210527</v>
      </c>
      <c r="F21" s="115">
        <f>'[1]Doanh thu'!BA128</f>
        <v>0</v>
      </c>
      <c r="G21" s="116">
        <f>'[1]Boi thuong'!DK128</f>
        <v>0</v>
      </c>
      <c r="H21" s="115">
        <f>'[1]Doanh thu'!CF128</f>
        <v>0</v>
      </c>
      <c r="I21" s="116">
        <f>'[1]Boi thuong'!EP128</f>
        <v>0</v>
      </c>
      <c r="J21" s="115">
        <f>'[1]Doanh thu'!DK128</f>
        <v>0</v>
      </c>
      <c r="K21" s="116">
        <f>'[1]Boi thuong'!BA128</f>
        <v>0</v>
      </c>
      <c r="L21" s="115">
        <f>'[1]Doanh thu'!EP128</f>
        <v>337</v>
      </c>
      <c r="M21" s="116">
        <f>'[1]Boi thuong'!CF128</f>
        <v>453</v>
      </c>
      <c r="N21" s="115">
        <f>'[1]Doanh thu'!FU128</f>
        <v>0</v>
      </c>
      <c r="O21" s="115">
        <f t="shared" si="0"/>
        <v>271</v>
      </c>
      <c r="P21" s="116">
        <f t="shared" si="1"/>
        <v>355</v>
      </c>
    </row>
    <row r="22" spans="1:16" ht="14" customHeight="1" x14ac:dyDescent="0.15">
      <c r="A22" s="48">
        <v>15</v>
      </c>
      <c r="B22" s="114" t="s">
        <v>152</v>
      </c>
      <c r="C22" s="115">
        <f>'[1]Doanh thu'!V129</f>
        <v>4246</v>
      </c>
      <c r="D22" s="116">
        <f>'[1]Boi thuong'!V129</f>
        <v>2867</v>
      </c>
      <c r="E22" s="150">
        <f t="shared" si="2"/>
        <v>0.67522373999057939</v>
      </c>
      <c r="F22" s="115">
        <f>'[1]Doanh thu'!BA129</f>
        <v>1558</v>
      </c>
      <c r="G22" s="116">
        <f>'[1]Boi thuong'!DK129</f>
        <v>1282</v>
      </c>
      <c r="H22" s="115">
        <f>'[1]Doanh thu'!CF129</f>
        <v>0</v>
      </c>
      <c r="I22" s="116">
        <f>'[1]Boi thuong'!EP129</f>
        <v>0</v>
      </c>
      <c r="J22" s="115">
        <f>'[1]Doanh thu'!DK129</f>
        <v>614</v>
      </c>
      <c r="K22" s="116">
        <f>'[1]Boi thuong'!BA129</f>
        <v>1396</v>
      </c>
      <c r="L22" s="115">
        <f>'[1]Doanh thu'!EP129</f>
        <v>2127</v>
      </c>
      <c r="M22" s="116">
        <f>'[1]Boi thuong'!CF129</f>
        <v>0</v>
      </c>
      <c r="N22" s="115">
        <f>'[1]Doanh thu'!FU129</f>
        <v>9</v>
      </c>
      <c r="O22" s="115">
        <f t="shared" si="0"/>
        <v>3054</v>
      </c>
      <c r="P22" s="116">
        <f t="shared" si="1"/>
        <v>2753</v>
      </c>
    </row>
    <row r="23" spans="1:16" ht="14" customHeight="1" x14ac:dyDescent="0.15">
      <c r="A23" s="48">
        <v>16</v>
      </c>
      <c r="B23" s="114" t="s">
        <v>222</v>
      </c>
      <c r="C23" s="115">
        <f>'[1]Doanh thu'!V130</f>
        <v>15</v>
      </c>
      <c r="D23" s="116">
        <f>'[1]Boi thuong'!V130</f>
        <v>0</v>
      </c>
      <c r="E23" s="150"/>
      <c r="F23" s="115">
        <f>'[1]Doanh thu'!BA130</f>
        <v>495</v>
      </c>
      <c r="G23" s="116">
        <f>'[1]Boi thuong'!DK130</f>
        <v>654</v>
      </c>
      <c r="H23" s="115">
        <f>'[1]Doanh thu'!CF130</f>
        <v>0</v>
      </c>
      <c r="I23" s="116">
        <f>'[1]Boi thuong'!EP130</f>
        <v>0</v>
      </c>
      <c r="J23" s="115">
        <f>'[1]Doanh thu'!DK130</f>
        <v>0</v>
      </c>
      <c r="K23" s="116">
        <f>'[1]Boi thuong'!BA130</f>
        <v>0</v>
      </c>
      <c r="L23" s="115">
        <f>'[1]Doanh thu'!EP130</f>
        <v>0</v>
      </c>
      <c r="M23" s="116">
        <f>'[1]Boi thuong'!CF130</f>
        <v>0</v>
      </c>
      <c r="N23" s="115">
        <f>'[1]Doanh thu'!FU130</f>
        <v>0</v>
      </c>
      <c r="O23" s="115">
        <f t="shared" si="0"/>
        <v>510</v>
      </c>
      <c r="P23" s="116">
        <f t="shared" si="1"/>
        <v>654</v>
      </c>
    </row>
    <row r="24" spans="1:16" ht="14" customHeight="1" x14ac:dyDescent="0.15">
      <c r="A24" s="48">
        <v>17</v>
      </c>
      <c r="B24" s="114" t="s">
        <v>153</v>
      </c>
      <c r="C24" s="115">
        <f>'[1]Doanh thu'!V131</f>
        <v>0</v>
      </c>
      <c r="D24" s="116">
        <f>'[1]Boi thuong'!V131</f>
        <v>0</v>
      </c>
      <c r="E24" s="150"/>
      <c r="F24" s="115">
        <f>'[1]Doanh thu'!BA131</f>
        <v>0</v>
      </c>
      <c r="G24" s="116">
        <f>'[1]Boi thuong'!DK131</f>
        <v>0</v>
      </c>
      <c r="H24" s="115">
        <f>'[1]Doanh thu'!CF131</f>
        <v>0</v>
      </c>
      <c r="I24" s="116">
        <f>'[1]Boi thuong'!EP131</f>
        <v>0</v>
      </c>
      <c r="J24" s="115">
        <f>'[1]Doanh thu'!DK131</f>
        <v>0</v>
      </c>
      <c r="K24" s="116">
        <f>'[1]Boi thuong'!BA131</f>
        <v>0</v>
      </c>
      <c r="L24" s="115">
        <f>'[1]Doanh thu'!EP131</f>
        <v>0</v>
      </c>
      <c r="M24" s="116">
        <f>'[1]Boi thuong'!CF131</f>
        <v>0</v>
      </c>
      <c r="N24" s="115">
        <f>'[1]Doanh thu'!FU131</f>
        <v>0</v>
      </c>
      <c r="O24" s="115">
        <f t="shared" si="0"/>
        <v>0</v>
      </c>
      <c r="P24" s="116">
        <f t="shared" si="1"/>
        <v>0</v>
      </c>
    </row>
    <row r="25" spans="1:16" ht="14" customHeight="1" x14ac:dyDescent="0.15">
      <c r="A25" s="48">
        <v>18</v>
      </c>
      <c r="B25" s="114" t="s">
        <v>76</v>
      </c>
      <c r="C25" s="115">
        <f>'[1]Doanh thu'!V132</f>
        <v>236789</v>
      </c>
      <c r="D25" s="116">
        <f>'[1]Boi thuong'!V132</f>
        <v>15137</v>
      </c>
      <c r="E25" s="150">
        <f t="shared" si="2"/>
        <v>6.3926111432541205E-2</v>
      </c>
      <c r="F25" s="115">
        <f>'[1]Doanh thu'!BA132</f>
        <v>7732</v>
      </c>
      <c r="G25" s="116">
        <f>'[1]Boi thuong'!DK132</f>
        <v>1809</v>
      </c>
      <c r="H25" s="115">
        <f>'[1]Doanh thu'!CF132</f>
        <v>0</v>
      </c>
      <c r="I25" s="116">
        <f>'[1]Boi thuong'!EP132</f>
        <v>0</v>
      </c>
      <c r="J25" s="115">
        <f>'[1]Doanh thu'!DK132</f>
        <v>46991</v>
      </c>
      <c r="K25" s="116">
        <f>'[1]Boi thuong'!BA132</f>
        <v>1221</v>
      </c>
      <c r="L25" s="115">
        <f>'[1]Doanh thu'!EP132</f>
        <v>21112</v>
      </c>
      <c r="M25" s="116">
        <f>'[1]Boi thuong'!CF132</f>
        <v>1999</v>
      </c>
      <c r="N25" s="115">
        <f>'[1]Doanh thu'!FU132</f>
        <v>3670</v>
      </c>
      <c r="O25" s="115">
        <f t="shared" si="0"/>
        <v>172748</v>
      </c>
      <c r="P25" s="116">
        <f t="shared" si="1"/>
        <v>13726</v>
      </c>
    </row>
    <row r="26" spans="1:16" ht="14" customHeight="1" x14ac:dyDescent="0.15">
      <c r="A26" s="48">
        <v>19</v>
      </c>
      <c r="B26" s="114" t="s">
        <v>77</v>
      </c>
      <c r="C26" s="115">
        <f>'[1]Doanh thu'!V133</f>
        <v>145</v>
      </c>
      <c r="D26" s="116">
        <f>'[1]Boi thuong'!V133</f>
        <v>0</v>
      </c>
      <c r="E26" s="150">
        <f t="shared" si="2"/>
        <v>0</v>
      </c>
      <c r="F26" s="115">
        <f>'[1]Doanh thu'!BA133</f>
        <v>0</v>
      </c>
      <c r="G26" s="116">
        <f>'[1]Boi thuong'!DK133</f>
        <v>0</v>
      </c>
      <c r="H26" s="115">
        <f>'[1]Doanh thu'!CF133</f>
        <v>0</v>
      </c>
      <c r="I26" s="116">
        <f>'[1]Boi thuong'!EP133</f>
        <v>0</v>
      </c>
      <c r="J26" s="115">
        <f>'[1]Doanh thu'!DK133</f>
        <v>0</v>
      </c>
      <c r="K26" s="116">
        <f>'[1]Boi thuong'!BA133</f>
        <v>0</v>
      </c>
      <c r="L26" s="115">
        <f>'[1]Doanh thu'!EP133</f>
        <v>11</v>
      </c>
      <c r="M26" s="116">
        <f>'[1]Boi thuong'!CF133</f>
        <v>0</v>
      </c>
      <c r="N26" s="115">
        <f>'[1]Doanh thu'!FU133</f>
        <v>0</v>
      </c>
      <c r="O26" s="115">
        <f t="shared" si="0"/>
        <v>134</v>
      </c>
      <c r="P26" s="116">
        <f t="shared" si="1"/>
        <v>0</v>
      </c>
    </row>
    <row r="27" spans="1:16" ht="14" customHeight="1" x14ac:dyDescent="0.15">
      <c r="A27" s="48">
        <v>20</v>
      </c>
      <c r="B27" s="114" t="s">
        <v>78</v>
      </c>
      <c r="C27" s="115">
        <f>'[1]Doanh thu'!V134</f>
        <v>441665</v>
      </c>
      <c r="D27" s="116">
        <f>'[1]Boi thuong'!V134</f>
        <v>150853</v>
      </c>
      <c r="E27" s="150">
        <f t="shared" si="2"/>
        <v>0.34155525115189111</v>
      </c>
      <c r="F27" s="115">
        <f>'[1]Doanh thu'!BA134</f>
        <v>20720</v>
      </c>
      <c r="G27" s="116">
        <f>'[1]Boi thuong'!DK134</f>
        <v>11920</v>
      </c>
      <c r="H27" s="115">
        <f>'[1]Doanh thu'!CF134</f>
        <v>0</v>
      </c>
      <c r="I27" s="116">
        <f>'[1]Boi thuong'!EP134</f>
        <v>0</v>
      </c>
      <c r="J27" s="115">
        <f>'[1]Doanh thu'!DK134</f>
        <v>162391</v>
      </c>
      <c r="K27" s="116">
        <f>'[1]Boi thuong'!BA134</f>
        <v>41001</v>
      </c>
      <c r="L27" s="115">
        <f>'[1]Doanh thu'!EP134</f>
        <v>65407</v>
      </c>
      <c r="M27" s="116">
        <f>'[1]Boi thuong'!CF134</f>
        <v>23584</v>
      </c>
      <c r="N27" s="115">
        <f>'[1]Doanh thu'!FU134</f>
        <v>3845</v>
      </c>
      <c r="O27" s="115">
        <f t="shared" si="0"/>
        <v>230742</v>
      </c>
      <c r="P27" s="116">
        <f t="shared" si="1"/>
        <v>98188</v>
      </c>
    </row>
    <row r="28" spans="1:16" ht="14" customHeight="1" x14ac:dyDescent="0.15">
      <c r="A28" s="48">
        <v>21</v>
      </c>
      <c r="B28" s="114" t="s">
        <v>79</v>
      </c>
      <c r="C28" s="115">
        <f>'[1]Doanh thu'!V135</f>
        <v>87151</v>
      </c>
      <c r="D28" s="116">
        <f>'[1]Boi thuong'!V135</f>
        <v>29712</v>
      </c>
      <c r="E28" s="150">
        <f t="shared" si="2"/>
        <v>0.34092552007435373</v>
      </c>
      <c r="F28" s="115">
        <f>'[1]Doanh thu'!BA135</f>
        <v>7468</v>
      </c>
      <c r="G28" s="116">
        <f>'[1]Boi thuong'!DK135</f>
        <v>4125</v>
      </c>
      <c r="H28" s="115">
        <f>'[1]Doanh thu'!CF135</f>
        <v>0</v>
      </c>
      <c r="I28" s="116">
        <f>'[1]Boi thuong'!EP135</f>
        <v>0</v>
      </c>
      <c r="J28" s="115">
        <f>'[1]Doanh thu'!DK135</f>
        <v>15292</v>
      </c>
      <c r="K28" s="116">
        <f>'[1]Boi thuong'!BA135</f>
        <v>15492</v>
      </c>
      <c r="L28" s="115">
        <f>'[1]Doanh thu'!EP135</f>
        <v>27726</v>
      </c>
      <c r="M28" s="116">
        <f>'[1]Boi thuong'!CF135</f>
        <v>7297</v>
      </c>
      <c r="N28" s="115">
        <f>'[1]Doanh thu'!FU135</f>
        <v>0</v>
      </c>
      <c r="O28" s="115">
        <f t="shared" si="0"/>
        <v>51601</v>
      </c>
      <c r="P28" s="116">
        <f t="shared" si="1"/>
        <v>11048</v>
      </c>
    </row>
    <row r="29" spans="1:16" ht="14" customHeight="1" x14ac:dyDescent="0.15">
      <c r="A29" s="48">
        <v>22</v>
      </c>
      <c r="B29" s="114" t="s">
        <v>154</v>
      </c>
      <c r="C29" s="115">
        <f>'[1]Doanh thu'!V136</f>
        <v>708461</v>
      </c>
      <c r="D29" s="116">
        <f>'[1]Boi thuong'!V136</f>
        <v>229993</v>
      </c>
      <c r="E29" s="150">
        <f t="shared" si="2"/>
        <v>0.32463748886671251</v>
      </c>
      <c r="F29" s="115">
        <f>'[1]Doanh thu'!BA136</f>
        <v>34043</v>
      </c>
      <c r="G29" s="116">
        <f>'[1]Boi thuong'!DK136</f>
        <v>14213</v>
      </c>
      <c r="H29" s="115">
        <f>'[1]Doanh thu'!CF136</f>
        <v>22783</v>
      </c>
      <c r="I29" s="116">
        <f>'[1]Boi thuong'!EP136</f>
        <v>23139</v>
      </c>
      <c r="J29" s="115">
        <f>'[1]Doanh thu'!DK136</f>
        <v>202328</v>
      </c>
      <c r="K29" s="116">
        <f>'[1]Boi thuong'!BA136</f>
        <v>85753</v>
      </c>
      <c r="L29" s="115">
        <f>'[1]Doanh thu'!EP136</f>
        <v>255655</v>
      </c>
      <c r="M29" s="116">
        <f>'[1]Boi thuong'!CF136</f>
        <v>61017</v>
      </c>
      <c r="N29" s="115">
        <f>'[1]Doanh thu'!FU136</f>
        <v>10015</v>
      </c>
      <c r="O29" s="115">
        <f t="shared" si="0"/>
        <v>297289</v>
      </c>
      <c r="P29" s="116">
        <f t="shared" si="1"/>
        <v>120575</v>
      </c>
    </row>
    <row r="30" spans="1:16" ht="14" customHeight="1" x14ac:dyDescent="0.15">
      <c r="A30" s="48">
        <v>23</v>
      </c>
      <c r="B30" s="114" t="s">
        <v>80</v>
      </c>
      <c r="C30" s="115">
        <f>'[1]Doanh thu'!V137</f>
        <v>3565</v>
      </c>
      <c r="D30" s="116">
        <f>'[1]Boi thuong'!V137</f>
        <v>48</v>
      </c>
      <c r="E30" s="150">
        <f t="shared" si="2"/>
        <v>1.3464235624123423E-2</v>
      </c>
      <c r="F30" s="115">
        <f>'[1]Doanh thu'!BA137</f>
        <v>45836</v>
      </c>
      <c r="G30" s="116">
        <f>'[1]Boi thuong'!DK137</f>
        <v>2239</v>
      </c>
      <c r="H30" s="115">
        <f>'[1]Doanh thu'!CF137</f>
        <v>0</v>
      </c>
      <c r="I30" s="116">
        <f>'[1]Boi thuong'!EP137</f>
        <v>0</v>
      </c>
      <c r="J30" s="115">
        <f>'[1]Doanh thu'!DK137</f>
        <v>0</v>
      </c>
      <c r="K30" s="116">
        <f>'[1]Boi thuong'!BA137</f>
        <v>0</v>
      </c>
      <c r="L30" s="115">
        <f>'[1]Doanh thu'!EP137</f>
        <v>12097</v>
      </c>
      <c r="M30" s="116">
        <f>'[1]Boi thuong'!CF137</f>
        <v>0</v>
      </c>
      <c r="N30" s="115">
        <f>'[1]Doanh thu'!FU137</f>
        <v>11625</v>
      </c>
      <c r="O30" s="115">
        <f t="shared" si="0"/>
        <v>25679</v>
      </c>
      <c r="P30" s="116">
        <f t="shared" si="1"/>
        <v>2287</v>
      </c>
    </row>
    <row r="31" spans="1:16" ht="14" customHeight="1" x14ac:dyDescent="0.15">
      <c r="A31" s="48">
        <v>24</v>
      </c>
      <c r="B31" s="114" t="s">
        <v>81</v>
      </c>
      <c r="C31" s="115">
        <f>'[1]Doanh thu'!V138</f>
        <v>0</v>
      </c>
      <c r="D31" s="116">
        <f>'[1]Boi thuong'!V138</f>
        <v>0</v>
      </c>
      <c r="E31" s="150"/>
      <c r="F31" s="115">
        <f>'[1]Doanh thu'!BA138</f>
        <v>0</v>
      </c>
      <c r="G31" s="116">
        <f>'[1]Boi thuong'!DK138</f>
        <v>0</v>
      </c>
      <c r="H31" s="115">
        <f>'[1]Doanh thu'!CF138</f>
        <v>0</v>
      </c>
      <c r="I31" s="116">
        <f>'[1]Boi thuong'!EP138</f>
        <v>327</v>
      </c>
      <c r="J31" s="115">
        <f>'[1]Doanh thu'!DK138</f>
        <v>0</v>
      </c>
      <c r="K31" s="116">
        <f>'[1]Boi thuong'!BA138</f>
        <v>2</v>
      </c>
      <c r="L31" s="115">
        <f>'[1]Doanh thu'!EP138</f>
        <v>0</v>
      </c>
      <c r="M31" s="116">
        <f>'[1]Boi thuong'!CF138</f>
        <v>0</v>
      </c>
      <c r="N31" s="115">
        <f>'[1]Doanh thu'!FU138</f>
        <v>0</v>
      </c>
      <c r="O31" s="115">
        <f t="shared" si="0"/>
        <v>0</v>
      </c>
      <c r="P31" s="116">
        <f t="shared" si="1"/>
        <v>325</v>
      </c>
    </row>
    <row r="32" spans="1:16" ht="14" customHeight="1" x14ac:dyDescent="0.15">
      <c r="A32" s="48">
        <v>25</v>
      </c>
      <c r="B32" s="114" t="s">
        <v>155</v>
      </c>
      <c r="C32" s="115">
        <f>'[1]Doanh thu'!V139</f>
        <v>10924</v>
      </c>
      <c r="D32" s="116">
        <f>'[1]Boi thuong'!V139</f>
        <v>3054</v>
      </c>
      <c r="E32" s="150">
        <f t="shared" si="2"/>
        <v>0.27956792383742218</v>
      </c>
      <c r="F32" s="115">
        <f>'[1]Doanh thu'!BA139</f>
        <v>877</v>
      </c>
      <c r="G32" s="116">
        <f>'[1]Boi thuong'!DK139</f>
        <v>272</v>
      </c>
      <c r="H32" s="115">
        <f>'[1]Doanh thu'!CF139</f>
        <v>0</v>
      </c>
      <c r="I32" s="116">
        <f>'[1]Boi thuong'!EP139</f>
        <v>0</v>
      </c>
      <c r="J32" s="115">
        <f>'[1]Doanh thu'!DK139</f>
        <v>427</v>
      </c>
      <c r="K32" s="116">
        <f>'[1]Boi thuong'!BA139</f>
        <v>1281</v>
      </c>
      <c r="L32" s="115">
        <f>'[1]Doanh thu'!EP139</f>
        <v>1943</v>
      </c>
      <c r="M32" s="116">
        <f>'[1]Boi thuong'!CF139</f>
        <v>1023</v>
      </c>
      <c r="N32" s="115">
        <f>'[1]Doanh thu'!FU139</f>
        <v>0</v>
      </c>
      <c r="O32" s="115">
        <f t="shared" si="0"/>
        <v>9431</v>
      </c>
      <c r="P32" s="116">
        <f t="shared" si="1"/>
        <v>1022</v>
      </c>
    </row>
    <row r="33" spans="1:16" ht="14" customHeight="1" x14ac:dyDescent="0.15">
      <c r="A33" s="48">
        <v>26</v>
      </c>
      <c r="B33" s="114" t="s">
        <v>156</v>
      </c>
      <c r="C33" s="115">
        <f>'[1]Doanh thu'!V140</f>
        <v>3687</v>
      </c>
      <c r="D33" s="116">
        <f>'[1]Boi thuong'!V140</f>
        <v>285</v>
      </c>
      <c r="E33" s="150">
        <f t="shared" si="2"/>
        <v>7.7298616761594788E-2</v>
      </c>
      <c r="F33" s="115">
        <f>'[1]Doanh thu'!BA140</f>
        <v>3805</v>
      </c>
      <c r="G33" s="116">
        <f>'[1]Boi thuong'!DK140</f>
        <v>699</v>
      </c>
      <c r="H33" s="115">
        <f>'[1]Doanh thu'!CF140</f>
        <v>0</v>
      </c>
      <c r="I33" s="116">
        <f>'[1]Boi thuong'!EP140</f>
        <v>0</v>
      </c>
      <c r="J33" s="115">
        <f>'[1]Doanh thu'!DK140</f>
        <v>239</v>
      </c>
      <c r="K33" s="116">
        <f>'[1]Boi thuong'!BA140</f>
        <v>12</v>
      </c>
      <c r="L33" s="115">
        <f>'[1]Doanh thu'!EP140</f>
        <v>0</v>
      </c>
      <c r="M33" s="116">
        <f>'[1]Boi thuong'!CF140</f>
        <v>0</v>
      </c>
      <c r="N33" s="115">
        <f>'[1]Doanh thu'!FU140</f>
        <v>8</v>
      </c>
      <c r="O33" s="115">
        <f t="shared" si="0"/>
        <v>7245</v>
      </c>
      <c r="P33" s="116">
        <f t="shared" si="1"/>
        <v>972</v>
      </c>
    </row>
    <row r="34" spans="1:16" ht="14" customHeight="1" x14ac:dyDescent="0.15">
      <c r="A34" s="48">
        <v>27</v>
      </c>
      <c r="B34" s="114" t="s">
        <v>157</v>
      </c>
      <c r="C34" s="115">
        <f>'[1]Doanh thu'!V141</f>
        <v>16368</v>
      </c>
      <c r="D34" s="116">
        <f>'[1]Boi thuong'!V141</f>
        <v>7957</v>
      </c>
      <c r="E34" s="150">
        <f t="shared" si="2"/>
        <v>0.4861314760508309</v>
      </c>
      <c r="F34" s="115">
        <f>'[1]Doanh thu'!BA141</f>
        <v>3940</v>
      </c>
      <c r="G34" s="116">
        <f>'[1]Boi thuong'!DK141</f>
        <v>1376</v>
      </c>
      <c r="H34" s="115">
        <f>'[1]Doanh thu'!CF141</f>
        <v>0</v>
      </c>
      <c r="I34" s="116">
        <f>'[1]Boi thuong'!EP141</f>
        <v>0</v>
      </c>
      <c r="J34" s="115">
        <f>'[1]Doanh thu'!DK141</f>
        <v>12499</v>
      </c>
      <c r="K34" s="116">
        <f>'[1]Boi thuong'!BA141</f>
        <v>5066</v>
      </c>
      <c r="L34" s="115">
        <f>'[1]Doanh thu'!EP141</f>
        <v>0</v>
      </c>
      <c r="M34" s="116">
        <f>'[1]Boi thuong'!CF141</f>
        <v>0</v>
      </c>
      <c r="N34" s="115">
        <f>'[1]Doanh thu'!FU141</f>
        <v>642</v>
      </c>
      <c r="O34" s="115">
        <f t="shared" si="0"/>
        <v>7167</v>
      </c>
      <c r="P34" s="116">
        <f t="shared" si="1"/>
        <v>4267</v>
      </c>
    </row>
    <row r="35" spans="1:16" ht="14" customHeight="1" x14ac:dyDescent="0.15">
      <c r="A35" s="49">
        <v>28</v>
      </c>
      <c r="B35" s="119" t="s">
        <v>158</v>
      </c>
      <c r="C35" s="120">
        <f>'[1]Doanh thu'!V142</f>
        <v>4199</v>
      </c>
      <c r="D35" s="121">
        <f>'[1]Boi thuong'!V142</f>
        <v>0</v>
      </c>
      <c r="E35" s="150">
        <f t="shared" si="2"/>
        <v>0</v>
      </c>
      <c r="F35" s="120">
        <f>'[1]Doanh thu'!BA142</f>
        <v>0</v>
      </c>
      <c r="G35" s="121">
        <f>'[1]Boi thuong'!DK142</f>
        <v>0</v>
      </c>
      <c r="H35" s="120">
        <f>'[1]Doanh thu'!CF142</f>
        <v>0</v>
      </c>
      <c r="I35" s="121">
        <f>'[1]Boi thuong'!EP142</f>
        <v>0</v>
      </c>
      <c r="J35" s="120">
        <f>'[1]Doanh thu'!DK142</f>
        <v>1901</v>
      </c>
      <c r="K35" s="121">
        <f>'[1]Boi thuong'!BA142</f>
        <v>0</v>
      </c>
      <c r="L35" s="120">
        <f>'[1]Doanh thu'!EP142</f>
        <v>2333</v>
      </c>
      <c r="M35" s="121">
        <f>'[1]Boi thuong'!CF142</f>
        <v>0</v>
      </c>
      <c r="N35" s="120">
        <f>'[1]Doanh thu'!FU142</f>
        <v>61</v>
      </c>
      <c r="O35" s="115">
        <f t="shared" si="0"/>
        <v>-96</v>
      </c>
      <c r="P35" s="116">
        <f t="shared" si="1"/>
        <v>0</v>
      </c>
    </row>
    <row r="36" spans="1:16" ht="14" customHeight="1" x14ac:dyDescent="0.15">
      <c r="A36" s="48">
        <v>29</v>
      </c>
      <c r="B36" s="114" t="s">
        <v>159</v>
      </c>
      <c r="C36" s="115">
        <f>'[1]Doanh thu'!V143</f>
        <v>1804</v>
      </c>
      <c r="D36" s="116">
        <f>'[1]Boi thuong'!V143</f>
        <v>667</v>
      </c>
      <c r="E36" s="150">
        <f t="shared" si="2"/>
        <v>0.36973392461197341</v>
      </c>
      <c r="F36" s="115">
        <f>'[1]Doanh thu'!BA143</f>
        <v>158</v>
      </c>
      <c r="G36" s="116">
        <f>'[1]Boi thuong'!DK143</f>
        <v>397</v>
      </c>
      <c r="H36" s="115">
        <f>'[1]Doanh thu'!CF143</f>
        <v>0</v>
      </c>
      <c r="I36" s="116">
        <f>'[1]Boi thuong'!EP143</f>
        <v>0</v>
      </c>
      <c r="J36" s="115">
        <f>'[1]Doanh thu'!DK143</f>
        <v>-1</v>
      </c>
      <c r="K36" s="116">
        <f>'[1]Boi thuong'!BA143</f>
        <v>0</v>
      </c>
      <c r="L36" s="115">
        <f>'[1]Doanh thu'!EP143</f>
        <v>230</v>
      </c>
      <c r="M36" s="116">
        <f>'[1]Boi thuong'!CF143</f>
        <v>3</v>
      </c>
      <c r="N36" s="115">
        <f>'[1]Doanh thu'!FU143</f>
        <v>0</v>
      </c>
      <c r="O36" s="115">
        <f t="shared" si="0"/>
        <v>1733</v>
      </c>
      <c r="P36" s="116">
        <f t="shared" si="1"/>
        <v>1061</v>
      </c>
    </row>
    <row r="37" spans="1:16" ht="14" customHeight="1" x14ac:dyDescent="0.15">
      <c r="A37" s="48">
        <v>30</v>
      </c>
      <c r="B37" s="114" t="s">
        <v>211</v>
      </c>
      <c r="C37" s="115">
        <f>'[1]Doanh thu'!V144</f>
        <v>0</v>
      </c>
      <c r="D37" s="116">
        <f>'[1]Boi thuong'!V144</f>
        <v>0</v>
      </c>
      <c r="E37" s="150"/>
      <c r="F37" s="115">
        <f>'[1]Doanh thu'!BA144</f>
        <v>0</v>
      </c>
      <c r="G37" s="116">
        <f>'[1]Boi thuong'!DK144</f>
        <v>0</v>
      </c>
      <c r="H37" s="115">
        <f>'[1]Doanh thu'!CF144</f>
        <v>0</v>
      </c>
      <c r="I37" s="116">
        <f>'[1]Boi thuong'!EP144</f>
        <v>0</v>
      </c>
      <c r="J37" s="115">
        <f>'[1]Doanh thu'!DK144</f>
        <v>0</v>
      </c>
      <c r="K37" s="116">
        <f>'[1]Boi thuong'!BA144</f>
        <v>0</v>
      </c>
      <c r="L37" s="115">
        <f>'[1]Doanh thu'!EP144</f>
        <v>0</v>
      </c>
      <c r="M37" s="116">
        <f>'[1]Boi thuong'!CF144</f>
        <v>0</v>
      </c>
      <c r="N37" s="115">
        <f>'[1]Doanh thu'!FU144</f>
        <v>0</v>
      </c>
      <c r="O37" s="115">
        <f t="shared" si="0"/>
        <v>0</v>
      </c>
      <c r="P37" s="116">
        <f t="shared" si="1"/>
        <v>0</v>
      </c>
    </row>
    <row r="38" spans="1:16" ht="14" hidden="1" customHeight="1" x14ac:dyDescent="0.15">
      <c r="A38" s="48"/>
      <c r="B38" s="114"/>
      <c r="C38" s="115"/>
      <c r="D38" s="116"/>
      <c r="E38" s="150"/>
      <c r="F38" s="115"/>
      <c r="G38" s="116"/>
      <c r="H38" s="115"/>
      <c r="I38" s="116"/>
      <c r="J38" s="115"/>
      <c r="K38" s="116"/>
      <c r="L38" s="115"/>
      <c r="M38" s="116"/>
      <c r="N38" s="115"/>
      <c r="O38" s="115"/>
      <c r="P38" s="116"/>
    </row>
    <row r="39" spans="1:16" ht="14" hidden="1" customHeight="1" x14ac:dyDescent="0.15">
      <c r="A39" s="48"/>
      <c r="B39" s="114"/>
      <c r="C39" s="115"/>
      <c r="D39" s="116"/>
      <c r="E39" s="150"/>
      <c r="F39" s="115"/>
      <c r="G39" s="116"/>
      <c r="H39" s="115"/>
      <c r="I39" s="116"/>
      <c r="J39" s="115"/>
      <c r="K39" s="116"/>
      <c r="L39" s="115"/>
      <c r="M39" s="116"/>
      <c r="N39" s="115"/>
      <c r="O39" s="115"/>
      <c r="P39" s="116"/>
    </row>
    <row r="40" spans="1:16" ht="14" hidden="1" customHeight="1" x14ac:dyDescent="0.15">
      <c r="A40" s="48"/>
      <c r="B40" s="114"/>
      <c r="C40" s="115"/>
      <c r="D40" s="116"/>
      <c r="E40" s="150"/>
      <c r="F40" s="115"/>
      <c r="G40" s="116"/>
      <c r="H40" s="115"/>
      <c r="I40" s="116"/>
      <c r="J40" s="115"/>
      <c r="K40" s="116"/>
      <c r="L40" s="115"/>
      <c r="M40" s="116"/>
      <c r="N40" s="115"/>
      <c r="O40" s="115"/>
      <c r="P40" s="116"/>
    </row>
    <row r="41" spans="1:16" s="151" customFormat="1" ht="14" customHeight="1" x14ac:dyDescent="0.15">
      <c r="A41" s="50">
        <v>31</v>
      </c>
      <c r="B41" s="171" t="s">
        <v>83</v>
      </c>
      <c r="C41" s="122">
        <f>SUM(C8:C36)</f>
        <v>2393683</v>
      </c>
      <c r="D41" s="122">
        <f>SUM(D8:D36)</f>
        <v>792614</v>
      </c>
      <c r="E41" s="150">
        <f t="shared" si="2"/>
        <v>0.33112738821305915</v>
      </c>
      <c r="F41" s="122">
        <f>SUM(F8:F36)</f>
        <v>148549</v>
      </c>
      <c r="G41" s="122">
        <f t="shared" ref="G41:P41" si="3">SUM(G8:G36)</f>
        <v>51055</v>
      </c>
      <c r="H41" s="122">
        <f t="shared" si="3"/>
        <v>41496</v>
      </c>
      <c r="I41" s="122">
        <f t="shared" si="3"/>
        <v>27920</v>
      </c>
      <c r="J41" s="122">
        <f t="shared" si="3"/>
        <v>583683</v>
      </c>
      <c r="K41" s="122">
        <f t="shared" si="3"/>
        <v>209874</v>
      </c>
      <c r="L41" s="122">
        <f t="shared" si="3"/>
        <v>630604</v>
      </c>
      <c r="M41" s="122">
        <f t="shared" si="3"/>
        <v>145823</v>
      </c>
      <c r="N41" s="122">
        <f t="shared" si="3"/>
        <v>36818</v>
      </c>
      <c r="O41" s="122">
        <f t="shared" si="3"/>
        <v>1332623</v>
      </c>
      <c r="P41" s="122">
        <f t="shared" si="3"/>
        <v>515892</v>
      </c>
    </row>
    <row r="42" spans="1:16" ht="14" customHeight="1" x14ac:dyDescent="0.15">
      <c r="C42" s="152"/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52"/>
      <c r="P42" s="152"/>
    </row>
    <row r="43" spans="1:16" ht="14" customHeight="1" x14ac:dyDescent="0.15">
      <c r="B43" s="153"/>
      <c r="C43" s="152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</row>
    <row r="44" spans="1:16" ht="14" customHeight="1" x14ac:dyDescent="0.15">
      <c r="C44" s="152"/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</row>
    <row r="45" spans="1:16" ht="14" customHeight="1" x14ac:dyDescent="0.15">
      <c r="C45" s="152"/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</row>
    <row r="46" spans="1:16" ht="14" customHeight="1" x14ac:dyDescent="0.15">
      <c r="C46" s="152"/>
      <c r="D46" s="152"/>
      <c r="E46" s="152"/>
      <c r="F46" s="152"/>
      <c r="G46" s="152"/>
      <c r="H46" s="152"/>
      <c r="I46" s="152"/>
      <c r="J46" s="152"/>
      <c r="K46" s="152"/>
      <c r="L46" s="152"/>
      <c r="M46" s="152"/>
      <c r="N46" s="152"/>
      <c r="O46" s="152"/>
      <c r="P46" s="152"/>
    </row>
    <row r="47" spans="1:16" ht="14" customHeight="1" x14ac:dyDescent="0.15">
      <c r="C47" s="152"/>
      <c r="D47" s="152"/>
      <c r="E47" s="152"/>
      <c r="F47" s="152"/>
      <c r="G47" s="152"/>
      <c r="H47" s="152"/>
      <c r="I47" s="152"/>
      <c r="J47" s="152"/>
      <c r="K47" s="152"/>
      <c r="L47" s="152"/>
      <c r="M47" s="152"/>
      <c r="N47" s="152"/>
      <c r="O47" s="152"/>
      <c r="P47" s="152"/>
    </row>
    <row r="48" spans="1:16" ht="14" customHeight="1" x14ac:dyDescent="0.15">
      <c r="C48" s="152"/>
      <c r="D48" s="152"/>
      <c r="E48" s="152"/>
      <c r="F48" s="152"/>
      <c r="G48" s="152"/>
      <c r="H48" s="152"/>
      <c r="I48" s="152"/>
      <c r="J48" s="152"/>
      <c r="K48" s="152"/>
      <c r="L48" s="152"/>
      <c r="M48" s="152"/>
      <c r="N48" s="152"/>
      <c r="O48" s="152"/>
      <c r="P48" s="152"/>
    </row>
    <row r="49" spans="3:16" ht="14" customHeight="1" x14ac:dyDescent="0.15">
      <c r="C49" s="152"/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</row>
    <row r="50" spans="3:16" ht="14" customHeight="1" x14ac:dyDescent="0.15">
      <c r="C50" s="152"/>
      <c r="D50" s="152"/>
      <c r="E50" s="152"/>
      <c r="F50" s="152"/>
      <c r="G50" s="152"/>
      <c r="H50" s="152"/>
      <c r="I50" s="152"/>
      <c r="J50" s="152"/>
      <c r="K50" s="152"/>
      <c r="L50" s="152"/>
      <c r="M50" s="152"/>
      <c r="N50" s="152"/>
      <c r="O50" s="152"/>
      <c r="P50" s="152"/>
    </row>
    <row r="51" spans="3:16" ht="14" customHeight="1" x14ac:dyDescent="0.15">
      <c r="C51" s="152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</row>
    <row r="52" spans="3:16" ht="14" customHeight="1" x14ac:dyDescent="0.15">
      <c r="C52" s="152"/>
      <c r="D52" s="152"/>
      <c r="E52" s="152"/>
      <c r="F52" s="152"/>
      <c r="G52" s="152"/>
      <c r="H52" s="152"/>
      <c r="I52" s="152"/>
      <c r="J52" s="152"/>
      <c r="K52" s="152"/>
      <c r="L52" s="152"/>
      <c r="M52" s="152"/>
      <c r="N52" s="152"/>
      <c r="O52" s="152"/>
      <c r="P52" s="152"/>
    </row>
    <row r="53" spans="3:16" ht="14" customHeight="1" x14ac:dyDescent="0.15">
      <c r="C53" s="152"/>
      <c r="D53" s="152"/>
      <c r="E53" s="152"/>
      <c r="F53" s="152"/>
      <c r="G53" s="152"/>
      <c r="H53" s="152"/>
      <c r="I53" s="152"/>
      <c r="J53" s="152"/>
      <c r="K53" s="152"/>
      <c r="L53" s="152"/>
      <c r="M53" s="152"/>
      <c r="N53" s="152"/>
      <c r="O53" s="152"/>
      <c r="P53" s="152"/>
    </row>
    <row r="54" spans="3:16" ht="14" customHeight="1" x14ac:dyDescent="0.15"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  <c r="N54" s="152"/>
      <c r="O54" s="152"/>
      <c r="P54" s="152"/>
    </row>
    <row r="55" spans="3:16" ht="14" customHeight="1" x14ac:dyDescent="0.15">
      <c r="C55" s="152"/>
      <c r="D55" s="152"/>
      <c r="E55" s="152"/>
      <c r="F55" s="152"/>
      <c r="G55" s="152"/>
      <c r="H55" s="152"/>
      <c r="I55" s="152"/>
      <c r="J55" s="152"/>
      <c r="K55" s="152"/>
      <c r="L55" s="152"/>
      <c r="M55" s="152"/>
      <c r="N55" s="152"/>
      <c r="O55" s="152"/>
      <c r="P55" s="152"/>
    </row>
    <row r="56" spans="3:16" ht="14" customHeight="1" x14ac:dyDescent="0.15">
      <c r="C56" s="152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  <c r="P56" s="152"/>
    </row>
    <row r="57" spans="3:16" ht="14" customHeight="1" x14ac:dyDescent="0.15">
      <c r="C57" s="152"/>
      <c r="D57" s="152"/>
      <c r="E57" s="152"/>
      <c r="F57" s="152"/>
      <c r="G57" s="152"/>
      <c r="H57" s="152"/>
      <c r="I57" s="152"/>
      <c r="J57" s="152"/>
      <c r="K57" s="152"/>
      <c r="L57" s="152"/>
      <c r="M57" s="152"/>
      <c r="N57" s="152"/>
      <c r="O57" s="152"/>
      <c r="P57" s="152"/>
    </row>
    <row r="58" spans="3:16" ht="14" customHeight="1" x14ac:dyDescent="0.15">
      <c r="C58" s="152"/>
      <c r="D58" s="152"/>
      <c r="E58" s="152"/>
      <c r="F58" s="152"/>
      <c r="G58" s="152"/>
      <c r="H58" s="152"/>
      <c r="I58" s="152"/>
      <c r="J58" s="152"/>
      <c r="K58" s="152"/>
      <c r="L58" s="152"/>
      <c r="M58" s="152"/>
      <c r="N58" s="152"/>
      <c r="O58" s="152"/>
      <c r="P58" s="152"/>
    </row>
    <row r="59" spans="3:16" ht="14" customHeight="1" x14ac:dyDescent="0.15">
      <c r="C59" s="152"/>
      <c r="D59" s="152"/>
      <c r="E59" s="152"/>
      <c r="F59" s="152"/>
      <c r="G59" s="152"/>
      <c r="H59" s="152"/>
      <c r="I59" s="152"/>
      <c r="J59" s="152"/>
      <c r="K59" s="152"/>
      <c r="L59" s="152"/>
      <c r="M59" s="152"/>
      <c r="N59" s="152"/>
      <c r="O59" s="152"/>
      <c r="P59" s="152"/>
    </row>
    <row r="60" spans="3:16" ht="14" customHeight="1" x14ac:dyDescent="0.15">
      <c r="C60" s="152"/>
      <c r="D60" s="152"/>
      <c r="E60" s="152"/>
      <c r="F60" s="152"/>
      <c r="G60" s="152"/>
      <c r="H60" s="152"/>
      <c r="I60" s="152"/>
      <c r="J60" s="152"/>
      <c r="K60" s="152"/>
      <c r="L60" s="152"/>
      <c r="M60" s="152"/>
      <c r="N60" s="152"/>
      <c r="O60" s="152"/>
      <c r="P60" s="152"/>
    </row>
    <row r="61" spans="3:16" ht="14" customHeight="1" x14ac:dyDescent="0.15"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  <c r="P61" s="152"/>
    </row>
    <row r="62" spans="3:16" ht="14" customHeight="1" x14ac:dyDescent="0.15">
      <c r="C62" s="152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</row>
    <row r="63" spans="3:16" ht="14" customHeight="1" x14ac:dyDescent="0.15">
      <c r="C63" s="152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  <c r="P63" s="152"/>
    </row>
    <row r="64" spans="3:16" ht="14" customHeight="1" x14ac:dyDescent="0.15"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  <c r="P64" s="152"/>
    </row>
    <row r="65" spans="3:16" ht="14" customHeight="1" x14ac:dyDescent="0.15"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  <c r="P65" s="152"/>
    </row>
    <row r="66" spans="3:16" ht="14" customHeight="1" x14ac:dyDescent="0.15"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  <c r="P66" s="152"/>
    </row>
    <row r="67" spans="3:16" ht="14" customHeight="1" x14ac:dyDescent="0.15"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  <c r="P67" s="152"/>
    </row>
    <row r="68" spans="3:16" ht="14" customHeight="1" x14ac:dyDescent="0.15"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  <c r="P68" s="152"/>
    </row>
    <row r="69" spans="3:16" ht="14" customHeight="1" x14ac:dyDescent="0.15"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  <c r="P69" s="152"/>
    </row>
    <row r="70" spans="3:16" ht="14" customHeight="1" x14ac:dyDescent="0.15"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  <c r="P70" s="152"/>
    </row>
    <row r="71" spans="3:16" ht="14" customHeight="1" x14ac:dyDescent="0.15"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  <c r="P71" s="152"/>
    </row>
    <row r="72" spans="3:16" ht="14" customHeight="1" x14ac:dyDescent="0.15"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  <c r="P72" s="152"/>
    </row>
    <row r="73" spans="3:16" ht="14" customHeight="1" x14ac:dyDescent="0.15"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  <c r="P73" s="152"/>
    </row>
    <row r="74" spans="3:16" ht="14" customHeight="1" x14ac:dyDescent="0.15"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  <c r="P74" s="152"/>
    </row>
    <row r="75" spans="3:16" ht="14" customHeight="1" x14ac:dyDescent="0.15"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  <c r="P75" s="152"/>
    </row>
    <row r="76" spans="3:16" ht="14" customHeight="1" x14ac:dyDescent="0.15"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  <c r="P76" s="152"/>
    </row>
    <row r="77" spans="3:16" ht="14" customHeight="1" x14ac:dyDescent="0.15"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  <c r="P77" s="152"/>
    </row>
    <row r="78" spans="3:16" ht="14" customHeight="1" x14ac:dyDescent="0.15"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  <c r="P78" s="152"/>
    </row>
    <row r="79" spans="3:16" ht="14" customHeight="1" x14ac:dyDescent="0.15"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  <c r="P79" s="152"/>
    </row>
    <row r="80" spans="3:16" ht="14" customHeight="1" x14ac:dyDescent="0.15"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  <c r="P80" s="152"/>
    </row>
    <row r="81" spans="3:16" ht="14" customHeight="1" x14ac:dyDescent="0.15"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  <c r="P81" s="152"/>
    </row>
    <row r="82" spans="3:16" ht="14" customHeight="1" x14ac:dyDescent="0.15"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  <c r="P82" s="152"/>
    </row>
    <row r="83" spans="3:16" ht="14" customHeight="1" x14ac:dyDescent="0.15"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  <c r="P83" s="152"/>
    </row>
    <row r="84" spans="3:16" ht="14" customHeight="1" x14ac:dyDescent="0.15"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  <c r="P84" s="152"/>
    </row>
    <row r="85" spans="3:16" ht="14" customHeight="1" x14ac:dyDescent="0.15"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  <c r="P85" s="152"/>
    </row>
    <row r="86" spans="3:16" ht="14" customHeight="1" x14ac:dyDescent="0.15"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  <c r="P86" s="152"/>
    </row>
    <row r="87" spans="3:16" ht="14" customHeight="1" x14ac:dyDescent="0.15"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  <c r="P87" s="152"/>
    </row>
    <row r="88" spans="3:16" ht="14" customHeight="1" x14ac:dyDescent="0.15">
      <c r="C88" s="152"/>
      <c r="D88" s="152"/>
      <c r="E88" s="152"/>
      <c r="F88" s="152"/>
      <c r="G88" s="152"/>
      <c r="H88" s="152"/>
      <c r="I88" s="152"/>
      <c r="J88" s="152"/>
      <c r="K88" s="152"/>
      <c r="L88" s="152"/>
      <c r="M88" s="152"/>
      <c r="N88" s="152"/>
      <c r="O88" s="152"/>
      <c r="P88" s="152"/>
    </row>
    <row r="89" spans="3:16" ht="14" customHeight="1" x14ac:dyDescent="0.15">
      <c r="C89" s="152"/>
      <c r="D89" s="152"/>
      <c r="E89" s="152"/>
      <c r="F89" s="152"/>
      <c r="G89" s="152"/>
      <c r="H89" s="152"/>
      <c r="I89" s="152"/>
      <c r="J89" s="152"/>
      <c r="K89" s="152"/>
      <c r="L89" s="152"/>
      <c r="M89" s="152"/>
      <c r="N89" s="152"/>
      <c r="O89" s="152"/>
      <c r="P89" s="152"/>
    </row>
    <row r="90" spans="3:16" ht="14" customHeight="1" x14ac:dyDescent="0.15">
      <c r="C90" s="152"/>
      <c r="D90" s="152"/>
      <c r="E90" s="152"/>
      <c r="F90" s="152"/>
      <c r="G90" s="152"/>
      <c r="H90" s="152"/>
      <c r="I90" s="152"/>
      <c r="J90" s="152"/>
      <c r="K90" s="152"/>
      <c r="L90" s="152"/>
      <c r="M90" s="152"/>
      <c r="N90" s="152"/>
      <c r="O90" s="152"/>
      <c r="P90" s="152"/>
    </row>
    <row r="91" spans="3:16" ht="14" customHeight="1" x14ac:dyDescent="0.15">
      <c r="C91" s="152"/>
      <c r="D91" s="152"/>
      <c r="E91" s="152"/>
      <c r="F91" s="152"/>
      <c r="G91" s="152"/>
      <c r="H91" s="152"/>
      <c r="I91" s="152"/>
      <c r="J91" s="152"/>
      <c r="K91" s="152"/>
      <c r="L91" s="152"/>
      <c r="M91" s="152"/>
      <c r="N91" s="152"/>
      <c r="O91" s="152"/>
      <c r="P91" s="152"/>
    </row>
    <row r="92" spans="3:16" ht="14" customHeight="1" x14ac:dyDescent="0.15">
      <c r="C92" s="152"/>
      <c r="D92" s="152"/>
      <c r="E92" s="152"/>
      <c r="F92" s="152"/>
      <c r="G92" s="152"/>
      <c r="H92" s="152"/>
      <c r="I92" s="152"/>
      <c r="J92" s="152"/>
      <c r="K92" s="152"/>
      <c r="L92" s="152"/>
      <c r="M92" s="152"/>
      <c r="N92" s="152"/>
      <c r="O92" s="152"/>
      <c r="P92" s="152"/>
    </row>
    <row r="93" spans="3:16" ht="14" customHeight="1" x14ac:dyDescent="0.15">
      <c r="C93" s="152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</row>
    <row r="94" spans="3:16" ht="14" customHeight="1" x14ac:dyDescent="0.15">
      <c r="C94" s="152"/>
      <c r="D94" s="152"/>
      <c r="E94" s="152"/>
      <c r="F94" s="152"/>
      <c r="G94" s="152"/>
      <c r="H94" s="152"/>
      <c r="I94" s="152"/>
      <c r="J94" s="152"/>
      <c r="K94" s="152"/>
      <c r="L94" s="152"/>
      <c r="M94" s="152"/>
      <c r="N94" s="152"/>
      <c r="O94" s="152"/>
      <c r="P94" s="152"/>
    </row>
    <row r="95" spans="3:16" ht="14" customHeight="1" x14ac:dyDescent="0.15">
      <c r="C95" s="152"/>
      <c r="D95" s="152"/>
      <c r="E95" s="152"/>
      <c r="F95" s="152"/>
      <c r="G95" s="152"/>
      <c r="H95" s="152"/>
      <c r="I95" s="152"/>
      <c r="J95" s="152"/>
      <c r="K95" s="152"/>
      <c r="L95" s="152"/>
      <c r="M95" s="152"/>
      <c r="N95" s="152"/>
      <c r="O95" s="152"/>
      <c r="P95" s="152"/>
    </row>
    <row r="96" spans="3:16" ht="14" customHeight="1" x14ac:dyDescent="0.15">
      <c r="C96" s="152"/>
      <c r="D96" s="152"/>
      <c r="E96" s="152"/>
      <c r="F96" s="152"/>
      <c r="G96" s="152"/>
      <c r="H96" s="152"/>
      <c r="I96" s="152"/>
      <c r="J96" s="152"/>
      <c r="K96" s="152"/>
      <c r="L96" s="152"/>
      <c r="M96" s="152"/>
      <c r="N96" s="152"/>
      <c r="O96" s="152"/>
      <c r="P96" s="152"/>
    </row>
    <row r="97" spans="3:16" ht="14" customHeight="1" x14ac:dyDescent="0.15">
      <c r="C97" s="152"/>
      <c r="D97" s="152"/>
      <c r="E97" s="152"/>
      <c r="F97" s="152"/>
      <c r="G97" s="152"/>
      <c r="H97" s="152"/>
      <c r="I97" s="152"/>
      <c r="J97" s="152"/>
      <c r="K97" s="152"/>
      <c r="L97" s="152"/>
      <c r="M97" s="152"/>
      <c r="N97" s="152"/>
      <c r="O97" s="152"/>
      <c r="P97" s="152"/>
    </row>
    <row r="98" spans="3:16" ht="14" customHeight="1" x14ac:dyDescent="0.15">
      <c r="C98" s="152"/>
      <c r="D98" s="152"/>
      <c r="E98" s="152"/>
      <c r="F98" s="152"/>
      <c r="G98" s="152"/>
      <c r="H98" s="152"/>
      <c r="I98" s="152"/>
      <c r="J98" s="152"/>
      <c r="K98" s="152"/>
      <c r="L98" s="152"/>
      <c r="M98" s="152"/>
      <c r="N98" s="152"/>
      <c r="O98" s="152"/>
      <c r="P98" s="152"/>
    </row>
    <row r="99" spans="3:16" ht="14" customHeight="1" x14ac:dyDescent="0.15">
      <c r="C99" s="152"/>
      <c r="D99" s="152"/>
      <c r="E99" s="152"/>
      <c r="F99" s="152"/>
      <c r="G99" s="152"/>
      <c r="H99" s="152"/>
      <c r="I99" s="152"/>
      <c r="J99" s="152"/>
      <c r="K99" s="152"/>
      <c r="L99" s="152"/>
      <c r="M99" s="152"/>
      <c r="N99" s="152"/>
      <c r="O99" s="152"/>
      <c r="P99" s="152"/>
    </row>
    <row r="100" spans="3:16" ht="14" customHeight="1" x14ac:dyDescent="0.15">
      <c r="C100" s="152"/>
      <c r="D100" s="152"/>
      <c r="E100" s="152"/>
      <c r="F100" s="152"/>
      <c r="G100" s="152"/>
      <c r="H100" s="152"/>
      <c r="I100" s="152"/>
      <c r="J100" s="152"/>
      <c r="K100" s="152"/>
      <c r="L100" s="152"/>
      <c r="M100" s="152"/>
      <c r="N100" s="152"/>
      <c r="O100" s="152"/>
      <c r="P100" s="152"/>
    </row>
    <row r="101" spans="3:16" ht="14" customHeight="1" x14ac:dyDescent="0.15">
      <c r="C101" s="152"/>
      <c r="D101" s="152"/>
      <c r="E101" s="152"/>
      <c r="F101" s="152"/>
      <c r="G101" s="152"/>
      <c r="H101" s="152"/>
      <c r="I101" s="152"/>
      <c r="J101" s="152"/>
      <c r="K101" s="152"/>
      <c r="L101" s="152"/>
      <c r="M101" s="152"/>
      <c r="N101" s="152"/>
      <c r="O101" s="152"/>
      <c r="P101" s="152"/>
    </row>
    <row r="102" spans="3:16" ht="14" customHeight="1" x14ac:dyDescent="0.15">
      <c r="C102" s="152"/>
      <c r="D102" s="152"/>
      <c r="E102" s="152"/>
      <c r="F102" s="152"/>
      <c r="G102" s="152"/>
      <c r="H102" s="152"/>
      <c r="I102" s="152"/>
      <c r="J102" s="152"/>
      <c r="K102" s="152"/>
      <c r="L102" s="152"/>
      <c r="M102" s="152"/>
      <c r="N102" s="152"/>
      <c r="O102" s="152"/>
      <c r="P102" s="152"/>
    </row>
    <row r="103" spans="3:16" ht="14" customHeight="1" x14ac:dyDescent="0.15">
      <c r="C103" s="152"/>
      <c r="D103" s="152"/>
      <c r="E103" s="152"/>
      <c r="F103" s="152"/>
      <c r="G103" s="152"/>
      <c r="H103" s="152"/>
      <c r="I103" s="152"/>
      <c r="J103" s="152"/>
      <c r="K103" s="152"/>
      <c r="L103" s="152"/>
      <c r="M103" s="152"/>
      <c r="N103" s="152"/>
      <c r="O103" s="152"/>
      <c r="P103" s="152"/>
    </row>
    <row r="104" spans="3:16" ht="14" customHeight="1" x14ac:dyDescent="0.15">
      <c r="C104" s="152"/>
      <c r="D104" s="152"/>
      <c r="E104" s="152"/>
      <c r="F104" s="152"/>
      <c r="G104" s="152"/>
      <c r="H104" s="152"/>
      <c r="I104" s="152"/>
      <c r="J104" s="152"/>
      <c r="K104" s="152"/>
      <c r="L104" s="152"/>
      <c r="M104" s="152"/>
      <c r="N104" s="152"/>
      <c r="O104" s="152"/>
      <c r="P104" s="152"/>
    </row>
    <row r="105" spans="3:16" ht="14" customHeight="1" x14ac:dyDescent="0.15">
      <c r="C105" s="152"/>
      <c r="D105" s="152"/>
      <c r="E105" s="152"/>
      <c r="F105" s="152"/>
      <c r="G105" s="152"/>
      <c r="H105" s="152"/>
      <c r="I105" s="152"/>
      <c r="J105" s="152"/>
      <c r="K105" s="152"/>
      <c r="L105" s="152"/>
      <c r="M105" s="152"/>
      <c r="N105" s="152"/>
      <c r="O105" s="152"/>
      <c r="P105" s="152"/>
    </row>
    <row r="106" spans="3:16" ht="14" customHeight="1" x14ac:dyDescent="0.15">
      <c r="C106" s="152"/>
      <c r="D106" s="152"/>
      <c r="E106" s="152"/>
      <c r="F106" s="152"/>
      <c r="G106" s="152"/>
      <c r="H106" s="152"/>
      <c r="I106" s="152"/>
      <c r="J106" s="152"/>
      <c r="K106" s="152"/>
      <c r="L106" s="152"/>
      <c r="M106" s="152"/>
      <c r="N106" s="152"/>
      <c r="O106" s="152"/>
      <c r="P106" s="152"/>
    </row>
    <row r="107" spans="3:16" ht="14" customHeight="1" x14ac:dyDescent="0.15">
      <c r="C107" s="152"/>
      <c r="D107" s="152"/>
      <c r="E107" s="152"/>
      <c r="F107" s="152"/>
      <c r="G107" s="152"/>
      <c r="H107" s="152"/>
      <c r="I107" s="152"/>
      <c r="J107" s="152"/>
      <c r="K107" s="152"/>
      <c r="L107" s="152"/>
      <c r="M107" s="152"/>
      <c r="N107" s="152"/>
      <c r="O107" s="152"/>
      <c r="P107" s="152"/>
    </row>
    <row r="108" spans="3:16" ht="14" customHeight="1" x14ac:dyDescent="0.15">
      <c r="C108" s="152"/>
      <c r="D108" s="152"/>
      <c r="E108" s="152"/>
      <c r="F108" s="152"/>
      <c r="G108" s="152"/>
      <c r="H108" s="152"/>
      <c r="I108" s="152"/>
      <c r="J108" s="152"/>
      <c r="K108" s="152"/>
      <c r="L108" s="152"/>
      <c r="M108" s="152"/>
      <c r="N108" s="152"/>
      <c r="O108" s="152"/>
      <c r="P108" s="152"/>
    </row>
    <row r="109" spans="3:16" ht="14" customHeight="1" x14ac:dyDescent="0.15">
      <c r="C109" s="152"/>
      <c r="D109" s="152"/>
      <c r="E109" s="152"/>
      <c r="F109" s="152"/>
      <c r="G109" s="152"/>
      <c r="H109" s="152"/>
      <c r="I109" s="152"/>
      <c r="J109" s="152"/>
      <c r="K109" s="152"/>
      <c r="L109" s="152"/>
      <c r="M109" s="152"/>
      <c r="N109" s="152"/>
      <c r="O109" s="152"/>
      <c r="P109" s="152"/>
    </row>
    <row r="110" spans="3:16" ht="14" customHeight="1" x14ac:dyDescent="0.15">
      <c r="C110" s="152"/>
      <c r="D110" s="152"/>
      <c r="E110" s="152"/>
      <c r="F110" s="152"/>
      <c r="G110" s="152"/>
      <c r="H110" s="152"/>
      <c r="I110" s="152"/>
      <c r="J110" s="152"/>
      <c r="K110" s="152"/>
      <c r="L110" s="152"/>
      <c r="M110" s="152"/>
      <c r="N110" s="152"/>
      <c r="O110" s="152"/>
      <c r="P110" s="152"/>
    </row>
    <row r="111" spans="3:16" ht="14" customHeight="1" x14ac:dyDescent="0.15">
      <c r="C111" s="152"/>
      <c r="D111" s="152"/>
      <c r="E111" s="152"/>
      <c r="F111" s="152"/>
      <c r="G111" s="152"/>
      <c r="H111" s="152"/>
      <c r="I111" s="152"/>
      <c r="J111" s="152"/>
      <c r="K111" s="152"/>
      <c r="L111" s="152"/>
      <c r="M111" s="152"/>
      <c r="N111" s="152"/>
      <c r="O111" s="152"/>
      <c r="P111" s="152"/>
    </row>
    <row r="112" spans="3:16" ht="14" customHeight="1" x14ac:dyDescent="0.15">
      <c r="C112" s="152"/>
      <c r="D112" s="152"/>
      <c r="E112" s="152"/>
      <c r="F112" s="152"/>
      <c r="G112" s="152"/>
      <c r="H112" s="152"/>
      <c r="I112" s="152"/>
      <c r="J112" s="152"/>
      <c r="K112" s="152"/>
      <c r="L112" s="152"/>
      <c r="M112" s="152"/>
      <c r="N112" s="152"/>
      <c r="O112" s="152"/>
      <c r="P112" s="152"/>
    </row>
    <row r="113" spans="3:16" ht="14" customHeight="1" x14ac:dyDescent="0.15">
      <c r="C113" s="152"/>
      <c r="D113" s="152"/>
      <c r="E113" s="152"/>
      <c r="F113" s="152"/>
      <c r="G113" s="152"/>
      <c r="H113" s="152"/>
      <c r="I113" s="152"/>
      <c r="J113" s="152"/>
      <c r="K113" s="152"/>
      <c r="L113" s="152"/>
      <c r="M113" s="152"/>
      <c r="N113" s="152"/>
      <c r="O113" s="152"/>
      <c r="P113" s="152"/>
    </row>
    <row r="114" spans="3:16" ht="14" customHeight="1" x14ac:dyDescent="0.15">
      <c r="C114" s="152"/>
      <c r="D114" s="152"/>
      <c r="E114" s="152"/>
      <c r="F114" s="152"/>
      <c r="G114" s="152"/>
      <c r="H114" s="152"/>
      <c r="I114" s="152"/>
      <c r="J114" s="152"/>
      <c r="K114" s="152"/>
      <c r="L114" s="152"/>
      <c r="M114" s="152"/>
      <c r="N114" s="152"/>
      <c r="O114" s="152"/>
      <c r="P114" s="152"/>
    </row>
    <row r="115" spans="3:16" ht="14" customHeight="1" x14ac:dyDescent="0.15">
      <c r="C115" s="152"/>
      <c r="D115" s="152"/>
      <c r="E115" s="152"/>
      <c r="F115" s="152"/>
      <c r="G115" s="152"/>
      <c r="H115" s="152"/>
      <c r="I115" s="152"/>
      <c r="J115" s="152"/>
      <c r="K115" s="152"/>
      <c r="L115" s="152"/>
      <c r="M115" s="152"/>
      <c r="N115" s="152"/>
      <c r="O115" s="152"/>
      <c r="P115" s="152"/>
    </row>
    <row r="116" spans="3:16" ht="14" customHeight="1" x14ac:dyDescent="0.15">
      <c r="C116" s="152"/>
      <c r="D116" s="152"/>
      <c r="E116" s="152"/>
      <c r="F116" s="152"/>
      <c r="G116" s="152"/>
      <c r="H116" s="152"/>
      <c r="I116" s="152"/>
      <c r="J116" s="152"/>
      <c r="K116" s="152"/>
      <c r="L116" s="152"/>
      <c r="M116" s="152"/>
      <c r="N116" s="152"/>
      <c r="O116" s="152"/>
      <c r="P116" s="152"/>
    </row>
    <row r="117" spans="3:16" ht="14" customHeight="1" x14ac:dyDescent="0.15">
      <c r="C117" s="152"/>
      <c r="D117" s="152"/>
      <c r="E117" s="152"/>
      <c r="F117" s="152"/>
      <c r="G117" s="152"/>
      <c r="H117" s="152"/>
      <c r="I117" s="152"/>
      <c r="J117" s="152"/>
      <c r="K117" s="152"/>
      <c r="L117" s="152"/>
      <c r="M117" s="152"/>
      <c r="N117" s="152"/>
      <c r="O117" s="152"/>
      <c r="P117" s="152"/>
    </row>
    <row r="118" spans="3:16" ht="14" customHeight="1" x14ac:dyDescent="0.15">
      <c r="C118" s="152"/>
      <c r="D118" s="152"/>
      <c r="E118" s="152"/>
      <c r="F118" s="152"/>
      <c r="G118" s="152"/>
      <c r="H118" s="152"/>
      <c r="I118" s="152"/>
      <c r="J118" s="152"/>
      <c r="K118" s="152"/>
      <c r="L118" s="152"/>
      <c r="M118" s="152"/>
      <c r="N118" s="152"/>
      <c r="O118" s="152"/>
      <c r="P118" s="152"/>
    </row>
    <row r="119" spans="3:16" ht="14" customHeight="1" x14ac:dyDescent="0.15">
      <c r="C119" s="152"/>
      <c r="D119" s="152"/>
      <c r="E119" s="152"/>
      <c r="F119" s="152"/>
      <c r="G119" s="152"/>
      <c r="H119" s="152"/>
      <c r="I119" s="152"/>
      <c r="J119" s="152"/>
      <c r="K119" s="152"/>
      <c r="L119" s="152"/>
      <c r="M119" s="152"/>
      <c r="N119" s="152"/>
      <c r="O119" s="152"/>
      <c r="P119" s="152"/>
    </row>
    <row r="120" spans="3:16" ht="14" customHeight="1" x14ac:dyDescent="0.15">
      <c r="C120" s="152"/>
      <c r="D120" s="152"/>
      <c r="E120" s="152"/>
      <c r="F120" s="152"/>
      <c r="G120" s="152"/>
      <c r="H120" s="152"/>
      <c r="I120" s="152"/>
      <c r="J120" s="152"/>
      <c r="K120" s="152"/>
      <c r="L120" s="152"/>
      <c r="M120" s="152"/>
      <c r="N120" s="152"/>
      <c r="O120" s="152"/>
      <c r="P120" s="152"/>
    </row>
    <row r="121" spans="3:16" ht="14" customHeight="1" x14ac:dyDescent="0.15">
      <c r="C121" s="152"/>
      <c r="D121" s="152"/>
      <c r="E121" s="152"/>
      <c r="F121" s="152"/>
      <c r="G121" s="152"/>
      <c r="H121" s="152"/>
      <c r="I121" s="152"/>
      <c r="J121" s="152"/>
      <c r="K121" s="152"/>
      <c r="L121" s="152"/>
      <c r="M121" s="152"/>
      <c r="N121" s="152"/>
      <c r="O121" s="152"/>
      <c r="P121" s="152"/>
    </row>
    <row r="122" spans="3:16" ht="14" customHeight="1" x14ac:dyDescent="0.15">
      <c r="C122" s="152"/>
      <c r="D122" s="152"/>
      <c r="E122" s="152"/>
      <c r="F122" s="152"/>
      <c r="G122" s="152"/>
      <c r="H122" s="152"/>
      <c r="I122" s="152"/>
      <c r="J122" s="152"/>
      <c r="K122" s="152"/>
      <c r="L122" s="152"/>
      <c r="M122" s="152"/>
      <c r="N122" s="152"/>
      <c r="O122" s="152"/>
      <c r="P122" s="152"/>
    </row>
    <row r="123" spans="3:16" ht="14" customHeight="1" x14ac:dyDescent="0.15">
      <c r="C123" s="152"/>
      <c r="D123" s="152"/>
      <c r="E123" s="152"/>
      <c r="F123" s="152"/>
      <c r="G123" s="152"/>
      <c r="H123" s="152"/>
      <c r="I123" s="152"/>
      <c r="J123" s="152"/>
      <c r="K123" s="152"/>
      <c r="L123" s="152"/>
      <c r="M123" s="152"/>
      <c r="N123" s="152"/>
      <c r="O123" s="152"/>
      <c r="P123" s="152"/>
    </row>
    <row r="124" spans="3:16" ht="14" customHeight="1" x14ac:dyDescent="0.15">
      <c r="C124" s="152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</row>
    <row r="125" spans="3:16" ht="14" customHeight="1" x14ac:dyDescent="0.15">
      <c r="C125" s="152"/>
      <c r="D125" s="152"/>
      <c r="E125" s="152"/>
      <c r="F125" s="152"/>
      <c r="G125" s="152"/>
      <c r="H125" s="152"/>
      <c r="I125" s="152"/>
      <c r="J125" s="152"/>
      <c r="K125" s="152"/>
      <c r="L125" s="152"/>
      <c r="M125" s="152"/>
      <c r="N125" s="152"/>
      <c r="O125" s="152"/>
      <c r="P125" s="152"/>
    </row>
    <row r="126" spans="3:16" ht="14" customHeight="1" x14ac:dyDescent="0.15">
      <c r="C126" s="152"/>
      <c r="D126" s="152"/>
      <c r="E126" s="152"/>
      <c r="F126" s="152"/>
      <c r="G126" s="152"/>
      <c r="H126" s="152"/>
      <c r="I126" s="152"/>
      <c r="J126" s="152"/>
      <c r="K126" s="152"/>
      <c r="L126" s="152"/>
      <c r="M126" s="152"/>
      <c r="N126" s="152"/>
      <c r="O126" s="152"/>
      <c r="P126" s="152"/>
    </row>
    <row r="127" spans="3:16" ht="14" customHeight="1" x14ac:dyDescent="0.15">
      <c r="C127" s="152"/>
      <c r="D127" s="152"/>
      <c r="E127" s="152"/>
      <c r="F127" s="152"/>
      <c r="G127" s="152"/>
      <c r="H127" s="152"/>
      <c r="I127" s="152"/>
      <c r="J127" s="152"/>
      <c r="K127" s="152"/>
      <c r="L127" s="152"/>
      <c r="M127" s="152"/>
      <c r="N127" s="152"/>
      <c r="O127" s="152"/>
      <c r="P127" s="152"/>
    </row>
    <row r="128" spans="3:16" ht="14" customHeight="1" x14ac:dyDescent="0.15">
      <c r="C128" s="152"/>
      <c r="D128" s="152"/>
      <c r="E128" s="152"/>
      <c r="F128" s="152"/>
      <c r="G128" s="152"/>
      <c r="H128" s="152"/>
      <c r="I128" s="152"/>
      <c r="J128" s="152"/>
      <c r="K128" s="152"/>
      <c r="L128" s="152"/>
      <c r="M128" s="152"/>
      <c r="N128" s="152"/>
      <c r="O128" s="152"/>
      <c r="P128" s="152"/>
    </row>
    <row r="129" spans="3:16" ht="14" customHeight="1" x14ac:dyDescent="0.15">
      <c r="C129" s="152"/>
      <c r="D129" s="152"/>
      <c r="E129" s="152"/>
      <c r="F129" s="152"/>
      <c r="G129" s="152"/>
      <c r="H129" s="152"/>
      <c r="I129" s="152"/>
      <c r="J129" s="152"/>
      <c r="K129" s="152"/>
      <c r="L129" s="152"/>
      <c r="M129" s="152"/>
      <c r="N129" s="152"/>
      <c r="O129" s="152"/>
      <c r="P129" s="152"/>
    </row>
    <row r="130" spans="3:16" ht="14" customHeight="1" x14ac:dyDescent="0.15">
      <c r="C130" s="152"/>
      <c r="D130" s="152"/>
      <c r="E130" s="152"/>
      <c r="F130" s="152"/>
      <c r="G130" s="152"/>
      <c r="H130" s="152"/>
      <c r="I130" s="152"/>
      <c r="J130" s="152"/>
      <c r="K130" s="152"/>
      <c r="L130" s="152"/>
      <c r="M130" s="152"/>
      <c r="N130" s="152"/>
      <c r="O130" s="152"/>
      <c r="P130" s="152"/>
    </row>
    <row r="131" spans="3:16" ht="14" customHeight="1" x14ac:dyDescent="0.15">
      <c r="C131" s="152"/>
      <c r="D131" s="152"/>
      <c r="E131" s="152"/>
      <c r="F131" s="152"/>
      <c r="G131" s="152"/>
      <c r="H131" s="152"/>
      <c r="I131" s="152"/>
      <c r="J131" s="152"/>
      <c r="K131" s="152"/>
      <c r="L131" s="152"/>
      <c r="M131" s="152"/>
      <c r="N131" s="152"/>
      <c r="O131" s="152"/>
      <c r="P131" s="152"/>
    </row>
    <row r="132" spans="3:16" ht="14" customHeight="1" x14ac:dyDescent="0.15">
      <c r="C132" s="152"/>
      <c r="D132" s="152"/>
      <c r="E132" s="152"/>
      <c r="F132" s="152"/>
      <c r="G132" s="152"/>
      <c r="H132" s="152"/>
      <c r="I132" s="152"/>
      <c r="J132" s="152"/>
      <c r="K132" s="152"/>
      <c r="L132" s="152"/>
      <c r="M132" s="152"/>
      <c r="N132" s="152"/>
      <c r="O132" s="152"/>
      <c r="P132" s="152"/>
    </row>
    <row r="133" spans="3:16" ht="14" customHeight="1" x14ac:dyDescent="0.15">
      <c r="C133" s="152"/>
      <c r="D133" s="152"/>
      <c r="E133" s="152"/>
      <c r="F133" s="152"/>
      <c r="G133" s="152"/>
      <c r="H133" s="152"/>
      <c r="I133" s="152"/>
      <c r="J133" s="152"/>
      <c r="K133" s="152"/>
      <c r="L133" s="152"/>
      <c r="M133" s="152"/>
      <c r="N133" s="152"/>
      <c r="O133" s="152"/>
      <c r="P133" s="152"/>
    </row>
    <row r="134" spans="3:16" ht="14" customHeight="1" x14ac:dyDescent="0.15">
      <c r="C134" s="152"/>
      <c r="D134" s="152"/>
      <c r="E134" s="152"/>
      <c r="F134" s="152"/>
      <c r="G134" s="152"/>
      <c r="H134" s="152"/>
      <c r="I134" s="152"/>
      <c r="J134" s="152"/>
      <c r="K134" s="152"/>
      <c r="L134" s="152"/>
      <c r="M134" s="152"/>
      <c r="N134" s="152"/>
      <c r="O134" s="152"/>
      <c r="P134" s="152"/>
    </row>
    <row r="135" spans="3:16" ht="14" customHeight="1" x14ac:dyDescent="0.15">
      <c r="C135" s="152"/>
      <c r="D135" s="152"/>
      <c r="E135" s="152"/>
      <c r="F135" s="152"/>
      <c r="G135" s="152"/>
      <c r="H135" s="152"/>
      <c r="I135" s="152"/>
      <c r="J135" s="152"/>
      <c r="K135" s="152"/>
      <c r="L135" s="152"/>
      <c r="M135" s="152"/>
      <c r="N135" s="152"/>
      <c r="O135" s="152"/>
      <c r="P135" s="152"/>
    </row>
    <row r="136" spans="3:16" ht="14" customHeight="1" x14ac:dyDescent="0.15">
      <c r="C136" s="152"/>
      <c r="D136" s="152"/>
      <c r="E136" s="152"/>
      <c r="F136" s="152"/>
      <c r="G136" s="152"/>
      <c r="H136" s="152"/>
      <c r="I136" s="152"/>
      <c r="J136" s="152"/>
      <c r="K136" s="152"/>
      <c r="L136" s="152"/>
      <c r="M136" s="152"/>
      <c r="N136" s="152"/>
      <c r="O136" s="152"/>
      <c r="P136" s="152"/>
    </row>
    <row r="137" spans="3:16" ht="14" customHeight="1" x14ac:dyDescent="0.15">
      <c r="C137" s="152"/>
      <c r="D137" s="152"/>
      <c r="E137" s="152"/>
      <c r="F137" s="152"/>
      <c r="G137" s="152"/>
      <c r="H137" s="152"/>
      <c r="I137" s="152"/>
      <c r="J137" s="152"/>
      <c r="K137" s="152"/>
      <c r="L137" s="152"/>
      <c r="M137" s="152"/>
      <c r="N137" s="152"/>
      <c r="O137" s="152"/>
      <c r="P137" s="152"/>
    </row>
    <row r="138" spans="3:16" ht="14" customHeight="1" x14ac:dyDescent="0.15">
      <c r="C138" s="152"/>
      <c r="D138" s="152"/>
      <c r="E138" s="152"/>
      <c r="F138" s="152"/>
      <c r="G138" s="152"/>
      <c r="H138" s="152"/>
      <c r="I138" s="152"/>
      <c r="J138" s="152"/>
      <c r="K138" s="152"/>
      <c r="L138" s="152"/>
      <c r="M138" s="152"/>
      <c r="N138" s="152"/>
      <c r="O138" s="152"/>
      <c r="P138" s="152"/>
    </row>
    <row r="139" spans="3:16" ht="14" customHeight="1" x14ac:dyDescent="0.15">
      <c r="C139" s="152"/>
      <c r="D139" s="152"/>
      <c r="E139" s="152"/>
      <c r="F139" s="152"/>
      <c r="G139" s="152"/>
      <c r="H139" s="152"/>
      <c r="I139" s="152"/>
      <c r="J139" s="152"/>
      <c r="K139" s="152"/>
      <c r="L139" s="152"/>
      <c r="M139" s="152"/>
      <c r="N139" s="152"/>
      <c r="O139" s="152"/>
      <c r="P139" s="152"/>
    </row>
    <row r="140" spans="3:16" ht="14" customHeight="1" x14ac:dyDescent="0.15">
      <c r="C140" s="152"/>
      <c r="D140" s="152"/>
      <c r="E140" s="152"/>
      <c r="F140" s="152"/>
      <c r="G140" s="152"/>
      <c r="H140" s="152"/>
      <c r="I140" s="152"/>
      <c r="J140" s="152"/>
      <c r="K140" s="152"/>
      <c r="L140" s="152"/>
      <c r="M140" s="152"/>
      <c r="N140" s="152"/>
      <c r="O140" s="152"/>
      <c r="P140" s="152"/>
    </row>
    <row r="141" spans="3:16" ht="14" customHeight="1" x14ac:dyDescent="0.15">
      <c r="C141" s="152"/>
      <c r="D141" s="152"/>
      <c r="E141" s="152"/>
      <c r="F141" s="152"/>
      <c r="G141" s="152"/>
      <c r="H141" s="152"/>
      <c r="I141" s="152"/>
      <c r="J141" s="152"/>
      <c r="K141" s="152"/>
      <c r="L141" s="152"/>
      <c r="M141" s="152"/>
      <c r="N141" s="152"/>
      <c r="O141" s="152"/>
      <c r="P141" s="152"/>
    </row>
    <row r="142" spans="3:16" ht="14" customHeight="1" x14ac:dyDescent="0.15">
      <c r="C142" s="152"/>
      <c r="D142" s="152"/>
      <c r="E142" s="152"/>
      <c r="F142" s="152"/>
      <c r="G142" s="152"/>
      <c r="H142" s="152"/>
      <c r="I142" s="152"/>
      <c r="J142" s="152"/>
      <c r="K142" s="152"/>
      <c r="L142" s="152"/>
      <c r="M142" s="152"/>
      <c r="N142" s="152"/>
      <c r="O142" s="152"/>
      <c r="P142" s="152"/>
    </row>
    <row r="143" spans="3:16" ht="14" customHeight="1" x14ac:dyDescent="0.15">
      <c r="C143" s="152"/>
      <c r="D143" s="152"/>
      <c r="E143" s="152"/>
      <c r="F143" s="152"/>
      <c r="G143" s="152"/>
      <c r="H143" s="152"/>
      <c r="I143" s="152"/>
      <c r="J143" s="152"/>
      <c r="K143" s="152"/>
      <c r="L143" s="152"/>
      <c r="M143" s="152"/>
      <c r="N143" s="152"/>
      <c r="O143" s="152"/>
      <c r="P143" s="152"/>
    </row>
    <row r="144" spans="3:16" ht="14" customHeight="1" x14ac:dyDescent="0.15">
      <c r="C144" s="152"/>
      <c r="D144" s="152"/>
      <c r="E144" s="152"/>
      <c r="F144" s="152"/>
      <c r="G144" s="152"/>
      <c r="H144" s="152"/>
      <c r="I144" s="152"/>
      <c r="J144" s="152"/>
      <c r="K144" s="152"/>
      <c r="L144" s="152"/>
      <c r="M144" s="152"/>
      <c r="N144" s="152"/>
      <c r="O144" s="152"/>
      <c r="P144" s="152"/>
    </row>
    <row r="145" spans="3:16" ht="14" customHeight="1" x14ac:dyDescent="0.15">
      <c r="C145" s="152"/>
      <c r="D145" s="152"/>
      <c r="E145" s="152"/>
      <c r="F145" s="152"/>
      <c r="G145" s="152"/>
      <c r="H145" s="152"/>
      <c r="I145" s="152"/>
      <c r="J145" s="152"/>
      <c r="K145" s="152"/>
      <c r="L145" s="152"/>
      <c r="M145" s="152"/>
      <c r="N145" s="152"/>
      <c r="O145" s="152"/>
      <c r="P145" s="152"/>
    </row>
    <row r="146" spans="3:16" ht="14" customHeight="1" x14ac:dyDescent="0.15">
      <c r="C146" s="152"/>
      <c r="D146" s="152"/>
      <c r="E146" s="152"/>
      <c r="F146" s="152"/>
      <c r="G146" s="152"/>
      <c r="H146" s="152"/>
      <c r="I146" s="152"/>
      <c r="J146" s="152"/>
      <c r="K146" s="152"/>
      <c r="L146" s="152"/>
      <c r="M146" s="152"/>
      <c r="N146" s="152"/>
      <c r="O146" s="152"/>
      <c r="P146" s="152"/>
    </row>
    <row r="147" spans="3:16" ht="14" customHeight="1" x14ac:dyDescent="0.15">
      <c r="C147" s="152"/>
      <c r="D147" s="152"/>
      <c r="E147" s="152"/>
      <c r="F147" s="152"/>
      <c r="G147" s="152"/>
      <c r="H147" s="152"/>
      <c r="I147" s="152"/>
      <c r="J147" s="152"/>
      <c r="K147" s="152"/>
      <c r="L147" s="152"/>
      <c r="M147" s="152"/>
      <c r="N147" s="152"/>
      <c r="O147" s="152"/>
      <c r="P147" s="152"/>
    </row>
    <row r="148" spans="3:16" ht="14" customHeight="1" x14ac:dyDescent="0.15">
      <c r="C148" s="152"/>
      <c r="D148" s="152"/>
      <c r="E148" s="152"/>
      <c r="F148" s="152"/>
      <c r="G148" s="152"/>
      <c r="H148" s="152"/>
      <c r="I148" s="152"/>
      <c r="J148" s="152"/>
      <c r="K148" s="152"/>
      <c r="L148" s="152"/>
      <c r="M148" s="152"/>
      <c r="N148" s="152"/>
      <c r="O148" s="152"/>
      <c r="P148" s="152"/>
    </row>
    <row r="149" spans="3:16" ht="14" customHeight="1" x14ac:dyDescent="0.15">
      <c r="C149" s="152"/>
      <c r="D149" s="152"/>
      <c r="E149" s="152"/>
      <c r="F149" s="152"/>
      <c r="G149" s="152"/>
      <c r="H149" s="152"/>
      <c r="I149" s="152"/>
      <c r="J149" s="152"/>
      <c r="K149" s="152"/>
      <c r="L149" s="152"/>
      <c r="M149" s="152"/>
      <c r="N149" s="152"/>
      <c r="O149" s="152"/>
      <c r="P149" s="152"/>
    </row>
    <row r="150" spans="3:16" ht="14" customHeight="1" x14ac:dyDescent="0.15">
      <c r="C150" s="152"/>
      <c r="D150" s="152"/>
      <c r="E150" s="152"/>
      <c r="F150" s="152"/>
      <c r="G150" s="152"/>
      <c r="H150" s="152"/>
      <c r="I150" s="152"/>
      <c r="J150" s="152"/>
      <c r="K150" s="152"/>
      <c r="L150" s="152"/>
      <c r="M150" s="152"/>
      <c r="N150" s="152"/>
      <c r="O150" s="152"/>
      <c r="P150" s="152"/>
    </row>
  </sheetData>
  <mergeCells count="15">
    <mergeCell ref="P5:P6"/>
    <mergeCell ref="E6:E7"/>
    <mergeCell ref="M1:P1"/>
    <mergeCell ref="A2:P2"/>
    <mergeCell ref="A3:P3"/>
    <mergeCell ref="N4:P4"/>
    <mergeCell ref="A5:A6"/>
    <mergeCell ref="B5:B6"/>
    <mergeCell ref="C5:E5"/>
    <mergeCell ref="F5:G5"/>
    <mergeCell ref="H5:I5"/>
    <mergeCell ref="J5:K5"/>
    <mergeCell ref="L5:M5"/>
    <mergeCell ref="N5:N6"/>
    <mergeCell ref="O5:O6"/>
  </mergeCells>
  <pageMargins left="0.7" right="0.7" top="0.16" bottom="0.17" header="0.3" footer="0.3"/>
  <pageSetup paperSize="9" orientation="landscape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 tint="0.59999389629810485"/>
  </sheetPr>
  <dimension ref="A1:P699"/>
  <sheetViews>
    <sheetView workbookViewId="0">
      <selection activeCell="B8" sqref="B8"/>
    </sheetView>
  </sheetViews>
  <sheetFormatPr baseColWidth="10" defaultColWidth="9.1640625" defaultRowHeight="11" x14ac:dyDescent="0.15"/>
  <cols>
    <col min="1" max="1" width="3.6640625" style="149" bestFit="1" customWidth="1"/>
    <col min="2" max="2" width="11.1640625" style="149" customWidth="1"/>
    <col min="3" max="3" width="8.1640625" style="149" customWidth="1"/>
    <col min="4" max="4" width="8.6640625" style="149" bestFit="1" customWidth="1"/>
    <col min="5" max="5" width="8.6640625" style="149" customWidth="1"/>
    <col min="6" max="6" width="8.6640625" style="149" bestFit="1" customWidth="1"/>
    <col min="7" max="7" width="8.33203125" style="149" bestFit="1" customWidth="1"/>
    <col min="8" max="8" width="7" style="149" customWidth="1"/>
    <col min="9" max="9" width="6" style="149" customWidth="1"/>
    <col min="10" max="10" width="7.33203125" style="149" customWidth="1"/>
    <col min="11" max="11" width="7" style="149" customWidth="1"/>
    <col min="12" max="12" width="8" style="149" customWidth="1"/>
    <col min="13" max="13" width="7.6640625" style="149" bestFit="1" customWidth="1"/>
    <col min="14" max="14" width="8.6640625" style="149" customWidth="1"/>
    <col min="15" max="15" width="9.83203125" style="149" customWidth="1"/>
    <col min="16" max="16" width="8.6640625" style="149" customWidth="1"/>
    <col min="17" max="16384" width="9.1640625" style="149"/>
  </cols>
  <sheetData>
    <row r="1" spans="1:16" x14ac:dyDescent="0.15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222" t="s">
        <v>59</v>
      </c>
      <c r="N1" s="222"/>
      <c r="O1" s="222"/>
      <c r="P1" s="222"/>
    </row>
    <row r="2" spans="1:16" ht="16" x14ac:dyDescent="0.2">
      <c r="A2" s="182" t="s">
        <v>193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16" x14ac:dyDescent="0.2">
      <c r="A3" s="208" t="s">
        <v>194</v>
      </c>
      <c r="B3" s="208"/>
      <c r="C3" s="208"/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208"/>
      <c r="O3" s="208"/>
      <c r="P3" s="208"/>
    </row>
    <row r="4" spans="1:16" x14ac:dyDescent="0.15">
      <c r="A4" s="107"/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223" t="s">
        <v>11</v>
      </c>
      <c r="O4" s="223"/>
      <c r="P4" s="223"/>
    </row>
    <row r="5" spans="1:16" ht="60.75" customHeight="1" x14ac:dyDescent="0.15">
      <c r="A5" s="219" t="s">
        <v>2</v>
      </c>
      <c r="B5" s="218" t="s">
        <v>27</v>
      </c>
      <c r="C5" s="224" t="s">
        <v>28</v>
      </c>
      <c r="D5" s="225"/>
      <c r="E5" s="226"/>
      <c r="F5" s="218" t="s">
        <v>29</v>
      </c>
      <c r="G5" s="219"/>
      <c r="H5" s="218" t="s">
        <v>30</v>
      </c>
      <c r="I5" s="219"/>
      <c r="J5" s="218" t="s">
        <v>31</v>
      </c>
      <c r="K5" s="219"/>
      <c r="L5" s="218" t="s">
        <v>32</v>
      </c>
      <c r="M5" s="219"/>
      <c r="N5" s="218" t="s">
        <v>33</v>
      </c>
      <c r="O5" s="218" t="s">
        <v>34</v>
      </c>
      <c r="P5" s="220" t="s">
        <v>40</v>
      </c>
    </row>
    <row r="6" spans="1:16" ht="36" x14ac:dyDescent="0.15">
      <c r="A6" s="219"/>
      <c r="B6" s="218"/>
      <c r="C6" s="110" t="s">
        <v>36</v>
      </c>
      <c r="D6" s="111" t="s">
        <v>37</v>
      </c>
      <c r="E6" s="218" t="s">
        <v>35</v>
      </c>
      <c r="F6" s="109" t="s">
        <v>36</v>
      </c>
      <c r="G6" s="111" t="s">
        <v>37</v>
      </c>
      <c r="H6" s="109" t="s">
        <v>36</v>
      </c>
      <c r="I6" s="111" t="s">
        <v>37</v>
      </c>
      <c r="J6" s="109" t="s">
        <v>36</v>
      </c>
      <c r="K6" s="111" t="s">
        <v>39</v>
      </c>
      <c r="L6" s="109" t="s">
        <v>36</v>
      </c>
      <c r="M6" s="111" t="s">
        <v>39</v>
      </c>
      <c r="N6" s="218"/>
      <c r="O6" s="218"/>
      <c r="P6" s="221"/>
    </row>
    <row r="7" spans="1:16" ht="24" x14ac:dyDescent="0.15">
      <c r="A7" s="108">
        <v>1</v>
      </c>
      <c r="B7" s="108">
        <v>2</v>
      </c>
      <c r="C7" s="112">
        <v>3</v>
      </c>
      <c r="D7" s="113"/>
      <c r="E7" s="218"/>
      <c r="F7" s="108">
        <v>4</v>
      </c>
      <c r="G7" s="113"/>
      <c r="H7" s="108">
        <v>5</v>
      </c>
      <c r="I7" s="113"/>
      <c r="J7" s="108">
        <v>6</v>
      </c>
      <c r="K7" s="113"/>
      <c r="L7" s="108">
        <v>7</v>
      </c>
      <c r="M7" s="113"/>
      <c r="N7" s="108">
        <v>8</v>
      </c>
      <c r="O7" s="109" t="s">
        <v>38</v>
      </c>
      <c r="P7" s="113">
        <v>10</v>
      </c>
    </row>
    <row r="8" spans="1:16" x14ac:dyDescent="0.15">
      <c r="A8" s="48">
        <v>1</v>
      </c>
      <c r="B8" s="114" t="s">
        <v>223</v>
      </c>
      <c r="C8" s="115">
        <f>'[1]Doanh thu'!W115</f>
        <v>26701</v>
      </c>
      <c r="D8" s="116">
        <f>'[1]Boi thuong'!W115</f>
        <v>3086</v>
      </c>
      <c r="E8" s="150">
        <f>D8/C8</f>
        <v>0.11557619564810306</v>
      </c>
      <c r="F8" s="115">
        <f>'[1]Doanh thu'!BB115</f>
        <v>9868</v>
      </c>
      <c r="G8" s="116">
        <f>'[1]Boi thuong'!DL115</f>
        <v>0</v>
      </c>
      <c r="H8" s="115">
        <f>'[1]Doanh thu'!CG115</f>
        <v>6808</v>
      </c>
      <c r="I8" s="116">
        <f>'[1]Boi thuong'!EQ115</f>
        <v>0</v>
      </c>
      <c r="J8" s="115">
        <f>'[1]Doanh thu'!DL115</f>
        <v>0</v>
      </c>
      <c r="K8" s="116">
        <f>'[1]Boi thuong'!BB115</f>
        <v>0</v>
      </c>
      <c r="L8" s="115">
        <f>'[1]Doanh thu'!EQ115</f>
        <v>29701</v>
      </c>
      <c r="M8" s="116">
        <f>'[1]Boi thuong'!CG115</f>
        <v>1405</v>
      </c>
      <c r="N8" s="115">
        <f>'[1]Doanh thu'!FV115</f>
        <v>0</v>
      </c>
      <c r="O8" s="115">
        <f>C8+F8+H8-J8-L8-N8</f>
        <v>13676</v>
      </c>
      <c r="P8" s="116">
        <f>D8+G8+I8-K8-M8</f>
        <v>1681</v>
      </c>
    </row>
    <row r="9" spans="1:16" x14ac:dyDescent="0.15">
      <c r="A9" s="48">
        <v>2</v>
      </c>
      <c r="B9" s="114" t="s">
        <v>144</v>
      </c>
      <c r="C9" s="115">
        <f>'[1]Doanh thu'!W116</f>
        <v>72175</v>
      </c>
      <c r="D9" s="116">
        <f>'[1]Boi thuong'!W116</f>
        <v>287</v>
      </c>
      <c r="E9" s="150">
        <f t="shared" ref="E9:E41" si="0">D9/C9</f>
        <v>3.9764461378593696E-3</v>
      </c>
      <c r="F9" s="115">
        <f>'[1]Doanh thu'!BB116</f>
        <v>17894</v>
      </c>
      <c r="G9" s="116">
        <f>'[1]Boi thuong'!DL116</f>
        <v>2503</v>
      </c>
      <c r="H9" s="115">
        <f>'[1]Doanh thu'!CG116</f>
        <v>1516</v>
      </c>
      <c r="I9" s="116">
        <f>'[1]Boi thuong'!EQ116</f>
        <v>0</v>
      </c>
      <c r="J9" s="115">
        <f>'[1]Doanh thu'!DL116</f>
        <v>0</v>
      </c>
      <c r="K9" s="116">
        <f>'[1]Boi thuong'!BB116</f>
        <v>0</v>
      </c>
      <c r="L9" s="115">
        <f>'[1]Doanh thu'!EQ116</f>
        <v>79931</v>
      </c>
      <c r="M9" s="116">
        <f>'[1]Boi thuong'!CG116</f>
        <v>2650</v>
      </c>
      <c r="N9" s="115">
        <f>'[1]Doanh thu'!FV116</f>
        <v>4002</v>
      </c>
      <c r="O9" s="115">
        <f t="shared" ref="O9:O37" si="1">C9+F9+H9-J9-L9-N9</f>
        <v>7652</v>
      </c>
      <c r="P9" s="116">
        <f t="shared" ref="P9:P37" si="2">D9+G9+I9-K9-M9</f>
        <v>140</v>
      </c>
    </row>
    <row r="10" spans="1:16" x14ac:dyDescent="0.15">
      <c r="A10" s="48">
        <v>3</v>
      </c>
      <c r="B10" s="114" t="s">
        <v>71</v>
      </c>
      <c r="C10" s="115">
        <f>'[1]Doanh thu'!W117</f>
        <v>10164</v>
      </c>
      <c r="D10" s="116">
        <f>'[1]Boi thuong'!W117</f>
        <v>282</v>
      </c>
      <c r="E10" s="150">
        <f t="shared" si="0"/>
        <v>2.7744982290436836E-2</v>
      </c>
      <c r="F10" s="115">
        <f>'[1]Doanh thu'!BB117</f>
        <v>8657</v>
      </c>
      <c r="G10" s="116">
        <f>'[1]Boi thuong'!DL117</f>
        <v>1793</v>
      </c>
      <c r="H10" s="115">
        <f>'[1]Doanh thu'!CG117</f>
        <v>294</v>
      </c>
      <c r="I10" s="116">
        <f>'[1]Boi thuong'!EQ117</f>
        <v>0</v>
      </c>
      <c r="J10" s="115">
        <f>'[1]Doanh thu'!DL117</f>
        <v>2491</v>
      </c>
      <c r="K10" s="116">
        <f>'[1]Boi thuong'!BB117</f>
        <v>307</v>
      </c>
      <c r="L10" s="115">
        <f>'[1]Doanh thu'!EQ117</f>
        <v>6768</v>
      </c>
      <c r="M10" s="116">
        <f>'[1]Boi thuong'!CG117</f>
        <v>21</v>
      </c>
      <c r="N10" s="115">
        <f>'[1]Doanh thu'!FV117</f>
        <v>721</v>
      </c>
      <c r="O10" s="115">
        <f t="shared" si="1"/>
        <v>9135</v>
      </c>
      <c r="P10" s="116">
        <f t="shared" si="2"/>
        <v>1747</v>
      </c>
    </row>
    <row r="11" spans="1:16" x14ac:dyDescent="0.15">
      <c r="A11" s="48">
        <v>4</v>
      </c>
      <c r="B11" s="114" t="s">
        <v>72</v>
      </c>
      <c r="C11" s="115">
        <f>'[1]Doanh thu'!W118</f>
        <v>66418</v>
      </c>
      <c r="D11" s="116">
        <f>'[1]Boi thuong'!W118</f>
        <v>17051</v>
      </c>
      <c r="E11" s="150">
        <f t="shared" si="0"/>
        <v>0.25672257520551656</v>
      </c>
      <c r="F11" s="115">
        <f>'[1]Doanh thu'!BB118</f>
        <v>5213</v>
      </c>
      <c r="G11" s="116">
        <f>'[1]Boi thuong'!DL118</f>
        <v>1385</v>
      </c>
      <c r="H11" s="115">
        <f>'[1]Doanh thu'!CG118</f>
        <v>7820</v>
      </c>
      <c r="I11" s="116">
        <f>'[1]Boi thuong'!EQ118</f>
        <v>3232</v>
      </c>
      <c r="J11" s="115">
        <f>'[1]Doanh thu'!DL118</f>
        <v>7273</v>
      </c>
      <c r="K11" s="116">
        <f>'[1]Boi thuong'!BB118</f>
        <v>1631</v>
      </c>
      <c r="L11" s="115">
        <f>'[1]Doanh thu'!EQ118</f>
        <v>29093</v>
      </c>
      <c r="M11" s="116">
        <f>'[1]Boi thuong'!CG118</f>
        <v>1087</v>
      </c>
      <c r="N11" s="115">
        <f>'[1]Doanh thu'!FV118</f>
        <v>0</v>
      </c>
      <c r="O11" s="115">
        <f t="shared" si="1"/>
        <v>43085</v>
      </c>
      <c r="P11" s="116">
        <f t="shared" si="2"/>
        <v>18950</v>
      </c>
    </row>
    <row r="12" spans="1:16" x14ac:dyDescent="0.15">
      <c r="A12" s="48">
        <v>5</v>
      </c>
      <c r="B12" s="114" t="s">
        <v>145</v>
      </c>
      <c r="C12" s="115">
        <f>'[1]Doanh thu'!W119</f>
        <v>5350</v>
      </c>
      <c r="D12" s="116">
        <f>'[1]Boi thuong'!W119</f>
        <v>220</v>
      </c>
      <c r="E12" s="150">
        <f t="shared" si="0"/>
        <v>4.1121495327102804E-2</v>
      </c>
      <c r="F12" s="115">
        <f>'[1]Doanh thu'!BB119</f>
        <v>384</v>
      </c>
      <c r="G12" s="116">
        <f>'[1]Boi thuong'!DL119</f>
        <v>0</v>
      </c>
      <c r="H12" s="115">
        <f>'[1]Doanh thu'!CG119</f>
        <v>0</v>
      </c>
      <c r="I12" s="116">
        <f>'[1]Boi thuong'!EQ119</f>
        <v>0</v>
      </c>
      <c r="J12" s="115">
        <f>'[1]Doanh thu'!DL119</f>
        <v>2078</v>
      </c>
      <c r="K12" s="116">
        <f>'[1]Boi thuong'!BB119</f>
        <v>0</v>
      </c>
      <c r="L12" s="115">
        <f>'[1]Doanh thu'!EQ119</f>
        <v>0</v>
      </c>
      <c r="M12" s="116">
        <f>'[1]Boi thuong'!CG119</f>
        <v>0</v>
      </c>
      <c r="N12" s="115">
        <f>'[1]Doanh thu'!FV119</f>
        <v>1441</v>
      </c>
      <c r="O12" s="115">
        <f t="shared" si="1"/>
        <v>2215</v>
      </c>
      <c r="P12" s="116">
        <f t="shared" si="2"/>
        <v>220</v>
      </c>
    </row>
    <row r="13" spans="1:16" x14ac:dyDescent="0.15">
      <c r="A13" s="48">
        <v>6</v>
      </c>
      <c r="B13" s="114" t="s">
        <v>146</v>
      </c>
      <c r="C13" s="115">
        <f>'[1]Doanh thu'!W120</f>
        <v>441</v>
      </c>
      <c r="D13" s="116">
        <f>'[1]Boi thuong'!W120</f>
        <v>0</v>
      </c>
      <c r="E13" s="150">
        <f t="shared" si="0"/>
        <v>0</v>
      </c>
      <c r="F13" s="115">
        <f>'[1]Doanh thu'!BB120</f>
        <v>151</v>
      </c>
      <c r="G13" s="116">
        <f>'[1]Boi thuong'!DL120</f>
        <v>0</v>
      </c>
      <c r="H13" s="115">
        <f>'[1]Doanh thu'!CG120</f>
        <v>0</v>
      </c>
      <c r="I13" s="116">
        <f>'[1]Boi thuong'!EQ120</f>
        <v>0</v>
      </c>
      <c r="J13" s="115">
        <f>'[1]Doanh thu'!DL120</f>
        <v>319</v>
      </c>
      <c r="K13" s="116">
        <f>'[1]Boi thuong'!BB120</f>
        <v>0</v>
      </c>
      <c r="L13" s="115">
        <f>'[1]Doanh thu'!EQ120</f>
        <v>0</v>
      </c>
      <c r="M13" s="116">
        <f>'[1]Boi thuong'!CG120</f>
        <v>0</v>
      </c>
      <c r="N13" s="115">
        <f>'[1]Doanh thu'!FV120</f>
        <v>0</v>
      </c>
      <c r="O13" s="115">
        <f t="shared" si="1"/>
        <v>273</v>
      </c>
      <c r="P13" s="116">
        <f t="shared" si="2"/>
        <v>0</v>
      </c>
    </row>
    <row r="14" spans="1:16" x14ac:dyDescent="0.15">
      <c r="A14" s="48">
        <v>7</v>
      </c>
      <c r="B14" s="114" t="s">
        <v>147</v>
      </c>
      <c r="C14" s="115">
        <f>'[1]Doanh thu'!W121</f>
        <v>2668</v>
      </c>
      <c r="D14" s="116">
        <f>'[1]Boi thuong'!W121</f>
        <v>0</v>
      </c>
      <c r="E14" s="150">
        <f t="shared" si="0"/>
        <v>0</v>
      </c>
      <c r="F14" s="115">
        <f>'[1]Doanh thu'!BB121</f>
        <v>8</v>
      </c>
      <c r="G14" s="116">
        <f>'[1]Boi thuong'!DL121</f>
        <v>0</v>
      </c>
      <c r="H14" s="115">
        <f>'[1]Doanh thu'!CG121</f>
        <v>0</v>
      </c>
      <c r="I14" s="116">
        <f>'[1]Boi thuong'!EQ121</f>
        <v>0</v>
      </c>
      <c r="J14" s="115">
        <f>'[1]Doanh thu'!DL121</f>
        <v>1161</v>
      </c>
      <c r="K14" s="116">
        <f>'[1]Boi thuong'!BB121</f>
        <v>0</v>
      </c>
      <c r="L14" s="115">
        <f>'[1]Doanh thu'!EQ121</f>
        <v>946</v>
      </c>
      <c r="M14" s="116">
        <f>'[1]Boi thuong'!CG121</f>
        <v>0</v>
      </c>
      <c r="N14" s="115">
        <f>'[1]Doanh thu'!FV121</f>
        <v>0</v>
      </c>
      <c r="O14" s="115">
        <f t="shared" si="1"/>
        <v>569</v>
      </c>
      <c r="P14" s="116">
        <f t="shared" si="2"/>
        <v>0</v>
      </c>
    </row>
    <row r="15" spans="1:16" x14ac:dyDescent="0.15">
      <c r="A15" s="48">
        <v>8</v>
      </c>
      <c r="B15" s="114" t="s">
        <v>73</v>
      </c>
      <c r="C15" s="115">
        <f>'[1]Doanh thu'!W122</f>
        <v>122247</v>
      </c>
      <c r="D15" s="116">
        <f>'[1]Boi thuong'!W122</f>
        <v>12618</v>
      </c>
      <c r="E15" s="150">
        <f t="shared" si="0"/>
        <v>0.10321725686519914</v>
      </c>
      <c r="F15" s="115">
        <f>'[1]Doanh thu'!BB122</f>
        <v>2978</v>
      </c>
      <c r="G15" s="116">
        <f>'[1]Boi thuong'!DL122</f>
        <v>244</v>
      </c>
      <c r="H15" s="115">
        <f>'[1]Doanh thu'!CG122</f>
        <v>26042</v>
      </c>
      <c r="I15" s="116">
        <f>'[1]Boi thuong'!EQ122</f>
        <v>16733</v>
      </c>
      <c r="J15" s="115">
        <f>'[1]Doanh thu'!DL122</f>
        <v>11578</v>
      </c>
      <c r="K15" s="116">
        <f>'[1]Boi thuong'!BB122</f>
        <v>434</v>
      </c>
      <c r="L15" s="115">
        <f>'[1]Doanh thu'!EQ122</f>
        <v>67013</v>
      </c>
      <c r="M15" s="116">
        <f>'[1]Boi thuong'!CG122</f>
        <v>6854</v>
      </c>
      <c r="N15" s="115">
        <f>'[1]Doanh thu'!FV122</f>
        <v>1347</v>
      </c>
      <c r="O15" s="115">
        <f t="shared" si="1"/>
        <v>71329</v>
      </c>
      <c r="P15" s="116">
        <f t="shared" si="2"/>
        <v>22307</v>
      </c>
    </row>
    <row r="16" spans="1:16" x14ac:dyDescent="0.15">
      <c r="A16" s="48">
        <v>9</v>
      </c>
      <c r="B16" s="114" t="s">
        <v>74</v>
      </c>
      <c r="C16" s="115">
        <f>'[1]Doanh thu'!W123</f>
        <v>11778</v>
      </c>
      <c r="D16" s="116">
        <f>'[1]Boi thuong'!W123</f>
        <v>458</v>
      </c>
      <c r="E16" s="150">
        <f t="shared" si="0"/>
        <v>3.888605875360842E-2</v>
      </c>
      <c r="F16" s="115">
        <f>'[1]Doanh thu'!BB123</f>
        <v>388</v>
      </c>
      <c r="G16" s="116">
        <f>'[1]Boi thuong'!DL123</f>
        <v>0</v>
      </c>
      <c r="H16" s="115">
        <f>'[1]Doanh thu'!CG123</f>
        <v>1106</v>
      </c>
      <c r="I16" s="116">
        <f>'[1]Boi thuong'!EQ123</f>
        <v>0</v>
      </c>
      <c r="J16" s="115">
        <f>'[1]Doanh thu'!DL123</f>
        <v>1734</v>
      </c>
      <c r="K16" s="116">
        <f>'[1]Boi thuong'!BB123</f>
        <v>25</v>
      </c>
      <c r="L16" s="115">
        <f>'[1]Doanh thu'!EQ123</f>
        <v>6518</v>
      </c>
      <c r="M16" s="116">
        <f>'[1]Boi thuong'!CG123</f>
        <v>89</v>
      </c>
      <c r="N16" s="115">
        <f>'[1]Doanh thu'!FV123</f>
        <v>0</v>
      </c>
      <c r="O16" s="115">
        <f t="shared" si="1"/>
        <v>5020</v>
      </c>
      <c r="P16" s="116">
        <f t="shared" si="2"/>
        <v>344</v>
      </c>
    </row>
    <row r="17" spans="1:16" x14ac:dyDescent="0.15">
      <c r="A17" s="48">
        <v>10</v>
      </c>
      <c r="B17" s="114" t="s">
        <v>148</v>
      </c>
      <c r="C17" s="115">
        <f>'[1]Doanh thu'!W124</f>
        <v>1179</v>
      </c>
      <c r="D17" s="116">
        <f>'[1]Boi thuong'!W124</f>
        <v>0</v>
      </c>
      <c r="E17" s="150">
        <f t="shared" si="0"/>
        <v>0</v>
      </c>
      <c r="F17" s="115">
        <f>'[1]Doanh thu'!BB124</f>
        <v>0</v>
      </c>
      <c r="G17" s="116">
        <f>'[1]Boi thuong'!DL124</f>
        <v>0</v>
      </c>
      <c r="H17" s="115">
        <f>'[1]Doanh thu'!CG124</f>
        <v>0</v>
      </c>
      <c r="I17" s="116">
        <f>'[1]Boi thuong'!EQ124</f>
        <v>0</v>
      </c>
      <c r="J17" s="115">
        <f>'[1]Doanh thu'!DL124</f>
        <v>392</v>
      </c>
      <c r="K17" s="116">
        <f>'[1]Boi thuong'!BB124</f>
        <v>118</v>
      </c>
      <c r="L17" s="115">
        <f>'[1]Doanh thu'!EQ124</f>
        <v>368</v>
      </c>
      <c r="M17" s="116">
        <f>'[1]Boi thuong'!CG124</f>
        <v>0</v>
      </c>
      <c r="N17" s="115">
        <f>'[1]Doanh thu'!FV124</f>
        <v>0</v>
      </c>
      <c r="O17" s="115">
        <f t="shared" si="1"/>
        <v>419</v>
      </c>
      <c r="P17" s="116">
        <f t="shared" si="2"/>
        <v>-118</v>
      </c>
    </row>
    <row r="18" spans="1:16" x14ac:dyDescent="0.15">
      <c r="A18" s="48">
        <v>11</v>
      </c>
      <c r="B18" s="114" t="s">
        <v>149</v>
      </c>
      <c r="C18" s="115">
        <f>'[1]Doanh thu'!W125</f>
        <v>1500</v>
      </c>
      <c r="D18" s="116">
        <f>'[1]Boi thuong'!W125</f>
        <v>-12</v>
      </c>
      <c r="E18" s="150">
        <f t="shared" si="0"/>
        <v>-8.0000000000000002E-3</v>
      </c>
      <c r="F18" s="115">
        <f>'[1]Doanh thu'!BB125</f>
        <v>0</v>
      </c>
      <c r="G18" s="116">
        <f>'[1]Boi thuong'!DL125</f>
        <v>0</v>
      </c>
      <c r="H18" s="115">
        <f>'[1]Doanh thu'!CG125</f>
        <v>0</v>
      </c>
      <c r="I18" s="116">
        <f>'[1]Boi thuong'!EQ125</f>
        <v>0</v>
      </c>
      <c r="J18" s="115">
        <f>'[1]Doanh thu'!DL125</f>
        <v>0</v>
      </c>
      <c r="K18" s="116">
        <f>'[1]Boi thuong'!BB125</f>
        <v>0</v>
      </c>
      <c r="L18" s="115">
        <f>'[1]Doanh thu'!EQ125</f>
        <v>79</v>
      </c>
      <c r="M18" s="116">
        <f>'[1]Boi thuong'!CG125</f>
        <v>2</v>
      </c>
      <c r="N18" s="115">
        <f>'[1]Doanh thu'!FV125</f>
        <v>0</v>
      </c>
      <c r="O18" s="115">
        <f t="shared" si="1"/>
        <v>1421</v>
      </c>
      <c r="P18" s="116">
        <f t="shared" si="2"/>
        <v>-14</v>
      </c>
    </row>
    <row r="19" spans="1:16" x14ac:dyDescent="0.15">
      <c r="A19" s="48">
        <v>12</v>
      </c>
      <c r="B19" s="114" t="s">
        <v>150</v>
      </c>
      <c r="C19" s="115">
        <f>'[1]Doanh thu'!W126</f>
        <v>23329</v>
      </c>
      <c r="D19" s="116">
        <f>'[1]Boi thuong'!W126</f>
        <v>3115</v>
      </c>
      <c r="E19" s="150">
        <f t="shared" si="0"/>
        <v>0.13352479746238588</v>
      </c>
      <c r="F19" s="115">
        <f>'[1]Doanh thu'!BB126</f>
        <v>1216</v>
      </c>
      <c r="G19" s="116">
        <f>'[1]Boi thuong'!DL126</f>
        <v>47</v>
      </c>
      <c r="H19" s="115">
        <f>'[1]Doanh thu'!CG126</f>
        <v>4120</v>
      </c>
      <c r="I19" s="116">
        <f>'[1]Boi thuong'!EQ126</f>
        <v>163</v>
      </c>
      <c r="J19" s="115">
        <f>'[1]Doanh thu'!DL126</f>
        <v>2702</v>
      </c>
      <c r="K19" s="116">
        <f>'[1]Boi thuong'!BB126</f>
        <v>0</v>
      </c>
      <c r="L19" s="115">
        <f>'[1]Doanh thu'!EQ126</f>
        <v>17286</v>
      </c>
      <c r="M19" s="116">
        <f>'[1]Boi thuong'!CG126</f>
        <v>2094</v>
      </c>
      <c r="N19" s="115">
        <f>'[1]Doanh thu'!FV126</f>
        <v>0</v>
      </c>
      <c r="O19" s="115">
        <f t="shared" si="1"/>
        <v>8677</v>
      </c>
      <c r="P19" s="116">
        <f t="shared" si="2"/>
        <v>1231</v>
      </c>
    </row>
    <row r="20" spans="1:16" x14ac:dyDescent="0.15">
      <c r="A20" s="48">
        <v>13</v>
      </c>
      <c r="B20" s="114" t="s">
        <v>151</v>
      </c>
      <c r="C20" s="115">
        <f>'[1]Doanh thu'!W127</f>
        <v>2658</v>
      </c>
      <c r="D20" s="116">
        <f>'[1]Boi thuong'!W127</f>
        <v>0</v>
      </c>
      <c r="E20" s="150">
        <f t="shared" si="0"/>
        <v>0</v>
      </c>
      <c r="F20" s="115">
        <f>'[1]Doanh thu'!BB127</f>
        <v>56</v>
      </c>
      <c r="G20" s="116">
        <f>'[1]Boi thuong'!DL127</f>
        <v>0</v>
      </c>
      <c r="H20" s="115">
        <f>'[1]Doanh thu'!CG127</f>
        <v>0</v>
      </c>
      <c r="I20" s="116">
        <f>'[1]Boi thuong'!EQ127</f>
        <v>0</v>
      </c>
      <c r="J20" s="115">
        <f>'[1]Doanh thu'!DL127</f>
        <v>763</v>
      </c>
      <c r="K20" s="116">
        <f>'[1]Boi thuong'!BB127</f>
        <v>0</v>
      </c>
      <c r="L20" s="115">
        <f>'[1]Doanh thu'!EQ127</f>
        <v>0</v>
      </c>
      <c r="M20" s="116">
        <f>'[1]Boi thuong'!CG127</f>
        <v>0</v>
      </c>
      <c r="N20" s="115">
        <f>'[1]Doanh thu'!FV127</f>
        <v>252</v>
      </c>
      <c r="O20" s="115">
        <f t="shared" si="1"/>
        <v>1699</v>
      </c>
      <c r="P20" s="116">
        <f t="shared" si="2"/>
        <v>0</v>
      </c>
    </row>
    <row r="21" spans="1:16" x14ac:dyDescent="0.15">
      <c r="A21" s="48">
        <v>14</v>
      </c>
      <c r="B21" s="114" t="s">
        <v>75</v>
      </c>
      <c r="C21" s="115">
        <f>'[1]Doanh thu'!W128</f>
        <v>3047</v>
      </c>
      <c r="D21" s="116">
        <f>'[1]Boi thuong'!W128</f>
        <v>186</v>
      </c>
      <c r="E21" s="150">
        <f t="shared" si="0"/>
        <v>6.104364949130292E-2</v>
      </c>
      <c r="F21" s="115">
        <f>'[1]Doanh thu'!BB128</f>
        <v>5</v>
      </c>
      <c r="G21" s="116">
        <f>'[1]Boi thuong'!DL128</f>
        <v>5</v>
      </c>
      <c r="H21" s="115">
        <f>'[1]Doanh thu'!CG128</f>
        <v>0</v>
      </c>
      <c r="I21" s="116">
        <f>'[1]Boi thuong'!EQ128</f>
        <v>0</v>
      </c>
      <c r="J21" s="115">
        <f>'[1]Doanh thu'!DL128</f>
        <v>3</v>
      </c>
      <c r="K21" s="116">
        <f>'[1]Boi thuong'!BB128</f>
        <v>20</v>
      </c>
      <c r="L21" s="115">
        <f>'[1]Doanh thu'!EQ128</f>
        <v>1623</v>
      </c>
      <c r="M21" s="116">
        <f>'[1]Boi thuong'!CG128</f>
        <v>1805</v>
      </c>
      <c r="N21" s="115">
        <f>'[1]Doanh thu'!FV128</f>
        <v>0</v>
      </c>
      <c r="O21" s="115">
        <f t="shared" si="1"/>
        <v>1426</v>
      </c>
      <c r="P21" s="116">
        <f t="shared" si="2"/>
        <v>-1634</v>
      </c>
    </row>
    <row r="22" spans="1:16" x14ac:dyDescent="0.15">
      <c r="A22" s="48">
        <v>15</v>
      </c>
      <c r="B22" s="114" t="s">
        <v>152</v>
      </c>
      <c r="C22" s="115">
        <f>'[1]Doanh thu'!W129</f>
        <v>6177</v>
      </c>
      <c r="D22" s="116">
        <f>'[1]Boi thuong'!W129</f>
        <v>322</v>
      </c>
      <c r="E22" s="150">
        <f t="shared" si="0"/>
        <v>5.2128865144892345E-2</v>
      </c>
      <c r="F22" s="115">
        <f>'[1]Doanh thu'!BB129</f>
        <v>84</v>
      </c>
      <c r="G22" s="116">
        <f>'[1]Boi thuong'!DL129</f>
        <v>0</v>
      </c>
      <c r="H22" s="115">
        <f>'[1]Doanh thu'!CG129</f>
        <v>0</v>
      </c>
      <c r="I22" s="116">
        <f>'[1]Boi thuong'!EQ129</f>
        <v>0</v>
      </c>
      <c r="J22" s="115">
        <f>'[1]Doanh thu'!DL129</f>
        <v>2122</v>
      </c>
      <c r="K22" s="116">
        <f>'[1]Boi thuong'!BB129</f>
        <v>121</v>
      </c>
      <c r="L22" s="115">
        <f>'[1]Doanh thu'!EQ129</f>
        <v>272</v>
      </c>
      <c r="M22" s="116">
        <f>'[1]Boi thuong'!CG129</f>
        <v>0</v>
      </c>
      <c r="N22" s="115">
        <f>'[1]Doanh thu'!FV129</f>
        <v>0</v>
      </c>
      <c r="O22" s="115">
        <f t="shared" si="1"/>
        <v>3867</v>
      </c>
      <c r="P22" s="116">
        <f t="shared" si="2"/>
        <v>201</v>
      </c>
    </row>
    <row r="23" spans="1:16" x14ac:dyDescent="0.15">
      <c r="A23" s="48">
        <v>16</v>
      </c>
      <c r="B23" s="114" t="s">
        <v>222</v>
      </c>
      <c r="C23" s="115">
        <f>'[1]Doanh thu'!W130</f>
        <v>311</v>
      </c>
      <c r="D23" s="116">
        <f>'[1]Boi thuong'!W130</f>
        <v>0</v>
      </c>
      <c r="E23" s="150">
        <f t="shared" si="0"/>
        <v>0</v>
      </c>
      <c r="F23" s="115">
        <f>'[1]Doanh thu'!BB130</f>
        <v>487</v>
      </c>
      <c r="G23" s="116">
        <f>'[1]Boi thuong'!DL130</f>
        <v>33</v>
      </c>
      <c r="H23" s="115">
        <f>'[1]Doanh thu'!CG130</f>
        <v>0</v>
      </c>
      <c r="I23" s="116">
        <f>'[1]Boi thuong'!EQ130</f>
        <v>0</v>
      </c>
      <c r="J23" s="115">
        <f>'[1]Doanh thu'!DL130</f>
        <v>221</v>
      </c>
      <c r="K23" s="116">
        <f>'[1]Boi thuong'!BB130</f>
        <v>0</v>
      </c>
      <c r="L23" s="115">
        <f>'[1]Doanh thu'!EQ130</f>
        <v>0</v>
      </c>
      <c r="M23" s="116">
        <f>'[1]Boi thuong'!CG130</f>
        <v>0</v>
      </c>
      <c r="N23" s="115">
        <f>'[1]Doanh thu'!FV130</f>
        <v>0</v>
      </c>
      <c r="O23" s="115">
        <f t="shared" si="1"/>
        <v>577</v>
      </c>
      <c r="P23" s="116">
        <f t="shared" si="2"/>
        <v>33</v>
      </c>
    </row>
    <row r="24" spans="1:16" x14ac:dyDescent="0.15">
      <c r="A24" s="48">
        <v>17</v>
      </c>
      <c r="B24" s="114" t="s">
        <v>153</v>
      </c>
      <c r="C24" s="115">
        <f>'[1]Doanh thu'!W131</f>
        <v>4161</v>
      </c>
      <c r="D24" s="116">
        <f>'[1]Boi thuong'!W131</f>
        <v>7</v>
      </c>
      <c r="E24" s="150">
        <f t="shared" si="0"/>
        <v>1.6822879115597211E-3</v>
      </c>
      <c r="F24" s="115">
        <f>'[1]Doanh thu'!BB131</f>
        <v>0</v>
      </c>
      <c r="G24" s="116">
        <f>'[1]Boi thuong'!DL131</f>
        <v>0</v>
      </c>
      <c r="H24" s="115">
        <f>'[1]Doanh thu'!CG131</f>
        <v>0</v>
      </c>
      <c r="I24" s="116">
        <f>'[1]Boi thuong'!EQ131</f>
        <v>0</v>
      </c>
      <c r="J24" s="115">
        <f>'[1]Doanh thu'!DL131</f>
        <v>0</v>
      </c>
      <c r="K24" s="116">
        <f>'[1]Boi thuong'!BB131</f>
        <v>0</v>
      </c>
      <c r="L24" s="115">
        <f>'[1]Doanh thu'!EQ131</f>
        <v>3136</v>
      </c>
      <c r="M24" s="116">
        <f>'[1]Boi thuong'!CG131</f>
        <v>1</v>
      </c>
      <c r="N24" s="115">
        <f>'[1]Doanh thu'!FV131</f>
        <v>0</v>
      </c>
      <c r="O24" s="115">
        <f t="shared" si="1"/>
        <v>1025</v>
      </c>
      <c r="P24" s="116">
        <f t="shared" si="2"/>
        <v>6</v>
      </c>
    </row>
    <row r="25" spans="1:16" x14ac:dyDescent="0.15">
      <c r="A25" s="48">
        <v>18</v>
      </c>
      <c r="B25" s="114" t="s">
        <v>76</v>
      </c>
      <c r="C25" s="115">
        <f>'[1]Doanh thu'!W132</f>
        <v>38755</v>
      </c>
      <c r="D25" s="116">
        <f>'[1]Boi thuong'!W132</f>
        <v>856</v>
      </c>
      <c r="E25" s="150">
        <f t="shared" si="0"/>
        <v>2.2087472584182685E-2</v>
      </c>
      <c r="F25" s="115">
        <f>'[1]Doanh thu'!BB132</f>
        <v>0</v>
      </c>
      <c r="G25" s="116">
        <f>'[1]Boi thuong'!DL132</f>
        <v>0</v>
      </c>
      <c r="H25" s="115">
        <f>'[1]Doanh thu'!CG132</f>
        <v>0</v>
      </c>
      <c r="I25" s="116">
        <f>'[1]Boi thuong'!EQ132</f>
        <v>0</v>
      </c>
      <c r="J25" s="115">
        <f>'[1]Doanh thu'!DL132</f>
        <v>0</v>
      </c>
      <c r="K25" s="116">
        <f>'[1]Boi thuong'!BB132</f>
        <v>0</v>
      </c>
      <c r="L25" s="115">
        <f>'[1]Doanh thu'!EQ132</f>
        <v>0</v>
      </c>
      <c r="M25" s="116">
        <f>'[1]Boi thuong'!CG132</f>
        <v>0</v>
      </c>
      <c r="N25" s="115">
        <f>'[1]Doanh thu'!FV132</f>
        <v>293</v>
      </c>
      <c r="O25" s="115">
        <f t="shared" si="1"/>
        <v>38462</v>
      </c>
      <c r="P25" s="116">
        <f t="shared" si="2"/>
        <v>856</v>
      </c>
    </row>
    <row r="26" spans="1:16" x14ac:dyDescent="0.15">
      <c r="A26" s="48">
        <v>19</v>
      </c>
      <c r="B26" s="114" t="s">
        <v>77</v>
      </c>
      <c r="C26" s="115">
        <f>'[1]Doanh thu'!W133</f>
        <v>28567</v>
      </c>
      <c r="D26" s="116">
        <f>'[1]Boi thuong'!W133</f>
        <v>1528</v>
      </c>
      <c r="E26" s="150">
        <f t="shared" si="0"/>
        <v>5.3488290685056186E-2</v>
      </c>
      <c r="F26" s="115">
        <f>'[1]Doanh thu'!BB133</f>
        <v>1140</v>
      </c>
      <c r="G26" s="116">
        <f>'[1]Boi thuong'!DL133</f>
        <v>171</v>
      </c>
      <c r="H26" s="115">
        <f>'[1]Doanh thu'!CG133</f>
        <v>0</v>
      </c>
      <c r="I26" s="116">
        <f>'[1]Boi thuong'!EQ133</f>
        <v>0</v>
      </c>
      <c r="J26" s="115">
        <f>'[1]Doanh thu'!DL133</f>
        <v>230</v>
      </c>
      <c r="K26" s="116">
        <f>'[1]Boi thuong'!BB133</f>
        <v>0</v>
      </c>
      <c r="L26" s="115">
        <f>'[1]Doanh thu'!EQ133</f>
        <v>11247</v>
      </c>
      <c r="M26" s="116">
        <f>'[1]Boi thuong'!CG133</f>
        <v>48</v>
      </c>
      <c r="N26" s="115">
        <f>'[1]Doanh thu'!FV133</f>
        <v>0</v>
      </c>
      <c r="O26" s="115">
        <f t="shared" si="1"/>
        <v>18230</v>
      </c>
      <c r="P26" s="116">
        <f t="shared" si="2"/>
        <v>1651</v>
      </c>
    </row>
    <row r="27" spans="1:16" x14ac:dyDescent="0.15">
      <c r="A27" s="48">
        <v>20</v>
      </c>
      <c r="B27" s="114" t="s">
        <v>78</v>
      </c>
      <c r="C27" s="115">
        <f>'[1]Doanh thu'!W134</f>
        <v>82725</v>
      </c>
      <c r="D27" s="116">
        <f>'[1]Boi thuong'!W134</f>
        <v>2078</v>
      </c>
      <c r="E27" s="150">
        <f t="shared" si="0"/>
        <v>2.5119371411302507E-2</v>
      </c>
      <c r="F27" s="115">
        <f>'[1]Doanh thu'!BB134</f>
        <v>2145</v>
      </c>
      <c r="G27" s="116">
        <f>'[1]Boi thuong'!DL134</f>
        <v>0</v>
      </c>
      <c r="H27" s="115">
        <f>'[1]Doanh thu'!CG134</f>
        <v>0</v>
      </c>
      <c r="I27" s="116">
        <f>'[1]Boi thuong'!EQ134</f>
        <v>0</v>
      </c>
      <c r="J27" s="115">
        <f>'[1]Doanh thu'!DL134</f>
        <v>23076</v>
      </c>
      <c r="K27" s="116">
        <f>'[1]Boi thuong'!BB134</f>
        <v>422</v>
      </c>
      <c r="L27" s="115">
        <f>'[1]Doanh thu'!EQ134</f>
        <v>612</v>
      </c>
      <c r="M27" s="116">
        <f>'[1]Boi thuong'!CG134</f>
        <v>0</v>
      </c>
      <c r="N27" s="115">
        <f>'[1]Doanh thu'!FV134</f>
        <v>3</v>
      </c>
      <c r="O27" s="115">
        <f t="shared" si="1"/>
        <v>61179</v>
      </c>
      <c r="P27" s="116">
        <f t="shared" si="2"/>
        <v>1656</v>
      </c>
    </row>
    <row r="28" spans="1:16" x14ac:dyDescent="0.15">
      <c r="A28" s="48">
        <v>21</v>
      </c>
      <c r="B28" s="114" t="s">
        <v>79</v>
      </c>
      <c r="C28" s="115">
        <f>'[1]Doanh thu'!W135</f>
        <v>98809</v>
      </c>
      <c r="D28" s="116">
        <f>'[1]Boi thuong'!W135</f>
        <v>26361</v>
      </c>
      <c r="E28" s="150">
        <f t="shared" si="0"/>
        <v>0.26678743839123964</v>
      </c>
      <c r="F28" s="115">
        <f>'[1]Doanh thu'!BB135</f>
        <v>3395</v>
      </c>
      <c r="G28" s="116">
        <f>'[1]Boi thuong'!DL135</f>
        <v>0</v>
      </c>
      <c r="H28" s="115">
        <f>'[1]Doanh thu'!CG135</f>
        <v>1162</v>
      </c>
      <c r="I28" s="116">
        <f>'[1]Boi thuong'!EQ135</f>
        <v>0</v>
      </c>
      <c r="J28" s="115">
        <f>'[1]Doanh thu'!DL135</f>
        <v>23007</v>
      </c>
      <c r="K28" s="116">
        <f>'[1]Boi thuong'!BB135</f>
        <v>15955</v>
      </c>
      <c r="L28" s="115">
        <f>'[1]Doanh thu'!EQ135</f>
        <v>6455</v>
      </c>
      <c r="M28" s="116">
        <f>'[1]Boi thuong'!CG135</f>
        <v>10544</v>
      </c>
      <c r="N28" s="115">
        <f>'[1]Doanh thu'!FV135</f>
        <v>0</v>
      </c>
      <c r="O28" s="115">
        <f t="shared" si="1"/>
        <v>73904</v>
      </c>
      <c r="P28" s="116">
        <f t="shared" si="2"/>
        <v>-138</v>
      </c>
    </row>
    <row r="29" spans="1:16" x14ac:dyDescent="0.15">
      <c r="A29" s="48">
        <v>22</v>
      </c>
      <c r="B29" s="114" t="s">
        <v>154</v>
      </c>
      <c r="C29" s="115">
        <f>'[1]Doanh thu'!W136</f>
        <v>101382</v>
      </c>
      <c r="D29" s="116">
        <f>'[1]Boi thuong'!W136</f>
        <v>11021</v>
      </c>
      <c r="E29" s="150">
        <f t="shared" si="0"/>
        <v>0.10870766013690793</v>
      </c>
      <c r="F29" s="115">
        <f>'[1]Doanh thu'!BB136</f>
        <v>3463</v>
      </c>
      <c r="G29" s="116">
        <f>'[1]Boi thuong'!DL136</f>
        <v>670</v>
      </c>
      <c r="H29" s="115">
        <f>'[1]Doanh thu'!CG136</f>
        <v>262</v>
      </c>
      <c r="I29" s="116">
        <f>'[1]Boi thuong'!EQ136</f>
        <v>46</v>
      </c>
      <c r="J29" s="115">
        <f>'[1]Doanh thu'!DL136</f>
        <v>33315</v>
      </c>
      <c r="K29" s="116">
        <f>'[1]Boi thuong'!BB136</f>
        <v>7612</v>
      </c>
      <c r="L29" s="115">
        <f>'[1]Doanh thu'!EQ136</f>
        <v>26856</v>
      </c>
      <c r="M29" s="116">
        <f>'[1]Boi thuong'!CG136</f>
        <v>194</v>
      </c>
      <c r="N29" s="115">
        <f>'[1]Doanh thu'!FV136</f>
        <v>1569</v>
      </c>
      <c r="O29" s="115">
        <f t="shared" si="1"/>
        <v>43367</v>
      </c>
      <c r="P29" s="116">
        <f t="shared" si="2"/>
        <v>3931</v>
      </c>
    </row>
    <row r="30" spans="1:16" x14ac:dyDescent="0.15">
      <c r="A30" s="48">
        <v>23</v>
      </c>
      <c r="B30" s="114" t="s">
        <v>80</v>
      </c>
      <c r="C30" s="115">
        <f>'[1]Doanh thu'!W137</f>
        <v>53944</v>
      </c>
      <c r="D30" s="116">
        <f>'[1]Boi thuong'!W137</f>
        <v>2353</v>
      </c>
      <c r="E30" s="150">
        <f t="shared" si="0"/>
        <v>4.3619308912946762E-2</v>
      </c>
      <c r="F30" s="115">
        <f>'[1]Doanh thu'!BB137</f>
        <v>17320</v>
      </c>
      <c r="G30" s="116">
        <f>'[1]Boi thuong'!DL137</f>
        <v>740</v>
      </c>
      <c r="H30" s="115">
        <f>'[1]Doanh thu'!CG137</f>
        <v>2828</v>
      </c>
      <c r="I30" s="116">
        <f>'[1]Boi thuong'!EQ137</f>
        <v>0</v>
      </c>
      <c r="J30" s="115">
        <f>'[1]Doanh thu'!DL137</f>
        <v>0</v>
      </c>
      <c r="K30" s="116">
        <f>'[1]Boi thuong'!BB137</f>
        <v>0</v>
      </c>
      <c r="L30" s="115">
        <f>'[1]Doanh thu'!EQ137</f>
        <v>5230</v>
      </c>
      <c r="M30" s="116">
        <f>'[1]Boi thuong'!CG137</f>
        <v>0</v>
      </c>
      <c r="N30" s="115">
        <f>'[1]Doanh thu'!FV137</f>
        <v>2183</v>
      </c>
      <c r="O30" s="115">
        <f t="shared" si="1"/>
        <v>66679</v>
      </c>
      <c r="P30" s="116">
        <f t="shared" si="2"/>
        <v>3093</v>
      </c>
    </row>
    <row r="31" spans="1:16" x14ac:dyDescent="0.15">
      <c r="A31" s="48">
        <v>24</v>
      </c>
      <c r="B31" s="114" t="s">
        <v>81</v>
      </c>
      <c r="C31" s="115">
        <f>'[1]Doanh thu'!W138</f>
        <v>8712</v>
      </c>
      <c r="D31" s="116">
        <f>'[1]Boi thuong'!W138</f>
        <v>191</v>
      </c>
      <c r="E31" s="150">
        <f t="shared" si="0"/>
        <v>2.1923783287419649E-2</v>
      </c>
      <c r="F31" s="115">
        <f>'[1]Doanh thu'!BB138</f>
        <v>0</v>
      </c>
      <c r="G31" s="116">
        <f>'[1]Boi thuong'!DL138</f>
        <v>0</v>
      </c>
      <c r="H31" s="115">
        <f>'[1]Doanh thu'!CG138</f>
        <v>0</v>
      </c>
      <c r="I31" s="116">
        <f>'[1]Boi thuong'!EQ138</f>
        <v>0</v>
      </c>
      <c r="J31" s="115">
        <f>'[1]Doanh thu'!DL138</f>
        <v>977</v>
      </c>
      <c r="K31" s="116">
        <f>'[1]Boi thuong'!BB138</f>
        <v>1</v>
      </c>
      <c r="L31" s="115">
        <f>'[1]Doanh thu'!EQ138</f>
        <v>6878</v>
      </c>
      <c r="M31" s="116">
        <f>'[1]Boi thuong'!CG138</f>
        <v>176</v>
      </c>
      <c r="N31" s="115">
        <f>'[1]Doanh thu'!FV138</f>
        <v>7</v>
      </c>
      <c r="O31" s="115">
        <f t="shared" si="1"/>
        <v>850</v>
      </c>
      <c r="P31" s="116">
        <f t="shared" si="2"/>
        <v>14</v>
      </c>
    </row>
    <row r="32" spans="1:16" x14ac:dyDescent="0.15">
      <c r="A32" s="48">
        <v>25</v>
      </c>
      <c r="B32" s="114" t="s">
        <v>155</v>
      </c>
      <c r="C32" s="115">
        <f>'[1]Doanh thu'!W139</f>
        <v>3680</v>
      </c>
      <c r="D32" s="116">
        <f>'[1]Boi thuong'!W139</f>
        <v>20</v>
      </c>
      <c r="E32" s="150">
        <f t="shared" si="0"/>
        <v>5.434782608695652E-3</v>
      </c>
      <c r="F32" s="115">
        <f>'[1]Doanh thu'!BB139</f>
        <v>259</v>
      </c>
      <c r="G32" s="116">
        <f>'[1]Boi thuong'!DL139</f>
        <v>0</v>
      </c>
      <c r="H32" s="115">
        <f>'[1]Doanh thu'!CG139</f>
        <v>0</v>
      </c>
      <c r="I32" s="116">
        <f>'[1]Boi thuong'!EQ139</f>
        <v>0</v>
      </c>
      <c r="J32" s="115">
        <f>'[1]Doanh thu'!DL139</f>
        <v>1234</v>
      </c>
      <c r="K32" s="116">
        <f>'[1]Boi thuong'!BB139</f>
        <v>0</v>
      </c>
      <c r="L32" s="115">
        <f>'[1]Doanh thu'!EQ139</f>
        <v>0</v>
      </c>
      <c r="M32" s="116">
        <f>'[1]Boi thuong'!CG139</f>
        <v>0</v>
      </c>
      <c r="N32" s="115">
        <f>'[1]Doanh thu'!FV139</f>
        <v>0</v>
      </c>
      <c r="O32" s="115">
        <f t="shared" si="1"/>
        <v>2705</v>
      </c>
      <c r="P32" s="116">
        <f t="shared" si="2"/>
        <v>20</v>
      </c>
    </row>
    <row r="33" spans="1:16" x14ac:dyDescent="0.15">
      <c r="A33" s="48">
        <v>26</v>
      </c>
      <c r="B33" s="114" t="s">
        <v>156</v>
      </c>
      <c r="C33" s="115">
        <f>'[1]Doanh thu'!W140</f>
        <v>2488</v>
      </c>
      <c r="D33" s="116">
        <f>'[1]Boi thuong'!W140</f>
        <v>46</v>
      </c>
      <c r="E33" s="150">
        <f t="shared" si="0"/>
        <v>1.8488745980707395E-2</v>
      </c>
      <c r="F33" s="115">
        <f>'[1]Doanh thu'!BB140</f>
        <v>196</v>
      </c>
      <c r="G33" s="116">
        <f>'[1]Boi thuong'!DL140</f>
        <v>290</v>
      </c>
      <c r="H33" s="115">
        <f>'[1]Doanh thu'!CG140</f>
        <v>0</v>
      </c>
      <c r="I33" s="116">
        <f>'[1]Boi thuong'!EQ140</f>
        <v>0</v>
      </c>
      <c r="J33" s="115">
        <f>'[1]Doanh thu'!DL140</f>
        <v>0</v>
      </c>
      <c r="K33" s="116">
        <f>'[1]Boi thuong'!BB140</f>
        <v>0</v>
      </c>
      <c r="L33" s="115">
        <f>'[1]Doanh thu'!EQ140</f>
        <v>0</v>
      </c>
      <c r="M33" s="116">
        <f>'[1]Boi thuong'!CG140</f>
        <v>0</v>
      </c>
      <c r="N33" s="115">
        <f>'[1]Doanh thu'!FV140</f>
        <v>0</v>
      </c>
      <c r="O33" s="115">
        <f t="shared" si="1"/>
        <v>2684</v>
      </c>
      <c r="P33" s="116">
        <f t="shared" si="2"/>
        <v>336</v>
      </c>
    </row>
    <row r="34" spans="1:16" x14ac:dyDescent="0.15">
      <c r="A34" s="48">
        <v>27</v>
      </c>
      <c r="B34" s="114" t="s">
        <v>157</v>
      </c>
      <c r="C34" s="115">
        <f>'[1]Doanh thu'!W141</f>
        <v>2469</v>
      </c>
      <c r="D34" s="116">
        <f>'[1]Boi thuong'!W141</f>
        <v>25</v>
      </c>
      <c r="E34" s="150">
        <f t="shared" si="0"/>
        <v>1.012555690562981E-2</v>
      </c>
      <c r="F34" s="115">
        <f>'[1]Doanh thu'!BB141</f>
        <v>165</v>
      </c>
      <c r="G34" s="116">
        <f>'[1]Boi thuong'!DL141</f>
        <v>0</v>
      </c>
      <c r="H34" s="115">
        <f>'[1]Doanh thu'!CG141</f>
        <v>0</v>
      </c>
      <c r="I34" s="116">
        <f>'[1]Boi thuong'!EQ141</f>
        <v>0</v>
      </c>
      <c r="J34" s="115">
        <f>'[1]Doanh thu'!DL141</f>
        <v>634</v>
      </c>
      <c r="K34" s="116">
        <f>'[1]Boi thuong'!BB141</f>
        <v>0</v>
      </c>
      <c r="L34" s="115">
        <f>'[1]Doanh thu'!EQ141</f>
        <v>0</v>
      </c>
      <c r="M34" s="116">
        <f>'[1]Boi thuong'!CG141</f>
        <v>0</v>
      </c>
      <c r="N34" s="115">
        <f>'[1]Doanh thu'!FV141</f>
        <v>63</v>
      </c>
      <c r="O34" s="115">
        <f t="shared" si="1"/>
        <v>1937</v>
      </c>
      <c r="P34" s="116">
        <f t="shared" si="2"/>
        <v>25</v>
      </c>
    </row>
    <row r="35" spans="1:16" ht="12" x14ac:dyDescent="0.15">
      <c r="A35" s="49">
        <v>28</v>
      </c>
      <c r="B35" s="119" t="s">
        <v>158</v>
      </c>
      <c r="C35" s="120">
        <f>'[1]Doanh thu'!W142</f>
        <v>25734</v>
      </c>
      <c r="D35" s="121">
        <f>'[1]Boi thuong'!W142</f>
        <v>9618</v>
      </c>
      <c r="E35" s="150">
        <f t="shared" si="0"/>
        <v>0.37374679412450457</v>
      </c>
      <c r="F35" s="120">
        <f>'[1]Doanh thu'!BB142</f>
        <v>815</v>
      </c>
      <c r="G35" s="121">
        <f>'[1]Boi thuong'!DL142</f>
        <v>116</v>
      </c>
      <c r="H35" s="120">
        <f>'[1]Doanh thu'!CG142</f>
        <v>990</v>
      </c>
      <c r="I35" s="121">
        <f>'[1]Boi thuong'!EQ142</f>
        <v>0</v>
      </c>
      <c r="J35" s="120">
        <f>'[1]Doanh thu'!DL142</f>
        <v>3166</v>
      </c>
      <c r="K35" s="121">
        <f>'[1]Boi thuong'!BB142</f>
        <v>121</v>
      </c>
      <c r="L35" s="120">
        <f>'[1]Doanh thu'!EQ142</f>
        <v>12115</v>
      </c>
      <c r="M35" s="121">
        <f>'[1]Boi thuong'!CG142</f>
        <v>9447</v>
      </c>
      <c r="N35" s="120">
        <f>'[1]Doanh thu'!FV142</f>
        <v>31</v>
      </c>
      <c r="O35" s="115">
        <f t="shared" si="1"/>
        <v>12227</v>
      </c>
      <c r="P35" s="116">
        <f t="shared" si="2"/>
        <v>166</v>
      </c>
    </row>
    <row r="36" spans="1:16" x14ac:dyDescent="0.15">
      <c r="A36" s="48">
        <v>29</v>
      </c>
      <c r="B36" s="114" t="s">
        <v>159</v>
      </c>
      <c r="C36" s="115">
        <f>'[1]Doanh thu'!W143</f>
        <v>2859</v>
      </c>
      <c r="D36" s="116">
        <f>'[1]Boi thuong'!W143</f>
        <v>110</v>
      </c>
      <c r="E36" s="150">
        <f t="shared" si="0"/>
        <v>3.8474991255683808E-2</v>
      </c>
      <c r="F36" s="115">
        <f>'[1]Doanh thu'!BB143</f>
        <v>204</v>
      </c>
      <c r="G36" s="116">
        <f>'[1]Boi thuong'!DL143</f>
        <v>56</v>
      </c>
      <c r="H36" s="115">
        <f>'[1]Doanh thu'!CG143</f>
        <v>0</v>
      </c>
      <c r="I36" s="116">
        <f>'[1]Boi thuong'!EQ143</f>
        <v>0</v>
      </c>
      <c r="J36" s="115">
        <f>'[1]Doanh thu'!DL143</f>
        <v>133</v>
      </c>
      <c r="K36" s="116">
        <f>'[1]Boi thuong'!BB143</f>
        <v>0</v>
      </c>
      <c r="L36" s="115">
        <f>'[1]Doanh thu'!EQ143</f>
        <v>890</v>
      </c>
      <c r="M36" s="116">
        <f>'[1]Boi thuong'!CG143</f>
        <v>34</v>
      </c>
      <c r="N36" s="115">
        <f>'[1]Doanh thu'!FV143</f>
        <v>0</v>
      </c>
      <c r="O36" s="115">
        <f t="shared" si="1"/>
        <v>2040</v>
      </c>
      <c r="P36" s="116">
        <f t="shared" si="2"/>
        <v>132</v>
      </c>
    </row>
    <row r="37" spans="1:16" x14ac:dyDescent="0.15">
      <c r="A37" s="48">
        <v>30</v>
      </c>
      <c r="B37" s="114" t="s">
        <v>211</v>
      </c>
      <c r="C37" s="115">
        <f>'[1]Doanh thu'!W144</f>
        <v>0</v>
      </c>
      <c r="D37" s="116">
        <f>'[1]Boi thuong'!W144</f>
        <v>0</v>
      </c>
      <c r="E37" s="150"/>
      <c r="F37" s="115">
        <f>'[1]Doanh thu'!BB144</f>
        <v>0</v>
      </c>
      <c r="G37" s="116">
        <f>'[1]Boi thuong'!DL144</f>
        <v>0</v>
      </c>
      <c r="H37" s="115">
        <f>'[1]Doanh thu'!CG144</f>
        <v>0</v>
      </c>
      <c r="I37" s="116">
        <f>'[1]Boi thuong'!EQ144</f>
        <v>0</v>
      </c>
      <c r="J37" s="115">
        <f>'[1]Doanh thu'!DL144</f>
        <v>0</v>
      </c>
      <c r="K37" s="116">
        <f>'[1]Boi thuong'!BB144</f>
        <v>0</v>
      </c>
      <c r="L37" s="115">
        <f>'[1]Doanh thu'!EQ144</f>
        <v>0</v>
      </c>
      <c r="M37" s="116">
        <f>'[1]Boi thuong'!CG144</f>
        <v>0</v>
      </c>
      <c r="N37" s="115">
        <f>'[1]Doanh thu'!FV144</f>
        <v>0</v>
      </c>
      <c r="O37" s="115">
        <f t="shared" si="1"/>
        <v>0</v>
      </c>
      <c r="P37" s="116">
        <f t="shared" si="2"/>
        <v>0</v>
      </c>
    </row>
    <row r="38" spans="1:16" hidden="1" x14ac:dyDescent="0.15">
      <c r="A38" s="48"/>
      <c r="B38" s="114"/>
      <c r="C38" s="115"/>
      <c r="D38" s="116"/>
      <c r="E38" s="150"/>
      <c r="F38" s="115"/>
      <c r="G38" s="116"/>
      <c r="H38" s="115"/>
      <c r="I38" s="116"/>
      <c r="J38" s="115"/>
      <c r="K38" s="116"/>
      <c r="L38" s="115"/>
      <c r="M38" s="116"/>
      <c r="N38" s="115"/>
      <c r="O38" s="115"/>
      <c r="P38" s="116"/>
    </row>
    <row r="39" spans="1:16" hidden="1" x14ac:dyDescent="0.15">
      <c r="A39" s="48"/>
      <c r="B39" s="114"/>
      <c r="C39" s="115"/>
      <c r="D39" s="116"/>
      <c r="E39" s="150"/>
      <c r="F39" s="115"/>
      <c r="G39" s="116"/>
      <c r="H39" s="115"/>
      <c r="I39" s="116"/>
      <c r="J39" s="115"/>
      <c r="K39" s="116"/>
      <c r="L39" s="115"/>
      <c r="M39" s="116"/>
      <c r="N39" s="115"/>
      <c r="O39" s="115"/>
      <c r="P39" s="116"/>
    </row>
    <row r="40" spans="1:16" hidden="1" x14ac:dyDescent="0.15">
      <c r="A40" s="48"/>
      <c r="B40" s="114"/>
      <c r="C40" s="115"/>
      <c r="D40" s="116"/>
      <c r="E40" s="150"/>
      <c r="F40" s="115"/>
      <c r="G40" s="116"/>
      <c r="H40" s="115"/>
      <c r="I40" s="116"/>
      <c r="J40" s="115"/>
      <c r="K40" s="116"/>
      <c r="L40" s="115"/>
      <c r="M40" s="116"/>
      <c r="N40" s="115"/>
      <c r="O40" s="115"/>
      <c r="P40" s="116"/>
    </row>
    <row r="41" spans="1:16" s="151" customFormat="1" x14ac:dyDescent="0.15">
      <c r="A41" s="50">
        <v>31</v>
      </c>
      <c r="B41" s="171" t="s">
        <v>83</v>
      </c>
      <c r="C41" s="122">
        <f>SUM(C8:C36)</f>
        <v>810428</v>
      </c>
      <c r="D41" s="122">
        <f>SUM(D8:D36)</f>
        <v>91827</v>
      </c>
      <c r="E41" s="150">
        <f t="shared" si="0"/>
        <v>0.11330679591524478</v>
      </c>
      <c r="F41" s="122">
        <f>SUM(F8:F36)</f>
        <v>76491</v>
      </c>
      <c r="G41" s="122">
        <f t="shared" ref="G41:P41" si="3">SUM(G8:G36)</f>
        <v>8053</v>
      </c>
      <c r="H41" s="122">
        <f t="shared" si="3"/>
        <v>52948</v>
      </c>
      <c r="I41" s="122">
        <f t="shared" si="3"/>
        <v>20174</v>
      </c>
      <c r="J41" s="122">
        <f t="shared" si="3"/>
        <v>118609</v>
      </c>
      <c r="K41" s="122">
        <f t="shared" si="3"/>
        <v>26767</v>
      </c>
      <c r="L41" s="122">
        <f t="shared" si="3"/>
        <v>313017</v>
      </c>
      <c r="M41" s="122">
        <f t="shared" si="3"/>
        <v>36451</v>
      </c>
      <c r="N41" s="122">
        <f t="shared" si="3"/>
        <v>11912</v>
      </c>
      <c r="O41" s="122">
        <f t="shared" si="3"/>
        <v>496329</v>
      </c>
      <c r="P41" s="122">
        <f t="shared" si="3"/>
        <v>56836</v>
      </c>
    </row>
    <row r="42" spans="1:16" x14ac:dyDescent="0.15">
      <c r="C42" s="152"/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52"/>
      <c r="P42" s="152"/>
    </row>
    <row r="43" spans="1:16" x14ac:dyDescent="0.15">
      <c r="B43" s="153"/>
      <c r="C43" s="152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</row>
    <row r="44" spans="1:16" x14ac:dyDescent="0.15">
      <c r="C44" s="152"/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</row>
    <row r="45" spans="1:16" x14ac:dyDescent="0.15">
      <c r="C45" s="152"/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</row>
    <row r="46" spans="1:16" x14ac:dyDescent="0.15">
      <c r="C46" s="152"/>
      <c r="D46" s="152"/>
      <c r="E46" s="152"/>
      <c r="F46" s="152"/>
      <c r="G46" s="152"/>
      <c r="H46" s="152"/>
      <c r="I46" s="152"/>
      <c r="J46" s="152"/>
      <c r="K46" s="152"/>
      <c r="L46" s="152"/>
      <c r="M46" s="152"/>
      <c r="N46" s="152"/>
      <c r="O46" s="152"/>
      <c r="P46" s="152"/>
    </row>
    <row r="47" spans="1:16" x14ac:dyDescent="0.15">
      <c r="C47" s="152"/>
      <c r="D47" s="152"/>
      <c r="E47" s="152"/>
      <c r="F47" s="152"/>
      <c r="G47" s="152"/>
      <c r="H47" s="152"/>
      <c r="I47" s="152"/>
      <c r="J47" s="152"/>
      <c r="K47" s="152"/>
      <c r="L47" s="152"/>
      <c r="M47" s="152"/>
      <c r="N47" s="152"/>
      <c r="O47" s="152"/>
      <c r="P47" s="152"/>
    </row>
    <row r="48" spans="1:16" x14ac:dyDescent="0.15">
      <c r="C48" s="152"/>
      <c r="D48" s="152"/>
      <c r="E48" s="152"/>
      <c r="F48" s="152"/>
      <c r="G48" s="152"/>
      <c r="H48" s="152"/>
      <c r="I48" s="152"/>
      <c r="J48" s="152"/>
      <c r="K48" s="152"/>
      <c r="L48" s="152"/>
      <c r="M48" s="152"/>
      <c r="N48" s="152"/>
      <c r="O48" s="152"/>
      <c r="P48" s="152"/>
    </row>
    <row r="49" spans="3:16" x14ac:dyDescent="0.15">
      <c r="C49" s="152"/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</row>
    <row r="50" spans="3:16" x14ac:dyDescent="0.15">
      <c r="C50" s="152"/>
      <c r="D50" s="152"/>
      <c r="E50" s="152"/>
      <c r="F50" s="152"/>
      <c r="G50" s="152"/>
      <c r="H50" s="152"/>
      <c r="I50" s="152"/>
      <c r="J50" s="152"/>
      <c r="K50" s="152"/>
      <c r="L50" s="152"/>
      <c r="M50" s="152"/>
      <c r="N50" s="152"/>
      <c r="O50" s="152"/>
      <c r="P50" s="152"/>
    </row>
    <row r="51" spans="3:16" x14ac:dyDescent="0.15">
      <c r="C51" s="152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</row>
    <row r="52" spans="3:16" x14ac:dyDescent="0.15">
      <c r="C52" s="152"/>
      <c r="D52" s="152"/>
      <c r="E52" s="152"/>
      <c r="F52" s="152"/>
      <c r="G52" s="152"/>
      <c r="H52" s="152"/>
      <c r="I52" s="152"/>
      <c r="J52" s="152"/>
      <c r="K52" s="152"/>
      <c r="L52" s="152"/>
      <c r="M52" s="152"/>
      <c r="N52" s="152"/>
      <c r="O52" s="152"/>
      <c r="P52" s="152"/>
    </row>
    <row r="53" spans="3:16" x14ac:dyDescent="0.15">
      <c r="C53" s="152"/>
      <c r="D53" s="152"/>
      <c r="E53" s="152"/>
      <c r="F53" s="152"/>
      <c r="G53" s="152"/>
      <c r="H53" s="152"/>
      <c r="I53" s="152"/>
      <c r="J53" s="152"/>
      <c r="K53" s="152"/>
      <c r="L53" s="152"/>
      <c r="M53" s="152"/>
      <c r="N53" s="152"/>
      <c r="O53" s="152"/>
      <c r="P53" s="152"/>
    </row>
    <row r="54" spans="3:16" x14ac:dyDescent="0.15"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  <c r="N54" s="152"/>
      <c r="O54" s="152"/>
      <c r="P54" s="152"/>
    </row>
    <row r="55" spans="3:16" x14ac:dyDescent="0.15">
      <c r="C55" s="152"/>
      <c r="D55" s="152"/>
      <c r="E55" s="152"/>
      <c r="F55" s="152"/>
      <c r="G55" s="152"/>
      <c r="H55" s="152"/>
      <c r="I55" s="152"/>
      <c r="J55" s="152"/>
      <c r="K55" s="152"/>
      <c r="L55" s="152"/>
      <c r="M55" s="152"/>
      <c r="N55" s="152"/>
      <c r="O55" s="152"/>
      <c r="P55" s="152"/>
    </row>
    <row r="56" spans="3:16" x14ac:dyDescent="0.15">
      <c r="C56" s="152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  <c r="P56" s="152"/>
    </row>
    <row r="57" spans="3:16" x14ac:dyDescent="0.15">
      <c r="C57" s="152"/>
      <c r="D57" s="152"/>
      <c r="E57" s="152"/>
      <c r="F57" s="152"/>
      <c r="G57" s="152"/>
      <c r="H57" s="152"/>
      <c r="I57" s="152"/>
      <c r="J57" s="152"/>
      <c r="K57" s="152"/>
      <c r="L57" s="152"/>
      <c r="M57" s="152"/>
      <c r="N57" s="152"/>
      <c r="O57" s="152"/>
      <c r="P57" s="152"/>
    </row>
    <row r="58" spans="3:16" x14ac:dyDescent="0.15">
      <c r="C58" s="152"/>
      <c r="D58" s="152"/>
      <c r="E58" s="152"/>
      <c r="F58" s="152"/>
      <c r="G58" s="152"/>
      <c r="H58" s="152"/>
      <c r="I58" s="152"/>
      <c r="J58" s="152"/>
      <c r="K58" s="152"/>
      <c r="L58" s="152"/>
      <c r="M58" s="152"/>
      <c r="N58" s="152"/>
      <c r="O58" s="152"/>
      <c r="P58" s="152"/>
    </row>
    <row r="59" spans="3:16" x14ac:dyDescent="0.15">
      <c r="C59" s="152"/>
      <c r="D59" s="152"/>
      <c r="E59" s="152"/>
      <c r="F59" s="152"/>
      <c r="G59" s="152"/>
      <c r="H59" s="152"/>
      <c r="I59" s="152"/>
      <c r="J59" s="152"/>
      <c r="K59" s="152"/>
      <c r="L59" s="152"/>
      <c r="M59" s="152"/>
      <c r="N59" s="152"/>
      <c r="O59" s="152"/>
      <c r="P59" s="152"/>
    </row>
    <row r="60" spans="3:16" x14ac:dyDescent="0.15">
      <c r="C60" s="152"/>
      <c r="D60" s="152"/>
      <c r="E60" s="152"/>
      <c r="F60" s="152"/>
      <c r="G60" s="152"/>
      <c r="H60" s="152"/>
      <c r="I60" s="152"/>
      <c r="J60" s="152"/>
      <c r="K60" s="152"/>
      <c r="L60" s="152"/>
      <c r="M60" s="152"/>
      <c r="N60" s="152"/>
      <c r="O60" s="152"/>
      <c r="P60" s="152"/>
    </row>
    <row r="61" spans="3:16" x14ac:dyDescent="0.15"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  <c r="P61" s="152"/>
    </row>
    <row r="62" spans="3:16" x14ac:dyDescent="0.15">
      <c r="C62" s="152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</row>
    <row r="63" spans="3:16" x14ac:dyDescent="0.15">
      <c r="C63" s="152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  <c r="P63" s="152"/>
    </row>
    <row r="64" spans="3:16" x14ac:dyDescent="0.15"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  <c r="P64" s="152"/>
    </row>
    <row r="65" spans="3:16" x14ac:dyDescent="0.15"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  <c r="P65" s="152"/>
    </row>
    <row r="66" spans="3:16" x14ac:dyDescent="0.15"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  <c r="P66" s="152"/>
    </row>
    <row r="67" spans="3:16" x14ac:dyDescent="0.15"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  <c r="P67" s="152"/>
    </row>
    <row r="68" spans="3:16" x14ac:dyDescent="0.15"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  <c r="P68" s="152"/>
    </row>
    <row r="69" spans="3:16" x14ac:dyDescent="0.15"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  <c r="P69" s="152"/>
    </row>
    <row r="70" spans="3:16" x14ac:dyDescent="0.15"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  <c r="P70" s="152"/>
    </row>
    <row r="71" spans="3:16" x14ac:dyDescent="0.15"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  <c r="P71" s="152"/>
    </row>
    <row r="72" spans="3:16" x14ac:dyDescent="0.15"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  <c r="P72" s="152"/>
    </row>
    <row r="73" spans="3:16" x14ac:dyDescent="0.15"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  <c r="P73" s="152"/>
    </row>
    <row r="74" spans="3:16" x14ac:dyDescent="0.15"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  <c r="P74" s="152"/>
    </row>
    <row r="75" spans="3:16" x14ac:dyDescent="0.15"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  <c r="P75" s="152"/>
    </row>
    <row r="76" spans="3:16" x14ac:dyDescent="0.15"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  <c r="P76" s="152"/>
    </row>
    <row r="77" spans="3:16" x14ac:dyDescent="0.15"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  <c r="P77" s="152"/>
    </row>
    <row r="78" spans="3:16" x14ac:dyDescent="0.15"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  <c r="P78" s="152"/>
    </row>
    <row r="79" spans="3:16" x14ac:dyDescent="0.15"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  <c r="P79" s="152"/>
    </row>
    <row r="80" spans="3:16" x14ac:dyDescent="0.15"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  <c r="P80" s="152"/>
    </row>
    <row r="81" spans="3:16" x14ac:dyDescent="0.15"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  <c r="P81" s="152"/>
    </row>
    <row r="82" spans="3:16" x14ac:dyDescent="0.15"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  <c r="P82" s="152"/>
    </row>
    <row r="83" spans="3:16" x14ac:dyDescent="0.15"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  <c r="P83" s="152"/>
    </row>
    <row r="84" spans="3:16" x14ac:dyDescent="0.15"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  <c r="P84" s="152"/>
    </row>
    <row r="85" spans="3:16" x14ac:dyDescent="0.15"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  <c r="P85" s="152"/>
    </row>
    <row r="86" spans="3:16" x14ac:dyDescent="0.15"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  <c r="P86" s="152"/>
    </row>
    <row r="87" spans="3:16" x14ac:dyDescent="0.15"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  <c r="P87" s="152"/>
    </row>
    <row r="88" spans="3:16" x14ac:dyDescent="0.15">
      <c r="C88" s="152"/>
      <c r="D88" s="152"/>
      <c r="E88" s="152"/>
      <c r="F88" s="152"/>
      <c r="G88" s="152"/>
      <c r="H88" s="152"/>
      <c r="I88" s="152"/>
      <c r="J88" s="152"/>
      <c r="K88" s="152"/>
      <c r="L88" s="152"/>
      <c r="M88" s="152"/>
      <c r="N88" s="152"/>
      <c r="O88" s="152"/>
      <c r="P88" s="152"/>
    </row>
    <row r="89" spans="3:16" x14ac:dyDescent="0.15">
      <c r="C89" s="152"/>
      <c r="D89" s="152"/>
      <c r="E89" s="152"/>
      <c r="F89" s="152"/>
      <c r="G89" s="152"/>
      <c r="H89" s="152"/>
      <c r="I89" s="152"/>
      <c r="J89" s="152"/>
      <c r="K89" s="152"/>
      <c r="L89" s="152"/>
      <c r="M89" s="152"/>
      <c r="N89" s="152"/>
      <c r="O89" s="152"/>
      <c r="P89" s="152"/>
    </row>
    <row r="90" spans="3:16" x14ac:dyDescent="0.15">
      <c r="C90" s="152"/>
      <c r="D90" s="152"/>
      <c r="E90" s="152"/>
      <c r="F90" s="152"/>
      <c r="G90" s="152"/>
      <c r="H90" s="152"/>
      <c r="I90" s="152"/>
      <c r="J90" s="152"/>
      <c r="K90" s="152"/>
      <c r="L90" s="152"/>
      <c r="M90" s="152"/>
      <c r="N90" s="152"/>
      <c r="O90" s="152"/>
      <c r="P90" s="152"/>
    </row>
    <row r="91" spans="3:16" x14ac:dyDescent="0.15">
      <c r="C91" s="152"/>
      <c r="D91" s="152"/>
      <c r="E91" s="152"/>
      <c r="F91" s="152"/>
      <c r="G91" s="152"/>
      <c r="H91" s="152"/>
      <c r="I91" s="152"/>
      <c r="J91" s="152"/>
      <c r="K91" s="152"/>
      <c r="L91" s="152"/>
      <c r="M91" s="152"/>
      <c r="N91" s="152"/>
      <c r="O91" s="152"/>
      <c r="P91" s="152"/>
    </row>
    <row r="92" spans="3:16" x14ac:dyDescent="0.15">
      <c r="C92" s="152"/>
      <c r="D92" s="152"/>
      <c r="E92" s="152"/>
      <c r="F92" s="152"/>
      <c r="G92" s="152"/>
      <c r="H92" s="152"/>
      <c r="I92" s="152"/>
      <c r="J92" s="152"/>
      <c r="K92" s="152"/>
      <c r="L92" s="152"/>
      <c r="M92" s="152"/>
      <c r="N92" s="152"/>
      <c r="O92" s="152"/>
      <c r="P92" s="152"/>
    </row>
    <row r="93" spans="3:16" x14ac:dyDescent="0.15">
      <c r="C93" s="152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</row>
    <row r="94" spans="3:16" x14ac:dyDescent="0.15">
      <c r="C94" s="152"/>
      <c r="D94" s="152"/>
      <c r="E94" s="152"/>
      <c r="F94" s="152"/>
      <c r="G94" s="152"/>
      <c r="H94" s="152"/>
      <c r="I94" s="152"/>
      <c r="J94" s="152"/>
      <c r="K94" s="152"/>
      <c r="L94" s="152"/>
      <c r="M94" s="152"/>
      <c r="N94" s="152"/>
      <c r="O94" s="152"/>
      <c r="P94" s="152"/>
    </row>
    <row r="95" spans="3:16" x14ac:dyDescent="0.15">
      <c r="C95" s="152"/>
      <c r="D95" s="152"/>
      <c r="E95" s="152"/>
      <c r="F95" s="152"/>
      <c r="G95" s="152"/>
      <c r="H95" s="152"/>
      <c r="I95" s="152"/>
      <c r="J95" s="152"/>
      <c r="K95" s="152"/>
      <c r="L95" s="152"/>
      <c r="M95" s="152"/>
      <c r="N95" s="152"/>
      <c r="O95" s="152"/>
      <c r="P95" s="152"/>
    </row>
    <row r="96" spans="3:16" x14ac:dyDescent="0.15">
      <c r="C96" s="152"/>
      <c r="D96" s="152"/>
      <c r="E96" s="152"/>
      <c r="F96" s="152"/>
      <c r="G96" s="152"/>
      <c r="H96" s="152"/>
      <c r="I96" s="152"/>
      <c r="J96" s="152"/>
      <c r="K96" s="152"/>
      <c r="L96" s="152"/>
      <c r="M96" s="152"/>
      <c r="N96" s="152"/>
      <c r="O96" s="152"/>
      <c r="P96" s="152"/>
    </row>
    <row r="97" spans="3:16" x14ac:dyDescent="0.15">
      <c r="C97" s="152"/>
      <c r="D97" s="152"/>
      <c r="E97" s="152"/>
      <c r="F97" s="152"/>
      <c r="G97" s="152"/>
      <c r="H97" s="152"/>
      <c r="I97" s="152"/>
      <c r="J97" s="152"/>
      <c r="K97" s="152"/>
      <c r="L97" s="152"/>
      <c r="M97" s="152"/>
      <c r="N97" s="152"/>
      <c r="O97" s="152"/>
      <c r="P97" s="152"/>
    </row>
    <row r="98" spans="3:16" x14ac:dyDescent="0.15">
      <c r="C98" s="152"/>
      <c r="D98" s="152"/>
      <c r="E98" s="152"/>
      <c r="F98" s="152"/>
      <c r="G98" s="152"/>
      <c r="H98" s="152"/>
      <c r="I98" s="152"/>
      <c r="J98" s="152"/>
      <c r="K98" s="152"/>
      <c r="L98" s="152"/>
      <c r="M98" s="152"/>
      <c r="N98" s="152"/>
      <c r="O98" s="152"/>
      <c r="P98" s="152"/>
    </row>
    <row r="99" spans="3:16" x14ac:dyDescent="0.15">
      <c r="C99" s="152"/>
      <c r="D99" s="152"/>
      <c r="E99" s="152"/>
      <c r="F99" s="152"/>
      <c r="G99" s="152"/>
      <c r="H99" s="152"/>
      <c r="I99" s="152"/>
      <c r="J99" s="152"/>
      <c r="K99" s="152"/>
      <c r="L99" s="152"/>
      <c r="M99" s="152"/>
      <c r="N99" s="152"/>
      <c r="O99" s="152"/>
      <c r="P99" s="152"/>
    </row>
    <row r="100" spans="3:16" x14ac:dyDescent="0.15">
      <c r="C100" s="152"/>
      <c r="D100" s="152"/>
      <c r="E100" s="152"/>
      <c r="F100" s="152"/>
      <c r="G100" s="152"/>
      <c r="H100" s="152"/>
      <c r="I100" s="152"/>
      <c r="J100" s="152"/>
      <c r="K100" s="152"/>
      <c r="L100" s="152"/>
      <c r="M100" s="152"/>
      <c r="N100" s="152"/>
      <c r="O100" s="152"/>
      <c r="P100" s="152"/>
    </row>
    <row r="101" spans="3:16" x14ac:dyDescent="0.15">
      <c r="C101" s="152"/>
      <c r="D101" s="152"/>
      <c r="E101" s="152"/>
      <c r="F101" s="152"/>
      <c r="G101" s="152"/>
      <c r="H101" s="152"/>
      <c r="I101" s="152"/>
      <c r="J101" s="152"/>
      <c r="K101" s="152"/>
      <c r="L101" s="152"/>
      <c r="M101" s="152"/>
      <c r="N101" s="152"/>
      <c r="O101" s="152"/>
      <c r="P101" s="152"/>
    </row>
    <row r="102" spans="3:16" x14ac:dyDescent="0.15">
      <c r="C102" s="152"/>
      <c r="D102" s="152"/>
      <c r="E102" s="152"/>
      <c r="F102" s="152"/>
      <c r="G102" s="152"/>
      <c r="H102" s="152"/>
      <c r="I102" s="152"/>
      <c r="J102" s="152"/>
      <c r="K102" s="152"/>
      <c r="L102" s="152"/>
      <c r="M102" s="152"/>
      <c r="N102" s="152"/>
      <c r="O102" s="152"/>
      <c r="P102" s="152"/>
    </row>
    <row r="103" spans="3:16" x14ac:dyDescent="0.15">
      <c r="C103" s="152"/>
      <c r="D103" s="152"/>
      <c r="E103" s="152"/>
      <c r="F103" s="152"/>
      <c r="G103" s="152"/>
      <c r="H103" s="152"/>
      <c r="I103" s="152"/>
      <c r="J103" s="152"/>
      <c r="K103" s="152"/>
      <c r="L103" s="152"/>
      <c r="M103" s="152"/>
      <c r="N103" s="152"/>
      <c r="O103" s="152"/>
      <c r="P103" s="152"/>
    </row>
    <row r="104" spans="3:16" x14ac:dyDescent="0.15">
      <c r="C104" s="152"/>
      <c r="D104" s="152"/>
      <c r="E104" s="152"/>
      <c r="F104" s="152"/>
      <c r="G104" s="152"/>
      <c r="H104" s="152"/>
      <c r="I104" s="152"/>
      <c r="J104" s="152"/>
      <c r="K104" s="152"/>
      <c r="L104" s="152"/>
      <c r="M104" s="152"/>
      <c r="N104" s="152"/>
      <c r="O104" s="152"/>
      <c r="P104" s="152"/>
    </row>
    <row r="105" spans="3:16" x14ac:dyDescent="0.15">
      <c r="C105" s="152"/>
      <c r="D105" s="152"/>
      <c r="E105" s="152"/>
      <c r="F105" s="152"/>
      <c r="G105" s="152"/>
      <c r="H105" s="152"/>
      <c r="I105" s="152"/>
      <c r="J105" s="152"/>
      <c r="K105" s="152"/>
      <c r="L105" s="152"/>
      <c r="M105" s="152"/>
      <c r="N105" s="152"/>
      <c r="O105" s="152"/>
      <c r="P105" s="152"/>
    </row>
    <row r="106" spans="3:16" x14ac:dyDescent="0.15">
      <c r="C106" s="152"/>
      <c r="D106" s="152"/>
      <c r="E106" s="152"/>
      <c r="F106" s="152"/>
      <c r="G106" s="152"/>
      <c r="H106" s="152"/>
      <c r="I106" s="152"/>
      <c r="J106" s="152"/>
      <c r="K106" s="152"/>
      <c r="L106" s="152"/>
      <c r="M106" s="152"/>
      <c r="N106" s="152"/>
      <c r="O106" s="152"/>
      <c r="P106" s="152"/>
    </row>
    <row r="107" spans="3:16" x14ac:dyDescent="0.15">
      <c r="C107" s="152"/>
      <c r="D107" s="152"/>
      <c r="E107" s="152"/>
      <c r="F107" s="152"/>
      <c r="G107" s="152"/>
      <c r="H107" s="152"/>
      <c r="I107" s="152"/>
      <c r="J107" s="152"/>
      <c r="K107" s="152"/>
      <c r="L107" s="152"/>
      <c r="M107" s="152"/>
      <c r="N107" s="152"/>
      <c r="O107" s="152"/>
      <c r="P107" s="152"/>
    </row>
    <row r="108" spans="3:16" x14ac:dyDescent="0.15">
      <c r="C108" s="152"/>
      <c r="D108" s="152"/>
      <c r="E108" s="152"/>
      <c r="F108" s="152"/>
      <c r="G108" s="152"/>
      <c r="H108" s="152"/>
      <c r="I108" s="152"/>
      <c r="J108" s="152"/>
      <c r="K108" s="152"/>
      <c r="L108" s="152"/>
      <c r="M108" s="152"/>
      <c r="N108" s="152"/>
      <c r="O108" s="152"/>
      <c r="P108" s="152"/>
    </row>
    <row r="109" spans="3:16" x14ac:dyDescent="0.15">
      <c r="C109" s="152"/>
      <c r="D109" s="152"/>
      <c r="E109" s="152"/>
      <c r="F109" s="152"/>
      <c r="G109" s="152"/>
      <c r="H109" s="152"/>
      <c r="I109" s="152"/>
      <c r="J109" s="152"/>
      <c r="K109" s="152"/>
      <c r="L109" s="152"/>
      <c r="M109" s="152"/>
      <c r="N109" s="152"/>
      <c r="O109" s="152"/>
      <c r="P109" s="152"/>
    </row>
    <row r="110" spans="3:16" x14ac:dyDescent="0.15">
      <c r="C110" s="152"/>
      <c r="D110" s="152"/>
      <c r="E110" s="152"/>
      <c r="F110" s="152"/>
      <c r="G110" s="152"/>
      <c r="H110" s="152"/>
      <c r="I110" s="152"/>
      <c r="J110" s="152"/>
      <c r="K110" s="152"/>
      <c r="L110" s="152"/>
      <c r="M110" s="152"/>
      <c r="N110" s="152"/>
      <c r="O110" s="152"/>
      <c r="P110" s="152"/>
    </row>
    <row r="111" spans="3:16" x14ac:dyDescent="0.15">
      <c r="C111" s="152"/>
      <c r="D111" s="152"/>
      <c r="E111" s="152"/>
      <c r="F111" s="152"/>
      <c r="G111" s="152"/>
      <c r="H111" s="152"/>
      <c r="I111" s="152"/>
      <c r="J111" s="152"/>
      <c r="K111" s="152"/>
      <c r="L111" s="152"/>
      <c r="M111" s="152"/>
      <c r="N111" s="152"/>
      <c r="O111" s="152"/>
      <c r="P111" s="152"/>
    </row>
    <row r="112" spans="3:16" x14ac:dyDescent="0.15">
      <c r="C112" s="152"/>
      <c r="D112" s="152"/>
      <c r="E112" s="152"/>
      <c r="F112" s="152"/>
      <c r="G112" s="152"/>
      <c r="H112" s="152"/>
      <c r="I112" s="152"/>
      <c r="J112" s="152"/>
      <c r="K112" s="152"/>
      <c r="L112" s="152"/>
      <c r="M112" s="152"/>
      <c r="N112" s="152"/>
      <c r="O112" s="152"/>
      <c r="P112" s="152"/>
    </row>
    <row r="113" spans="3:16" x14ac:dyDescent="0.15">
      <c r="C113" s="152"/>
      <c r="D113" s="152"/>
      <c r="E113" s="152"/>
      <c r="F113" s="152"/>
      <c r="G113" s="152"/>
      <c r="H113" s="152"/>
      <c r="I113" s="152"/>
      <c r="J113" s="152"/>
      <c r="K113" s="152"/>
      <c r="L113" s="152"/>
      <c r="M113" s="152"/>
      <c r="N113" s="152"/>
      <c r="O113" s="152"/>
      <c r="P113" s="152"/>
    </row>
    <row r="114" spans="3:16" x14ac:dyDescent="0.15">
      <c r="C114" s="152"/>
      <c r="D114" s="152"/>
      <c r="E114" s="152"/>
      <c r="F114" s="152"/>
      <c r="G114" s="152"/>
      <c r="H114" s="152"/>
      <c r="I114" s="152"/>
      <c r="J114" s="152"/>
      <c r="K114" s="152"/>
      <c r="L114" s="152"/>
      <c r="M114" s="152"/>
      <c r="N114" s="152"/>
      <c r="O114" s="152"/>
      <c r="P114" s="152"/>
    </row>
    <row r="115" spans="3:16" x14ac:dyDescent="0.15">
      <c r="C115" s="152"/>
      <c r="D115" s="152"/>
      <c r="E115" s="152"/>
      <c r="F115" s="152"/>
      <c r="G115" s="152"/>
      <c r="H115" s="152"/>
      <c r="I115" s="152"/>
      <c r="J115" s="152"/>
      <c r="K115" s="152"/>
      <c r="L115" s="152"/>
      <c r="M115" s="152"/>
      <c r="N115" s="152"/>
      <c r="O115" s="152"/>
      <c r="P115" s="152"/>
    </row>
    <row r="116" spans="3:16" x14ac:dyDescent="0.15">
      <c r="C116" s="152"/>
      <c r="D116" s="152"/>
      <c r="E116" s="152"/>
      <c r="F116" s="152"/>
      <c r="G116" s="152"/>
      <c r="H116" s="152"/>
      <c r="I116" s="152"/>
      <c r="J116" s="152"/>
      <c r="K116" s="152"/>
      <c r="L116" s="152"/>
      <c r="M116" s="152"/>
      <c r="N116" s="152"/>
      <c r="O116" s="152"/>
      <c r="P116" s="152"/>
    </row>
    <row r="117" spans="3:16" x14ac:dyDescent="0.15">
      <c r="C117" s="152"/>
      <c r="D117" s="152"/>
      <c r="E117" s="152"/>
      <c r="F117" s="152"/>
      <c r="G117" s="152"/>
      <c r="H117" s="152"/>
      <c r="I117" s="152"/>
      <c r="J117" s="152"/>
      <c r="K117" s="152"/>
      <c r="L117" s="152"/>
      <c r="M117" s="152"/>
      <c r="N117" s="152"/>
      <c r="O117" s="152"/>
      <c r="P117" s="152"/>
    </row>
    <row r="118" spans="3:16" x14ac:dyDescent="0.15">
      <c r="C118" s="152"/>
      <c r="D118" s="152"/>
      <c r="E118" s="152"/>
      <c r="F118" s="152"/>
      <c r="G118" s="152"/>
      <c r="H118" s="152"/>
      <c r="I118" s="152"/>
      <c r="J118" s="152"/>
      <c r="K118" s="152"/>
      <c r="L118" s="152"/>
      <c r="M118" s="152"/>
      <c r="N118" s="152"/>
      <c r="O118" s="152"/>
      <c r="P118" s="152"/>
    </row>
    <row r="119" spans="3:16" x14ac:dyDescent="0.15">
      <c r="C119" s="152"/>
      <c r="D119" s="152"/>
      <c r="E119" s="152"/>
      <c r="F119" s="152"/>
      <c r="G119" s="152"/>
      <c r="H119" s="152"/>
      <c r="I119" s="152"/>
      <c r="J119" s="152"/>
      <c r="K119" s="152"/>
      <c r="L119" s="152"/>
      <c r="M119" s="152"/>
      <c r="N119" s="152"/>
      <c r="O119" s="152"/>
      <c r="P119" s="152"/>
    </row>
    <row r="120" spans="3:16" x14ac:dyDescent="0.15">
      <c r="C120" s="152"/>
      <c r="D120" s="152"/>
      <c r="E120" s="152"/>
      <c r="F120" s="152"/>
      <c r="G120" s="152"/>
      <c r="H120" s="152"/>
      <c r="I120" s="152"/>
      <c r="J120" s="152"/>
      <c r="K120" s="152"/>
      <c r="L120" s="152"/>
      <c r="M120" s="152"/>
      <c r="N120" s="152"/>
      <c r="O120" s="152"/>
      <c r="P120" s="152"/>
    </row>
    <row r="121" spans="3:16" x14ac:dyDescent="0.15">
      <c r="C121" s="152"/>
      <c r="D121" s="152"/>
      <c r="E121" s="152"/>
      <c r="F121" s="152"/>
      <c r="G121" s="152"/>
      <c r="H121" s="152"/>
      <c r="I121" s="152"/>
      <c r="J121" s="152"/>
      <c r="K121" s="152"/>
      <c r="L121" s="152"/>
      <c r="M121" s="152"/>
      <c r="N121" s="152"/>
      <c r="O121" s="152"/>
      <c r="P121" s="152"/>
    </row>
    <row r="122" spans="3:16" x14ac:dyDescent="0.15">
      <c r="C122" s="152"/>
      <c r="D122" s="152"/>
      <c r="E122" s="152"/>
      <c r="F122" s="152"/>
      <c r="G122" s="152"/>
      <c r="H122" s="152"/>
      <c r="I122" s="152"/>
      <c r="J122" s="152"/>
      <c r="K122" s="152"/>
      <c r="L122" s="152"/>
      <c r="M122" s="152"/>
      <c r="N122" s="152"/>
      <c r="O122" s="152"/>
      <c r="P122" s="152"/>
    </row>
    <row r="123" spans="3:16" x14ac:dyDescent="0.15">
      <c r="C123" s="152"/>
      <c r="D123" s="152"/>
      <c r="E123" s="152"/>
      <c r="F123" s="152"/>
      <c r="G123" s="152"/>
      <c r="H123" s="152"/>
      <c r="I123" s="152"/>
      <c r="J123" s="152"/>
      <c r="K123" s="152"/>
      <c r="L123" s="152"/>
      <c r="M123" s="152"/>
      <c r="N123" s="152"/>
      <c r="O123" s="152"/>
      <c r="P123" s="152"/>
    </row>
    <row r="124" spans="3:16" x14ac:dyDescent="0.15">
      <c r="C124" s="152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</row>
    <row r="125" spans="3:16" x14ac:dyDescent="0.15">
      <c r="C125" s="152"/>
      <c r="D125" s="152"/>
      <c r="E125" s="152"/>
      <c r="F125" s="152"/>
      <c r="G125" s="152"/>
      <c r="H125" s="152"/>
      <c r="I125" s="152"/>
      <c r="J125" s="152"/>
      <c r="K125" s="152"/>
      <c r="L125" s="152"/>
      <c r="M125" s="152"/>
      <c r="N125" s="152"/>
      <c r="O125" s="152"/>
      <c r="P125" s="152"/>
    </row>
    <row r="126" spans="3:16" x14ac:dyDescent="0.15">
      <c r="C126" s="152"/>
      <c r="D126" s="152"/>
      <c r="E126" s="152"/>
      <c r="F126" s="152"/>
      <c r="G126" s="152"/>
      <c r="H126" s="152"/>
      <c r="I126" s="152"/>
      <c r="J126" s="152"/>
      <c r="K126" s="152"/>
      <c r="L126" s="152"/>
      <c r="M126" s="152"/>
      <c r="N126" s="152"/>
      <c r="O126" s="152"/>
      <c r="P126" s="152"/>
    </row>
    <row r="127" spans="3:16" x14ac:dyDescent="0.15">
      <c r="C127" s="152"/>
      <c r="D127" s="152"/>
      <c r="E127" s="152"/>
      <c r="F127" s="152"/>
      <c r="G127" s="152"/>
      <c r="H127" s="152"/>
      <c r="I127" s="152"/>
      <c r="J127" s="152"/>
      <c r="K127" s="152"/>
      <c r="L127" s="152"/>
      <c r="M127" s="152"/>
      <c r="N127" s="152"/>
      <c r="O127" s="152"/>
      <c r="P127" s="152"/>
    </row>
    <row r="128" spans="3:16" x14ac:dyDescent="0.15">
      <c r="C128" s="152"/>
      <c r="D128" s="152"/>
      <c r="E128" s="152"/>
      <c r="F128" s="152"/>
      <c r="G128" s="152"/>
      <c r="H128" s="152"/>
      <c r="I128" s="152"/>
      <c r="J128" s="152"/>
      <c r="K128" s="152"/>
      <c r="L128" s="152"/>
      <c r="M128" s="152"/>
      <c r="N128" s="152"/>
      <c r="O128" s="152"/>
      <c r="P128" s="152"/>
    </row>
    <row r="129" spans="3:16" x14ac:dyDescent="0.15">
      <c r="C129" s="152"/>
      <c r="D129" s="152"/>
      <c r="E129" s="152"/>
      <c r="F129" s="152"/>
      <c r="G129" s="152"/>
      <c r="H129" s="152"/>
      <c r="I129" s="152"/>
      <c r="J129" s="152"/>
      <c r="K129" s="152"/>
      <c r="L129" s="152"/>
      <c r="M129" s="152"/>
      <c r="N129" s="152"/>
      <c r="O129" s="152"/>
      <c r="P129" s="152"/>
    </row>
    <row r="130" spans="3:16" x14ac:dyDescent="0.15">
      <c r="C130" s="152"/>
      <c r="D130" s="152"/>
      <c r="E130" s="152"/>
      <c r="F130" s="152"/>
      <c r="G130" s="152"/>
      <c r="H130" s="152"/>
      <c r="I130" s="152"/>
      <c r="J130" s="152"/>
      <c r="K130" s="152"/>
      <c r="L130" s="152"/>
      <c r="M130" s="152"/>
      <c r="N130" s="152"/>
      <c r="O130" s="152"/>
      <c r="P130" s="152"/>
    </row>
    <row r="131" spans="3:16" x14ac:dyDescent="0.15">
      <c r="C131" s="152"/>
      <c r="D131" s="152"/>
      <c r="E131" s="152"/>
      <c r="F131" s="152"/>
      <c r="G131" s="152"/>
      <c r="H131" s="152"/>
      <c r="I131" s="152"/>
      <c r="J131" s="152"/>
      <c r="K131" s="152"/>
      <c r="L131" s="152"/>
      <c r="M131" s="152"/>
      <c r="N131" s="152"/>
      <c r="O131" s="152"/>
      <c r="P131" s="152"/>
    </row>
    <row r="132" spans="3:16" x14ac:dyDescent="0.15">
      <c r="C132" s="152"/>
      <c r="D132" s="152"/>
      <c r="E132" s="152"/>
      <c r="F132" s="152"/>
      <c r="G132" s="152"/>
      <c r="H132" s="152"/>
      <c r="I132" s="152"/>
      <c r="J132" s="152"/>
      <c r="K132" s="152"/>
      <c r="L132" s="152"/>
      <c r="M132" s="152"/>
      <c r="N132" s="152"/>
      <c r="O132" s="152"/>
      <c r="P132" s="152"/>
    </row>
    <row r="133" spans="3:16" x14ac:dyDescent="0.15">
      <c r="C133" s="152"/>
      <c r="D133" s="152"/>
      <c r="E133" s="152"/>
      <c r="F133" s="152"/>
      <c r="G133" s="152"/>
      <c r="H133" s="152"/>
      <c r="I133" s="152"/>
      <c r="J133" s="152"/>
      <c r="K133" s="152"/>
      <c r="L133" s="152"/>
      <c r="M133" s="152"/>
      <c r="N133" s="152"/>
      <c r="O133" s="152"/>
      <c r="P133" s="152"/>
    </row>
    <row r="134" spans="3:16" x14ac:dyDescent="0.15">
      <c r="C134" s="152"/>
      <c r="D134" s="152"/>
      <c r="E134" s="152"/>
      <c r="F134" s="152"/>
      <c r="G134" s="152"/>
      <c r="H134" s="152"/>
      <c r="I134" s="152"/>
      <c r="J134" s="152"/>
      <c r="K134" s="152"/>
      <c r="L134" s="152"/>
      <c r="M134" s="152"/>
      <c r="N134" s="152"/>
      <c r="O134" s="152"/>
      <c r="P134" s="152"/>
    </row>
    <row r="135" spans="3:16" x14ac:dyDescent="0.15">
      <c r="C135" s="152"/>
      <c r="D135" s="152"/>
      <c r="E135" s="152"/>
      <c r="F135" s="152"/>
      <c r="G135" s="152"/>
      <c r="H135" s="152"/>
      <c r="I135" s="152"/>
      <c r="J135" s="152"/>
      <c r="K135" s="152"/>
      <c r="L135" s="152"/>
      <c r="M135" s="152"/>
      <c r="N135" s="152"/>
      <c r="O135" s="152"/>
      <c r="P135" s="152"/>
    </row>
    <row r="136" spans="3:16" x14ac:dyDescent="0.15">
      <c r="C136" s="152"/>
      <c r="D136" s="152"/>
      <c r="E136" s="152"/>
      <c r="F136" s="152"/>
      <c r="G136" s="152"/>
      <c r="H136" s="152"/>
      <c r="I136" s="152"/>
      <c r="J136" s="152"/>
      <c r="K136" s="152"/>
      <c r="L136" s="152"/>
      <c r="M136" s="152"/>
      <c r="N136" s="152"/>
      <c r="O136" s="152"/>
      <c r="P136" s="152"/>
    </row>
    <row r="137" spans="3:16" x14ac:dyDescent="0.15">
      <c r="C137" s="152"/>
      <c r="D137" s="152"/>
      <c r="E137" s="152"/>
      <c r="F137" s="152"/>
      <c r="G137" s="152"/>
      <c r="H137" s="152"/>
      <c r="I137" s="152"/>
      <c r="J137" s="152"/>
      <c r="K137" s="152"/>
      <c r="L137" s="152"/>
      <c r="M137" s="152"/>
      <c r="N137" s="152"/>
      <c r="O137" s="152"/>
      <c r="P137" s="152"/>
    </row>
    <row r="138" spans="3:16" x14ac:dyDescent="0.15">
      <c r="C138" s="152"/>
      <c r="D138" s="152"/>
      <c r="E138" s="152"/>
      <c r="F138" s="152"/>
      <c r="G138" s="152"/>
      <c r="H138" s="152"/>
      <c r="I138" s="152"/>
      <c r="J138" s="152"/>
      <c r="K138" s="152"/>
      <c r="L138" s="152"/>
      <c r="M138" s="152"/>
      <c r="N138" s="152"/>
      <c r="O138" s="152"/>
      <c r="P138" s="152"/>
    </row>
    <row r="139" spans="3:16" x14ac:dyDescent="0.15">
      <c r="C139" s="152"/>
      <c r="D139" s="152"/>
      <c r="E139" s="152"/>
      <c r="F139" s="152"/>
      <c r="G139" s="152"/>
      <c r="H139" s="152"/>
      <c r="I139" s="152"/>
      <c r="J139" s="152"/>
      <c r="K139" s="152"/>
      <c r="L139" s="152"/>
      <c r="M139" s="152"/>
      <c r="N139" s="152"/>
      <c r="O139" s="152"/>
      <c r="P139" s="152"/>
    </row>
    <row r="140" spans="3:16" x14ac:dyDescent="0.15">
      <c r="C140" s="152"/>
      <c r="D140" s="152"/>
      <c r="E140" s="152"/>
      <c r="F140" s="152"/>
      <c r="G140" s="152"/>
      <c r="H140" s="152"/>
      <c r="I140" s="152"/>
      <c r="J140" s="152"/>
      <c r="K140" s="152"/>
      <c r="L140" s="152"/>
      <c r="M140" s="152"/>
      <c r="N140" s="152"/>
      <c r="O140" s="152"/>
      <c r="P140" s="152"/>
    </row>
    <row r="141" spans="3:16" x14ac:dyDescent="0.15">
      <c r="C141" s="152"/>
      <c r="D141" s="152"/>
      <c r="E141" s="152"/>
      <c r="F141" s="152"/>
      <c r="G141" s="152"/>
      <c r="H141" s="152"/>
      <c r="I141" s="152"/>
      <c r="J141" s="152"/>
      <c r="K141" s="152"/>
      <c r="L141" s="152"/>
      <c r="M141" s="152"/>
      <c r="N141" s="152"/>
      <c r="O141" s="152"/>
      <c r="P141" s="152"/>
    </row>
    <row r="142" spans="3:16" x14ac:dyDescent="0.15">
      <c r="C142" s="152"/>
      <c r="D142" s="152"/>
      <c r="E142" s="152"/>
      <c r="F142" s="152"/>
      <c r="G142" s="152"/>
      <c r="H142" s="152"/>
      <c r="I142" s="152"/>
      <c r="J142" s="152"/>
      <c r="K142" s="152"/>
      <c r="L142" s="152"/>
      <c r="M142" s="152"/>
      <c r="N142" s="152"/>
      <c r="O142" s="152"/>
      <c r="P142" s="152"/>
    </row>
    <row r="143" spans="3:16" x14ac:dyDescent="0.15">
      <c r="C143" s="152"/>
      <c r="D143" s="152"/>
      <c r="E143" s="152"/>
      <c r="F143" s="152"/>
      <c r="G143" s="152"/>
      <c r="H143" s="152"/>
      <c r="I143" s="152"/>
      <c r="J143" s="152"/>
      <c r="K143" s="152"/>
      <c r="L143" s="152"/>
      <c r="M143" s="152"/>
      <c r="N143" s="152"/>
      <c r="O143" s="152"/>
      <c r="P143" s="152"/>
    </row>
    <row r="144" spans="3:16" x14ac:dyDescent="0.15">
      <c r="C144" s="152"/>
      <c r="D144" s="152"/>
      <c r="E144" s="152"/>
      <c r="F144" s="152"/>
      <c r="G144" s="152"/>
      <c r="H144" s="152"/>
      <c r="I144" s="152"/>
      <c r="J144" s="152"/>
      <c r="K144" s="152"/>
      <c r="L144" s="152"/>
      <c r="M144" s="152"/>
      <c r="N144" s="152"/>
      <c r="O144" s="152"/>
      <c r="P144" s="152"/>
    </row>
    <row r="145" spans="3:16" x14ac:dyDescent="0.15">
      <c r="C145" s="152"/>
      <c r="D145" s="152"/>
      <c r="E145" s="152"/>
      <c r="F145" s="152"/>
      <c r="G145" s="152"/>
      <c r="H145" s="152"/>
      <c r="I145" s="152"/>
      <c r="J145" s="152"/>
      <c r="K145" s="152"/>
      <c r="L145" s="152"/>
      <c r="M145" s="152"/>
      <c r="N145" s="152"/>
      <c r="O145" s="152"/>
      <c r="P145" s="152"/>
    </row>
    <row r="146" spans="3:16" x14ac:dyDescent="0.15">
      <c r="C146" s="152"/>
      <c r="D146" s="152"/>
      <c r="E146" s="152"/>
      <c r="F146" s="152"/>
      <c r="G146" s="152"/>
      <c r="H146" s="152"/>
      <c r="I146" s="152"/>
      <c r="J146" s="152"/>
      <c r="K146" s="152"/>
      <c r="L146" s="152"/>
      <c r="M146" s="152"/>
      <c r="N146" s="152"/>
      <c r="O146" s="152"/>
      <c r="P146" s="152"/>
    </row>
    <row r="147" spans="3:16" x14ac:dyDescent="0.15">
      <c r="C147" s="152"/>
      <c r="D147" s="152"/>
      <c r="E147" s="152"/>
      <c r="F147" s="152"/>
      <c r="G147" s="152"/>
      <c r="H147" s="152"/>
      <c r="I147" s="152"/>
      <c r="J147" s="152"/>
      <c r="K147" s="152"/>
      <c r="L147" s="152"/>
      <c r="M147" s="152"/>
      <c r="N147" s="152"/>
      <c r="O147" s="152"/>
      <c r="P147" s="152"/>
    </row>
    <row r="148" spans="3:16" x14ac:dyDescent="0.15">
      <c r="C148" s="152"/>
      <c r="D148" s="152"/>
      <c r="E148" s="152"/>
      <c r="F148" s="152"/>
      <c r="G148" s="152"/>
      <c r="H148" s="152"/>
      <c r="I148" s="152"/>
      <c r="J148" s="152"/>
      <c r="K148" s="152"/>
      <c r="L148" s="152"/>
      <c r="M148" s="152"/>
      <c r="N148" s="152"/>
      <c r="O148" s="152"/>
      <c r="P148" s="152"/>
    </row>
    <row r="149" spans="3:16" x14ac:dyDescent="0.15">
      <c r="C149" s="152"/>
      <c r="D149" s="152"/>
      <c r="E149" s="152"/>
      <c r="F149" s="152"/>
      <c r="G149" s="152"/>
      <c r="H149" s="152"/>
      <c r="I149" s="152"/>
      <c r="J149" s="152"/>
      <c r="K149" s="152"/>
      <c r="L149" s="152"/>
      <c r="M149" s="152"/>
      <c r="N149" s="152"/>
      <c r="O149" s="152"/>
      <c r="P149" s="152"/>
    </row>
    <row r="150" spans="3:16" x14ac:dyDescent="0.15">
      <c r="C150" s="152"/>
      <c r="D150" s="152"/>
      <c r="E150" s="152"/>
      <c r="F150" s="152"/>
      <c r="G150" s="152"/>
      <c r="H150" s="152"/>
      <c r="I150" s="152"/>
      <c r="J150" s="152"/>
      <c r="K150" s="152"/>
      <c r="L150" s="152"/>
      <c r="M150" s="152"/>
      <c r="N150" s="152"/>
      <c r="O150" s="152"/>
      <c r="P150" s="152"/>
    </row>
    <row r="151" spans="3:16" x14ac:dyDescent="0.15">
      <c r="C151" s="152"/>
      <c r="D151" s="152"/>
      <c r="E151" s="152"/>
      <c r="F151" s="152"/>
      <c r="G151" s="152"/>
      <c r="H151" s="152"/>
      <c r="I151" s="152"/>
      <c r="J151" s="152"/>
      <c r="K151" s="152"/>
      <c r="L151" s="152"/>
      <c r="M151" s="152"/>
      <c r="N151" s="152"/>
      <c r="O151" s="152"/>
      <c r="P151" s="152"/>
    </row>
    <row r="152" spans="3:16" x14ac:dyDescent="0.15">
      <c r="C152" s="152"/>
      <c r="D152" s="152"/>
      <c r="E152" s="152"/>
      <c r="F152" s="152"/>
      <c r="G152" s="152"/>
      <c r="H152" s="152"/>
      <c r="I152" s="152"/>
      <c r="J152" s="152"/>
      <c r="K152" s="152"/>
      <c r="L152" s="152"/>
      <c r="M152" s="152"/>
      <c r="N152" s="152"/>
      <c r="O152" s="152"/>
      <c r="P152" s="152"/>
    </row>
    <row r="153" spans="3:16" x14ac:dyDescent="0.15">
      <c r="C153" s="152"/>
      <c r="D153" s="152"/>
      <c r="E153" s="152"/>
      <c r="F153" s="152"/>
      <c r="G153" s="152"/>
      <c r="H153" s="152"/>
      <c r="I153" s="152"/>
      <c r="J153" s="152"/>
      <c r="K153" s="152"/>
      <c r="L153" s="152"/>
      <c r="M153" s="152"/>
      <c r="N153" s="152"/>
      <c r="O153" s="152"/>
      <c r="P153" s="152"/>
    </row>
    <row r="154" spans="3:16" x14ac:dyDescent="0.15">
      <c r="C154" s="152"/>
      <c r="D154" s="152"/>
      <c r="E154" s="152"/>
      <c r="F154" s="152"/>
      <c r="G154" s="152"/>
      <c r="H154" s="152"/>
      <c r="I154" s="152"/>
      <c r="J154" s="152"/>
      <c r="K154" s="152"/>
      <c r="L154" s="152"/>
      <c r="M154" s="152"/>
      <c r="N154" s="152"/>
      <c r="O154" s="152"/>
      <c r="P154" s="152"/>
    </row>
    <row r="155" spans="3:16" x14ac:dyDescent="0.15">
      <c r="C155" s="152"/>
      <c r="D155" s="152"/>
      <c r="E155" s="152"/>
      <c r="F155" s="152"/>
      <c r="G155" s="152"/>
      <c r="H155" s="152"/>
      <c r="I155" s="152"/>
      <c r="J155" s="152"/>
      <c r="K155" s="152"/>
      <c r="L155" s="152"/>
      <c r="M155" s="152"/>
      <c r="N155" s="152"/>
      <c r="O155" s="152"/>
      <c r="P155" s="152"/>
    </row>
    <row r="156" spans="3:16" x14ac:dyDescent="0.15">
      <c r="C156" s="152"/>
      <c r="D156" s="152"/>
      <c r="E156" s="152"/>
      <c r="F156" s="152"/>
      <c r="G156" s="152"/>
      <c r="H156" s="152"/>
      <c r="I156" s="152"/>
      <c r="J156" s="152"/>
      <c r="K156" s="152"/>
      <c r="L156" s="152"/>
      <c r="M156" s="152"/>
      <c r="N156" s="152"/>
      <c r="O156" s="152"/>
      <c r="P156" s="152"/>
    </row>
    <row r="157" spans="3:16" x14ac:dyDescent="0.15">
      <c r="C157" s="152"/>
      <c r="D157" s="152"/>
      <c r="E157" s="152"/>
      <c r="F157" s="152"/>
      <c r="G157" s="152"/>
      <c r="H157" s="152"/>
      <c r="I157" s="152"/>
      <c r="J157" s="152"/>
      <c r="K157" s="152"/>
      <c r="L157" s="152"/>
      <c r="M157" s="152"/>
      <c r="N157" s="152"/>
      <c r="O157" s="152"/>
      <c r="P157" s="152"/>
    </row>
    <row r="158" spans="3:16" x14ac:dyDescent="0.15">
      <c r="C158" s="152"/>
      <c r="D158" s="152"/>
      <c r="E158" s="152"/>
      <c r="F158" s="152"/>
      <c r="G158" s="152"/>
      <c r="H158" s="152"/>
      <c r="I158" s="152"/>
      <c r="J158" s="152"/>
      <c r="K158" s="152"/>
      <c r="L158" s="152"/>
      <c r="M158" s="152"/>
      <c r="N158" s="152"/>
      <c r="O158" s="152"/>
      <c r="P158" s="152"/>
    </row>
    <row r="159" spans="3:16" x14ac:dyDescent="0.15">
      <c r="C159" s="152"/>
      <c r="D159" s="152"/>
      <c r="E159" s="152"/>
      <c r="F159" s="152"/>
      <c r="G159" s="152"/>
      <c r="H159" s="152"/>
      <c r="I159" s="152"/>
      <c r="J159" s="152"/>
      <c r="K159" s="152"/>
      <c r="L159" s="152"/>
      <c r="M159" s="152"/>
      <c r="N159" s="152"/>
      <c r="O159" s="152"/>
      <c r="P159" s="152"/>
    </row>
    <row r="160" spans="3:16" x14ac:dyDescent="0.15">
      <c r="C160" s="152"/>
      <c r="D160" s="152"/>
      <c r="E160" s="152"/>
      <c r="F160" s="152"/>
      <c r="G160" s="152"/>
      <c r="H160" s="152"/>
      <c r="I160" s="152"/>
      <c r="J160" s="152"/>
      <c r="K160" s="152"/>
      <c r="L160" s="152"/>
      <c r="M160" s="152"/>
      <c r="N160" s="152"/>
      <c r="O160" s="152"/>
      <c r="P160" s="152"/>
    </row>
    <row r="161" spans="3:16" x14ac:dyDescent="0.15">
      <c r="C161" s="152"/>
      <c r="D161" s="152"/>
      <c r="E161" s="152"/>
      <c r="F161" s="152"/>
      <c r="G161" s="152"/>
      <c r="H161" s="152"/>
      <c r="I161" s="152"/>
      <c r="J161" s="152"/>
      <c r="K161" s="152"/>
      <c r="L161" s="152"/>
      <c r="M161" s="152"/>
      <c r="N161" s="152"/>
      <c r="O161" s="152"/>
      <c r="P161" s="152"/>
    </row>
    <row r="162" spans="3:16" x14ac:dyDescent="0.15">
      <c r="C162" s="152"/>
      <c r="D162" s="152"/>
      <c r="E162" s="152"/>
      <c r="F162" s="152"/>
      <c r="G162" s="152"/>
      <c r="H162" s="152"/>
      <c r="I162" s="152"/>
      <c r="J162" s="152"/>
      <c r="K162" s="152"/>
      <c r="L162" s="152"/>
      <c r="M162" s="152"/>
      <c r="N162" s="152"/>
      <c r="O162" s="152"/>
      <c r="P162" s="152"/>
    </row>
    <row r="163" spans="3:16" x14ac:dyDescent="0.15">
      <c r="C163" s="152"/>
      <c r="D163" s="152"/>
      <c r="E163" s="152"/>
      <c r="F163" s="152"/>
      <c r="G163" s="152"/>
      <c r="H163" s="152"/>
      <c r="I163" s="152"/>
      <c r="J163" s="152"/>
      <c r="K163" s="152"/>
      <c r="L163" s="152"/>
      <c r="M163" s="152"/>
      <c r="N163" s="152"/>
      <c r="O163" s="152"/>
      <c r="P163" s="152"/>
    </row>
    <row r="164" spans="3:16" x14ac:dyDescent="0.15">
      <c r="C164" s="152"/>
      <c r="D164" s="152"/>
      <c r="E164" s="152"/>
      <c r="F164" s="152"/>
      <c r="G164" s="152"/>
      <c r="H164" s="152"/>
      <c r="I164" s="152"/>
      <c r="J164" s="152"/>
      <c r="K164" s="152"/>
      <c r="L164" s="152"/>
      <c r="M164" s="152"/>
      <c r="N164" s="152"/>
      <c r="O164" s="152"/>
      <c r="P164" s="152"/>
    </row>
    <row r="165" spans="3:16" x14ac:dyDescent="0.15">
      <c r="C165" s="152"/>
      <c r="D165" s="152"/>
      <c r="E165" s="152"/>
      <c r="F165" s="152"/>
      <c r="G165" s="152"/>
      <c r="H165" s="152"/>
      <c r="I165" s="152"/>
      <c r="J165" s="152"/>
      <c r="K165" s="152"/>
      <c r="L165" s="152"/>
      <c r="M165" s="152"/>
      <c r="N165" s="152"/>
      <c r="O165" s="152"/>
      <c r="P165" s="152"/>
    </row>
    <row r="166" spans="3:16" x14ac:dyDescent="0.15">
      <c r="C166" s="152"/>
      <c r="D166" s="152"/>
      <c r="E166" s="152"/>
      <c r="F166" s="152"/>
      <c r="G166" s="152"/>
      <c r="H166" s="152"/>
      <c r="I166" s="152"/>
      <c r="J166" s="152"/>
      <c r="K166" s="152"/>
      <c r="L166" s="152"/>
      <c r="M166" s="152"/>
      <c r="N166" s="152"/>
      <c r="O166" s="152"/>
      <c r="P166" s="152"/>
    </row>
    <row r="167" spans="3:16" x14ac:dyDescent="0.15">
      <c r="C167" s="152"/>
      <c r="D167" s="152"/>
      <c r="E167" s="152"/>
      <c r="F167" s="152"/>
      <c r="G167" s="152"/>
      <c r="H167" s="152"/>
      <c r="I167" s="152"/>
      <c r="J167" s="152"/>
      <c r="K167" s="152"/>
      <c r="L167" s="152"/>
      <c r="M167" s="152"/>
      <c r="N167" s="152"/>
      <c r="O167" s="152"/>
      <c r="P167" s="152"/>
    </row>
    <row r="168" spans="3:16" x14ac:dyDescent="0.15">
      <c r="C168" s="152"/>
      <c r="D168" s="152"/>
      <c r="E168" s="152"/>
      <c r="F168" s="152"/>
      <c r="G168" s="152"/>
      <c r="H168" s="152"/>
      <c r="I168" s="152"/>
      <c r="J168" s="152"/>
      <c r="K168" s="152"/>
      <c r="L168" s="152"/>
      <c r="M168" s="152"/>
      <c r="N168" s="152"/>
      <c r="O168" s="152"/>
      <c r="P168" s="152"/>
    </row>
    <row r="169" spans="3:16" x14ac:dyDescent="0.15">
      <c r="C169" s="152"/>
      <c r="D169" s="152"/>
      <c r="E169" s="152"/>
      <c r="F169" s="152"/>
      <c r="G169" s="152"/>
      <c r="H169" s="152"/>
      <c r="I169" s="152"/>
      <c r="J169" s="152"/>
      <c r="K169" s="152"/>
      <c r="L169" s="152"/>
      <c r="M169" s="152"/>
      <c r="N169" s="152"/>
      <c r="O169" s="152"/>
      <c r="P169" s="152"/>
    </row>
    <row r="170" spans="3:16" x14ac:dyDescent="0.15">
      <c r="C170" s="152"/>
      <c r="D170" s="152"/>
      <c r="E170" s="152"/>
      <c r="F170" s="152"/>
      <c r="G170" s="152"/>
      <c r="H170" s="152"/>
      <c r="I170" s="152"/>
      <c r="J170" s="152"/>
      <c r="K170" s="152"/>
      <c r="L170" s="152"/>
      <c r="M170" s="152"/>
      <c r="N170" s="152"/>
      <c r="O170" s="152"/>
      <c r="P170" s="152"/>
    </row>
    <row r="171" spans="3:16" x14ac:dyDescent="0.15">
      <c r="C171" s="152"/>
      <c r="D171" s="152"/>
      <c r="E171" s="152"/>
      <c r="F171" s="152"/>
      <c r="G171" s="152"/>
      <c r="H171" s="152"/>
      <c r="I171" s="152"/>
      <c r="J171" s="152"/>
      <c r="K171" s="152"/>
      <c r="L171" s="152"/>
      <c r="M171" s="152"/>
      <c r="N171" s="152"/>
      <c r="O171" s="152"/>
      <c r="P171" s="152"/>
    </row>
    <row r="172" spans="3:16" x14ac:dyDescent="0.15">
      <c r="C172" s="152"/>
      <c r="D172" s="152"/>
      <c r="E172" s="152"/>
      <c r="F172" s="152"/>
      <c r="G172" s="152"/>
      <c r="H172" s="152"/>
      <c r="I172" s="152"/>
      <c r="J172" s="152"/>
      <c r="K172" s="152"/>
      <c r="L172" s="152"/>
      <c r="M172" s="152"/>
      <c r="N172" s="152"/>
      <c r="O172" s="152"/>
      <c r="P172" s="152"/>
    </row>
    <row r="173" spans="3:16" x14ac:dyDescent="0.15">
      <c r="C173" s="152"/>
      <c r="D173" s="152"/>
      <c r="E173" s="152"/>
      <c r="F173" s="152"/>
      <c r="G173" s="152"/>
      <c r="H173" s="152"/>
      <c r="I173" s="152"/>
      <c r="J173" s="152"/>
      <c r="K173" s="152"/>
      <c r="L173" s="152"/>
      <c r="M173" s="152"/>
      <c r="N173" s="152"/>
      <c r="O173" s="152"/>
      <c r="P173" s="152"/>
    </row>
    <row r="174" spans="3:16" x14ac:dyDescent="0.15">
      <c r="C174" s="152"/>
      <c r="D174" s="152"/>
      <c r="E174" s="152"/>
      <c r="F174" s="152"/>
      <c r="G174" s="152"/>
      <c r="H174" s="152"/>
      <c r="I174" s="152"/>
      <c r="J174" s="152"/>
      <c r="K174" s="152"/>
      <c r="L174" s="152"/>
      <c r="M174" s="152"/>
      <c r="N174" s="152"/>
      <c r="O174" s="152"/>
      <c r="P174" s="152"/>
    </row>
    <row r="175" spans="3:16" x14ac:dyDescent="0.15">
      <c r="C175" s="152"/>
      <c r="D175" s="152"/>
      <c r="E175" s="152"/>
      <c r="F175" s="152"/>
      <c r="G175" s="152"/>
      <c r="H175" s="152"/>
      <c r="I175" s="152"/>
      <c r="J175" s="152"/>
      <c r="K175" s="152"/>
      <c r="L175" s="152"/>
      <c r="M175" s="152"/>
      <c r="N175" s="152"/>
      <c r="O175" s="152"/>
      <c r="P175" s="152"/>
    </row>
    <row r="176" spans="3:16" x14ac:dyDescent="0.15">
      <c r="C176" s="152"/>
      <c r="D176" s="152"/>
      <c r="E176" s="152"/>
      <c r="F176" s="152"/>
      <c r="G176" s="152"/>
      <c r="H176" s="152"/>
      <c r="I176" s="152"/>
      <c r="J176" s="152"/>
      <c r="K176" s="152"/>
      <c r="L176" s="152"/>
      <c r="M176" s="152"/>
      <c r="N176" s="152"/>
      <c r="O176" s="152"/>
      <c r="P176" s="152"/>
    </row>
    <row r="177" spans="3:16" x14ac:dyDescent="0.15">
      <c r="C177" s="152"/>
      <c r="D177" s="152"/>
      <c r="E177" s="152"/>
      <c r="F177" s="152"/>
      <c r="G177" s="152"/>
      <c r="H177" s="152"/>
      <c r="I177" s="152"/>
      <c r="J177" s="152"/>
      <c r="K177" s="152"/>
      <c r="L177" s="152"/>
      <c r="M177" s="152"/>
      <c r="N177" s="152"/>
      <c r="O177" s="152"/>
      <c r="P177" s="152"/>
    </row>
    <row r="178" spans="3:16" x14ac:dyDescent="0.15">
      <c r="C178" s="152"/>
      <c r="D178" s="152"/>
      <c r="E178" s="152"/>
      <c r="F178" s="152"/>
      <c r="G178" s="152"/>
      <c r="H178" s="152"/>
      <c r="I178" s="152"/>
      <c r="J178" s="152"/>
      <c r="K178" s="152"/>
      <c r="L178" s="152"/>
      <c r="M178" s="152"/>
      <c r="N178" s="152"/>
      <c r="O178" s="152"/>
      <c r="P178" s="152"/>
    </row>
    <row r="179" spans="3:16" x14ac:dyDescent="0.15">
      <c r="C179" s="152"/>
      <c r="D179" s="152"/>
      <c r="E179" s="152"/>
      <c r="F179" s="152"/>
      <c r="G179" s="152"/>
      <c r="H179" s="152"/>
      <c r="I179" s="152"/>
      <c r="J179" s="152"/>
      <c r="K179" s="152"/>
      <c r="L179" s="152"/>
      <c r="M179" s="152"/>
      <c r="N179" s="152"/>
      <c r="O179" s="152"/>
      <c r="P179" s="152"/>
    </row>
    <row r="180" spans="3:16" x14ac:dyDescent="0.15">
      <c r="C180" s="152"/>
      <c r="D180" s="152"/>
      <c r="E180" s="152"/>
      <c r="F180" s="152"/>
      <c r="G180" s="152"/>
      <c r="H180" s="152"/>
      <c r="I180" s="152"/>
      <c r="J180" s="152"/>
      <c r="K180" s="152"/>
      <c r="L180" s="152"/>
      <c r="M180" s="152"/>
      <c r="N180" s="152"/>
      <c r="O180" s="152"/>
      <c r="P180" s="152"/>
    </row>
    <row r="181" spans="3:16" x14ac:dyDescent="0.15">
      <c r="C181" s="152"/>
      <c r="D181" s="152"/>
      <c r="E181" s="152"/>
      <c r="F181" s="152"/>
      <c r="G181" s="152"/>
      <c r="H181" s="152"/>
      <c r="I181" s="152"/>
      <c r="J181" s="152"/>
      <c r="K181" s="152"/>
      <c r="L181" s="152"/>
      <c r="M181" s="152"/>
      <c r="N181" s="152"/>
      <c r="O181" s="152"/>
      <c r="P181" s="152"/>
    </row>
    <row r="182" spans="3:16" x14ac:dyDescent="0.15">
      <c r="C182" s="152"/>
      <c r="D182" s="152"/>
      <c r="E182" s="152"/>
      <c r="F182" s="152"/>
      <c r="G182" s="152"/>
      <c r="H182" s="152"/>
      <c r="I182" s="152"/>
      <c r="J182" s="152"/>
      <c r="K182" s="152"/>
      <c r="L182" s="152"/>
      <c r="M182" s="152"/>
      <c r="N182" s="152"/>
      <c r="O182" s="152"/>
      <c r="P182" s="152"/>
    </row>
    <row r="183" spans="3:16" x14ac:dyDescent="0.15">
      <c r="C183" s="152"/>
      <c r="D183" s="152"/>
      <c r="E183" s="152"/>
      <c r="F183" s="152"/>
      <c r="G183" s="152"/>
      <c r="H183" s="152"/>
      <c r="I183" s="152"/>
      <c r="J183" s="152"/>
      <c r="K183" s="152"/>
      <c r="L183" s="152"/>
      <c r="M183" s="152"/>
      <c r="N183" s="152"/>
      <c r="O183" s="152"/>
      <c r="P183" s="152"/>
    </row>
    <row r="184" spans="3:16" x14ac:dyDescent="0.15">
      <c r="C184" s="152"/>
      <c r="D184" s="152"/>
      <c r="E184" s="152"/>
      <c r="F184" s="152"/>
      <c r="G184" s="152"/>
      <c r="H184" s="152"/>
      <c r="I184" s="152"/>
      <c r="J184" s="152"/>
      <c r="K184" s="152"/>
      <c r="L184" s="152"/>
      <c r="M184" s="152"/>
      <c r="N184" s="152"/>
      <c r="O184" s="152"/>
      <c r="P184" s="152"/>
    </row>
    <row r="185" spans="3:16" x14ac:dyDescent="0.15">
      <c r="C185" s="152"/>
      <c r="D185" s="152"/>
      <c r="E185" s="152"/>
      <c r="F185" s="152"/>
      <c r="G185" s="152"/>
      <c r="H185" s="152"/>
      <c r="I185" s="152"/>
      <c r="J185" s="152"/>
      <c r="K185" s="152"/>
      <c r="L185" s="152"/>
      <c r="M185" s="152"/>
      <c r="N185" s="152"/>
      <c r="O185" s="152"/>
      <c r="P185" s="152"/>
    </row>
    <row r="186" spans="3:16" x14ac:dyDescent="0.15">
      <c r="C186" s="152"/>
      <c r="D186" s="152"/>
      <c r="E186" s="152"/>
      <c r="F186" s="152"/>
      <c r="G186" s="152"/>
      <c r="H186" s="152"/>
      <c r="I186" s="152"/>
      <c r="J186" s="152"/>
      <c r="K186" s="152"/>
      <c r="L186" s="152"/>
      <c r="M186" s="152"/>
      <c r="N186" s="152"/>
      <c r="O186" s="152"/>
      <c r="P186" s="152"/>
    </row>
    <row r="187" spans="3:16" x14ac:dyDescent="0.15">
      <c r="C187" s="152"/>
      <c r="D187" s="152"/>
      <c r="E187" s="152"/>
      <c r="F187" s="152"/>
      <c r="G187" s="152"/>
      <c r="H187" s="152"/>
      <c r="I187" s="152"/>
      <c r="J187" s="152"/>
      <c r="K187" s="152"/>
      <c r="L187" s="152"/>
      <c r="M187" s="152"/>
      <c r="N187" s="152"/>
      <c r="O187" s="152"/>
      <c r="P187" s="152"/>
    </row>
    <row r="188" spans="3:16" x14ac:dyDescent="0.15">
      <c r="C188" s="152"/>
      <c r="D188" s="152"/>
      <c r="E188" s="152"/>
      <c r="F188" s="152"/>
      <c r="G188" s="152"/>
      <c r="H188" s="152"/>
      <c r="I188" s="152"/>
      <c r="J188" s="152"/>
      <c r="K188" s="152"/>
      <c r="L188" s="152"/>
      <c r="M188" s="152"/>
      <c r="N188" s="152"/>
      <c r="O188" s="152"/>
      <c r="P188" s="152"/>
    </row>
    <row r="189" spans="3:16" x14ac:dyDescent="0.15">
      <c r="C189" s="152"/>
      <c r="D189" s="152"/>
      <c r="E189" s="152"/>
      <c r="F189" s="152"/>
      <c r="G189" s="152"/>
      <c r="H189" s="152"/>
      <c r="I189" s="152"/>
      <c r="J189" s="152"/>
      <c r="K189" s="152"/>
      <c r="L189" s="152"/>
      <c r="M189" s="152"/>
      <c r="N189" s="152"/>
      <c r="O189" s="152"/>
      <c r="P189" s="152"/>
    </row>
    <row r="190" spans="3:16" x14ac:dyDescent="0.15">
      <c r="C190" s="152"/>
      <c r="D190" s="152"/>
      <c r="E190" s="152"/>
      <c r="F190" s="152"/>
      <c r="G190" s="152"/>
      <c r="H190" s="152"/>
      <c r="I190" s="152"/>
      <c r="J190" s="152"/>
      <c r="K190" s="152"/>
      <c r="L190" s="152"/>
      <c r="M190" s="152"/>
      <c r="N190" s="152"/>
      <c r="O190" s="152"/>
      <c r="P190" s="152"/>
    </row>
    <row r="191" spans="3:16" x14ac:dyDescent="0.15">
      <c r="C191" s="152"/>
      <c r="D191" s="152"/>
      <c r="E191" s="152"/>
      <c r="F191" s="152"/>
      <c r="G191" s="152"/>
      <c r="H191" s="152"/>
      <c r="I191" s="152"/>
      <c r="J191" s="152"/>
      <c r="K191" s="152"/>
      <c r="L191" s="152"/>
      <c r="M191" s="152"/>
      <c r="N191" s="152"/>
      <c r="O191" s="152"/>
      <c r="P191" s="152"/>
    </row>
    <row r="192" spans="3:16" x14ac:dyDescent="0.15">
      <c r="C192" s="152"/>
      <c r="D192" s="152"/>
      <c r="E192" s="152"/>
      <c r="F192" s="152"/>
      <c r="G192" s="152"/>
      <c r="H192" s="152"/>
      <c r="I192" s="152"/>
      <c r="J192" s="152"/>
      <c r="K192" s="152"/>
      <c r="L192" s="152"/>
      <c r="M192" s="152"/>
      <c r="N192" s="152"/>
      <c r="O192" s="152"/>
      <c r="P192" s="152"/>
    </row>
    <row r="193" spans="3:16" x14ac:dyDescent="0.15">
      <c r="C193" s="152"/>
      <c r="D193" s="152"/>
      <c r="E193" s="152"/>
      <c r="F193" s="152"/>
      <c r="G193" s="152"/>
      <c r="H193" s="152"/>
      <c r="I193" s="152"/>
      <c r="J193" s="152"/>
      <c r="K193" s="152"/>
      <c r="L193" s="152"/>
      <c r="M193" s="152"/>
      <c r="N193" s="152"/>
      <c r="O193" s="152"/>
      <c r="P193" s="152"/>
    </row>
    <row r="194" spans="3:16" x14ac:dyDescent="0.15">
      <c r="C194" s="152"/>
      <c r="D194" s="152"/>
      <c r="E194" s="152"/>
      <c r="F194" s="152"/>
      <c r="G194" s="152"/>
      <c r="H194" s="152"/>
      <c r="I194" s="152"/>
      <c r="J194" s="152"/>
      <c r="K194" s="152"/>
      <c r="L194" s="152"/>
      <c r="M194" s="152"/>
      <c r="N194" s="152"/>
      <c r="O194" s="152"/>
      <c r="P194" s="152"/>
    </row>
    <row r="195" spans="3:16" x14ac:dyDescent="0.15">
      <c r="C195" s="152"/>
      <c r="D195" s="152"/>
      <c r="E195" s="152"/>
      <c r="F195" s="152"/>
      <c r="G195" s="152"/>
      <c r="H195" s="152"/>
      <c r="I195" s="152"/>
      <c r="J195" s="152"/>
      <c r="K195" s="152"/>
      <c r="L195" s="152"/>
      <c r="M195" s="152"/>
      <c r="N195" s="152"/>
      <c r="O195" s="152"/>
      <c r="P195" s="152"/>
    </row>
    <row r="196" spans="3:16" x14ac:dyDescent="0.15">
      <c r="C196" s="152"/>
      <c r="D196" s="152"/>
      <c r="E196" s="152"/>
      <c r="F196" s="152"/>
      <c r="G196" s="152"/>
      <c r="H196" s="152"/>
      <c r="I196" s="152"/>
      <c r="J196" s="152"/>
      <c r="K196" s="152"/>
      <c r="L196" s="152"/>
      <c r="M196" s="152"/>
      <c r="N196" s="152"/>
      <c r="O196" s="152"/>
      <c r="P196" s="152"/>
    </row>
    <row r="197" spans="3:16" x14ac:dyDescent="0.15">
      <c r="C197" s="152"/>
      <c r="D197" s="152"/>
      <c r="E197" s="152"/>
      <c r="F197" s="152"/>
      <c r="G197" s="152"/>
      <c r="H197" s="152"/>
      <c r="I197" s="152"/>
      <c r="J197" s="152"/>
      <c r="K197" s="152"/>
      <c r="L197" s="152"/>
      <c r="M197" s="152"/>
      <c r="N197" s="152"/>
      <c r="O197" s="152"/>
      <c r="P197" s="152"/>
    </row>
    <row r="198" spans="3:16" x14ac:dyDescent="0.15">
      <c r="C198" s="152"/>
      <c r="D198" s="152"/>
      <c r="E198" s="152"/>
      <c r="F198" s="152"/>
      <c r="G198" s="152"/>
      <c r="H198" s="152"/>
      <c r="I198" s="152"/>
      <c r="J198" s="152"/>
      <c r="K198" s="152"/>
      <c r="L198" s="152"/>
      <c r="M198" s="152"/>
      <c r="N198" s="152"/>
      <c r="O198" s="152"/>
      <c r="P198" s="152"/>
    </row>
    <row r="199" spans="3:16" x14ac:dyDescent="0.15">
      <c r="C199" s="152"/>
      <c r="D199" s="152"/>
      <c r="E199" s="152"/>
      <c r="F199" s="152"/>
      <c r="G199" s="152"/>
      <c r="H199" s="152"/>
      <c r="I199" s="152"/>
      <c r="J199" s="152"/>
      <c r="K199" s="152"/>
      <c r="L199" s="152"/>
      <c r="M199" s="152"/>
      <c r="N199" s="152"/>
      <c r="O199" s="152"/>
      <c r="P199" s="152"/>
    </row>
    <row r="200" spans="3:16" x14ac:dyDescent="0.15">
      <c r="C200" s="152"/>
      <c r="D200" s="152"/>
      <c r="E200" s="152"/>
      <c r="F200" s="152"/>
      <c r="G200" s="152"/>
      <c r="H200" s="152"/>
      <c r="I200" s="152"/>
      <c r="J200" s="152"/>
      <c r="K200" s="152"/>
      <c r="L200" s="152"/>
      <c r="M200" s="152"/>
      <c r="N200" s="152"/>
      <c r="O200" s="152"/>
      <c r="P200" s="152"/>
    </row>
    <row r="201" spans="3:16" x14ac:dyDescent="0.15">
      <c r="C201" s="152"/>
      <c r="D201" s="152"/>
      <c r="E201" s="152"/>
      <c r="F201" s="152"/>
      <c r="G201" s="152"/>
      <c r="H201" s="152"/>
      <c r="I201" s="152"/>
      <c r="J201" s="152"/>
      <c r="K201" s="152"/>
      <c r="L201" s="152"/>
      <c r="M201" s="152"/>
      <c r="N201" s="152"/>
      <c r="O201" s="152"/>
      <c r="P201" s="152"/>
    </row>
    <row r="202" spans="3:16" x14ac:dyDescent="0.15">
      <c r="C202" s="152"/>
      <c r="D202" s="152"/>
      <c r="E202" s="152"/>
      <c r="F202" s="152"/>
      <c r="G202" s="152"/>
      <c r="H202" s="152"/>
      <c r="I202" s="152"/>
      <c r="J202" s="152"/>
      <c r="K202" s="152"/>
      <c r="L202" s="152"/>
      <c r="M202" s="152"/>
      <c r="N202" s="152"/>
      <c r="O202" s="152"/>
      <c r="P202" s="152"/>
    </row>
    <row r="203" spans="3:16" x14ac:dyDescent="0.15">
      <c r="C203" s="152"/>
      <c r="D203" s="152"/>
      <c r="E203" s="152"/>
      <c r="F203" s="152"/>
      <c r="G203" s="152"/>
      <c r="H203" s="152"/>
      <c r="I203" s="152"/>
      <c r="J203" s="152"/>
      <c r="K203" s="152"/>
      <c r="L203" s="152"/>
      <c r="M203" s="152"/>
      <c r="N203" s="152"/>
      <c r="O203" s="152"/>
      <c r="P203" s="152"/>
    </row>
    <row r="204" spans="3:16" x14ac:dyDescent="0.15">
      <c r="C204" s="152"/>
      <c r="D204" s="152"/>
      <c r="E204" s="152"/>
      <c r="F204" s="152"/>
      <c r="G204" s="152"/>
      <c r="H204" s="152"/>
      <c r="I204" s="152"/>
      <c r="J204" s="152"/>
      <c r="K204" s="152"/>
      <c r="L204" s="152"/>
      <c r="M204" s="152"/>
      <c r="N204" s="152"/>
      <c r="O204" s="152"/>
      <c r="P204" s="152"/>
    </row>
    <row r="205" spans="3:16" x14ac:dyDescent="0.15">
      <c r="C205" s="152"/>
      <c r="D205" s="152"/>
      <c r="E205" s="152"/>
      <c r="F205" s="152"/>
      <c r="G205" s="152"/>
      <c r="H205" s="152"/>
      <c r="I205" s="152"/>
      <c r="J205" s="152"/>
      <c r="K205" s="152"/>
      <c r="L205" s="152"/>
      <c r="M205" s="152"/>
      <c r="N205" s="152"/>
      <c r="O205" s="152"/>
      <c r="P205" s="152"/>
    </row>
    <row r="206" spans="3:16" x14ac:dyDescent="0.15">
      <c r="C206" s="152"/>
      <c r="D206" s="152"/>
      <c r="E206" s="152"/>
      <c r="F206" s="152"/>
      <c r="G206" s="152"/>
      <c r="H206" s="152"/>
      <c r="I206" s="152"/>
      <c r="J206" s="152"/>
      <c r="K206" s="152"/>
      <c r="L206" s="152"/>
      <c r="M206" s="152"/>
      <c r="N206" s="152"/>
      <c r="O206" s="152"/>
      <c r="P206" s="152"/>
    </row>
    <row r="207" spans="3:16" x14ac:dyDescent="0.15">
      <c r="C207" s="152"/>
      <c r="D207" s="152"/>
      <c r="E207" s="152"/>
      <c r="F207" s="152"/>
      <c r="G207" s="152"/>
      <c r="H207" s="152"/>
      <c r="I207" s="152"/>
      <c r="J207" s="152"/>
      <c r="K207" s="152"/>
      <c r="L207" s="152"/>
      <c r="M207" s="152"/>
      <c r="N207" s="152"/>
      <c r="O207" s="152"/>
      <c r="P207" s="152"/>
    </row>
    <row r="208" spans="3:16" x14ac:dyDescent="0.15">
      <c r="C208" s="152"/>
      <c r="D208" s="152"/>
      <c r="E208" s="152"/>
      <c r="F208" s="152"/>
      <c r="G208" s="152"/>
      <c r="H208" s="152"/>
      <c r="I208" s="152"/>
      <c r="J208" s="152"/>
      <c r="K208" s="152"/>
      <c r="L208" s="152"/>
      <c r="M208" s="152"/>
      <c r="N208" s="152"/>
      <c r="O208" s="152"/>
      <c r="P208" s="152"/>
    </row>
    <row r="209" spans="3:16" x14ac:dyDescent="0.15">
      <c r="C209" s="152"/>
      <c r="D209" s="152"/>
      <c r="E209" s="152"/>
      <c r="F209" s="152"/>
      <c r="G209" s="152"/>
      <c r="H209" s="152"/>
      <c r="I209" s="152"/>
      <c r="J209" s="152"/>
      <c r="K209" s="152"/>
      <c r="L209" s="152"/>
      <c r="M209" s="152"/>
      <c r="N209" s="152"/>
      <c r="O209" s="152"/>
      <c r="P209" s="152"/>
    </row>
    <row r="210" spans="3:16" x14ac:dyDescent="0.15">
      <c r="C210" s="152"/>
      <c r="D210" s="152"/>
      <c r="E210" s="152"/>
      <c r="F210" s="152"/>
      <c r="G210" s="152"/>
      <c r="H210" s="152"/>
      <c r="I210" s="152"/>
      <c r="J210" s="152"/>
      <c r="K210" s="152"/>
      <c r="L210" s="152"/>
      <c r="M210" s="152"/>
      <c r="N210" s="152"/>
      <c r="O210" s="152"/>
      <c r="P210" s="152"/>
    </row>
    <row r="211" spans="3:16" x14ac:dyDescent="0.15">
      <c r="C211" s="152"/>
      <c r="D211" s="152"/>
      <c r="E211" s="152"/>
      <c r="F211" s="152"/>
      <c r="G211" s="152"/>
      <c r="H211" s="152"/>
      <c r="I211" s="152"/>
      <c r="J211" s="152"/>
      <c r="K211" s="152"/>
      <c r="L211" s="152"/>
      <c r="M211" s="152"/>
      <c r="N211" s="152"/>
      <c r="O211" s="152"/>
      <c r="P211" s="152"/>
    </row>
    <row r="212" spans="3:16" x14ac:dyDescent="0.15">
      <c r="C212" s="152"/>
      <c r="D212" s="152"/>
      <c r="E212" s="152"/>
      <c r="F212" s="152"/>
      <c r="G212" s="152"/>
      <c r="H212" s="152"/>
      <c r="I212" s="152"/>
      <c r="J212" s="152"/>
      <c r="K212" s="152"/>
      <c r="L212" s="152"/>
      <c r="M212" s="152"/>
      <c r="N212" s="152"/>
      <c r="O212" s="152"/>
      <c r="P212" s="152"/>
    </row>
    <row r="213" spans="3:16" x14ac:dyDescent="0.15">
      <c r="C213" s="152"/>
      <c r="D213" s="152"/>
      <c r="E213" s="152"/>
      <c r="F213" s="152"/>
      <c r="G213" s="152"/>
      <c r="H213" s="152"/>
      <c r="I213" s="152"/>
      <c r="J213" s="152"/>
      <c r="K213" s="152"/>
      <c r="L213" s="152"/>
      <c r="M213" s="152"/>
      <c r="N213" s="152"/>
      <c r="O213" s="152"/>
      <c r="P213" s="152"/>
    </row>
    <row r="214" spans="3:16" x14ac:dyDescent="0.15">
      <c r="C214" s="152"/>
      <c r="D214" s="152"/>
      <c r="E214" s="152"/>
      <c r="F214" s="152"/>
      <c r="G214" s="152"/>
      <c r="H214" s="152"/>
      <c r="I214" s="152"/>
      <c r="J214" s="152"/>
      <c r="K214" s="152"/>
      <c r="L214" s="152"/>
      <c r="M214" s="152"/>
      <c r="N214" s="152"/>
      <c r="O214" s="152"/>
      <c r="P214" s="152"/>
    </row>
    <row r="215" spans="3:16" x14ac:dyDescent="0.15">
      <c r="C215" s="152"/>
      <c r="D215" s="152"/>
      <c r="E215" s="152"/>
      <c r="F215" s="152"/>
      <c r="G215" s="152"/>
      <c r="H215" s="152"/>
      <c r="I215" s="152"/>
      <c r="J215" s="152"/>
      <c r="K215" s="152"/>
      <c r="L215" s="152"/>
      <c r="M215" s="152"/>
      <c r="N215" s="152"/>
      <c r="O215" s="152"/>
      <c r="P215" s="152"/>
    </row>
    <row r="216" spans="3:16" x14ac:dyDescent="0.15">
      <c r="C216" s="152"/>
      <c r="D216" s="152"/>
      <c r="E216" s="152"/>
      <c r="F216" s="152"/>
      <c r="G216" s="152"/>
      <c r="H216" s="152"/>
      <c r="I216" s="152"/>
      <c r="J216" s="152"/>
      <c r="K216" s="152"/>
      <c r="L216" s="152"/>
      <c r="M216" s="152"/>
      <c r="N216" s="152"/>
      <c r="O216" s="152"/>
      <c r="P216" s="152"/>
    </row>
    <row r="217" spans="3:16" x14ac:dyDescent="0.15">
      <c r="C217" s="152"/>
      <c r="D217" s="152"/>
      <c r="E217" s="152"/>
      <c r="F217" s="152"/>
      <c r="G217" s="152"/>
      <c r="H217" s="152"/>
      <c r="I217" s="152"/>
      <c r="J217" s="152"/>
      <c r="K217" s="152"/>
      <c r="L217" s="152"/>
      <c r="M217" s="152"/>
      <c r="N217" s="152"/>
      <c r="O217" s="152"/>
      <c r="P217" s="152"/>
    </row>
    <row r="218" spans="3:16" x14ac:dyDescent="0.15">
      <c r="C218" s="152"/>
      <c r="D218" s="152"/>
      <c r="E218" s="152"/>
      <c r="F218" s="152"/>
      <c r="G218" s="152"/>
      <c r="H218" s="152"/>
      <c r="I218" s="152"/>
      <c r="J218" s="152"/>
      <c r="K218" s="152"/>
      <c r="L218" s="152"/>
      <c r="M218" s="152"/>
      <c r="N218" s="152"/>
      <c r="O218" s="152"/>
      <c r="P218" s="152"/>
    </row>
    <row r="219" spans="3:16" x14ac:dyDescent="0.15">
      <c r="C219" s="152"/>
      <c r="D219" s="152"/>
      <c r="E219" s="152"/>
      <c r="F219" s="152"/>
      <c r="G219" s="152"/>
      <c r="H219" s="152"/>
      <c r="I219" s="152"/>
      <c r="J219" s="152"/>
      <c r="K219" s="152"/>
      <c r="L219" s="152"/>
      <c r="M219" s="152"/>
      <c r="N219" s="152"/>
      <c r="O219" s="152"/>
      <c r="P219" s="152"/>
    </row>
    <row r="220" spans="3:16" x14ac:dyDescent="0.15">
      <c r="C220" s="152"/>
      <c r="D220" s="152"/>
      <c r="E220" s="152"/>
      <c r="F220" s="152"/>
      <c r="G220" s="152"/>
      <c r="H220" s="152"/>
      <c r="I220" s="152"/>
      <c r="J220" s="152"/>
      <c r="K220" s="152"/>
      <c r="L220" s="152"/>
      <c r="M220" s="152"/>
      <c r="N220" s="152"/>
      <c r="O220" s="152"/>
      <c r="P220" s="152"/>
    </row>
    <row r="221" spans="3:16" x14ac:dyDescent="0.15">
      <c r="C221" s="152"/>
      <c r="D221" s="152"/>
      <c r="E221" s="152"/>
      <c r="F221" s="152"/>
      <c r="G221" s="152"/>
      <c r="H221" s="152"/>
      <c r="I221" s="152"/>
      <c r="J221" s="152"/>
      <c r="K221" s="152"/>
      <c r="L221" s="152"/>
      <c r="M221" s="152"/>
      <c r="N221" s="152"/>
      <c r="O221" s="152"/>
      <c r="P221" s="152"/>
    </row>
    <row r="222" spans="3:16" x14ac:dyDescent="0.15">
      <c r="C222" s="152"/>
      <c r="D222" s="152"/>
      <c r="E222" s="152"/>
      <c r="F222" s="152"/>
      <c r="G222" s="152"/>
      <c r="H222" s="152"/>
      <c r="I222" s="152"/>
      <c r="J222" s="152"/>
      <c r="K222" s="152"/>
      <c r="L222" s="152"/>
      <c r="M222" s="152"/>
      <c r="N222" s="152"/>
      <c r="O222" s="152"/>
      <c r="P222" s="152"/>
    </row>
    <row r="223" spans="3:16" x14ac:dyDescent="0.15">
      <c r="C223" s="152"/>
      <c r="D223" s="152"/>
      <c r="E223" s="152"/>
      <c r="F223" s="152"/>
      <c r="G223" s="152"/>
      <c r="H223" s="152"/>
      <c r="I223" s="152"/>
      <c r="J223" s="152"/>
      <c r="K223" s="152"/>
      <c r="L223" s="152"/>
      <c r="M223" s="152"/>
      <c r="N223" s="152"/>
      <c r="O223" s="152"/>
      <c r="P223" s="152"/>
    </row>
    <row r="224" spans="3:16" x14ac:dyDescent="0.15">
      <c r="C224" s="152"/>
      <c r="D224" s="152"/>
      <c r="E224" s="152"/>
      <c r="F224" s="152"/>
      <c r="G224" s="152"/>
      <c r="H224" s="152"/>
      <c r="I224" s="152"/>
      <c r="J224" s="152"/>
      <c r="K224" s="152"/>
      <c r="L224" s="152"/>
      <c r="M224" s="152"/>
      <c r="N224" s="152"/>
      <c r="O224" s="152"/>
      <c r="P224" s="152"/>
    </row>
    <row r="225" spans="3:16" x14ac:dyDescent="0.15">
      <c r="C225" s="152"/>
      <c r="D225" s="152"/>
      <c r="E225" s="152"/>
      <c r="F225" s="152"/>
      <c r="G225" s="152"/>
      <c r="H225" s="152"/>
      <c r="I225" s="152"/>
      <c r="J225" s="152"/>
      <c r="K225" s="152"/>
      <c r="L225" s="152"/>
      <c r="M225" s="152"/>
      <c r="N225" s="152"/>
      <c r="O225" s="152"/>
      <c r="P225" s="152"/>
    </row>
    <row r="226" spans="3:16" x14ac:dyDescent="0.15">
      <c r="C226" s="152"/>
      <c r="D226" s="152"/>
      <c r="E226" s="152"/>
      <c r="F226" s="152"/>
      <c r="G226" s="152"/>
      <c r="H226" s="152"/>
      <c r="I226" s="152"/>
      <c r="J226" s="152"/>
      <c r="K226" s="152"/>
      <c r="L226" s="152"/>
      <c r="M226" s="152"/>
      <c r="N226" s="152"/>
      <c r="O226" s="152"/>
      <c r="P226" s="152"/>
    </row>
    <row r="227" spans="3:16" x14ac:dyDescent="0.15">
      <c r="C227" s="152"/>
      <c r="D227" s="152"/>
      <c r="E227" s="152"/>
      <c r="F227" s="152"/>
      <c r="G227" s="152"/>
      <c r="H227" s="152"/>
      <c r="I227" s="152"/>
      <c r="J227" s="152"/>
      <c r="K227" s="152"/>
      <c r="L227" s="152"/>
      <c r="M227" s="152"/>
      <c r="N227" s="152"/>
      <c r="O227" s="152"/>
      <c r="P227" s="152"/>
    </row>
    <row r="228" spans="3:16" x14ac:dyDescent="0.15">
      <c r="C228" s="152"/>
      <c r="D228" s="152"/>
      <c r="E228" s="152"/>
      <c r="F228" s="152"/>
      <c r="G228" s="152"/>
      <c r="H228" s="152"/>
      <c r="I228" s="152"/>
      <c r="J228" s="152"/>
      <c r="K228" s="152"/>
      <c r="L228" s="152"/>
      <c r="M228" s="152"/>
      <c r="N228" s="152"/>
      <c r="O228" s="152"/>
      <c r="P228" s="152"/>
    </row>
    <row r="229" spans="3:16" x14ac:dyDescent="0.15">
      <c r="C229" s="152"/>
      <c r="D229" s="152"/>
      <c r="E229" s="152"/>
      <c r="F229" s="152"/>
      <c r="G229" s="152"/>
      <c r="H229" s="152"/>
      <c r="I229" s="152"/>
      <c r="J229" s="152"/>
      <c r="K229" s="152"/>
      <c r="L229" s="152"/>
      <c r="M229" s="152"/>
      <c r="N229" s="152"/>
      <c r="O229" s="152"/>
      <c r="P229" s="152"/>
    </row>
    <row r="230" spans="3:16" x14ac:dyDescent="0.15">
      <c r="C230" s="152"/>
      <c r="D230" s="152"/>
      <c r="E230" s="152"/>
      <c r="F230" s="152"/>
      <c r="G230" s="152"/>
      <c r="H230" s="152"/>
      <c r="I230" s="152"/>
      <c r="J230" s="152"/>
      <c r="K230" s="152"/>
      <c r="L230" s="152"/>
      <c r="M230" s="152"/>
      <c r="N230" s="152"/>
      <c r="O230" s="152"/>
      <c r="P230" s="152"/>
    </row>
    <row r="231" spans="3:16" x14ac:dyDescent="0.15">
      <c r="C231" s="152"/>
      <c r="D231" s="152"/>
      <c r="E231" s="152"/>
      <c r="F231" s="152"/>
      <c r="G231" s="152"/>
      <c r="H231" s="152"/>
      <c r="I231" s="152"/>
      <c r="J231" s="152"/>
      <c r="K231" s="152"/>
      <c r="L231" s="152"/>
      <c r="M231" s="152"/>
      <c r="N231" s="152"/>
      <c r="O231" s="152"/>
      <c r="P231" s="152"/>
    </row>
    <row r="232" spans="3:16" x14ac:dyDescent="0.15">
      <c r="C232" s="152"/>
      <c r="D232" s="152"/>
      <c r="E232" s="152"/>
      <c r="F232" s="152"/>
      <c r="G232" s="152"/>
      <c r="H232" s="152"/>
      <c r="I232" s="152"/>
      <c r="J232" s="152"/>
      <c r="K232" s="152"/>
      <c r="L232" s="152"/>
      <c r="M232" s="152"/>
      <c r="N232" s="152"/>
      <c r="O232" s="152"/>
      <c r="P232" s="152"/>
    </row>
    <row r="233" spans="3:16" x14ac:dyDescent="0.15">
      <c r="C233" s="152"/>
      <c r="D233" s="152"/>
      <c r="E233" s="152"/>
      <c r="F233" s="152"/>
      <c r="G233" s="152"/>
      <c r="H233" s="152"/>
      <c r="I233" s="152"/>
      <c r="J233" s="152"/>
      <c r="K233" s="152"/>
      <c r="L233" s="152"/>
      <c r="M233" s="152"/>
      <c r="N233" s="152"/>
      <c r="O233" s="152"/>
      <c r="P233" s="152"/>
    </row>
    <row r="234" spans="3:16" x14ac:dyDescent="0.15">
      <c r="C234" s="152"/>
      <c r="D234" s="152"/>
      <c r="E234" s="152"/>
      <c r="F234" s="152"/>
      <c r="G234" s="152"/>
      <c r="H234" s="152"/>
      <c r="I234" s="152"/>
      <c r="J234" s="152"/>
      <c r="K234" s="152"/>
      <c r="L234" s="152"/>
      <c r="M234" s="152"/>
      <c r="N234" s="152"/>
      <c r="O234" s="152"/>
      <c r="P234" s="152"/>
    </row>
    <row r="235" spans="3:16" x14ac:dyDescent="0.15">
      <c r="C235" s="152"/>
      <c r="D235" s="152"/>
      <c r="E235" s="152"/>
      <c r="F235" s="152"/>
      <c r="G235" s="152"/>
      <c r="H235" s="152"/>
      <c r="I235" s="152"/>
      <c r="J235" s="152"/>
      <c r="K235" s="152"/>
      <c r="L235" s="152"/>
      <c r="M235" s="152"/>
      <c r="N235" s="152"/>
      <c r="O235" s="152"/>
      <c r="P235" s="152"/>
    </row>
    <row r="236" spans="3:16" x14ac:dyDescent="0.15">
      <c r="C236" s="152"/>
      <c r="D236" s="152"/>
      <c r="E236" s="152"/>
      <c r="F236" s="152"/>
      <c r="G236" s="152"/>
      <c r="H236" s="152"/>
      <c r="I236" s="152"/>
      <c r="J236" s="152"/>
      <c r="K236" s="152"/>
      <c r="L236" s="152"/>
      <c r="M236" s="152"/>
      <c r="N236" s="152"/>
      <c r="O236" s="152"/>
      <c r="P236" s="152"/>
    </row>
    <row r="237" spans="3:16" x14ac:dyDescent="0.15">
      <c r="C237" s="152"/>
      <c r="D237" s="152"/>
      <c r="E237" s="152"/>
      <c r="F237" s="152"/>
      <c r="G237" s="152"/>
      <c r="H237" s="152"/>
      <c r="I237" s="152"/>
      <c r="J237" s="152"/>
      <c r="K237" s="152"/>
      <c r="L237" s="152"/>
      <c r="M237" s="152"/>
      <c r="N237" s="152"/>
      <c r="O237" s="152"/>
      <c r="P237" s="152"/>
    </row>
    <row r="238" spans="3:16" x14ac:dyDescent="0.15">
      <c r="C238" s="152"/>
      <c r="D238" s="152"/>
      <c r="E238" s="152"/>
      <c r="F238" s="152"/>
      <c r="G238" s="152"/>
      <c r="H238" s="152"/>
      <c r="I238" s="152"/>
      <c r="J238" s="152"/>
      <c r="K238" s="152"/>
      <c r="L238" s="152"/>
      <c r="M238" s="152"/>
      <c r="N238" s="152"/>
      <c r="O238" s="152"/>
      <c r="P238" s="152"/>
    </row>
    <row r="239" spans="3:16" x14ac:dyDescent="0.15">
      <c r="C239" s="152"/>
      <c r="D239" s="152"/>
      <c r="E239" s="152"/>
      <c r="F239" s="152"/>
      <c r="G239" s="152"/>
      <c r="H239" s="152"/>
      <c r="I239" s="152"/>
      <c r="J239" s="152"/>
      <c r="K239" s="152"/>
      <c r="L239" s="152"/>
      <c r="M239" s="152"/>
      <c r="N239" s="152"/>
      <c r="O239" s="152"/>
      <c r="P239" s="152"/>
    </row>
    <row r="240" spans="3:16" x14ac:dyDescent="0.15">
      <c r="C240" s="152"/>
      <c r="D240" s="152"/>
      <c r="E240" s="152"/>
      <c r="F240" s="152"/>
      <c r="G240" s="152"/>
      <c r="H240" s="152"/>
      <c r="I240" s="152"/>
      <c r="J240" s="152"/>
      <c r="K240" s="152"/>
      <c r="L240" s="152"/>
      <c r="M240" s="152"/>
      <c r="N240" s="152"/>
      <c r="O240" s="152"/>
      <c r="P240" s="152"/>
    </row>
    <row r="241" spans="3:16" x14ac:dyDescent="0.15">
      <c r="C241" s="152"/>
      <c r="D241" s="152"/>
      <c r="E241" s="152"/>
      <c r="F241" s="152"/>
      <c r="G241" s="152"/>
      <c r="H241" s="152"/>
      <c r="I241" s="152"/>
      <c r="J241" s="152"/>
      <c r="K241" s="152"/>
      <c r="L241" s="152"/>
      <c r="M241" s="152"/>
      <c r="N241" s="152"/>
      <c r="O241" s="152"/>
      <c r="P241" s="152"/>
    </row>
    <row r="242" spans="3:16" x14ac:dyDescent="0.15">
      <c r="C242" s="152"/>
      <c r="D242" s="152"/>
      <c r="E242" s="152"/>
      <c r="F242" s="152"/>
      <c r="G242" s="152"/>
      <c r="H242" s="152"/>
      <c r="I242" s="152"/>
      <c r="J242" s="152"/>
      <c r="K242" s="152"/>
      <c r="L242" s="152"/>
      <c r="M242" s="152"/>
      <c r="N242" s="152"/>
      <c r="O242" s="152"/>
      <c r="P242" s="152"/>
    </row>
    <row r="243" spans="3:16" x14ac:dyDescent="0.15">
      <c r="C243" s="152"/>
      <c r="D243" s="152"/>
      <c r="E243" s="152"/>
      <c r="F243" s="152"/>
      <c r="G243" s="152"/>
      <c r="H243" s="152"/>
      <c r="I243" s="152"/>
      <c r="J243" s="152"/>
      <c r="K243" s="152"/>
      <c r="L243" s="152"/>
      <c r="M243" s="152"/>
      <c r="N243" s="152"/>
      <c r="O243" s="152"/>
      <c r="P243" s="152"/>
    </row>
    <row r="244" spans="3:16" x14ac:dyDescent="0.15">
      <c r="C244" s="152"/>
      <c r="D244" s="152"/>
      <c r="E244" s="152"/>
      <c r="F244" s="152"/>
      <c r="G244" s="152"/>
      <c r="H244" s="152"/>
      <c r="I244" s="152"/>
      <c r="J244" s="152"/>
      <c r="K244" s="152"/>
      <c r="L244" s="152"/>
      <c r="M244" s="152"/>
      <c r="N244" s="152"/>
      <c r="O244" s="152"/>
      <c r="P244" s="152"/>
    </row>
    <row r="245" spans="3:16" x14ac:dyDescent="0.15">
      <c r="C245" s="152"/>
      <c r="D245" s="152"/>
      <c r="E245" s="152"/>
      <c r="F245" s="152"/>
      <c r="G245" s="152"/>
      <c r="H245" s="152"/>
      <c r="I245" s="152"/>
      <c r="J245" s="152"/>
      <c r="K245" s="152"/>
      <c r="L245" s="152"/>
      <c r="M245" s="152"/>
      <c r="N245" s="152"/>
      <c r="O245" s="152"/>
      <c r="P245" s="152"/>
    </row>
    <row r="246" spans="3:16" x14ac:dyDescent="0.15">
      <c r="C246" s="152"/>
      <c r="D246" s="152"/>
      <c r="E246" s="152"/>
      <c r="F246" s="152"/>
      <c r="G246" s="152"/>
      <c r="H246" s="152"/>
      <c r="I246" s="152"/>
      <c r="J246" s="152"/>
      <c r="K246" s="152"/>
      <c r="L246" s="152"/>
      <c r="M246" s="152"/>
      <c r="N246" s="152"/>
      <c r="O246" s="152"/>
      <c r="P246" s="152"/>
    </row>
    <row r="247" spans="3:16" x14ac:dyDescent="0.15">
      <c r="C247" s="152"/>
      <c r="D247" s="152"/>
      <c r="E247" s="152"/>
      <c r="F247" s="152"/>
      <c r="G247" s="152"/>
      <c r="H247" s="152"/>
      <c r="I247" s="152"/>
      <c r="J247" s="152"/>
      <c r="K247" s="152"/>
      <c r="L247" s="152"/>
      <c r="M247" s="152"/>
      <c r="N247" s="152"/>
      <c r="O247" s="152"/>
      <c r="P247" s="152"/>
    </row>
    <row r="248" spans="3:16" x14ac:dyDescent="0.15">
      <c r="C248" s="152"/>
      <c r="D248" s="152"/>
      <c r="E248" s="152"/>
      <c r="F248" s="152"/>
      <c r="G248" s="152"/>
      <c r="H248" s="152"/>
      <c r="I248" s="152"/>
      <c r="J248" s="152"/>
      <c r="K248" s="152"/>
      <c r="L248" s="152"/>
      <c r="M248" s="152"/>
      <c r="N248" s="152"/>
      <c r="O248" s="152"/>
      <c r="P248" s="152"/>
    </row>
    <row r="249" spans="3:16" x14ac:dyDescent="0.15">
      <c r="C249" s="152"/>
      <c r="D249" s="152"/>
      <c r="E249" s="152"/>
      <c r="F249" s="152"/>
      <c r="G249" s="152"/>
      <c r="H249" s="152"/>
      <c r="I249" s="152"/>
      <c r="J249" s="152"/>
      <c r="K249" s="152"/>
      <c r="L249" s="152"/>
      <c r="M249" s="152"/>
      <c r="N249" s="152"/>
      <c r="O249" s="152"/>
      <c r="P249" s="152"/>
    </row>
    <row r="250" spans="3:16" x14ac:dyDescent="0.15">
      <c r="C250" s="152"/>
      <c r="D250" s="152"/>
      <c r="E250" s="152"/>
      <c r="F250" s="152"/>
      <c r="G250" s="152"/>
      <c r="H250" s="152"/>
      <c r="I250" s="152"/>
      <c r="J250" s="152"/>
      <c r="K250" s="152"/>
      <c r="L250" s="152"/>
      <c r="M250" s="152"/>
      <c r="N250" s="152"/>
      <c r="O250" s="152"/>
      <c r="P250" s="152"/>
    </row>
    <row r="251" spans="3:16" x14ac:dyDescent="0.15">
      <c r="C251" s="152"/>
      <c r="D251" s="152"/>
      <c r="E251" s="152"/>
      <c r="F251" s="152"/>
      <c r="G251" s="152"/>
      <c r="H251" s="152"/>
      <c r="I251" s="152"/>
      <c r="J251" s="152"/>
      <c r="K251" s="152"/>
      <c r="L251" s="152"/>
      <c r="M251" s="152"/>
      <c r="N251" s="152"/>
      <c r="O251" s="152"/>
      <c r="P251" s="152"/>
    </row>
    <row r="252" spans="3:16" x14ac:dyDescent="0.15">
      <c r="C252" s="152"/>
      <c r="D252" s="152"/>
      <c r="E252" s="152"/>
      <c r="F252" s="152"/>
      <c r="G252" s="152"/>
      <c r="H252" s="152"/>
      <c r="I252" s="152"/>
      <c r="J252" s="152"/>
      <c r="K252" s="152"/>
      <c r="L252" s="152"/>
      <c r="M252" s="152"/>
      <c r="N252" s="152"/>
      <c r="O252" s="152"/>
      <c r="P252" s="152"/>
    </row>
    <row r="253" spans="3:16" x14ac:dyDescent="0.15">
      <c r="C253" s="152"/>
      <c r="D253" s="152"/>
      <c r="E253" s="152"/>
      <c r="F253" s="152"/>
      <c r="G253" s="152"/>
      <c r="H253" s="152"/>
      <c r="I253" s="152"/>
      <c r="J253" s="152"/>
      <c r="K253" s="152"/>
      <c r="L253" s="152"/>
      <c r="M253" s="152"/>
      <c r="N253" s="152"/>
      <c r="O253" s="152"/>
      <c r="P253" s="152"/>
    </row>
    <row r="254" spans="3:16" x14ac:dyDescent="0.15">
      <c r="C254" s="152"/>
      <c r="D254" s="152"/>
      <c r="E254" s="152"/>
      <c r="F254" s="152"/>
      <c r="G254" s="152"/>
      <c r="H254" s="152"/>
      <c r="I254" s="152"/>
      <c r="J254" s="152"/>
      <c r="K254" s="152"/>
      <c r="L254" s="152"/>
      <c r="M254" s="152"/>
      <c r="N254" s="152"/>
      <c r="O254" s="152"/>
      <c r="P254" s="152"/>
    </row>
    <row r="255" spans="3:16" x14ac:dyDescent="0.15">
      <c r="C255" s="152"/>
      <c r="D255" s="152"/>
      <c r="E255" s="152"/>
      <c r="F255" s="152"/>
      <c r="G255" s="152"/>
      <c r="H255" s="152"/>
      <c r="I255" s="152"/>
      <c r="J255" s="152"/>
      <c r="K255" s="152"/>
      <c r="L255" s="152"/>
      <c r="M255" s="152"/>
      <c r="N255" s="152"/>
      <c r="O255" s="152"/>
      <c r="P255" s="152"/>
    </row>
    <row r="256" spans="3:16" x14ac:dyDescent="0.15">
      <c r="C256" s="152"/>
      <c r="D256" s="152"/>
      <c r="E256" s="152"/>
      <c r="F256" s="152"/>
      <c r="G256" s="152"/>
      <c r="H256" s="152"/>
      <c r="I256" s="152"/>
      <c r="J256" s="152"/>
      <c r="K256" s="152"/>
      <c r="L256" s="152"/>
      <c r="M256" s="152"/>
      <c r="N256" s="152"/>
      <c r="O256" s="152"/>
      <c r="P256" s="152"/>
    </row>
    <row r="257" spans="3:16" x14ac:dyDescent="0.15">
      <c r="C257" s="152"/>
      <c r="D257" s="152"/>
      <c r="E257" s="152"/>
      <c r="F257" s="152"/>
      <c r="G257" s="152"/>
      <c r="H257" s="152"/>
      <c r="I257" s="152"/>
      <c r="J257" s="152"/>
      <c r="K257" s="152"/>
      <c r="L257" s="152"/>
      <c r="M257" s="152"/>
      <c r="N257" s="152"/>
      <c r="O257" s="152"/>
      <c r="P257" s="152"/>
    </row>
    <row r="258" spans="3:16" x14ac:dyDescent="0.15">
      <c r="C258" s="152"/>
      <c r="D258" s="152"/>
      <c r="E258" s="152"/>
      <c r="F258" s="152"/>
      <c r="G258" s="152"/>
      <c r="H258" s="152"/>
      <c r="I258" s="152"/>
      <c r="J258" s="152"/>
      <c r="K258" s="152"/>
      <c r="L258" s="152"/>
      <c r="M258" s="152"/>
      <c r="N258" s="152"/>
      <c r="O258" s="152"/>
      <c r="P258" s="152"/>
    </row>
    <row r="259" spans="3:16" x14ac:dyDescent="0.15">
      <c r="C259" s="152"/>
      <c r="D259" s="152"/>
      <c r="E259" s="152"/>
      <c r="F259" s="152"/>
      <c r="G259" s="152"/>
      <c r="H259" s="152"/>
      <c r="I259" s="152"/>
      <c r="J259" s="152"/>
      <c r="K259" s="152"/>
      <c r="L259" s="152"/>
      <c r="M259" s="152"/>
      <c r="N259" s="152"/>
      <c r="O259" s="152"/>
      <c r="P259" s="152"/>
    </row>
    <row r="260" spans="3:16" x14ac:dyDescent="0.15">
      <c r="C260" s="152"/>
      <c r="D260" s="152"/>
      <c r="E260" s="152"/>
      <c r="F260" s="152"/>
      <c r="G260" s="152"/>
      <c r="H260" s="152"/>
      <c r="I260" s="152"/>
      <c r="J260" s="152"/>
      <c r="K260" s="152"/>
      <c r="L260" s="152"/>
      <c r="M260" s="152"/>
      <c r="N260" s="152"/>
      <c r="O260" s="152"/>
      <c r="P260" s="152"/>
    </row>
    <row r="261" spans="3:16" x14ac:dyDescent="0.15">
      <c r="C261" s="152"/>
      <c r="D261" s="152"/>
      <c r="E261" s="152"/>
      <c r="F261" s="152"/>
      <c r="G261" s="152"/>
      <c r="H261" s="152"/>
      <c r="I261" s="152"/>
      <c r="J261" s="152"/>
      <c r="K261" s="152"/>
      <c r="L261" s="152"/>
      <c r="M261" s="152"/>
      <c r="N261" s="152"/>
      <c r="O261" s="152"/>
      <c r="P261" s="152"/>
    </row>
    <row r="262" spans="3:16" x14ac:dyDescent="0.15">
      <c r="C262" s="152"/>
      <c r="D262" s="152"/>
      <c r="E262" s="152"/>
      <c r="F262" s="152"/>
      <c r="G262" s="152"/>
      <c r="H262" s="152"/>
      <c r="I262" s="152"/>
      <c r="J262" s="152"/>
      <c r="K262" s="152"/>
      <c r="L262" s="152"/>
      <c r="M262" s="152"/>
      <c r="N262" s="152"/>
      <c r="O262" s="152"/>
      <c r="P262" s="152"/>
    </row>
    <row r="263" spans="3:16" x14ac:dyDescent="0.15">
      <c r="C263" s="152"/>
      <c r="D263" s="152"/>
      <c r="E263" s="152"/>
      <c r="F263" s="152"/>
      <c r="G263" s="152"/>
      <c r="H263" s="152"/>
      <c r="I263" s="152"/>
      <c r="J263" s="152"/>
      <c r="K263" s="152"/>
      <c r="L263" s="152"/>
      <c r="M263" s="152"/>
      <c r="N263" s="152"/>
      <c r="O263" s="152"/>
      <c r="P263" s="152"/>
    </row>
    <row r="264" spans="3:16" x14ac:dyDescent="0.15">
      <c r="C264" s="152"/>
      <c r="D264" s="152"/>
      <c r="E264" s="152"/>
      <c r="F264" s="152"/>
      <c r="G264" s="152"/>
      <c r="H264" s="152"/>
      <c r="I264" s="152"/>
      <c r="J264" s="152"/>
      <c r="K264" s="152"/>
      <c r="L264" s="152"/>
      <c r="M264" s="152"/>
      <c r="N264" s="152"/>
      <c r="O264" s="152"/>
      <c r="P264" s="152"/>
    </row>
    <row r="265" spans="3:16" x14ac:dyDescent="0.15">
      <c r="C265" s="152"/>
      <c r="D265" s="152"/>
      <c r="E265" s="152"/>
      <c r="F265" s="152"/>
      <c r="G265" s="152"/>
      <c r="H265" s="152"/>
      <c r="I265" s="152"/>
      <c r="J265" s="152"/>
      <c r="K265" s="152"/>
      <c r="L265" s="152"/>
      <c r="M265" s="152"/>
      <c r="N265" s="152"/>
      <c r="O265" s="152"/>
      <c r="P265" s="152"/>
    </row>
    <row r="266" spans="3:16" x14ac:dyDescent="0.15">
      <c r="C266" s="152"/>
      <c r="D266" s="152"/>
      <c r="E266" s="152"/>
      <c r="F266" s="152"/>
      <c r="G266" s="152"/>
      <c r="H266" s="152"/>
      <c r="I266" s="152"/>
      <c r="J266" s="152"/>
      <c r="K266" s="152"/>
      <c r="L266" s="152"/>
      <c r="M266" s="152"/>
      <c r="N266" s="152"/>
      <c r="O266" s="152"/>
      <c r="P266" s="152"/>
    </row>
    <row r="267" spans="3:16" x14ac:dyDescent="0.15">
      <c r="C267" s="152"/>
      <c r="D267" s="152"/>
      <c r="E267" s="152"/>
      <c r="F267" s="152"/>
      <c r="G267" s="152"/>
      <c r="H267" s="152"/>
      <c r="I267" s="152"/>
      <c r="J267" s="152"/>
      <c r="K267" s="152"/>
      <c r="L267" s="152"/>
      <c r="M267" s="152"/>
      <c r="N267" s="152"/>
      <c r="O267" s="152"/>
      <c r="P267" s="152"/>
    </row>
    <row r="268" spans="3:16" x14ac:dyDescent="0.15">
      <c r="C268" s="152"/>
      <c r="D268" s="152"/>
      <c r="E268" s="152"/>
      <c r="F268" s="152"/>
      <c r="G268" s="152"/>
      <c r="H268" s="152"/>
      <c r="I268" s="152"/>
      <c r="J268" s="152"/>
      <c r="K268" s="152"/>
      <c r="L268" s="152"/>
      <c r="M268" s="152"/>
      <c r="N268" s="152"/>
      <c r="O268" s="152"/>
      <c r="P268" s="152"/>
    </row>
    <row r="269" spans="3:16" x14ac:dyDescent="0.15">
      <c r="C269" s="152"/>
      <c r="D269" s="152"/>
      <c r="E269" s="152"/>
      <c r="F269" s="152"/>
      <c r="G269" s="152"/>
      <c r="H269" s="152"/>
      <c r="I269" s="152"/>
      <c r="J269" s="152"/>
      <c r="K269" s="152"/>
      <c r="L269" s="152"/>
      <c r="M269" s="152"/>
      <c r="N269" s="152"/>
      <c r="O269" s="152"/>
      <c r="P269" s="152"/>
    </row>
    <row r="270" spans="3:16" x14ac:dyDescent="0.15">
      <c r="C270" s="152"/>
      <c r="D270" s="152"/>
      <c r="E270" s="152"/>
      <c r="F270" s="152"/>
      <c r="G270" s="152"/>
      <c r="H270" s="152"/>
      <c r="I270" s="152"/>
      <c r="J270" s="152"/>
      <c r="K270" s="152"/>
      <c r="L270" s="152"/>
      <c r="M270" s="152"/>
      <c r="N270" s="152"/>
      <c r="O270" s="152"/>
      <c r="P270" s="152"/>
    </row>
    <row r="271" spans="3:16" x14ac:dyDescent="0.15">
      <c r="C271" s="152"/>
      <c r="D271" s="152"/>
      <c r="E271" s="152"/>
      <c r="F271" s="152"/>
      <c r="G271" s="152"/>
      <c r="H271" s="152"/>
      <c r="I271" s="152"/>
      <c r="J271" s="152"/>
      <c r="K271" s="152"/>
      <c r="L271" s="152"/>
      <c r="M271" s="152"/>
      <c r="N271" s="152"/>
      <c r="O271" s="152"/>
      <c r="P271" s="152"/>
    </row>
    <row r="272" spans="3:16" x14ac:dyDescent="0.15">
      <c r="C272" s="152"/>
      <c r="D272" s="152"/>
      <c r="E272" s="152"/>
      <c r="F272" s="152"/>
      <c r="G272" s="152"/>
      <c r="H272" s="152"/>
      <c r="I272" s="152"/>
      <c r="J272" s="152"/>
      <c r="K272" s="152"/>
      <c r="L272" s="152"/>
      <c r="M272" s="152"/>
      <c r="N272" s="152"/>
      <c r="O272" s="152"/>
      <c r="P272" s="152"/>
    </row>
    <row r="273" spans="3:16" x14ac:dyDescent="0.15">
      <c r="C273" s="152"/>
      <c r="D273" s="152"/>
      <c r="E273" s="152"/>
      <c r="F273" s="152"/>
      <c r="G273" s="152"/>
      <c r="H273" s="152"/>
      <c r="I273" s="152"/>
      <c r="J273" s="152"/>
      <c r="K273" s="152"/>
      <c r="L273" s="152"/>
      <c r="M273" s="152"/>
      <c r="N273" s="152"/>
      <c r="O273" s="152"/>
      <c r="P273" s="152"/>
    </row>
    <row r="274" spans="3:16" x14ac:dyDescent="0.15">
      <c r="C274" s="152"/>
      <c r="D274" s="152"/>
      <c r="E274" s="152"/>
      <c r="F274" s="152"/>
      <c r="G274" s="152"/>
      <c r="H274" s="152"/>
      <c r="I274" s="152"/>
      <c r="J274" s="152"/>
      <c r="K274" s="152"/>
      <c r="L274" s="152"/>
      <c r="M274" s="152"/>
      <c r="N274" s="152"/>
      <c r="O274" s="152"/>
      <c r="P274" s="152"/>
    </row>
    <row r="275" spans="3:16" x14ac:dyDescent="0.15">
      <c r="C275" s="152"/>
      <c r="D275" s="152"/>
      <c r="E275" s="152"/>
      <c r="F275" s="152"/>
      <c r="G275" s="152"/>
      <c r="H275" s="152"/>
      <c r="I275" s="152"/>
      <c r="J275" s="152"/>
      <c r="K275" s="152"/>
      <c r="L275" s="152"/>
      <c r="M275" s="152"/>
      <c r="N275" s="152"/>
      <c r="O275" s="152"/>
      <c r="P275" s="152"/>
    </row>
    <row r="276" spans="3:16" x14ac:dyDescent="0.15">
      <c r="C276" s="152"/>
      <c r="D276" s="152"/>
      <c r="E276" s="152"/>
      <c r="F276" s="152"/>
      <c r="G276" s="152"/>
      <c r="H276" s="152"/>
      <c r="I276" s="152"/>
      <c r="J276" s="152"/>
      <c r="K276" s="152"/>
      <c r="L276" s="152"/>
      <c r="M276" s="152"/>
      <c r="N276" s="152"/>
      <c r="O276" s="152"/>
      <c r="P276" s="152"/>
    </row>
    <row r="277" spans="3:16" x14ac:dyDescent="0.15">
      <c r="C277" s="152"/>
      <c r="D277" s="152"/>
      <c r="E277" s="152"/>
      <c r="F277" s="152"/>
      <c r="G277" s="152"/>
      <c r="H277" s="152"/>
      <c r="I277" s="152"/>
      <c r="J277" s="152"/>
      <c r="K277" s="152"/>
      <c r="L277" s="152"/>
      <c r="M277" s="152"/>
      <c r="N277" s="152"/>
      <c r="O277" s="152"/>
      <c r="P277" s="152"/>
    </row>
    <row r="278" spans="3:16" x14ac:dyDescent="0.15">
      <c r="C278" s="152"/>
      <c r="D278" s="152"/>
      <c r="E278" s="152"/>
      <c r="F278" s="152"/>
      <c r="G278" s="152"/>
      <c r="H278" s="152"/>
      <c r="I278" s="152"/>
      <c r="J278" s="152"/>
      <c r="K278" s="152"/>
      <c r="L278" s="152"/>
      <c r="M278" s="152"/>
      <c r="N278" s="152"/>
      <c r="O278" s="152"/>
      <c r="P278" s="152"/>
    </row>
    <row r="279" spans="3:16" x14ac:dyDescent="0.15">
      <c r="C279" s="152"/>
      <c r="D279" s="152"/>
      <c r="E279" s="152"/>
      <c r="F279" s="152"/>
      <c r="G279" s="152"/>
      <c r="H279" s="152"/>
      <c r="I279" s="152"/>
      <c r="J279" s="152"/>
      <c r="K279" s="152"/>
      <c r="L279" s="152"/>
      <c r="M279" s="152"/>
      <c r="N279" s="152"/>
      <c r="O279" s="152"/>
      <c r="P279" s="152"/>
    </row>
    <row r="280" spans="3:16" x14ac:dyDescent="0.15">
      <c r="C280" s="152"/>
      <c r="D280" s="152"/>
      <c r="E280" s="152"/>
      <c r="F280" s="152"/>
      <c r="G280" s="152"/>
      <c r="H280" s="152"/>
      <c r="I280" s="152"/>
      <c r="J280" s="152"/>
      <c r="K280" s="152"/>
      <c r="L280" s="152"/>
      <c r="M280" s="152"/>
      <c r="N280" s="152"/>
      <c r="O280" s="152"/>
      <c r="P280" s="152"/>
    </row>
    <row r="281" spans="3:16" x14ac:dyDescent="0.15">
      <c r="C281" s="152"/>
      <c r="D281" s="152"/>
      <c r="E281" s="152"/>
      <c r="F281" s="152"/>
      <c r="G281" s="152"/>
      <c r="H281" s="152"/>
      <c r="I281" s="152"/>
      <c r="J281" s="152"/>
      <c r="K281" s="152"/>
      <c r="L281" s="152"/>
      <c r="M281" s="152"/>
      <c r="N281" s="152"/>
      <c r="O281" s="152"/>
      <c r="P281" s="152"/>
    </row>
    <row r="282" spans="3:16" x14ac:dyDescent="0.15">
      <c r="C282" s="152"/>
      <c r="D282" s="152"/>
      <c r="E282" s="152"/>
      <c r="F282" s="152"/>
      <c r="G282" s="152"/>
      <c r="H282" s="152"/>
      <c r="I282" s="152"/>
      <c r="J282" s="152"/>
      <c r="K282" s="152"/>
      <c r="L282" s="152"/>
      <c r="M282" s="152"/>
      <c r="N282" s="152"/>
      <c r="O282" s="152"/>
      <c r="P282" s="152"/>
    </row>
    <row r="283" spans="3:16" x14ac:dyDescent="0.15">
      <c r="C283" s="152"/>
      <c r="D283" s="152"/>
      <c r="E283" s="152"/>
      <c r="F283" s="152"/>
      <c r="G283" s="152"/>
      <c r="H283" s="152"/>
      <c r="I283" s="152"/>
      <c r="J283" s="152"/>
      <c r="K283" s="152"/>
      <c r="L283" s="152"/>
      <c r="M283" s="152"/>
      <c r="N283" s="152"/>
      <c r="O283" s="152"/>
      <c r="P283" s="152"/>
    </row>
    <row r="284" spans="3:16" x14ac:dyDescent="0.15">
      <c r="C284" s="152"/>
      <c r="D284" s="152"/>
      <c r="E284" s="152"/>
      <c r="F284" s="152"/>
      <c r="G284" s="152"/>
      <c r="H284" s="152"/>
      <c r="I284" s="152"/>
      <c r="J284" s="152"/>
      <c r="K284" s="152"/>
      <c r="L284" s="152"/>
      <c r="M284" s="152"/>
      <c r="N284" s="152"/>
      <c r="O284" s="152"/>
      <c r="P284" s="152"/>
    </row>
    <row r="285" spans="3:16" x14ac:dyDescent="0.15">
      <c r="C285" s="152"/>
      <c r="D285" s="152"/>
      <c r="E285" s="152"/>
      <c r="F285" s="152"/>
      <c r="G285" s="152"/>
      <c r="H285" s="152"/>
      <c r="I285" s="152"/>
      <c r="J285" s="152"/>
      <c r="K285" s="152"/>
      <c r="L285" s="152"/>
      <c r="M285" s="152"/>
      <c r="N285" s="152"/>
      <c r="O285" s="152"/>
      <c r="P285" s="152"/>
    </row>
    <row r="286" spans="3:16" x14ac:dyDescent="0.15">
      <c r="C286" s="152"/>
      <c r="D286" s="152"/>
      <c r="E286" s="152"/>
      <c r="F286" s="152"/>
      <c r="G286" s="152"/>
      <c r="H286" s="152"/>
      <c r="I286" s="152"/>
      <c r="J286" s="152"/>
      <c r="K286" s="152"/>
      <c r="L286" s="152"/>
      <c r="M286" s="152"/>
      <c r="N286" s="152"/>
      <c r="O286" s="152"/>
      <c r="P286" s="152"/>
    </row>
    <row r="287" spans="3:16" x14ac:dyDescent="0.15">
      <c r="C287" s="152"/>
      <c r="D287" s="152"/>
      <c r="E287" s="152"/>
      <c r="F287" s="152"/>
      <c r="G287" s="152"/>
      <c r="H287" s="152"/>
      <c r="I287" s="152"/>
      <c r="J287" s="152"/>
      <c r="K287" s="152"/>
      <c r="L287" s="152"/>
      <c r="M287" s="152"/>
      <c r="N287" s="152"/>
      <c r="O287" s="152"/>
      <c r="P287" s="152"/>
    </row>
    <row r="288" spans="3:16" x14ac:dyDescent="0.15">
      <c r="C288" s="152"/>
      <c r="D288" s="152"/>
      <c r="E288" s="152"/>
      <c r="F288" s="152"/>
      <c r="G288" s="152"/>
      <c r="H288" s="152"/>
      <c r="I288" s="152"/>
      <c r="J288" s="152"/>
      <c r="K288" s="152"/>
      <c r="L288" s="152"/>
      <c r="M288" s="152"/>
      <c r="N288" s="152"/>
      <c r="O288" s="152"/>
      <c r="P288" s="152"/>
    </row>
    <row r="289" spans="3:16" x14ac:dyDescent="0.15">
      <c r="C289" s="152"/>
      <c r="D289" s="152"/>
      <c r="E289" s="152"/>
      <c r="F289" s="152"/>
      <c r="G289" s="152"/>
      <c r="H289" s="152"/>
      <c r="I289" s="152"/>
      <c r="J289" s="152"/>
      <c r="K289" s="152"/>
      <c r="L289" s="152"/>
      <c r="M289" s="152"/>
      <c r="N289" s="152"/>
      <c r="O289" s="152"/>
      <c r="P289" s="152"/>
    </row>
    <row r="290" spans="3:16" x14ac:dyDescent="0.15">
      <c r="C290" s="152"/>
      <c r="D290" s="152"/>
      <c r="E290" s="152"/>
      <c r="F290" s="152"/>
      <c r="G290" s="152"/>
      <c r="H290" s="152"/>
      <c r="I290" s="152"/>
      <c r="J290" s="152"/>
      <c r="K290" s="152"/>
      <c r="L290" s="152"/>
      <c r="M290" s="152"/>
      <c r="N290" s="152"/>
      <c r="O290" s="152"/>
      <c r="P290" s="152"/>
    </row>
    <row r="291" spans="3:16" x14ac:dyDescent="0.15">
      <c r="C291" s="152"/>
      <c r="D291" s="152"/>
      <c r="E291" s="152"/>
      <c r="F291" s="152"/>
      <c r="G291" s="152"/>
      <c r="H291" s="152"/>
      <c r="I291" s="152"/>
      <c r="J291" s="152"/>
      <c r="K291" s="152"/>
      <c r="L291" s="152"/>
      <c r="M291" s="152"/>
      <c r="N291" s="152"/>
      <c r="O291" s="152"/>
      <c r="P291" s="152"/>
    </row>
    <row r="292" spans="3:16" x14ac:dyDescent="0.15">
      <c r="C292" s="152"/>
      <c r="D292" s="152"/>
      <c r="E292" s="152"/>
      <c r="F292" s="152"/>
      <c r="G292" s="152"/>
      <c r="H292" s="152"/>
      <c r="I292" s="152"/>
      <c r="J292" s="152"/>
      <c r="K292" s="152"/>
      <c r="L292" s="152"/>
      <c r="M292" s="152"/>
      <c r="N292" s="152"/>
      <c r="O292" s="152"/>
      <c r="P292" s="152"/>
    </row>
    <row r="293" spans="3:16" x14ac:dyDescent="0.15">
      <c r="C293" s="152"/>
      <c r="D293" s="152"/>
      <c r="E293" s="152"/>
      <c r="F293" s="152"/>
      <c r="G293" s="152"/>
      <c r="H293" s="152"/>
      <c r="I293" s="152"/>
      <c r="J293" s="152"/>
      <c r="K293" s="152"/>
      <c r="L293" s="152"/>
      <c r="M293" s="152"/>
      <c r="N293" s="152"/>
      <c r="O293" s="152"/>
      <c r="P293" s="152"/>
    </row>
    <row r="294" spans="3:16" x14ac:dyDescent="0.15">
      <c r="C294" s="152"/>
      <c r="D294" s="152"/>
      <c r="E294" s="152"/>
      <c r="F294" s="152"/>
      <c r="G294" s="152"/>
      <c r="H294" s="152"/>
      <c r="I294" s="152"/>
      <c r="J294" s="152"/>
      <c r="K294" s="152"/>
      <c r="L294" s="152"/>
      <c r="M294" s="152"/>
      <c r="N294" s="152"/>
      <c r="O294" s="152"/>
      <c r="P294" s="152"/>
    </row>
    <row r="295" spans="3:16" x14ac:dyDescent="0.15">
      <c r="C295" s="152"/>
      <c r="D295" s="152"/>
      <c r="E295" s="152"/>
      <c r="F295" s="152"/>
      <c r="G295" s="152"/>
      <c r="H295" s="152"/>
      <c r="I295" s="152"/>
      <c r="J295" s="152"/>
      <c r="K295" s="152"/>
      <c r="L295" s="152"/>
      <c r="M295" s="152"/>
      <c r="N295" s="152"/>
      <c r="O295" s="152"/>
      <c r="P295" s="152"/>
    </row>
    <row r="296" spans="3:16" x14ac:dyDescent="0.15">
      <c r="C296" s="152"/>
      <c r="D296" s="152"/>
      <c r="E296" s="152"/>
      <c r="F296" s="152"/>
      <c r="G296" s="152"/>
      <c r="H296" s="152"/>
      <c r="I296" s="152"/>
      <c r="J296" s="152"/>
      <c r="K296" s="152"/>
      <c r="L296" s="152"/>
      <c r="M296" s="152"/>
      <c r="N296" s="152"/>
      <c r="O296" s="152"/>
      <c r="P296" s="152"/>
    </row>
    <row r="297" spans="3:16" x14ac:dyDescent="0.15">
      <c r="C297" s="152"/>
      <c r="D297" s="152"/>
      <c r="E297" s="152"/>
      <c r="F297" s="152"/>
      <c r="G297" s="152"/>
      <c r="H297" s="152"/>
      <c r="I297" s="152"/>
      <c r="J297" s="152"/>
      <c r="K297" s="152"/>
      <c r="L297" s="152"/>
      <c r="M297" s="152"/>
      <c r="N297" s="152"/>
      <c r="O297" s="152"/>
      <c r="P297" s="152"/>
    </row>
    <row r="298" spans="3:16" x14ac:dyDescent="0.15">
      <c r="C298" s="152"/>
      <c r="D298" s="152"/>
      <c r="E298" s="152"/>
      <c r="F298" s="152"/>
      <c r="G298" s="152"/>
      <c r="H298" s="152"/>
      <c r="I298" s="152"/>
      <c r="J298" s="152"/>
      <c r="K298" s="152"/>
      <c r="L298" s="152"/>
      <c r="M298" s="152"/>
      <c r="N298" s="152"/>
      <c r="O298" s="152"/>
      <c r="P298" s="152"/>
    </row>
    <row r="299" spans="3:16" x14ac:dyDescent="0.15">
      <c r="C299" s="152"/>
      <c r="D299" s="152"/>
      <c r="E299" s="152"/>
      <c r="F299" s="152"/>
      <c r="G299" s="152"/>
      <c r="H299" s="152"/>
      <c r="I299" s="152"/>
      <c r="J299" s="152"/>
      <c r="K299" s="152"/>
      <c r="L299" s="152"/>
      <c r="M299" s="152"/>
      <c r="N299" s="152"/>
      <c r="O299" s="152"/>
      <c r="P299" s="152"/>
    </row>
    <row r="300" spans="3:16" x14ac:dyDescent="0.15">
      <c r="C300" s="152"/>
      <c r="D300" s="152"/>
      <c r="E300" s="152"/>
      <c r="F300" s="152"/>
      <c r="G300" s="152"/>
      <c r="H300" s="152"/>
      <c r="I300" s="152"/>
      <c r="J300" s="152"/>
      <c r="K300" s="152"/>
      <c r="L300" s="152"/>
      <c r="M300" s="152"/>
      <c r="N300" s="152"/>
      <c r="O300" s="152"/>
      <c r="P300" s="152"/>
    </row>
    <row r="301" spans="3:16" x14ac:dyDescent="0.15">
      <c r="C301" s="152"/>
      <c r="D301" s="152"/>
      <c r="E301" s="152"/>
      <c r="F301" s="152"/>
      <c r="G301" s="152"/>
      <c r="H301" s="152"/>
      <c r="I301" s="152"/>
      <c r="J301" s="152"/>
      <c r="K301" s="152"/>
      <c r="L301" s="152"/>
      <c r="M301" s="152"/>
      <c r="N301" s="152"/>
      <c r="O301" s="152"/>
      <c r="P301" s="152"/>
    </row>
    <row r="302" spans="3:16" x14ac:dyDescent="0.15">
      <c r="C302" s="152"/>
      <c r="D302" s="152"/>
      <c r="E302" s="152"/>
      <c r="F302" s="152"/>
      <c r="G302" s="152"/>
      <c r="H302" s="152"/>
      <c r="I302" s="152"/>
      <c r="J302" s="152"/>
      <c r="K302" s="152"/>
      <c r="L302" s="152"/>
      <c r="M302" s="152"/>
      <c r="N302" s="152"/>
      <c r="O302" s="152"/>
      <c r="P302" s="152"/>
    </row>
    <row r="303" spans="3:16" x14ac:dyDescent="0.15">
      <c r="C303" s="152"/>
      <c r="D303" s="152"/>
      <c r="E303" s="152"/>
      <c r="F303" s="152"/>
      <c r="G303" s="152"/>
      <c r="H303" s="152"/>
      <c r="I303" s="152"/>
      <c r="J303" s="152"/>
      <c r="K303" s="152"/>
      <c r="L303" s="152"/>
      <c r="M303" s="152"/>
      <c r="N303" s="152"/>
      <c r="O303" s="152"/>
      <c r="P303" s="152"/>
    </row>
    <row r="304" spans="3:16" x14ac:dyDescent="0.15">
      <c r="C304" s="152"/>
      <c r="D304" s="152"/>
      <c r="E304" s="152"/>
      <c r="F304" s="152"/>
      <c r="G304" s="152"/>
      <c r="H304" s="152"/>
      <c r="I304" s="152"/>
      <c r="J304" s="152"/>
      <c r="K304" s="152"/>
      <c r="L304" s="152"/>
      <c r="M304" s="152"/>
      <c r="N304" s="152"/>
      <c r="O304" s="152"/>
      <c r="P304" s="152"/>
    </row>
    <row r="305" spans="3:16" x14ac:dyDescent="0.15">
      <c r="C305" s="152"/>
      <c r="D305" s="152"/>
      <c r="E305" s="152"/>
      <c r="F305" s="152"/>
      <c r="G305" s="152"/>
      <c r="H305" s="152"/>
      <c r="I305" s="152"/>
      <c r="J305" s="152"/>
      <c r="K305" s="152"/>
      <c r="L305" s="152"/>
      <c r="M305" s="152"/>
      <c r="N305" s="152"/>
      <c r="O305" s="152"/>
      <c r="P305" s="152"/>
    </row>
    <row r="306" spans="3:16" x14ac:dyDescent="0.15">
      <c r="C306" s="152"/>
      <c r="D306" s="152"/>
      <c r="E306" s="152"/>
      <c r="F306" s="152"/>
      <c r="G306" s="152"/>
      <c r="H306" s="152"/>
      <c r="I306" s="152"/>
      <c r="J306" s="152"/>
      <c r="K306" s="152"/>
      <c r="L306" s="152"/>
      <c r="M306" s="152"/>
      <c r="N306" s="152"/>
      <c r="O306" s="152"/>
      <c r="P306" s="152"/>
    </row>
    <row r="307" spans="3:16" x14ac:dyDescent="0.15">
      <c r="C307" s="152"/>
      <c r="D307" s="152"/>
      <c r="E307" s="152"/>
      <c r="F307" s="152"/>
      <c r="G307" s="152"/>
      <c r="H307" s="152"/>
      <c r="I307" s="152"/>
      <c r="J307" s="152"/>
      <c r="K307" s="152"/>
      <c r="L307" s="152"/>
      <c r="M307" s="152"/>
      <c r="N307" s="152"/>
      <c r="O307" s="152"/>
      <c r="P307" s="152"/>
    </row>
    <row r="308" spans="3:16" x14ac:dyDescent="0.15">
      <c r="C308" s="152"/>
      <c r="D308" s="152"/>
      <c r="E308" s="152"/>
      <c r="F308" s="152"/>
      <c r="G308" s="152"/>
      <c r="H308" s="152"/>
      <c r="I308" s="152"/>
      <c r="J308" s="152"/>
      <c r="K308" s="152"/>
      <c r="L308" s="152"/>
      <c r="M308" s="152"/>
      <c r="N308" s="152"/>
      <c r="O308" s="152"/>
      <c r="P308" s="152"/>
    </row>
    <row r="309" spans="3:16" x14ac:dyDescent="0.15">
      <c r="C309" s="152"/>
      <c r="D309" s="152"/>
      <c r="E309" s="152"/>
      <c r="F309" s="152"/>
      <c r="G309" s="152"/>
      <c r="H309" s="152"/>
      <c r="I309" s="152"/>
      <c r="J309" s="152"/>
      <c r="K309" s="152"/>
      <c r="L309" s="152"/>
      <c r="M309" s="152"/>
      <c r="N309" s="152"/>
      <c r="O309" s="152"/>
      <c r="P309" s="152"/>
    </row>
    <row r="310" spans="3:16" x14ac:dyDescent="0.15">
      <c r="C310" s="152"/>
      <c r="D310" s="152"/>
      <c r="E310" s="152"/>
      <c r="F310" s="152"/>
      <c r="G310" s="152"/>
      <c r="H310" s="152"/>
      <c r="I310" s="152"/>
      <c r="J310" s="152"/>
      <c r="K310" s="152"/>
      <c r="L310" s="152"/>
      <c r="M310" s="152"/>
      <c r="N310" s="152"/>
      <c r="O310" s="152"/>
      <c r="P310" s="152"/>
    </row>
    <row r="311" spans="3:16" x14ac:dyDescent="0.15">
      <c r="C311" s="152"/>
      <c r="D311" s="152"/>
      <c r="E311" s="152"/>
      <c r="F311" s="152"/>
      <c r="G311" s="152"/>
      <c r="H311" s="152"/>
      <c r="I311" s="152"/>
      <c r="J311" s="152"/>
      <c r="K311" s="152"/>
      <c r="L311" s="152"/>
      <c r="M311" s="152"/>
      <c r="N311" s="152"/>
      <c r="O311" s="152"/>
      <c r="P311" s="152"/>
    </row>
    <row r="312" spans="3:16" x14ac:dyDescent="0.15">
      <c r="C312" s="152"/>
      <c r="D312" s="152"/>
      <c r="E312" s="152"/>
      <c r="F312" s="152"/>
      <c r="G312" s="152"/>
      <c r="H312" s="152"/>
      <c r="I312" s="152"/>
      <c r="J312" s="152"/>
      <c r="K312" s="152"/>
      <c r="L312" s="152"/>
      <c r="M312" s="152"/>
      <c r="N312" s="152"/>
      <c r="O312" s="152"/>
      <c r="P312" s="152"/>
    </row>
    <row r="313" spans="3:16" x14ac:dyDescent="0.15">
      <c r="C313" s="152"/>
      <c r="D313" s="152"/>
      <c r="E313" s="152"/>
      <c r="F313" s="152"/>
      <c r="G313" s="152"/>
      <c r="H313" s="152"/>
      <c r="I313" s="152"/>
      <c r="J313" s="152"/>
      <c r="K313" s="152"/>
      <c r="L313" s="152"/>
      <c r="M313" s="152"/>
      <c r="N313" s="152"/>
      <c r="O313" s="152"/>
      <c r="P313" s="152"/>
    </row>
    <row r="314" spans="3:16" x14ac:dyDescent="0.15">
      <c r="C314" s="152"/>
      <c r="D314" s="152"/>
      <c r="E314" s="152"/>
      <c r="F314" s="152"/>
      <c r="G314" s="152"/>
      <c r="H314" s="152"/>
      <c r="I314" s="152"/>
      <c r="J314" s="152"/>
      <c r="K314" s="152"/>
      <c r="L314" s="152"/>
      <c r="M314" s="152"/>
      <c r="N314" s="152"/>
      <c r="O314" s="152"/>
      <c r="P314" s="152"/>
    </row>
    <row r="315" spans="3:16" x14ac:dyDescent="0.15">
      <c r="C315" s="152"/>
      <c r="D315" s="152"/>
      <c r="E315" s="152"/>
      <c r="F315" s="152"/>
      <c r="G315" s="152"/>
      <c r="H315" s="152"/>
      <c r="I315" s="152"/>
      <c r="J315" s="152"/>
      <c r="K315" s="152"/>
      <c r="L315" s="152"/>
      <c r="M315" s="152"/>
      <c r="N315" s="152"/>
      <c r="O315" s="152"/>
      <c r="P315" s="152"/>
    </row>
    <row r="316" spans="3:16" x14ac:dyDescent="0.15">
      <c r="C316" s="152"/>
      <c r="D316" s="152"/>
      <c r="E316" s="152"/>
      <c r="F316" s="152"/>
      <c r="G316" s="152"/>
      <c r="H316" s="152"/>
      <c r="I316" s="152"/>
      <c r="J316" s="152"/>
      <c r="K316" s="152"/>
      <c r="L316" s="152"/>
      <c r="M316" s="152"/>
      <c r="N316" s="152"/>
      <c r="O316" s="152"/>
      <c r="P316" s="152"/>
    </row>
    <row r="317" spans="3:16" x14ac:dyDescent="0.15">
      <c r="C317" s="152"/>
      <c r="D317" s="152"/>
      <c r="E317" s="152"/>
      <c r="F317" s="152"/>
      <c r="G317" s="152"/>
      <c r="H317" s="152"/>
      <c r="I317" s="152"/>
      <c r="J317" s="152"/>
      <c r="K317" s="152"/>
      <c r="L317" s="152"/>
      <c r="M317" s="152"/>
      <c r="N317" s="152"/>
      <c r="O317" s="152"/>
      <c r="P317" s="152"/>
    </row>
    <row r="318" spans="3:16" x14ac:dyDescent="0.15">
      <c r="C318" s="152"/>
      <c r="D318" s="152"/>
      <c r="E318" s="152"/>
      <c r="F318" s="152"/>
      <c r="G318" s="152"/>
      <c r="H318" s="152"/>
      <c r="I318" s="152"/>
      <c r="J318" s="152"/>
      <c r="K318" s="152"/>
      <c r="L318" s="152"/>
      <c r="M318" s="152"/>
      <c r="N318" s="152"/>
      <c r="O318" s="152"/>
      <c r="P318" s="152"/>
    </row>
    <row r="319" spans="3:16" x14ac:dyDescent="0.15">
      <c r="C319" s="152"/>
      <c r="D319" s="152"/>
      <c r="E319" s="152"/>
      <c r="F319" s="152"/>
      <c r="G319" s="152"/>
      <c r="H319" s="152"/>
      <c r="I319" s="152"/>
      <c r="J319" s="152"/>
      <c r="K319" s="152"/>
      <c r="L319" s="152"/>
      <c r="M319" s="152"/>
      <c r="N319" s="152"/>
      <c r="O319" s="152"/>
      <c r="P319" s="152"/>
    </row>
    <row r="320" spans="3:16" x14ac:dyDescent="0.15">
      <c r="C320" s="152"/>
      <c r="D320" s="152"/>
      <c r="E320" s="152"/>
      <c r="F320" s="152"/>
      <c r="G320" s="152"/>
      <c r="H320" s="152"/>
      <c r="I320" s="152"/>
      <c r="J320" s="152"/>
      <c r="K320" s="152"/>
      <c r="L320" s="152"/>
      <c r="M320" s="152"/>
      <c r="N320" s="152"/>
      <c r="O320" s="152"/>
      <c r="P320" s="152"/>
    </row>
    <row r="321" spans="3:16" x14ac:dyDescent="0.15">
      <c r="C321" s="152"/>
      <c r="D321" s="152"/>
      <c r="E321" s="152"/>
      <c r="F321" s="152"/>
      <c r="G321" s="152"/>
      <c r="H321" s="152"/>
      <c r="I321" s="152"/>
      <c r="J321" s="152"/>
      <c r="K321" s="152"/>
      <c r="L321" s="152"/>
      <c r="M321" s="152"/>
      <c r="N321" s="152"/>
      <c r="O321" s="152"/>
      <c r="P321" s="152"/>
    </row>
    <row r="322" spans="3:16" x14ac:dyDescent="0.15">
      <c r="C322" s="152"/>
      <c r="D322" s="152"/>
      <c r="E322" s="152"/>
      <c r="F322" s="152"/>
      <c r="G322" s="152"/>
      <c r="H322" s="152"/>
      <c r="I322" s="152"/>
      <c r="J322" s="152"/>
      <c r="K322" s="152"/>
      <c r="L322" s="152"/>
      <c r="M322" s="152"/>
      <c r="N322" s="152"/>
      <c r="O322" s="152"/>
      <c r="P322" s="152"/>
    </row>
    <row r="323" spans="3:16" x14ac:dyDescent="0.15">
      <c r="C323" s="152"/>
      <c r="D323" s="152"/>
      <c r="E323" s="152"/>
      <c r="F323" s="152"/>
      <c r="G323" s="152"/>
      <c r="H323" s="152"/>
      <c r="I323" s="152"/>
      <c r="J323" s="152"/>
      <c r="K323" s="152"/>
      <c r="L323" s="152"/>
      <c r="M323" s="152"/>
      <c r="N323" s="152"/>
      <c r="O323" s="152"/>
      <c r="P323" s="152"/>
    </row>
    <row r="324" spans="3:16" x14ac:dyDescent="0.15">
      <c r="C324" s="152"/>
      <c r="D324" s="152"/>
      <c r="E324" s="152"/>
      <c r="F324" s="152"/>
      <c r="G324" s="152"/>
      <c r="H324" s="152"/>
      <c r="I324" s="152"/>
      <c r="J324" s="152"/>
      <c r="K324" s="152"/>
      <c r="L324" s="152"/>
      <c r="M324" s="152"/>
      <c r="N324" s="152"/>
      <c r="O324" s="152"/>
      <c r="P324" s="152"/>
    </row>
    <row r="325" spans="3:16" x14ac:dyDescent="0.15">
      <c r="C325" s="152"/>
      <c r="D325" s="152"/>
      <c r="E325" s="152"/>
      <c r="F325" s="152"/>
      <c r="G325" s="152"/>
      <c r="H325" s="152"/>
      <c r="I325" s="152"/>
      <c r="J325" s="152"/>
      <c r="K325" s="152"/>
      <c r="L325" s="152"/>
      <c r="M325" s="152"/>
      <c r="N325" s="152"/>
      <c r="O325" s="152"/>
      <c r="P325" s="152"/>
    </row>
    <row r="326" spans="3:16" x14ac:dyDescent="0.15">
      <c r="C326" s="152"/>
      <c r="D326" s="152"/>
      <c r="E326" s="152"/>
      <c r="F326" s="152"/>
      <c r="G326" s="152"/>
      <c r="H326" s="152"/>
      <c r="I326" s="152"/>
      <c r="J326" s="152"/>
      <c r="K326" s="152"/>
      <c r="L326" s="152"/>
      <c r="M326" s="152"/>
      <c r="N326" s="152"/>
      <c r="O326" s="152"/>
      <c r="P326" s="152"/>
    </row>
    <row r="327" spans="3:16" x14ac:dyDescent="0.15">
      <c r="C327" s="152"/>
      <c r="D327" s="152"/>
      <c r="E327" s="152"/>
      <c r="F327" s="152"/>
      <c r="G327" s="152"/>
      <c r="H327" s="152"/>
      <c r="I327" s="152"/>
      <c r="J327" s="152"/>
      <c r="K327" s="152"/>
      <c r="L327" s="152"/>
      <c r="M327" s="152"/>
      <c r="N327" s="152"/>
      <c r="O327" s="152"/>
      <c r="P327" s="152"/>
    </row>
    <row r="328" spans="3:16" x14ac:dyDescent="0.15">
      <c r="C328" s="152"/>
      <c r="D328" s="152"/>
      <c r="E328" s="152"/>
      <c r="F328" s="152"/>
      <c r="G328" s="152"/>
      <c r="H328" s="152"/>
      <c r="I328" s="152"/>
      <c r="J328" s="152"/>
      <c r="K328" s="152"/>
      <c r="L328" s="152"/>
      <c r="M328" s="152"/>
      <c r="N328" s="152"/>
      <c r="O328" s="152"/>
      <c r="P328" s="152"/>
    </row>
    <row r="329" spans="3:16" x14ac:dyDescent="0.15">
      <c r="C329" s="152"/>
      <c r="D329" s="152"/>
      <c r="E329" s="152"/>
      <c r="F329" s="152"/>
      <c r="G329" s="152"/>
      <c r="H329" s="152"/>
      <c r="I329" s="152"/>
      <c r="J329" s="152"/>
      <c r="K329" s="152"/>
      <c r="L329" s="152"/>
      <c r="M329" s="152"/>
      <c r="N329" s="152"/>
      <c r="O329" s="152"/>
      <c r="P329" s="152"/>
    </row>
    <row r="330" spans="3:16" x14ac:dyDescent="0.15">
      <c r="C330" s="152"/>
      <c r="D330" s="152"/>
      <c r="E330" s="152"/>
      <c r="F330" s="152"/>
      <c r="G330" s="152"/>
      <c r="H330" s="152"/>
      <c r="I330" s="152"/>
      <c r="J330" s="152"/>
      <c r="K330" s="152"/>
      <c r="L330" s="152"/>
      <c r="M330" s="152"/>
      <c r="N330" s="152"/>
      <c r="O330" s="152"/>
      <c r="P330" s="152"/>
    </row>
    <row r="331" spans="3:16" x14ac:dyDescent="0.15">
      <c r="C331" s="152"/>
      <c r="D331" s="152"/>
      <c r="E331" s="152"/>
      <c r="F331" s="152"/>
      <c r="G331" s="152"/>
      <c r="H331" s="152"/>
      <c r="I331" s="152"/>
      <c r="J331" s="152"/>
      <c r="K331" s="152"/>
      <c r="L331" s="152"/>
      <c r="M331" s="152"/>
      <c r="N331" s="152"/>
      <c r="O331" s="152"/>
      <c r="P331" s="152"/>
    </row>
    <row r="332" spans="3:16" x14ac:dyDescent="0.15">
      <c r="C332" s="152"/>
      <c r="D332" s="152"/>
      <c r="E332" s="152"/>
      <c r="F332" s="152"/>
      <c r="G332" s="152"/>
      <c r="H332" s="152"/>
      <c r="I332" s="152"/>
      <c r="J332" s="152"/>
      <c r="K332" s="152"/>
      <c r="L332" s="152"/>
      <c r="M332" s="152"/>
      <c r="N332" s="152"/>
      <c r="O332" s="152"/>
      <c r="P332" s="152"/>
    </row>
    <row r="333" spans="3:16" x14ac:dyDescent="0.15">
      <c r="C333" s="152"/>
      <c r="D333" s="152"/>
      <c r="E333" s="152"/>
      <c r="F333" s="152"/>
      <c r="G333" s="152"/>
      <c r="H333" s="152"/>
      <c r="I333" s="152"/>
      <c r="J333" s="152"/>
      <c r="K333" s="152"/>
      <c r="L333" s="152"/>
      <c r="M333" s="152"/>
      <c r="N333" s="152"/>
      <c r="O333" s="152"/>
      <c r="P333" s="152"/>
    </row>
    <row r="334" spans="3:16" x14ac:dyDescent="0.15">
      <c r="C334" s="152"/>
      <c r="D334" s="152"/>
      <c r="E334" s="152"/>
      <c r="F334" s="152"/>
      <c r="G334" s="152"/>
      <c r="H334" s="152"/>
      <c r="I334" s="152"/>
      <c r="J334" s="152"/>
      <c r="K334" s="152"/>
      <c r="L334" s="152"/>
      <c r="M334" s="152"/>
      <c r="N334" s="152"/>
      <c r="O334" s="152"/>
      <c r="P334" s="152"/>
    </row>
    <row r="335" spans="3:16" x14ac:dyDescent="0.15">
      <c r="C335" s="152"/>
      <c r="D335" s="152"/>
      <c r="E335" s="152"/>
      <c r="F335" s="152"/>
      <c r="G335" s="152"/>
      <c r="H335" s="152"/>
      <c r="I335" s="152"/>
      <c r="J335" s="152"/>
      <c r="K335" s="152"/>
      <c r="L335" s="152"/>
      <c r="M335" s="152"/>
      <c r="N335" s="152"/>
      <c r="O335" s="152"/>
      <c r="P335" s="152"/>
    </row>
    <row r="336" spans="3:16" x14ac:dyDescent="0.15">
      <c r="C336" s="152"/>
      <c r="D336" s="152"/>
      <c r="E336" s="152"/>
      <c r="F336" s="152"/>
      <c r="G336" s="152"/>
      <c r="H336" s="152"/>
      <c r="I336" s="152"/>
      <c r="J336" s="152"/>
      <c r="K336" s="152"/>
      <c r="L336" s="152"/>
      <c r="M336" s="152"/>
      <c r="N336" s="152"/>
      <c r="O336" s="152"/>
      <c r="P336" s="152"/>
    </row>
    <row r="337" spans="3:16" x14ac:dyDescent="0.15">
      <c r="C337" s="152"/>
      <c r="D337" s="152"/>
      <c r="E337" s="152"/>
      <c r="F337" s="152"/>
      <c r="G337" s="152"/>
      <c r="H337" s="152"/>
      <c r="I337" s="152"/>
      <c r="J337" s="152"/>
      <c r="K337" s="152"/>
      <c r="L337" s="152"/>
      <c r="M337" s="152"/>
      <c r="N337" s="152"/>
      <c r="O337" s="152"/>
      <c r="P337" s="152"/>
    </row>
    <row r="338" spans="3:16" x14ac:dyDescent="0.15">
      <c r="C338" s="152"/>
      <c r="D338" s="152"/>
      <c r="E338" s="152"/>
      <c r="F338" s="152"/>
      <c r="G338" s="152"/>
      <c r="H338" s="152"/>
      <c r="I338" s="152"/>
      <c r="J338" s="152"/>
      <c r="K338" s="152"/>
      <c r="L338" s="152"/>
      <c r="M338" s="152"/>
      <c r="N338" s="152"/>
      <c r="O338" s="152"/>
      <c r="P338" s="152"/>
    </row>
    <row r="339" spans="3:16" x14ac:dyDescent="0.15">
      <c r="C339" s="152"/>
      <c r="D339" s="152"/>
      <c r="E339" s="152"/>
      <c r="F339" s="152"/>
      <c r="G339" s="152"/>
      <c r="H339" s="152"/>
      <c r="I339" s="152"/>
      <c r="J339" s="152"/>
      <c r="K339" s="152"/>
      <c r="L339" s="152"/>
      <c r="M339" s="152"/>
      <c r="N339" s="152"/>
      <c r="O339" s="152"/>
      <c r="P339" s="152"/>
    </row>
    <row r="340" spans="3:16" x14ac:dyDescent="0.15">
      <c r="C340" s="152"/>
      <c r="D340" s="152"/>
      <c r="E340" s="152"/>
      <c r="F340" s="152"/>
      <c r="G340" s="152"/>
      <c r="H340" s="152"/>
      <c r="I340" s="152"/>
      <c r="J340" s="152"/>
      <c r="K340" s="152"/>
      <c r="L340" s="152"/>
      <c r="M340" s="152"/>
      <c r="N340" s="152"/>
      <c r="O340" s="152"/>
      <c r="P340" s="152"/>
    </row>
    <row r="341" spans="3:16" x14ac:dyDescent="0.15">
      <c r="C341" s="152"/>
      <c r="D341" s="152"/>
      <c r="E341" s="152"/>
      <c r="F341" s="152"/>
      <c r="G341" s="152"/>
      <c r="H341" s="152"/>
      <c r="I341" s="152"/>
      <c r="J341" s="152"/>
      <c r="K341" s="152"/>
      <c r="L341" s="152"/>
      <c r="M341" s="152"/>
      <c r="N341" s="152"/>
      <c r="O341" s="152"/>
      <c r="P341" s="152"/>
    </row>
    <row r="342" spans="3:16" x14ac:dyDescent="0.15">
      <c r="C342" s="152"/>
      <c r="D342" s="152"/>
      <c r="E342" s="152"/>
      <c r="F342" s="152"/>
      <c r="G342" s="152"/>
      <c r="H342" s="152"/>
      <c r="I342" s="152"/>
      <c r="J342" s="152"/>
      <c r="K342" s="152"/>
      <c r="L342" s="152"/>
      <c r="M342" s="152"/>
      <c r="N342" s="152"/>
      <c r="O342" s="152"/>
      <c r="P342" s="152"/>
    </row>
    <row r="343" spans="3:16" x14ac:dyDescent="0.15">
      <c r="C343" s="152"/>
      <c r="D343" s="152"/>
      <c r="E343" s="152"/>
      <c r="F343" s="152"/>
      <c r="G343" s="152"/>
      <c r="H343" s="152"/>
      <c r="I343" s="152"/>
      <c r="J343" s="152"/>
      <c r="K343" s="152"/>
      <c r="L343" s="152"/>
      <c r="M343" s="152"/>
      <c r="N343" s="152"/>
      <c r="O343" s="152"/>
      <c r="P343" s="152"/>
    </row>
    <row r="344" spans="3:16" x14ac:dyDescent="0.15">
      <c r="C344" s="152"/>
      <c r="D344" s="152"/>
      <c r="E344" s="152"/>
      <c r="F344" s="152"/>
      <c r="G344" s="152"/>
      <c r="H344" s="152"/>
      <c r="I344" s="152"/>
      <c r="J344" s="152"/>
      <c r="K344" s="152"/>
      <c r="L344" s="152"/>
      <c r="M344" s="152"/>
      <c r="N344" s="152"/>
      <c r="O344" s="152"/>
      <c r="P344" s="152"/>
    </row>
    <row r="345" spans="3:16" x14ac:dyDescent="0.15">
      <c r="C345" s="152"/>
      <c r="D345" s="152"/>
      <c r="E345" s="152"/>
      <c r="F345" s="152"/>
      <c r="G345" s="152"/>
      <c r="H345" s="152"/>
      <c r="I345" s="152"/>
      <c r="J345" s="152"/>
      <c r="K345" s="152"/>
      <c r="L345" s="152"/>
      <c r="M345" s="152"/>
      <c r="N345" s="152"/>
      <c r="O345" s="152"/>
      <c r="P345" s="152"/>
    </row>
    <row r="346" spans="3:16" x14ac:dyDescent="0.15">
      <c r="C346" s="152"/>
      <c r="D346" s="152"/>
      <c r="E346" s="152"/>
      <c r="F346" s="152"/>
      <c r="G346" s="152"/>
      <c r="H346" s="152"/>
      <c r="I346" s="152"/>
      <c r="J346" s="152"/>
      <c r="K346" s="152"/>
      <c r="L346" s="152"/>
      <c r="M346" s="152"/>
      <c r="N346" s="152"/>
      <c r="O346" s="152"/>
      <c r="P346" s="152"/>
    </row>
    <row r="347" spans="3:16" x14ac:dyDescent="0.15">
      <c r="C347" s="152"/>
      <c r="D347" s="152"/>
      <c r="E347" s="152"/>
      <c r="F347" s="152"/>
      <c r="G347" s="152"/>
      <c r="H347" s="152"/>
      <c r="I347" s="152"/>
      <c r="J347" s="152"/>
      <c r="K347" s="152"/>
      <c r="L347" s="152"/>
      <c r="M347" s="152"/>
      <c r="N347" s="152"/>
      <c r="O347" s="152"/>
      <c r="P347" s="152"/>
    </row>
    <row r="348" spans="3:16" x14ac:dyDescent="0.15">
      <c r="C348" s="152"/>
      <c r="D348" s="152"/>
      <c r="E348" s="152"/>
      <c r="F348" s="152"/>
      <c r="G348" s="152"/>
      <c r="H348" s="152"/>
      <c r="I348" s="152"/>
      <c r="J348" s="152"/>
      <c r="K348" s="152"/>
      <c r="L348" s="152"/>
      <c r="M348" s="152"/>
      <c r="N348" s="152"/>
      <c r="O348" s="152"/>
      <c r="P348" s="152"/>
    </row>
    <row r="349" spans="3:16" x14ac:dyDescent="0.15">
      <c r="C349" s="152"/>
      <c r="D349" s="152"/>
      <c r="E349" s="152"/>
      <c r="F349" s="152"/>
      <c r="G349" s="152"/>
      <c r="H349" s="152"/>
      <c r="I349" s="152"/>
      <c r="J349" s="152"/>
      <c r="K349" s="152"/>
      <c r="L349" s="152"/>
      <c r="M349" s="152"/>
      <c r="N349" s="152"/>
      <c r="O349" s="152"/>
      <c r="P349" s="152"/>
    </row>
    <row r="350" spans="3:16" x14ac:dyDescent="0.15">
      <c r="C350" s="152"/>
      <c r="D350" s="152"/>
      <c r="E350" s="152"/>
      <c r="F350" s="152"/>
      <c r="G350" s="152"/>
      <c r="H350" s="152"/>
      <c r="I350" s="152"/>
      <c r="J350" s="152"/>
      <c r="K350" s="152"/>
      <c r="L350" s="152"/>
      <c r="M350" s="152"/>
      <c r="N350" s="152"/>
      <c r="O350" s="152"/>
      <c r="P350" s="152"/>
    </row>
    <row r="351" spans="3:16" x14ac:dyDescent="0.15">
      <c r="C351" s="152"/>
      <c r="D351" s="152"/>
      <c r="E351" s="152"/>
      <c r="F351" s="152"/>
      <c r="G351" s="152"/>
      <c r="H351" s="152"/>
      <c r="I351" s="152"/>
      <c r="J351" s="152"/>
      <c r="K351" s="152"/>
      <c r="L351" s="152"/>
      <c r="M351" s="152"/>
      <c r="N351" s="152"/>
      <c r="O351" s="152"/>
      <c r="P351" s="152"/>
    </row>
    <row r="352" spans="3:16" x14ac:dyDescent="0.15">
      <c r="C352" s="152"/>
      <c r="D352" s="152"/>
      <c r="E352" s="152"/>
      <c r="F352" s="152"/>
      <c r="G352" s="152"/>
      <c r="H352" s="152"/>
      <c r="I352" s="152"/>
      <c r="J352" s="152"/>
      <c r="K352" s="152"/>
      <c r="L352" s="152"/>
      <c r="M352" s="152"/>
      <c r="N352" s="152"/>
      <c r="O352" s="152"/>
      <c r="P352" s="152"/>
    </row>
    <row r="353" spans="3:16" x14ac:dyDescent="0.15">
      <c r="C353" s="152"/>
      <c r="D353" s="152"/>
      <c r="E353" s="152"/>
      <c r="F353" s="152"/>
      <c r="G353" s="152"/>
      <c r="H353" s="152"/>
      <c r="I353" s="152"/>
      <c r="J353" s="152"/>
      <c r="K353" s="152"/>
      <c r="L353" s="152"/>
      <c r="M353" s="152"/>
      <c r="N353" s="152"/>
      <c r="O353" s="152"/>
      <c r="P353" s="152"/>
    </row>
    <row r="354" spans="3:16" x14ac:dyDescent="0.15">
      <c r="C354" s="152"/>
      <c r="D354" s="152"/>
      <c r="E354" s="152"/>
      <c r="F354" s="152"/>
      <c r="G354" s="152"/>
      <c r="H354" s="152"/>
      <c r="I354" s="152"/>
      <c r="J354" s="152"/>
      <c r="K354" s="152"/>
      <c r="L354" s="152"/>
      <c r="M354" s="152"/>
      <c r="N354" s="152"/>
      <c r="O354" s="152"/>
      <c r="P354" s="152"/>
    </row>
    <row r="355" spans="3:16" x14ac:dyDescent="0.15">
      <c r="C355" s="152"/>
      <c r="D355" s="152"/>
      <c r="E355" s="152"/>
      <c r="F355" s="152"/>
      <c r="G355" s="152"/>
      <c r="H355" s="152"/>
      <c r="I355" s="152"/>
      <c r="J355" s="152"/>
      <c r="K355" s="152"/>
      <c r="L355" s="152"/>
      <c r="M355" s="152"/>
      <c r="N355" s="152"/>
      <c r="O355" s="152"/>
      <c r="P355" s="152"/>
    </row>
    <row r="356" spans="3:16" x14ac:dyDescent="0.15">
      <c r="C356" s="152"/>
      <c r="D356" s="152"/>
      <c r="E356" s="152"/>
      <c r="F356" s="152"/>
      <c r="G356" s="152"/>
      <c r="H356" s="152"/>
      <c r="I356" s="152"/>
      <c r="J356" s="152"/>
      <c r="K356" s="152"/>
      <c r="L356" s="152"/>
      <c r="M356" s="152"/>
      <c r="N356" s="152"/>
      <c r="O356" s="152"/>
      <c r="P356" s="152"/>
    </row>
    <row r="357" spans="3:16" x14ac:dyDescent="0.15">
      <c r="C357" s="152"/>
      <c r="D357" s="152"/>
      <c r="E357" s="152"/>
      <c r="F357" s="152"/>
      <c r="G357" s="152"/>
      <c r="H357" s="152"/>
      <c r="I357" s="152"/>
      <c r="J357" s="152"/>
      <c r="K357" s="152"/>
      <c r="L357" s="152"/>
      <c r="M357" s="152"/>
      <c r="N357" s="152"/>
      <c r="O357" s="152"/>
      <c r="P357" s="152"/>
    </row>
    <row r="358" spans="3:16" x14ac:dyDescent="0.15">
      <c r="C358" s="152"/>
      <c r="D358" s="152"/>
      <c r="E358" s="152"/>
      <c r="F358" s="152"/>
      <c r="G358" s="152"/>
      <c r="H358" s="152"/>
      <c r="I358" s="152"/>
      <c r="J358" s="152"/>
      <c r="K358" s="152"/>
      <c r="L358" s="152"/>
      <c r="M358" s="152"/>
      <c r="N358" s="152"/>
      <c r="O358" s="152"/>
      <c r="P358" s="152"/>
    </row>
    <row r="359" spans="3:16" x14ac:dyDescent="0.15">
      <c r="C359" s="152"/>
      <c r="D359" s="152"/>
      <c r="E359" s="152"/>
      <c r="F359" s="152"/>
      <c r="G359" s="152"/>
      <c r="H359" s="152"/>
      <c r="I359" s="152"/>
      <c r="J359" s="152"/>
      <c r="K359" s="152"/>
      <c r="L359" s="152"/>
      <c r="M359" s="152"/>
      <c r="N359" s="152"/>
      <c r="O359" s="152"/>
      <c r="P359" s="152"/>
    </row>
    <row r="360" spans="3:16" x14ac:dyDescent="0.15">
      <c r="C360" s="152"/>
      <c r="D360" s="152"/>
      <c r="E360" s="152"/>
      <c r="F360" s="152"/>
      <c r="G360" s="152"/>
      <c r="H360" s="152"/>
      <c r="I360" s="152"/>
      <c r="J360" s="152"/>
      <c r="K360" s="152"/>
      <c r="L360" s="152"/>
      <c r="M360" s="152"/>
      <c r="N360" s="152"/>
      <c r="O360" s="152"/>
      <c r="P360" s="152"/>
    </row>
    <row r="361" spans="3:16" x14ac:dyDescent="0.15">
      <c r="C361" s="152"/>
      <c r="D361" s="152"/>
      <c r="E361" s="152"/>
      <c r="F361" s="152"/>
      <c r="G361" s="152"/>
      <c r="H361" s="152"/>
      <c r="I361" s="152"/>
      <c r="J361" s="152"/>
      <c r="K361" s="152"/>
      <c r="L361" s="152"/>
      <c r="M361" s="152"/>
      <c r="N361" s="152"/>
      <c r="O361" s="152"/>
      <c r="P361" s="152"/>
    </row>
    <row r="362" spans="3:16" x14ac:dyDescent="0.15">
      <c r="C362" s="152"/>
      <c r="D362" s="152"/>
      <c r="E362" s="152"/>
      <c r="F362" s="152"/>
      <c r="G362" s="152"/>
      <c r="H362" s="152"/>
      <c r="I362" s="152"/>
      <c r="J362" s="152"/>
      <c r="K362" s="152"/>
      <c r="L362" s="152"/>
      <c r="M362" s="152"/>
      <c r="N362" s="152"/>
      <c r="O362" s="152"/>
      <c r="P362" s="152"/>
    </row>
    <row r="363" spans="3:16" x14ac:dyDescent="0.15">
      <c r="C363" s="152"/>
      <c r="D363" s="152"/>
      <c r="E363" s="152"/>
      <c r="F363" s="152"/>
      <c r="G363" s="152"/>
      <c r="H363" s="152"/>
      <c r="I363" s="152"/>
      <c r="J363" s="152"/>
      <c r="K363" s="152"/>
      <c r="L363" s="152"/>
      <c r="M363" s="152"/>
      <c r="N363" s="152"/>
      <c r="O363" s="152"/>
      <c r="P363" s="152"/>
    </row>
    <row r="364" spans="3:16" x14ac:dyDescent="0.15">
      <c r="C364" s="152"/>
      <c r="D364" s="152"/>
      <c r="E364" s="152"/>
      <c r="F364" s="152"/>
      <c r="G364" s="152"/>
      <c r="H364" s="152"/>
      <c r="I364" s="152"/>
      <c r="J364" s="152"/>
      <c r="K364" s="152"/>
      <c r="L364" s="152"/>
      <c r="M364" s="152"/>
      <c r="N364" s="152"/>
      <c r="O364" s="152"/>
      <c r="P364" s="152"/>
    </row>
    <row r="365" spans="3:16" x14ac:dyDescent="0.15">
      <c r="C365" s="152"/>
      <c r="D365" s="152"/>
      <c r="E365" s="152"/>
      <c r="F365" s="152"/>
      <c r="G365" s="152"/>
      <c r="H365" s="152"/>
      <c r="I365" s="152"/>
      <c r="J365" s="152"/>
      <c r="K365" s="152"/>
      <c r="L365" s="152"/>
      <c r="M365" s="152"/>
      <c r="N365" s="152"/>
      <c r="O365" s="152"/>
      <c r="P365" s="152"/>
    </row>
    <row r="366" spans="3:16" x14ac:dyDescent="0.15">
      <c r="C366" s="152"/>
      <c r="D366" s="152"/>
      <c r="E366" s="152"/>
      <c r="F366" s="152"/>
      <c r="G366" s="152"/>
      <c r="H366" s="152"/>
      <c r="I366" s="152"/>
      <c r="J366" s="152"/>
      <c r="K366" s="152"/>
      <c r="L366" s="152"/>
      <c r="M366" s="152"/>
      <c r="N366" s="152"/>
      <c r="O366" s="152"/>
      <c r="P366" s="152"/>
    </row>
    <row r="367" spans="3:16" x14ac:dyDescent="0.15">
      <c r="C367" s="152"/>
      <c r="D367" s="152"/>
      <c r="E367" s="152"/>
      <c r="F367" s="152"/>
      <c r="G367" s="152"/>
      <c r="H367" s="152"/>
      <c r="I367" s="152"/>
      <c r="J367" s="152"/>
      <c r="K367" s="152"/>
      <c r="L367" s="152"/>
      <c r="M367" s="152"/>
      <c r="N367" s="152"/>
      <c r="O367" s="152"/>
      <c r="P367" s="152"/>
    </row>
    <row r="368" spans="3:16" x14ac:dyDescent="0.15">
      <c r="C368" s="152"/>
      <c r="D368" s="152"/>
      <c r="E368" s="152"/>
      <c r="F368" s="152"/>
      <c r="G368" s="152"/>
      <c r="H368" s="152"/>
      <c r="I368" s="152"/>
      <c r="J368" s="152"/>
      <c r="K368" s="152"/>
      <c r="L368" s="152"/>
      <c r="M368" s="152"/>
      <c r="N368" s="152"/>
      <c r="O368" s="152"/>
      <c r="P368" s="152"/>
    </row>
    <row r="369" spans="3:16" x14ac:dyDescent="0.15">
      <c r="C369" s="152"/>
      <c r="D369" s="152"/>
      <c r="E369" s="152"/>
      <c r="F369" s="152"/>
      <c r="G369" s="152"/>
      <c r="H369" s="152"/>
      <c r="I369" s="152"/>
      <c r="J369" s="152"/>
      <c r="K369" s="152"/>
      <c r="L369" s="152"/>
      <c r="M369" s="152"/>
      <c r="N369" s="152"/>
      <c r="O369" s="152"/>
      <c r="P369" s="152"/>
    </row>
    <row r="370" spans="3:16" x14ac:dyDescent="0.15">
      <c r="C370" s="152"/>
      <c r="D370" s="152"/>
      <c r="E370" s="152"/>
      <c r="F370" s="152"/>
      <c r="G370" s="152"/>
      <c r="H370" s="152"/>
      <c r="I370" s="152"/>
      <c r="J370" s="152"/>
      <c r="K370" s="152"/>
      <c r="L370" s="152"/>
      <c r="M370" s="152"/>
      <c r="N370" s="152"/>
      <c r="O370" s="152"/>
      <c r="P370" s="152"/>
    </row>
    <row r="371" spans="3:16" x14ac:dyDescent="0.15">
      <c r="C371" s="152"/>
      <c r="D371" s="152"/>
      <c r="E371" s="152"/>
      <c r="F371" s="152"/>
      <c r="G371" s="152"/>
      <c r="H371" s="152"/>
      <c r="I371" s="152"/>
      <c r="J371" s="152"/>
      <c r="K371" s="152"/>
      <c r="L371" s="152"/>
      <c r="M371" s="152"/>
      <c r="N371" s="152"/>
      <c r="O371" s="152"/>
      <c r="P371" s="152"/>
    </row>
    <row r="372" spans="3:16" x14ac:dyDescent="0.15">
      <c r="C372" s="152"/>
      <c r="D372" s="152"/>
      <c r="E372" s="152"/>
      <c r="F372" s="152"/>
      <c r="G372" s="152"/>
      <c r="H372" s="152"/>
      <c r="I372" s="152"/>
      <c r="J372" s="152"/>
      <c r="K372" s="152"/>
      <c r="L372" s="152"/>
      <c r="M372" s="152"/>
      <c r="N372" s="152"/>
      <c r="O372" s="152"/>
      <c r="P372" s="152"/>
    </row>
    <row r="373" spans="3:16" x14ac:dyDescent="0.15">
      <c r="C373" s="152"/>
      <c r="D373" s="152"/>
      <c r="E373" s="152"/>
      <c r="F373" s="152"/>
      <c r="G373" s="152"/>
      <c r="H373" s="152"/>
      <c r="I373" s="152"/>
      <c r="J373" s="152"/>
      <c r="K373" s="152"/>
      <c r="L373" s="152"/>
      <c r="M373" s="152"/>
      <c r="N373" s="152"/>
      <c r="O373" s="152"/>
      <c r="P373" s="152"/>
    </row>
    <row r="374" spans="3:16" x14ac:dyDescent="0.15">
      <c r="C374" s="152"/>
      <c r="D374" s="152"/>
      <c r="E374" s="152"/>
      <c r="F374" s="152"/>
      <c r="G374" s="152"/>
      <c r="H374" s="152"/>
      <c r="I374" s="152"/>
      <c r="J374" s="152"/>
      <c r="K374" s="152"/>
      <c r="L374" s="152"/>
      <c r="M374" s="152"/>
      <c r="N374" s="152"/>
      <c r="O374" s="152"/>
      <c r="P374" s="152"/>
    </row>
    <row r="375" spans="3:16" x14ac:dyDescent="0.15">
      <c r="C375" s="152"/>
      <c r="D375" s="152"/>
      <c r="E375" s="152"/>
      <c r="F375" s="152"/>
      <c r="G375" s="152"/>
      <c r="H375" s="152"/>
      <c r="I375" s="152"/>
      <c r="J375" s="152"/>
      <c r="K375" s="152"/>
      <c r="L375" s="152"/>
      <c r="M375" s="152"/>
      <c r="N375" s="152"/>
      <c r="O375" s="152"/>
      <c r="P375" s="152"/>
    </row>
    <row r="376" spans="3:16" x14ac:dyDescent="0.15">
      <c r="C376" s="152"/>
      <c r="D376" s="152"/>
      <c r="E376" s="152"/>
      <c r="F376" s="152"/>
      <c r="G376" s="152"/>
      <c r="H376" s="152"/>
      <c r="I376" s="152"/>
      <c r="J376" s="152"/>
      <c r="K376" s="152"/>
      <c r="L376" s="152"/>
      <c r="M376" s="152"/>
      <c r="N376" s="152"/>
      <c r="O376" s="152"/>
      <c r="P376" s="152"/>
    </row>
    <row r="377" spans="3:16" x14ac:dyDescent="0.15">
      <c r="C377" s="152"/>
      <c r="D377" s="152"/>
      <c r="E377" s="152"/>
      <c r="F377" s="152"/>
      <c r="G377" s="152"/>
      <c r="H377" s="152"/>
      <c r="I377" s="152"/>
      <c r="J377" s="152"/>
      <c r="K377" s="152"/>
      <c r="L377" s="152"/>
      <c r="M377" s="152"/>
      <c r="N377" s="152"/>
      <c r="O377" s="152"/>
      <c r="P377" s="152"/>
    </row>
    <row r="378" spans="3:16" x14ac:dyDescent="0.15">
      <c r="C378" s="152"/>
      <c r="D378" s="152"/>
      <c r="E378" s="152"/>
      <c r="F378" s="152"/>
      <c r="G378" s="152"/>
      <c r="H378" s="152"/>
      <c r="I378" s="152"/>
      <c r="J378" s="152"/>
      <c r="K378" s="152"/>
      <c r="L378" s="152"/>
      <c r="M378" s="152"/>
      <c r="N378" s="152"/>
      <c r="O378" s="152"/>
      <c r="P378" s="152"/>
    </row>
    <row r="379" spans="3:16" x14ac:dyDescent="0.15">
      <c r="C379" s="152"/>
      <c r="D379" s="152"/>
      <c r="E379" s="152"/>
      <c r="F379" s="152"/>
      <c r="G379" s="152"/>
      <c r="H379" s="152"/>
      <c r="I379" s="152"/>
      <c r="J379" s="152"/>
      <c r="K379" s="152"/>
      <c r="L379" s="152"/>
      <c r="M379" s="152"/>
      <c r="N379" s="152"/>
      <c r="O379" s="152"/>
      <c r="P379" s="152"/>
    </row>
    <row r="380" spans="3:16" x14ac:dyDescent="0.15">
      <c r="C380" s="152"/>
      <c r="D380" s="152"/>
      <c r="E380" s="152"/>
      <c r="F380" s="152"/>
      <c r="G380" s="152"/>
      <c r="H380" s="152"/>
      <c r="I380" s="152"/>
      <c r="J380" s="152"/>
      <c r="K380" s="152"/>
      <c r="L380" s="152"/>
      <c r="M380" s="152"/>
      <c r="N380" s="152"/>
      <c r="O380" s="152"/>
      <c r="P380" s="152"/>
    </row>
    <row r="381" spans="3:16" x14ac:dyDescent="0.15">
      <c r="C381" s="152"/>
      <c r="D381" s="152"/>
      <c r="E381" s="152"/>
      <c r="F381" s="152"/>
      <c r="G381" s="152"/>
      <c r="H381" s="152"/>
      <c r="I381" s="152"/>
      <c r="J381" s="152"/>
      <c r="K381" s="152"/>
      <c r="L381" s="152"/>
      <c r="M381" s="152"/>
      <c r="N381" s="152"/>
      <c r="O381" s="152"/>
      <c r="P381" s="152"/>
    </row>
    <row r="382" spans="3:16" x14ac:dyDescent="0.15">
      <c r="C382" s="152"/>
      <c r="D382" s="152"/>
      <c r="E382" s="152"/>
      <c r="F382" s="152"/>
      <c r="G382" s="152"/>
      <c r="H382" s="152"/>
      <c r="I382" s="152"/>
      <c r="J382" s="152"/>
      <c r="K382" s="152"/>
      <c r="L382" s="152"/>
      <c r="M382" s="152"/>
      <c r="N382" s="152"/>
      <c r="O382" s="152"/>
      <c r="P382" s="152"/>
    </row>
    <row r="383" spans="3:16" x14ac:dyDescent="0.15">
      <c r="C383" s="152"/>
      <c r="D383" s="152"/>
      <c r="E383" s="152"/>
      <c r="F383" s="152"/>
      <c r="G383" s="152"/>
      <c r="H383" s="152"/>
      <c r="I383" s="152"/>
      <c r="J383" s="152"/>
      <c r="K383" s="152"/>
      <c r="L383" s="152"/>
      <c r="M383" s="152"/>
      <c r="N383" s="152"/>
      <c r="O383" s="152"/>
      <c r="P383" s="152"/>
    </row>
    <row r="384" spans="3:16" x14ac:dyDescent="0.15">
      <c r="C384" s="152"/>
      <c r="D384" s="152"/>
      <c r="E384" s="152"/>
      <c r="F384" s="152"/>
      <c r="G384" s="152"/>
      <c r="H384" s="152"/>
      <c r="I384" s="152"/>
      <c r="J384" s="152"/>
      <c r="K384" s="152"/>
      <c r="L384" s="152"/>
      <c r="M384" s="152"/>
      <c r="N384" s="152"/>
      <c r="O384" s="152"/>
      <c r="P384" s="152"/>
    </row>
    <row r="385" spans="3:16" x14ac:dyDescent="0.15">
      <c r="C385" s="152"/>
      <c r="D385" s="152"/>
      <c r="E385" s="152"/>
      <c r="F385" s="152"/>
      <c r="G385" s="152"/>
      <c r="H385" s="152"/>
      <c r="I385" s="152"/>
      <c r="J385" s="152"/>
      <c r="K385" s="152"/>
      <c r="L385" s="152"/>
      <c r="M385" s="152"/>
      <c r="N385" s="152"/>
      <c r="O385" s="152"/>
      <c r="P385" s="152"/>
    </row>
    <row r="386" spans="3:16" x14ac:dyDescent="0.15">
      <c r="C386" s="152"/>
      <c r="D386" s="152"/>
      <c r="E386" s="152"/>
      <c r="F386" s="152"/>
      <c r="G386" s="152"/>
      <c r="H386" s="152"/>
      <c r="I386" s="152"/>
      <c r="J386" s="152"/>
      <c r="K386" s="152"/>
      <c r="L386" s="152"/>
      <c r="M386" s="152"/>
      <c r="N386" s="152"/>
      <c r="O386" s="152"/>
      <c r="P386" s="152"/>
    </row>
    <row r="387" spans="3:16" x14ac:dyDescent="0.15">
      <c r="C387" s="152"/>
      <c r="D387" s="152"/>
      <c r="E387" s="152"/>
      <c r="F387" s="152"/>
      <c r="G387" s="152"/>
      <c r="H387" s="152"/>
      <c r="I387" s="152"/>
      <c r="J387" s="152"/>
      <c r="K387" s="152"/>
      <c r="L387" s="152"/>
      <c r="M387" s="152"/>
      <c r="N387" s="152"/>
      <c r="O387" s="152"/>
      <c r="P387" s="152"/>
    </row>
    <row r="388" spans="3:16" x14ac:dyDescent="0.15">
      <c r="C388" s="152"/>
      <c r="D388" s="152"/>
      <c r="E388" s="152"/>
      <c r="F388" s="152"/>
      <c r="G388" s="152"/>
      <c r="H388" s="152"/>
      <c r="I388" s="152"/>
      <c r="J388" s="152"/>
      <c r="K388" s="152"/>
      <c r="L388" s="152"/>
      <c r="M388" s="152"/>
      <c r="N388" s="152"/>
      <c r="O388" s="152"/>
      <c r="P388" s="152"/>
    </row>
    <row r="389" spans="3:16" x14ac:dyDescent="0.15">
      <c r="C389" s="152"/>
      <c r="D389" s="152"/>
      <c r="E389" s="152"/>
      <c r="F389" s="152"/>
      <c r="G389" s="152"/>
      <c r="H389" s="152"/>
      <c r="I389" s="152"/>
      <c r="J389" s="152"/>
      <c r="K389" s="152"/>
      <c r="L389" s="152"/>
      <c r="M389" s="152"/>
      <c r="N389" s="152"/>
      <c r="O389" s="152"/>
      <c r="P389" s="152"/>
    </row>
    <row r="390" spans="3:16" x14ac:dyDescent="0.15">
      <c r="C390" s="152"/>
      <c r="D390" s="152"/>
      <c r="E390" s="152"/>
      <c r="F390" s="152"/>
      <c r="G390" s="152"/>
      <c r="H390" s="152"/>
      <c r="I390" s="152"/>
      <c r="J390" s="152"/>
      <c r="K390" s="152"/>
      <c r="L390" s="152"/>
      <c r="M390" s="152"/>
      <c r="N390" s="152"/>
      <c r="O390" s="152"/>
      <c r="P390" s="152"/>
    </row>
    <row r="391" spans="3:16" x14ac:dyDescent="0.15">
      <c r="C391" s="152"/>
      <c r="D391" s="152"/>
      <c r="E391" s="152"/>
      <c r="F391" s="152"/>
      <c r="G391" s="152"/>
      <c r="H391" s="152"/>
      <c r="I391" s="152"/>
      <c r="J391" s="152"/>
      <c r="K391" s="152"/>
      <c r="L391" s="152"/>
      <c r="M391" s="152"/>
      <c r="N391" s="152"/>
      <c r="O391" s="152"/>
      <c r="P391" s="152"/>
    </row>
    <row r="392" spans="3:16" x14ac:dyDescent="0.15">
      <c r="C392" s="152"/>
      <c r="D392" s="152"/>
      <c r="E392" s="152"/>
      <c r="F392" s="152"/>
      <c r="G392" s="152"/>
      <c r="H392" s="152"/>
      <c r="I392" s="152"/>
      <c r="J392" s="152"/>
      <c r="K392" s="152"/>
      <c r="L392" s="152"/>
      <c r="M392" s="152"/>
      <c r="N392" s="152"/>
      <c r="O392" s="152"/>
      <c r="P392" s="152"/>
    </row>
    <row r="393" spans="3:16" x14ac:dyDescent="0.15">
      <c r="C393" s="152"/>
      <c r="D393" s="152"/>
      <c r="E393" s="152"/>
      <c r="F393" s="152"/>
      <c r="G393" s="152"/>
      <c r="H393" s="152"/>
      <c r="I393" s="152"/>
      <c r="J393" s="152"/>
      <c r="K393" s="152"/>
      <c r="L393" s="152"/>
      <c r="M393" s="152"/>
      <c r="N393" s="152"/>
      <c r="O393" s="152"/>
      <c r="P393" s="152"/>
    </row>
    <row r="394" spans="3:16" x14ac:dyDescent="0.15">
      <c r="C394" s="152"/>
      <c r="D394" s="152"/>
      <c r="E394" s="152"/>
      <c r="F394" s="152"/>
      <c r="G394" s="152"/>
      <c r="H394" s="152"/>
      <c r="I394" s="152"/>
      <c r="J394" s="152"/>
      <c r="K394" s="152"/>
      <c r="L394" s="152"/>
      <c r="M394" s="152"/>
      <c r="N394" s="152"/>
      <c r="O394" s="152"/>
      <c r="P394" s="152"/>
    </row>
    <row r="395" spans="3:16" x14ac:dyDescent="0.15">
      <c r="C395" s="152"/>
      <c r="D395" s="152"/>
      <c r="E395" s="152"/>
      <c r="F395" s="152"/>
      <c r="G395" s="152"/>
      <c r="H395" s="152"/>
      <c r="I395" s="152"/>
      <c r="J395" s="152"/>
      <c r="K395" s="152"/>
      <c r="L395" s="152"/>
      <c r="M395" s="152"/>
      <c r="N395" s="152"/>
      <c r="O395" s="152"/>
      <c r="P395" s="152"/>
    </row>
    <row r="396" spans="3:16" x14ac:dyDescent="0.15">
      <c r="C396" s="152"/>
      <c r="D396" s="152"/>
      <c r="E396" s="152"/>
      <c r="F396" s="152"/>
      <c r="G396" s="152"/>
      <c r="H396" s="152"/>
      <c r="I396" s="152"/>
      <c r="J396" s="152"/>
      <c r="K396" s="152"/>
      <c r="L396" s="152"/>
      <c r="M396" s="152"/>
      <c r="N396" s="152"/>
      <c r="O396" s="152"/>
      <c r="P396" s="152"/>
    </row>
    <row r="397" spans="3:16" x14ac:dyDescent="0.15">
      <c r="C397" s="152"/>
      <c r="D397" s="152"/>
      <c r="E397" s="152"/>
      <c r="F397" s="152"/>
      <c r="G397" s="152"/>
      <c r="H397" s="152"/>
      <c r="I397" s="152"/>
      <c r="J397" s="152"/>
      <c r="K397" s="152"/>
      <c r="L397" s="152"/>
      <c r="M397" s="152"/>
      <c r="N397" s="152"/>
      <c r="O397" s="152"/>
      <c r="P397" s="152"/>
    </row>
    <row r="398" spans="3:16" x14ac:dyDescent="0.15">
      <c r="C398" s="152"/>
      <c r="D398" s="152"/>
      <c r="E398" s="152"/>
      <c r="F398" s="152"/>
      <c r="G398" s="152"/>
      <c r="H398" s="152"/>
      <c r="I398" s="152"/>
      <c r="J398" s="152"/>
      <c r="K398" s="152"/>
      <c r="L398" s="152"/>
      <c r="M398" s="152"/>
      <c r="N398" s="152"/>
      <c r="O398" s="152"/>
      <c r="P398" s="152"/>
    </row>
    <row r="399" spans="3:16" x14ac:dyDescent="0.15">
      <c r="C399" s="152"/>
      <c r="D399" s="152"/>
      <c r="E399" s="152"/>
      <c r="F399" s="152"/>
      <c r="G399" s="152"/>
      <c r="H399" s="152"/>
      <c r="I399" s="152"/>
      <c r="J399" s="152"/>
      <c r="K399" s="152"/>
      <c r="L399" s="152"/>
      <c r="M399" s="152"/>
      <c r="N399" s="152"/>
      <c r="O399" s="152"/>
      <c r="P399" s="152"/>
    </row>
    <row r="400" spans="3:16" x14ac:dyDescent="0.15">
      <c r="C400" s="152"/>
      <c r="D400" s="152"/>
      <c r="E400" s="152"/>
      <c r="F400" s="152"/>
      <c r="G400" s="152"/>
      <c r="H400" s="152"/>
      <c r="I400" s="152"/>
      <c r="J400" s="152"/>
      <c r="K400" s="152"/>
      <c r="L400" s="152"/>
      <c r="M400" s="152"/>
      <c r="N400" s="152"/>
      <c r="O400" s="152"/>
      <c r="P400" s="152"/>
    </row>
    <row r="401" spans="3:16" x14ac:dyDescent="0.15">
      <c r="C401" s="152"/>
      <c r="D401" s="152"/>
      <c r="E401" s="152"/>
      <c r="F401" s="152"/>
      <c r="G401" s="152"/>
      <c r="H401" s="152"/>
      <c r="I401" s="152"/>
      <c r="J401" s="152"/>
      <c r="K401" s="152"/>
      <c r="L401" s="152"/>
      <c r="M401" s="152"/>
      <c r="N401" s="152"/>
      <c r="O401" s="152"/>
      <c r="P401" s="152"/>
    </row>
    <row r="402" spans="3:16" x14ac:dyDescent="0.15">
      <c r="C402" s="152"/>
      <c r="D402" s="152"/>
      <c r="E402" s="152"/>
      <c r="F402" s="152"/>
      <c r="G402" s="152"/>
      <c r="H402" s="152"/>
      <c r="I402" s="152"/>
      <c r="J402" s="152"/>
      <c r="K402" s="152"/>
      <c r="L402" s="152"/>
      <c r="M402" s="152"/>
      <c r="N402" s="152"/>
      <c r="O402" s="152"/>
      <c r="P402" s="152"/>
    </row>
    <row r="403" spans="3:16" x14ac:dyDescent="0.15">
      <c r="C403" s="152"/>
      <c r="D403" s="152"/>
      <c r="E403" s="152"/>
      <c r="F403" s="152"/>
      <c r="G403" s="152"/>
      <c r="H403" s="152"/>
      <c r="I403" s="152"/>
      <c r="J403" s="152"/>
      <c r="K403" s="152"/>
      <c r="L403" s="152"/>
      <c r="M403" s="152"/>
      <c r="N403" s="152"/>
      <c r="O403" s="152"/>
      <c r="P403" s="152"/>
    </row>
    <row r="404" spans="3:16" x14ac:dyDescent="0.15">
      <c r="C404" s="152"/>
      <c r="D404" s="152"/>
      <c r="E404" s="152"/>
      <c r="F404" s="152"/>
      <c r="G404" s="152"/>
      <c r="H404" s="152"/>
      <c r="I404" s="152"/>
      <c r="J404" s="152"/>
      <c r="K404" s="152"/>
      <c r="L404" s="152"/>
      <c r="M404" s="152"/>
      <c r="N404" s="152"/>
      <c r="O404" s="152"/>
      <c r="P404" s="152"/>
    </row>
    <row r="405" spans="3:16" x14ac:dyDescent="0.15">
      <c r="C405" s="152"/>
      <c r="D405" s="152"/>
      <c r="E405" s="152"/>
      <c r="F405" s="152"/>
      <c r="G405" s="152"/>
      <c r="H405" s="152"/>
      <c r="I405" s="152"/>
      <c r="J405" s="152"/>
      <c r="K405" s="152"/>
      <c r="L405" s="152"/>
      <c r="M405" s="152"/>
      <c r="N405" s="152"/>
      <c r="O405" s="152"/>
      <c r="P405" s="152"/>
    </row>
    <row r="406" spans="3:16" x14ac:dyDescent="0.15">
      <c r="C406" s="152"/>
      <c r="D406" s="152"/>
      <c r="E406" s="152"/>
      <c r="F406" s="152"/>
      <c r="G406" s="152"/>
      <c r="H406" s="152"/>
      <c r="I406" s="152"/>
      <c r="J406" s="152"/>
      <c r="K406" s="152"/>
      <c r="L406" s="152"/>
      <c r="M406" s="152"/>
      <c r="N406" s="152"/>
      <c r="O406" s="152"/>
      <c r="P406" s="152"/>
    </row>
    <row r="407" spans="3:16" x14ac:dyDescent="0.15">
      <c r="C407" s="152"/>
      <c r="D407" s="152"/>
      <c r="E407" s="152"/>
      <c r="F407" s="152"/>
      <c r="G407" s="152"/>
      <c r="H407" s="152"/>
      <c r="I407" s="152"/>
      <c r="J407" s="152"/>
      <c r="K407" s="152"/>
      <c r="L407" s="152"/>
      <c r="M407" s="152"/>
      <c r="N407" s="152"/>
      <c r="O407" s="152"/>
      <c r="P407" s="152"/>
    </row>
    <row r="408" spans="3:16" x14ac:dyDescent="0.15">
      <c r="C408" s="152"/>
      <c r="D408" s="152"/>
      <c r="E408" s="152"/>
      <c r="F408" s="152"/>
      <c r="G408" s="152"/>
      <c r="H408" s="152"/>
      <c r="I408" s="152"/>
      <c r="J408" s="152"/>
      <c r="K408" s="152"/>
      <c r="L408" s="152"/>
      <c r="M408" s="152"/>
      <c r="N408" s="152"/>
      <c r="O408" s="152"/>
      <c r="P408" s="152"/>
    </row>
    <row r="409" spans="3:16" x14ac:dyDescent="0.15">
      <c r="C409" s="152"/>
      <c r="D409" s="152"/>
      <c r="E409" s="152"/>
      <c r="F409" s="152"/>
      <c r="G409" s="152"/>
      <c r="H409" s="152"/>
      <c r="I409" s="152"/>
      <c r="J409" s="152"/>
      <c r="K409" s="152"/>
      <c r="L409" s="152"/>
      <c r="M409" s="152"/>
      <c r="N409" s="152"/>
      <c r="O409" s="152"/>
      <c r="P409" s="152"/>
    </row>
    <row r="410" spans="3:16" x14ac:dyDescent="0.15">
      <c r="C410" s="152"/>
      <c r="D410" s="152"/>
      <c r="E410" s="152"/>
      <c r="F410" s="152"/>
      <c r="G410" s="152"/>
      <c r="H410" s="152"/>
      <c r="I410" s="152"/>
      <c r="J410" s="152"/>
      <c r="K410" s="152"/>
      <c r="L410" s="152"/>
      <c r="M410" s="152"/>
      <c r="N410" s="152"/>
      <c r="O410" s="152"/>
      <c r="P410" s="152"/>
    </row>
    <row r="411" spans="3:16" x14ac:dyDescent="0.15">
      <c r="C411" s="152"/>
      <c r="D411" s="152"/>
      <c r="E411" s="152"/>
      <c r="F411" s="152"/>
      <c r="G411" s="152"/>
      <c r="H411" s="152"/>
      <c r="I411" s="152"/>
      <c r="J411" s="152"/>
      <c r="K411" s="152"/>
      <c r="L411" s="152"/>
      <c r="M411" s="152"/>
      <c r="N411" s="152"/>
      <c r="O411" s="152"/>
      <c r="P411" s="152"/>
    </row>
    <row r="412" spans="3:16" x14ac:dyDescent="0.15">
      <c r="C412" s="152"/>
      <c r="D412" s="152"/>
      <c r="E412" s="152"/>
      <c r="F412" s="152"/>
      <c r="G412" s="152"/>
      <c r="H412" s="152"/>
      <c r="I412" s="152"/>
      <c r="J412" s="152"/>
      <c r="K412" s="152"/>
      <c r="L412" s="152"/>
      <c r="M412" s="152"/>
      <c r="N412" s="152"/>
      <c r="O412" s="152"/>
      <c r="P412" s="152"/>
    </row>
    <row r="413" spans="3:16" x14ac:dyDescent="0.15">
      <c r="C413" s="152"/>
      <c r="D413" s="152"/>
      <c r="E413" s="152"/>
      <c r="F413" s="152"/>
      <c r="G413" s="152"/>
      <c r="H413" s="152"/>
      <c r="I413" s="152"/>
      <c r="J413" s="152"/>
      <c r="K413" s="152"/>
      <c r="L413" s="152"/>
      <c r="M413" s="152"/>
      <c r="N413" s="152"/>
      <c r="O413" s="152"/>
      <c r="P413" s="152"/>
    </row>
    <row r="414" spans="3:16" x14ac:dyDescent="0.15">
      <c r="C414" s="152"/>
      <c r="D414" s="152"/>
      <c r="E414" s="152"/>
      <c r="F414" s="152"/>
      <c r="G414" s="152"/>
      <c r="H414" s="152"/>
      <c r="I414" s="152"/>
      <c r="J414" s="152"/>
      <c r="K414" s="152"/>
      <c r="L414" s="152"/>
      <c r="M414" s="152"/>
      <c r="N414" s="152"/>
      <c r="O414" s="152"/>
      <c r="P414" s="152"/>
    </row>
    <row r="415" spans="3:16" x14ac:dyDescent="0.15">
      <c r="C415" s="152"/>
      <c r="D415" s="152"/>
      <c r="E415" s="152"/>
      <c r="F415" s="152"/>
      <c r="G415" s="152"/>
      <c r="H415" s="152"/>
      <c r="I415" s="152"/>
      <c r="J415" s="152"/>
      <c r="K415" s="152"/>
      <c r="L415" s="152"/>
      <c r="M415" s="152"/>
      <c r="N415" s="152"/>
      <c r="O415" s="152"/>
      <c r="P415" s="152"/>
    </row>
    <row r="416" spans="3:16" x14ac:dyDescent="0.15">
      <c r="C416" s="152"/>
      <c r="D416" s="152"/>
      <c r="E416" s="152"/>
      <c r="F416" s="152"/>
      <c r="G416" s="152"/>
      <c r="H416" s="152"/>
      <c r="I416" s="152"/>
      <c r="J416" s="152"/>
      <c r="K416" s="152"/>
      <c r="L416" s="152"/>
      <c r="M416" s="152"/>
      <c r="N416" s="152"/>
      <c r="O416" s="152"/>
      <c r="P416" s="152"/>
    </row>
    <row r="417" spans="3:16" x14ac:dyDescent="0.15">
      <c r="C417" s="152"/>
      <c r="D417" s="152"/>
      <c r="E417" s="152"/>
      <c r="F417" s="152"/>
      <c r="G417" s="152"/>
      <c r="H417" s="152"/>
      <c r="I417" s="152"/>
      <c r="J417" s="152"/>
      <c r="K417" s="152"/>
      <c r="L417" s="152"/>
      <c r="M417" s="152"/>
      <c r="N417" s="152"/>
      <c r="O417" s="152"/>
      <c r="P417" s="152"/>
    </row>
    <row r="418" spans="3:16" x14ac:dyDescent="0.15">
      <c r="C418" s="152"/>
      <c r="D418" s="152"/>
      <c r="E418" s="152"/>
      <c r="F418" s="152"/>
      <c r="G418" s="152"/>
      <c r="H418" s="152"/>
      <c r="I418" s="152"/>
      <c r="J418" s="152"/>
      <c r="K418" s="152"/>
      <c r="L418" s="152"/>
      <c r="M418" s="152"/>
      <c r="N418" s="152"/>
      <c r="O418" s="152"/>
      <c r="P418" s="152"/>
    </row>
    <row r="419" spans="3:16" x14ac:dyDescent="0.15">
      <c r="C419" s="152"/>
      <c r="D419" s="152"/>
      <c r="E419" s="152"/>
      <c r="F419" s="152"/>
      <c r="G419" s="152"/>
      <c r="H419" s="152"/>
      <c r="I419" s="152"/>
      <c r="J419" s="152"/>
      <c r="K419" s="152"/>
      <c r="L419" s="152"/>
      <c r="M419" s="152"/>
      <c r="N419" s="152"/>
      <c r="O419" s="152"/>
      <c r="P419" s="152"/>
    </row>
    <row r="420" spans="3:16" x14ac:dyDescent="0.15">
      <c r="C420" s="152"/>
      <c r="D420" s="152"/>
      <c r="E420" s="152"/>
      <c r="F420" s="152"/>
      <c r="G420" s="152"/>
      <c r="H420" s="152"/>
      <c r="I420" s="152"/>
      <c r="J420" s="152"/>
      <c r="K420" s="152"/>
      <c r="L420" s="152"/>
      <c r="M420" s="152"/>
      <c r="N420" s="152"/>
      <c r="O420" s="152"/>
      <c r="P420" s="152"/>
    </row>
    <row r="421" spans="3:16" x14ac:dyDescent="0.15">
      <c r="C421" s="152"/>
      <c r="D421" s="152"/>
      <c r="E421" s="152"/>
      <c r="F421" s="152"/>
      <c r="G421" s="152"/>
      <c r="H421" s="152"/>
      <c r="I421" s="152"/>
      <c r="J421" s="152"/>
      <c r="K421" s="152"/>
      <c r="L421" s="152"/>
      <c r="M421" s="152"/>
      <c r="N421" s="152"/>
      <c r="O421" s="152"/>
      <c r="P421" s="152"/>
    </row>
    <row r="422" spans="3:16" x14ac:dyDescent="0.15">
      <c r="C422" s="152"/>
      <c r="D422" s="152"/>
      <c r="E422" s="152"/>
      <c r="F422" s="152"/>
      <c r="G422" s="152"/>
      <c r="H422" s="152"/>
      <c r="I422" s="152"/>
      <c r="J422" s="152"/>
      <c r="K422" s="152"/>
      <c r="L422" s="152"/>
      <c r="M422" s="152"/>
      <c r="N422" s="152"/>
      <c r="O422" s="152"/>
      <c r="P422" s="152"/>
    </row>
    <row r="423" spans="3:16" x14ac:dyDescent="0.15">
      <c r="C423" s="152"/>
      <c r="D423" s="152"/>
      <c r="E423" s="152"/>
      <c r="F423" s="152"/>
      <c r="G423" s="152"/>
      <c r="H423" s="152"/>
      <c r="I423" s="152"/>
      <c r="J423" s="152"/>
      <c r="K423" s="152"/>
      <c r="L423" s="152"/>
      <c r="M423" s="152"/>
      <c r="N423" s="152"/>
      <c r="O423" s="152"/>
      <c r="P423" s="152"/>
    </row>
    <row r="424" spans="3:16" x14ac:dyDescent="0.15">
      <c r="C424" s="152"/>
      <c r="D424" s="152"/>
      <c r="E424" s="152"/>
      <c r="F424" s="152"/>
      <c r="G424" s="152"/>
      <c r="H424" s="152"/>
      <c r="I424" s="152"/>
      <c r="J424" s="152"/>
      <c r="K424" s="152"/>
      <c r="L424" s="152"/>
      <c r="M424" s="152"/>
      <c r="N424" s="152"/>
      <c r="O424" s="152"/>
      <c r="P424" s="152"/>
    </row>
    <row r="425" spans="3:16" x14ac:dyDescent="0.15">
      <c r="C425" s="152"/>
      <c r="D425" s="152"/>
      <c r="E425" s="152"/>
      <c r="F425" s="152"/>
      <c r="G425" s="152"/>
      <c r="H425" s="152"/>
      <c r="I425" s="152"/>
      <c r="J425" s="152"/>
      <c r="K425" s="152"/>
      <c r="L425" s="152"/>
      <c r="M425" s="152"/>
      <c r="N425" s="152"/>
      <c r="O425" s="152"/>
      <c r="P425" s="152"/>
    </row>
    <row r="426" spans="3:16" x14ac:dyDescent="0.15">
      <c r="C426" s="152"/>
      <c r="D426" s="152"/>
      <c r="E426" s="152"/>
      <c r="F426" s="152"/>
      <c r="G426" s="152"/>
      <c r="H426" s="152"/>
      <c r="I426" s="152"/>
      <c r="J426" s="152"/>
      <c r="K426" s="152"/>
      <c r="L426" s="152"/>
      <c r="M426" s="152"/>
      <c r="N426" s="152"/>
      <c r="O426" s="152"/>
      <c r="P426" s="152"/>
    </row>
    <row r="427" spans="3:16" x14ac:dyDescent="0.15">
      <c r="C427" s="152"/>
      <c r="D427" s="152"/>
      <c r="E427" s="152"/>
      <c r="F427" s="152"/>
      <c r="G427" s="152"/>
      <c r="H427" s="152"/>
      <c r="I427" s="152"/>
      <c r="J427" s="152"/>
      <c r="K427" s="152"/>
      <c r="L427" s="152"/>
      <c r="M427" s="152"/>
      <c r="N427" s="152"/>
      <c r="O427" s="152"/>
      <c r="P427" s="152"/>
    </row>
    <row r="428" spans="3:16" x14ac:dyDescent="0.15">
      <c r="C428" s="152"/>
      <c r="D428" s="152"/>
      <c r="E428" s="152"/>
      <c r="F428" s="152"/>
      <c r="G428" s="152"/>
      <c r="H428" s="152"/>
      <c r="I428" s="152"/>
      <c r="J428" s="152"/>
      <c r="K428" s="152"/>
      <c r="L428" s="152"/>
      <c r="M428" s="152"/>
      <c r="N428" s="152"/>
      <c r="O428" s="152"/>
      <c r="P428" s="152"/>
    </row>
    <row r="429" spans="3:16" x14ac:dyDescent="0.15">
      <c r="C429" s="152"/>
      <c r="D429" s="152"/>
      <c r="E429" s="152"/>
      <c r="F429" s="152"/>
      <c r="G429" s="152"/>
      <c r="H429" s="152"/>
      <c r="I429" s="152"/>
      <c r="J429" s="152"/>
      <c r="K429" s="152"/>
      <c r="L429" s="152"/>
      <c r="M429" s="152"/>
      <c r="N429" s="152"/>
      <c r="O429" s="152"/>
      <c r="P429" s="152"/>
    </row>
    <row r="430" spans="3:16" x14ac:dyDescent="0.15">
      <c r="C430" s="152"/>
      <c r="D430" s="152"/>
      <c r="E430" s="152"/>
      <c r="F430" s="152"/>
      <c r="G430" s="152"/>
      <c r="H430" s="152"/>
      <c r="I430" s="152"/>
      <c r="J430" s="152"/>
      <c r="K430" s="152"/>
      <c r="L430" s="152"/>
      <c r="M430" s="152"/>
      <c r="N430" s="152"/>
      <c r="O430" s="152"/>
      <c r="P430" s="152"/>
    </row>
    <row r="431" spans="3:16" x14ac:dyDescent="0.15">
      <c r="C431" s="152"/>
      <c r="D431" s="152"/>
      <c r="E431" s="152"/>
      <c r="F431" s="152"/>
      <c r="G431" s="152"/>
      <c r="H431" s="152"/>
      <c r="I431" s="152"/>
      <c r="J431" s="152"/>
      <c r="K431" s="152"/>
      <c r="L431" s="152"/>
      <c r="M431" s="152"/>
      <c r="N431" s="152"/>
      <c r="O431" s="152"/>
      <c r="P431" s="152"/>
    </row>
    <row r="432" spans="3:16" x14ac:dyDescent="0.15">
      <c r="C432" s="152"/>
      <c r="D432" s="152"/>
      <c r="E432" s="152"/>
      <c r="F432" s="152"/>
      <c r="G432" s="152"/>
      <c r="H432" s="152"/>
      <c r="I432" s="152"/>
      <c r="J432" s="152"/>
      <c r="K432" s="152"/>
      <c r="L432" s="152"/>
      <c r="M432" s="152"/>
      <c r="N432" s="152"/>
      <c r="O432" s="152"/>
      <c r="P432" s="152"/>
    </row>
    <row r="433" spans="3:16" x14ac:dyDescent="0.15">
      <c r="C433" s="152"/>
      <c r="D433" s="152"/>
      <c r="E433" s="152"/>
      <c r="F433" s="152"/>
      <c r="G433" s="152"/>
      <c r="H433" s="152"/>
      <c r="I433" s="152"/>
      <c r="J433" s="152"/>
      <c r="K433" s="152"/>
      <c r="L433" s="152"/>
      <c r="M433" s="152"/>
      <c r="N433" s="152"/>
      <c r="O433" s="152"/>
      <c r="P433" s="152"/>
    </row>
    <row r="434" spans="3:16" x14ac:dyDescent="0.15">
      <c r="C434" s="152"/>
      <c r="D434" s="152"/>
      <c r="E434" s="152"/>
      <c r="F434" s="152"/>
      <c r="G434" s="152"/>
      <c r="H434" s="152"/>
      <c r="I434" s="152"/>
      <c r="J434" s="152"/>
      <c r="K434" s="152"/>
      <c r="L434" s="152"/>
      <c r="M434" s="152"/>
      <c r="N434" s="152"/>
      <c r="O434" s="152"/>
      <c r="P434" s="152"/>
    </row>
    <row r="435" spans="3:16" x14ac:dyDescent="0.15">
      <c r="C435" s="152"/>
      <c r="D435" s="152"/>
      <c r="E435" s="152"/>
      <c r="F435" s="152"/>
      <c r="G435" s="152"/>
      <c r="H435" s="152"/>
      <c r="I435" s="152"/>
      <c r="J435" s="152"/>
      <c r="K435" s="152"/>
      <c r="L435" s="152"/>
      <c r="M435" s="152"/>
      <c r="N435" s="152"/>
      <c r="O435" s="152"/>
      <c r="P435" s="152"/>
    </row>
    <row r="436" spans="3:16" x14ac:dyDescent="0.15">
      <c r="C436" s="152"/>
      <c r="D436" s="152"/>
      <c r="E436" s="152"/>
      <c r="F436" s="152"/>
      <c r="G436" s="152"/>
      <c r="H436" s="152"/>
      <c r="I436" s="152"/>
      <c r="J436" s="152"/>
      <c r="K436" s="152"/>
      <c r="L436" s="152"/>
      <c r="M436" s="152"/>
      <c r="N436" s="152"/>
      <c r="O436" s="152"/>
      <c r="P436" s="152"/>
    </row>
    <row r="437" spans="3:16" x14ac:dyDescent="0.15">
      <c r="C437" s="152"/>
      <c r="D437" s="152"/>
      <c r="E437" s="152"/>
      <c r="F437" s="152"/>
      <c r="G437" s="152"/>
      <c r="H437" s="152"/>
      <c r="I437" s="152"/>
      <c r="J437" s="152"/>
      <c r="K437" s="152"/>
      <c r="L437" s="152"/>
      <c r="M437" s="152"/>
      <c r="N437" s="152"/>
      <c r="O437" s="152"/>
      <c r="P437" s="152"/>
    </row>
    <row r="438" spans="3:16" x14ac:dyDescent="0.15">
      <c r="C438" s="152"/>
      <c r="D438" s="152"/>
      <c r="E438" s="152"/>
      <c r="F438" s="152"/>
      <c r="G438" s="152"/>
      <c r="H438" s="152"/>
      <c r="I438" s="152"/>
      <c r="J438" s="152"/>
      <c r="K438" s="152"/>
      <c r="L438" s="152"/>
      <c r="M438" s="152"/>
      <c r="N438" s="152"/>
      <c r="O438" s="152"/>
      <c r="P438" s="152"/>
    </row>
    <row r="439" spans="3:16" x14ac:dyDescent="0.15">
      <c r="C439" s="152"/>
      <c r="D439" s="152"/>
      <c r="E439" s="152"/>
      <c r="F439" s="152"/>
      <c r="G439" s="152"/>
      <c r="H439" s="152"/>
      <c r="I439" s="152"/>
      <c r="J439" s="152"/>
      <c r="K439" s="152"/>
      <c r="L439" s="152"/>
      <c r="M439" s="152"/>
      <c r="N439" s="152"/>
      <c r="O439" s="152"/>
      <c r="P439" s="152"/>
    </row>
    <row r="440" spans="3:16" x14ac:dyDescent="0.15">
      <c r="C440" s="152"/>
      <c r="D440" s="152"/>
      <c r="E440" s="152"/>
      <c r="F440" s="152"/>
      <c r="G440" s="152"/>
      <c r="H440" s="152"/>
      <c r="I440" s="152"/>
      <c r="J440" s="152"/>
      <c r="K440" s="152"/>
      <c r="L440" s="152"/>
      <c r="M440" s="152"/>
      <c r="N440" s="152"/>
      <c r="O440" s="152"/>
      <c r="P440" s="152"/>
    </row>
    <row r="441" spans="3:16" x14ac:dyDescent="0.15">
      <c r="C441" s="152"/>
      <c r="D441" s="152"/>
      <c r="E441" s="152"/>
      <c r="F441" s="152"/>
      <c r="G441" s="152"/>
      <c r="H441" s="152"/>
      <c r="I441" s="152"/>
      <c r="J441" s="152"/>
      <c r="K441" s="152"/>
      <c r="L441" s="152"/>
      <c r="M441" s="152"/>
      <c r="N441" s="152"/>
      <c r="O441" s="152"/>
      <c r="P441" s="152"/>
    </row>
    <row r="442" spans="3:16" x14ac:dyDescent="0.15">
      <c r="C442" s="152"/>
      <c r="D442" s="152"/>
      <c r="E442" s="152"/>
      <c r="F442" s="152"/>
      <c r="G442" s="152"/>
      <c r="H442" s="152"/>
      <c r="I442" s="152"/>
      <c r="J442" s="152"/>
      <c r="K442" s="152"/>
      <c r="L442" s="152"/>
      <c r="M442" s="152"/>
      <c r="N442" s="152"/>
      <c r="O442" s="152"/>
      <c r="P442" s="152"/>
    </row>
    <row r="443" spans="3:16" x14ac:dyDescent="0.15">
      <c r="C443" s="152"/>
      <c r="D443" s="152"/>
      <c r="E443" s="152"/>
      <c r="F443" s="152"/>
      <c r="G443" s="152"/>
      <c r="H443" s="152"/>
      <c r="I443" s="152"/>
      <c r="J443" s="152"/>
      <c r="K443" s="152"/>
      <c r="L443" s="152"/>
      <c r="M443" s="152"/>
      <c r="N443" s="152"/>
      <c r="O443" s="152"/>
      <c r="P443" s="152"/>
    </row>
    <row r="444" spans="3:16" x14ac:dyDescent="0.15">
      <c r="C444" s="152"/>
      <c r="D444" s="152"/>
      <c r="E444" s="152"/>
      <c r="F444" s="152"/>
      <c r="G444" s="152"/>
      <c r="H444" s="152"/>
      <c r="I444" s="152"/>
      <c r="J444" s="152"/>
      <c r="K444" s="152"/>
      <c r="L444" s="152"/>
      <c r="M444" s="152"/>
      <c r="N444" s="152"/>
      <c r="O444" s="152"/>
      <c r="P444" s="152"/>
    </row>
    <row r="445" spans="3:16" x14ac:dyDescent="0.15">
      <c r="C445" s="152"/>
      <c r="D445" s="152"/>
      <c r="E445" s="152"/>
      <c r="F445" s="152"/>
      <c r="G445" s="152"/>
      <c r="H445" s="152"/>
      <c r="I445" s="152"/>
      <c r="J445" s="152"/>
      <c r="K445" s="152"/>
      <c r="L445" s="152"/>
      <c r="M445" s="152"/>
      <c r="N445" s="152"/>
      <c r="O445" s="152"/>
      <c r="P445" s="152"/>
    </row>
    <row r="446" spans="3:16" x14ac:dyDescent="0.15">
      <c r="C446" s="152"/>
      <c r="D446" s="152"/>
      <c r="E446" s="152"/>
      <c r="F446" s="152"/>
      <c r="G446" s="152"/>
      <c r="H446" s="152"/>
      <c r="I446" s="152"/>
      <c r="J446" s="152"/>
      <c r="K446" s="152"/>
      <c r="L446" s="152"/>
      <c r="M446" s="152"/>
      <c r="N446" s="152"/>
      <c r="O446" s="152"/>
      <c r="P446" s="152"/>
    </row>
    <row r="447" spans="3:16" x14ac:dyDescent="0.15">
      <c r="C447" s="152"/>
      <c r="D447" s="152"/>
      <c r="E447" s="152"/>
      <c r="F447" s="152"/>
      <c r="G447" s="152"/>
      <c r="H447" s="152"/>
      <c r="I447" s="152"/>
      <c r="J447" s="152"/>
      <c r="K447" s="152"/>
      <c r="L447" s="152"/>
      <c r="M447" s="152"/>
      <c r="N447" s="152"/>
      <c r="O447" s="152"/>
      <c r="P447" s="152"/>
    </row>
    <row r="448" spans="3:16" x14ac:dyDescent="0.15">
      <c r="C448" s="152"/>
      <c r="D448" s="152"/>
      <c r="E448" s="152"/>
      <c r="F448" s="152"/>
      <c r="G448" s="152"/>
      <c r="H448" s="152"/>
      <c r="I448" s="152"/>
      <c r="J448" s="152"/>
      <c r="K448" s="152"/>
      <c r="L448" s="152"/>
      <c r="M448" s="152"/>
      <c r="N448" s="152"/>
      <c r="O448" s="152"/>
      <c r="P448" s="152"/>
    </row>
    <row r="449" spans="3:16" x14ac:dyDescent="0.15">
      <c r="C449" s="152"/>
      <c r="D449" s="152"/>
      <c r="E449" s="152"/>
      <c r="F449" s="152"/>
      <c r="G449" s="152"/>
      <c r="H449" s="152"/>
      <c r="I449" s="152"/>
      <c r="J449" s="152"/>
      <c r="K449" s="152"/>
      <c r="L449" s="152"/>
      <c r="M449" s="152"/>
      <c r="N449" s="152"/>
      <c r="O449" s="152"/>
      <c r="P449" s="152"/>
    </row>
    <row r="450" spans="3:16" x14ac:dyDescent="0.15">
      <c r="C450" s="152"/>
      <c r="D450" s="152"/>
      <c r="E450" s="152"/>
      <c r="F450" s="152"/>
      <c r="G450" s="152"/>
      <c r="H450" s="152"/>
      <c r="I450" s="152"/>
      <c r="J450" s="152"/>
      <c r="K450" s="152"/>
      <c r="L450" s="152"/>
      <c r="M450" s="152"/>
      <c r="N450" s="152"/>
      <c r="O450" s="152"/>
      <c r="P450" s="152"/>
    </row>
    <row r="451" spans="3:16" x14ac:dyDescent="0.15">
      <c r="C451" s="152"/>
      <c r="D451" s="152"/>
      <c r="E451" s="152"/>
      <c r="F451" s="152"/>
      <c r="G451" s="152"/>
      <c r="H451" s="152"/>
      <c r="I451" s="152"/>
      <c r="J451" s="152"/>
      <c r="K451" s="152"/>
      <c r="L451" s="152"/>
      <c r="M451" s="152"/>
      <c r="N451" s="152"/>
      <c r="O451" s="152"/>
      <c r="P451" s="152"/>
    </row>
    <row r="452" spans="3:16" x14ac:dyDescent="0.15">
      <c r="C452" s="152"/>
      <c r="D452" s="152"/>
      <c r="E452" s="152"/>
      <c r="F452" s="152"/>
      <c r="G452" s="152"/>
      <c r="H452" s="152"/>
      <c r="I452" s="152"/>
      <c r="J452" s="152"/>
      <c r="K452" s="152"/>
      <c r="L452" s="152"/>
      <c r="M452" s="152"/>
      <c r="N452" s="152"/>
      <c r="O452" s="152"/>
      <c r="P452" s="152"/>
    </row>
    <row r="453" spans="3:16" x14ac:dyDescent="0.15">
      <c r="C453" s="152"/>
      <c r="D453" s="152"/>
      <c r="E453" s="152"/>
      <c r="F453" s="152"/>
      <c r="G453" s="152"/>
      <c r="H453" s="152"/>
      <c r="I453" s="152"/>
      <c r="J453" s="152"/>
      <c r="K453" s="152"/>
      <c r="L453" s="152"/>
      <c r="M453" s="152"/>
      <c r="N453" s="152"/>
      <c r="O453" s="152"/>
      <c r="P453" s="152"/>
    </row>
    <row r="454" spans="3:16" x14ac:dyDescent="0.15">
      <c r="C454" s="152"/>
      <c r="D454" s="152"/>
      <c r="E454" s="152"/>
      <c r="F454" s="152"/>
      <c r="G454" s="152"/>
      <c r="H454" s="152"/>
      <c r="I454" s="152"/>
      <c r="J454" s="152"/>
      <c r="K454" s="152"/>
      <c r="L454" s="152"/>
      <c r="M454" s="152"/>
      <c r="N454" s="152"/>
      <c r="O454" s="152"/>
      <c r="P454" s="152"/>
    </row>
    <row r="455" spans="3:16" x14ac:dyDescent="0.15">
      <c r="C455" s="152"/>
      <c r="D455" s="152"/>
      <c r="E455" s="152"/>
      <c r="F455" s="152"/>
      <c r="G455" s="152"/>
      <c r="H455" s="152"/>
      <c r="I455" s="152"/>
      <c r="J455" s="152"/>
      <c r="K455" s="152"/>
      <c r="L455" s="152"/>
      <c r="M455" s="152"/>
      <c r="N455" s="152"/>
      <c r="O455" s="152"/>
      <c r="P455" s="152"/>
    </row>
    <row r="456" spans="3:16" x14ac:dyDescent="0.15">
      <c r="C456" s="152"/>
      <c r="D456" s="152"/>
      <c r="E456" s="152"/>
      <c r="F456" s="152"/>
      <c r="G456" s="152"/>
      <c r="H456" s="152"/>
      <c r="I456" s="152"/>
      <c r="J456" s="152"/>
      <c r="K456" s="152"/>
      <c r="L456" s="152"/>
      <c r="M456" s="152"/>
      <c r="N456" s="152"/>
      <c r="O456" s="152"/>
      <c r="P456" s="152"/>
    </row>
    <row r="457" spans="3:16" x14ac:dyDescent="0.15">
      <c r="C457" s="152"/>
      <c r="D457" s="152"/>
      <c r="E457" s="152"/>
      <c r="F457" s="152"/>
      <c r="G457" s="152"/>
      <c r="H457" s="152"/>
      <c r="I457" s="152"/>
      <c r="J457" s="152"/>
      <c r="K457" s="152"/>
      <c r="L457" s="152"/>
      <c r="M457" s="152"/>
      <c r="N457" s="152"/>
      <c r="O457" s="152"/>
      <c r="P457" s="152"/>
    </row>
    <row r="458" spans="3:16" x14ac:dyDescent="0.15">
      <c r="C458" s="152"/>
      <c r="D458" s="152"/>
      <c r="E458" s="152"/>
      <c r="F458" s="152"/>
      <c r="G458" s="152"/>
      <c r="H458" s="152"/>
      <c r="I458" s="152"/>
      <c r="J458" s="152"/>
      <c r="K458" s="152"/>
      <c r="L458" s="152"/>
      <c r="M458" s="152"/>
      <c r="N458" s="152"/>
      <c r="O458" s="152"/>
      <c r="P458" s="152"/>
    </row>
    <row r="459" spans="3:16" x14ac:dyDescent="0.15">
      <c r="C459" s="152"/>
      <c r="D459" s="152"/>
      <c r="E459" s="152"/>
      <c r="F459" s="152"/>
      <c r="G459" s="152"/>
      <c r="H459" s="152"/>
      <c r="I459" s="152"/>
      <c r="J459" s="152"/>
      <c r="K459" s="152"/>
      <c r="L459" s="152"/>
      <c r="M459" s="152"/>
      <c r="N459" s="152"/>
      <c r="O459" s="152"/>
      <c r="P459" s="152"/>
    </row>
    <row r="460" spans="3:16" x14ac:dyDescent="0.15">
      <c r="C460" s="152"/>
      <c r="D460" s="152"/>
      <c r="E460" s="152"/>
      <c r="F460" s="152"/>
      <c r="G460" s="152"/>
      <c r="H460" s="152"/>
      <c r="I460" s="152"/>
      <c r="J460" s="152"/>
      <c r="K460" s="152"/>
      <c r="L460" s="152"/>
      <c r="M460" s="152"/>
      <c r="N460" s="152"/>
      <c r="O460" s="152"/>
      <c r="P460" s="152"/>
    </row>
    <row r="461" spans="3:16" x14ac:dyDescent="0.15">
      <c r="C461" s="152"/>
      <c r="D461" s="152"/>
      <c r="E461" s="152"/>
      <c r="F461" s="152"/>
      <c r="G461" s="152"/>
      <c r="H461" s="152"/>
      <c r="I461" s="152"/>
      <c r="J461" s="152"/>
      <c r="K461" s="152"/>
      <c r="L461" s="152"/>
      <c r="M461" s="152"/>
      <c r="N461" s="152"/>
      <c r="O461" s="152"/>
      <c r="P461" s="152"/>
    </row>
    <row r="462" spans="3:16" x14ac:dyDescent="0.15">
      <c r="C462" s="152"/>
      <c r="D462" s="152"/>
      <c r="E462" s="152"/>
      <c r="F462" s="152"/>
      <c r="G462" s="152"/>
      <c r="H462" s="152"/>
      <c r="I462" s="152"/>
      <c r="J462" s="152"/>
      <c r="K462" s="152"/>
      <c r="L462" s="152"/>
      <c r="M462" s="152"/>
      <c r="N462" s="152"/>
      <c r="O462" s="152"/>
      <c r="P462" s="152"/>
    </row>
    <row r="463" spans="3:16" x14ac:dyDescent="0.15">
      <c r="C463" s="152"/>
      <c r="D463" s="152"/>
      <c r="E463" s="152"/>
      <c r="F463" s="152"/>
      <c r="G463" s="152"/>
      <c r="H463" s="152"/>
      <c r="I463" s="152"/>
      <c r="J463" s="152"/>
      <c r="K463" s="152"/>
      <c r="L463" s="152"/>
      <c r="M463" s="152"/>
      <c r="N463" s="152"/>
      <c r="O463" s="152"/>
      <c r="P463" s="152"/>
    </row>
    <row r="464" spans="3:16" x14ac:dyDescent="0.15">
      <c r="C464" s="152"/>
      <c r="D464" s="152"/>
      <c r="E464" s="152"/>
      <c r="F464" s="152"/>
      <c r="G464" s="152"/>
      <c r="H464" s="152"/>
      <c r="I464" s="152"/>
      <c r="J464" s="152"/>
      <c r="K464" s="152"/>
      <c r="L464" s="152"/>
      <c r="M464" s="152"/>
      <c r="N464" s="152"/>
      <c r="O464" s="152"/>
      <c r="P464" s="152"/>
    </row>
    <row r="465" spans="3:16" x14ac:dyDescent="0.15">
      <c r="C465" s="152"/>
      <c r="D465" s="152"/>
      <c r="E465" s="152"/>
      <c r="F465" s="152"/>
      <c r="G465" s="152"/>
      <c r="H465" s="152"/>
      <c r="I465" s="152"/>
      <c r="J465" s="152"/>
      <c r="K465" s="152"/>
      <c r="L465" s="152"/>
      <c r="M465" s="152"/>
      <c r="N465" s="152"/>
      <c r="O465" s="152"/>
      <c r="P465" s="152"/>
    </row>
    <row r="466" spans="3:16" x14ac:dyDescent="0.15">
      <c r="C466" s="152"/>
      <c r="D466" s="152"/>
      <c r="E466" s="152"/>
      <c r="F466" s="152"/>
      <c r="G466" s="152"/>
      <c r="H466" s="152"/>
      <c r="I466" s="152"/>
      <c r="J466" s="152"/>
      <c r="K466" s="152"/>
      <c r="L466" s="152"/>
      <c r="M466" s="152"/>
      <c r="N466" s="152"/>
      <c r="O466" s="152"/>
      <c r="P466" s="152"/>
    </row>
    <row r="467" spans="3:16" x14ac:dyDescent="0.15">
      <c r="C467" s="152"/>
      <c r="D467" s="152"/>
      <c r="E467" s="152"/>
      <c r="F467" s="152"/>
      <c r="G467" s="152"/>
      <c r="H467" s="152"/>
      <c r="I467" s="152"/>
      <c r="J467" s="152"/>
      <c r="K467" s="152"/>
      <c r="L467" s="152"/>
      <c r="M467" s="152"/>
      <c r="N467" s="152"/>
      <c r="O467" s="152"/>
      <c r="P467" s="152"/>
    </row>
    <row r="468" spans="3:16" x14ac:dyDescent="0.15">
      <c r="C468" s="152"/>
      <c r="D468" s="152"/>
      <c r="E468" s="152"/>
      <c r="F468" s="152"/>
      <c r="G468" s="152"/>
      <c r="H468" s="152"/>
      <c r="I468" s="152"/>
      <c r="J468" s="152"/>
      <c r="K468" s="152"/>
      <c r="L468" s="152"/>
      <c r="M468" s="152"/>
      <c r="N468" s="152"/>
      <c r="O468" s="152"/>
      <c r="P468" s="152"/>
    </row>
    <row r="469" spans="3:16" x14ac:dyDescent="0.15">
      <c r="C469" s="152"/>
      <c r="D469" s="152"/>
      <c r="E469" s="152"/>
      <c r="F469" s="152"/>
      <c r="G469" s="152"/>
      <c r="H469" s="152"/>
      <c r="I469" s="152"/>
      <c r="J469" s="152"/>
      <c r="K469" s="152"/>
      <c r="L469" s="152"/>
      <c r="M469" s="152"/>
      <c r="N469" s="152"/>
      <c r="O469" s="152"/>
      <c r="P469" s="152"/>
    </row>
    <row r="470" spans="3:16" x14ac:dyDescent="0.15">
      <c r="C470" s="152"/>
      <c r="D470" s="152"/>
      <c r="E470" s="152"/>
      <c r="F470" s="152"/>
      <c r="G470" s="152"/>
      <c r="H470" s="152"/>
      <c r="I470" s="152"/>
      <c r="J470" s="152"/>
      <c r="K470" s="152"/>
      <c r="L470" s="152"/>
      <c r="M470" s="152"/>
      <c r="N470" s="152"/>
      <c r="O470" s="152"/>
      <c r="P470" s="152"/>
    </row>
    <row r="471" spans="3:16" x14ac:dyDescent="0.15">
      <c r="C471" s="152"/>
      <c r="D471" s="152"/>
      <c r="E471" s="152"/>
      <c r="F471" s="152"/>
      <c r="G471" s="152"/>
      <c r="H471" s="152"/>
      <c r="I471" s="152"/>
      <c r="J471" s="152"/>
      <c r="K471" s="152"/>
      <c r="L471" s="152"/>
      <c r="M471" s="152"/>
      <c r="N471" s="152"/>
      <c r="O471" s="152"/>
      <c r="P471" s="152"/>
    </row>
    <row r="472" spans="3:16" x14ac:dyDescent="0.15">
      <c r="C472" s="152"/>
      <c r="D472" s="152"/>
      <c r="E472" s="152"/>
      <c r="F472" s="152"/>
      <c r="G472" s="152"/>
      <c r="H472" s="152"/>
      <c r="I472" s="152"/>
      <c r="J472" s="152"/>
      <c r="K472" s="152"/>
      <c r="L472" s="152"/>
      <c r="M472" s="152"/>
      <c r="N472" s="152"/>
      <c r="O472" s="152"/>
      <c r="P472" s="152"/>
    </row>
    <row r="473" spans="3:16" x14ac:dyDescent="0.15">
      <c r="C473" s="152"/>
      <c r="D473" s="152"/>
      <c r="E473" s="152"/>
      <c r="F473" s="152"/>
      <c r="G473" s="152"/>
      <c r="H473" s="152"/>
      <c r="I473" s="152"/>
      <c r="J473" s="152"/>
      <c r="K473" s="152"/>
      <c r="L473" s="152"/>
      <c r="M473" s="152"/>
      <c r="N473" s="152"/>
      <c r="O473" s="152"/>
      <c r="P473" s="152"/>
    </row>
    <row r="474" spans="3:16" x14ac:dyDescent="0.15">
      <c r="C474" s="152"/>
      <c r="D474" s="152"/>
      <c r="E474" s="152"/>
      <c r="F474" s="152"/>
      <c r="G474" s="152"/>
      <c r="H474" s="152"/>
      <c r="I474" s="152"/>
      <c r="J474" s="152"/>
      <c r="K474" s="152"/>
      <c r="L474" s="152"/>
      <c r="M474" s="152"/>
      <c r="N474" s="152"/>
      <c r="O474" s="152"/>
      <c r="P474" s="152"/>
    </row>
    <row r="475" spans="3:16" x14ac:dyDescent="0.15">
      <c r="C475" s="152"/>
      <c r="D475" s="152"/>
      <c r="E475" s="152"/>
      <c r="F475" s="152"/>
      <c r="G475" s="152"/>
      <c r="H475" s="152"/>
      <c r="I475" s="152"/>
      <c r="J475" s="152"/>
      <c r="K475" s="152"/>
      <c r="L475" s="152"/>
      <c r="M475" s="152"/>
      <c r="N475" s="152"/>
      <c r="O475" s="152"/>
      <c r="P475" s="152"/>
    </row>
    <row r="476" spans="3:16" x14ac:dyDescent="0.15">
      <c r="C476" s="152"/>
      <c r="D476" s="152"/>
      <c r="E476" s="152"/>
      <c r="F476" s="152"/>
      <c r="G476" s="152"/>
      <c r="H476" s="152"/>
      <c r="I476" s="152"/>
      <c r="J476" s="152"/>
      <c r="K476" s="152"/>
      <c r="L476" s="152"/>
      <c r="M476" s="152"/>
      <c r="N476" s="152"/>
      <c r="O476" s="152"/>
      <c r="P476" s="152"/>
    </row>
    <row r="477" spans="3:16" x14ac:dyDescent="0.15">
      <c r="C477" s="152"/>
      <c r="D477" s="152"/>
      <c r="E477" s="152"/>
      <c r="F477" s="152"/>
      <c r="G477" s="152"/>
      <c r="H477" s="152"/>
      <c r="I477" s="152"/>
      <c r="J477" s="152"/>
      <c r="K477" s="152"/>
      <c r="L477" s="152"/>
      <c r="M477" s="152"/>
      <c r="N477" s="152"/>
      <c r="O477" s="152"/>
      <c r="P477" s="152"/>
    </row>
    <row r="478" spans="3:16" x14ac:dyDescent="0.15">
      <c r="C478" s="152"/>
      <c r="D478" s="152"/>
      <c r="E478" s="152"/>
      <c r="F478" s="152"/>
      <c r="G478" s="152"/>
      <c r="H478" s="152"/>
      <c r="I478" s="152"/>
      <c r="J478" s="152"/>
      <c r="K478" s="152"/>
      <c r="L478" s="152"/>
      <c r="M478" s="152"/>
      <c r="N478" s="152"/>
      <c r="O478" s="152"/>
      <c r="P478" s="152"/>
    </row>
    <row r="479" spans="3:16" x14ac:dyDescent="0.15">
      <c r="C479" s="152"/>
      <c r="D479" s="152"/>
      <c r="E479" s="152"/>
      <c r="F479" s="152"/>
      <c r="G479" s="152"/>
      <c r="H479" s="152"/>
      <c r="I479" s="152"/>
      <c r="J479" s="152"/>
      <c r="K479" s="152"/>
      <c r="L479" s="152"/>
      <c r="M479" s="152"/>
      <c r="N479" s="152"/>
      <c r="O479" s="152"/>
      <c r="P479" s="152"/>
    </row>
    <row r="480" spans="3:16" x14ac:dyDescent="0.15">
      <c r="C480" s="152"/>
      <c r="D480" s="152"/>
      <c r="E480" s="152"/>
      <c r="F480" s="152"/>
      <c r="G480" s="152"/>
      <c r="H480" s="152"/>
      <c r="I480" s="152"/>
      <c r="J480" s="152"/>
      <c r="K480" s="152"/>
      <c r="L480" s="152"/>
      <c r="M480" s="152"/>
      <c r="N480" s="152"/>
      <c r="O480" s="152"/>
      <c r="P480" s="152"/>
    </row>
    <row r="481" spans="3:16" x14ac:dyDescent="0.15">
      <c r="C481" s="152"/>
      <c r="D481" s="152"/>
      <c r="E481" s="152"/>
      <c r="F481" s="152"/>
      <c r="G481" s="152"/>
      <c r="H481" s="152"/>
      <c r="I481" s="152"/>
      <c r="J481" s="152"/>
      <c r="K481" s="152"/>
      <c r="L481" s="152"/>
      <c r="M481" s="152"/>
      <c r="N481" s="152"/>
      <c r="O481" s="152"/>
      <c r="P481" s="152"/>
    </row>
    <row r="482" spans="3:16" x14ac:dyDescent="0.15">
      <c r="C482" s="152"/>
      <c r="D482" s="152"/>
      <c r="E482" s="152"/>
      <c r="F482" s="152"/>
      <c r="G482" s="152"/>
      <c r="H482" s="152"/>
      <c r="I482" s="152"/>
      <c r="J482" s="152"/>
      <c r="K482" s="152"/>
      <c r="L482" s="152"/>
      <c r="M482" s="152"/>
      <c r="N482" s="152"/>
      <c r="O482" s="152"/>
      <c r="P482" s="152"/>
    </row>
    <row r="483" spans="3:16" x14ac:dyDescent="0.15">
      <c r="C483" s="152"/>
      <c r="D483" s="152"/>
      <c r="E483" s="152"/>
      <c r="F483" s="152"/>
      <c r="G483" s="152"/>
      <c r="H483" s="152"/>
      <c r="I483" s="152"/>
      <c r="J483" s="152"/>
      <c r="K483" s="152"/>
      <c r="L483" s="152"/>
      <c r="M483" s="152"/>
      <c r="N483" s="152"/>
      <c r="O483" s="152"/>
      <c r="P483" s="152"/>
    </row>
    <row r="484" spans="3:16" x14ac:dyDescent="0.15">
      <c r="C484" s="152"/>
      <c r="D484" s="152"/>
      <c r="E484" s="152"/>
      <c r="F484" s="152"/>
      <c r="G484" s="152"/>
      <c r="H484" s="152"/>
      <c r="I484" s="152"/>
      <c r="J484" s="152"/>
      <c r="K484" s="152"/>
      <c r="L484" s="152"/>
      <c r="M484" s="152"/>
      <c r="N484" s="152"/>
      <c r="O484" s="152"/>
      <c r="P484" s="152"/>
    </row>
    <row r="485" spans="3:16" x14ac:dyDescent="0.15">
      <c r="C485" s="152"/>
      <c r="D485" s="152"/>
      <c r="E485" s="152"/>
      <c r="F485" s="152"/>
      <c r="G485" s="152"/>
      <c r="H485" s="152"/>
      <c r="I485" s="152"/>
      <c r="J485" s="152"/>
      <c r="K485" s="152"/>
      <c r="L485" s="152"/>
      <c r="M485" s="152"/>
      <c r="N485" s="152"/>
      <c r="O485" s="152"/>
      <c r="P485" s="152"/>
    </row>
    <row r="486" spans="3:16" x14ac:dyDescent="0.15">
      <c r="C486" s="152"/>
      <c r="D486" s="152"/>
      <c r="E486" s="152"/>
      <c r="F486" s="152"/>
      <c r="G486" s="152"/>
      <c r="H486" s="152"/>
      <c r="I486" s="152"/>
      <c r="J486" s="152"/>
      <c r="K486" s="152"/>
      <c r="L486" s="152"/>
      <c r="M486" s="152"/>
      <c r="N486" s="152"/>
      <c r="O486" s="152"/>
      <c r="P486" s="152"/>
    </row>
    <row r="487" spans="3:16" x14ac:dyDescent="0.15">
      <c r="C487" s="152"/>
      <c r="D487" s="152"/>
      <c r="E487" s="152"/>
      <c r="F487" s="152"/>
      <c r="G487" s="152"/>
      <c r="H487" s="152"/>
      <c r="I487" s="152"/>
      <c r="J487" s="152"/>
      <c r="K487" s="152"/>
      <c r="L487" s="152"/>
      <c r="M487" s="152"/>
      <c r="N487" s="152"/>
      <c r="O487" s="152"/>
      <c r="P487" s="152"/>
    </row>
    <row r="488" spans="3:16" x14ac:dyDescent="0.15">
      <c r="C488" s="152"/>
      <c r="D488" s="152"/>
      <c r="E488" s="152"/>
      <c r="F488" s="152"/>
      <c r="G488" s="152"/>
      <c r="H488" s="152"/>
      <c r="I488" s="152"/>
      <c r="J488" s="152"/>
      <c r="K488" s="152"/>
      <c r="L488" s="152"/>
      <c r="M488" s="152"/>
      <c r="N488" s="152"/>
      <c r="O488" s="152"/>
      <c r="P488" s="152"/>
    </row>
    <row r="489" spans="3:16" x14ac:dyDescent="0.15">
      <c r="C489" s="152"/>
      <c r="D489" s="152"/>
      <c r="E489" s="152"/>
      <c r="F489" s="152"/>
      <c r="G489" s="152"/>
      <c r="H489" s="152"/>
      <c r="I489" s="152"/>
      <c r="J489" s="152"/>
      <c r="K489" s="152"/>
      <c r="L489" s="152"/>
      <c r="M489" s="152"/>
      <c r="N489" s="152"/>
      <c r="O489" s="152"/>
      <c r="P489" s="152"/>
    </row>
    <row r="490" spans="3:16" x14ac:dyDescent="0.15">
      <c r="C490" s="152"/>
      <c r="D490" s="152"/>
      <c r="E490" s="152"/>
      <c r="F490" s="152"/>
      <c r="G490" s="152"/>
      <c r="H490" s="152"/>
      <c r="I490" s="152"/>
      <c r="J490" s="152"/>
      <c r="K490" s="152"/>
      <c r="L490" s="152"/>
      <c r="M490" s="152"/>
      <c r="N490" s="152"/>
      <c r="O490" s="152"/>
      <c r="P490" s="152"/>
    </row>
    <row r="491" spans="3:16" x14ac:dyDescent="0.15">
      <c r="C491" s="152"/>
      <c r="D491" s="152"/>
      <c r="E491" s="152"/>
      <c r="F491" s="152"/>
      <c r="G491" s="152"/>
      <c r="H491" s="152"/>
      <c r="I491" s="152"/>
      <c r="J491" s="152"/>
      <c r="K491" s="152"/>
      <c r="L491" s="152"/>
      <c r="M491" s="152"/>
      <c r="N491" s="152"/>
      <c r="O491" s="152"/>
      <c r="P491" s="152"/>
    </row>
    <row r="492" spans="3:16" x14ac:dyDescent="0.15">
      <c r="C492" s="152"/>
      <c r="D492" s="152"/>
      <c r="E492" s="152"/>
      <c r="F492" s="152"/>
      <c r="G492" s="152"/>
      <c r="H492" s="152"/>
      <c r="I492" s="152"/>
      <c r="J492" s="152"/>
      <c r="K492" s="152"/>
      <c r="L492" s="152"/>
      <c r="M492" s="152"/>
      <c r="N492" s="152"/>
      <c r="O492" s="152"/>
      <c r="P492" s="152"/>
    </row>
    <row r="493" spans="3:16" x14ac:dyDescent="0.15">
      <c r="C493" s="152"/>
      <c r="D493" s="152"/>
      <c r="E493" s="152"/>
      <c r="F493" s="152"/>
      <c r="G493" s="152"/>
      <c r="H493" s="152"/>
      <c r="I493" s="152"/>
      <c r="J493" s="152"/>
      <c r="K493" s="152"/>
      <c r="L493" s="152"/>
      <c r="M493" s="152"/>
      <c r="N493" s="152"/>
      <c r="O493" s="152"/>
      <c r="P493" s="152"/>
    </row>
    <row r="494" spans="3:16" x14ac:dyDescent="0.15">
      <c r="C494" s="152"/>
      <c r="D494" s="152"/>
      <c r="E494" s="152"/>
      <c r="F494" s="152"/>
      <c r="G494" s="152"/>
      <c r="H494" s="152"/>
      <c r="I494" s="152"/>
      <c r="J494" s="152"/>
      <c r="K494" s="152"/>
      <c r="L494" s="152"/>
      <c r="M494" s="152"/>
      <c r="N494" s="152"/>
      <c r="O494" s="152"/>
      <c r="P494" s="152"/>
    </row>
    <row r="495" spans="3:16" x14ac:dyDescent="0.15">
      <c r="C495" s="152"/>
      <c r="D495" s="152"/>
      <c r="E495" s="152"/>
      <c r="F495" s="152"/>
      <c r="G495" s="152"/>
      <c r="H495" s="152"/>
      <c r="I495" s="152"/>
      <c r="J495" s="152"/>
      <c r="K495" s="152"/>
      <c r="L495" s="152"/>
      <c r="M495" s="152"/>
      <c r="N495" s="152"/>
      <c r="O495" s="152"/>
      <c r="P495" s="152"/>
    </row>
    <row r="496" spans="3:16" x14ac:dyDescent="0.15">
      <c r="C496" s="152"/>
      <c r="D496" s="152"/>
      <c r="E496" s="152"/>
      <c r="F496" s="152"/>
      <c r="G496" s="152"/>
      <c r="H496" s="152"/>
      <c r="I496" s="152"/>
      <c r="J496" s="152"/>
      <c r="K496" s="152"/>
      <c r="L496" s="152"/>
      <c r="M496" s="152"/>
      <c r="N496" s="152"/>
      <c r="O496" s="152"/>
      <c r="P496" s="152"/>
    </row>
    <row r="497" spans="3:16" x14ac:dyDescent="0.15">
      <c r="C497" s="152"/>
      <c r="D497" s="152"/>
      <c r="E497" s="152"/>
      <c r="F497" s="152"/>
      <c r="G497" s="152"/>
      <c r="H497" s="152"/>
      <c r="I497" s="152"/>
      <c r="J497" s="152"/>
      <c r="K497" s="152"/>
      <c r="L497" s="152"/>
      <c r="M497" s="152"/>
      <c r="N497" s="152"/>
      <c r="O497" s="152"/>
      <c r="P497" s="152"/>
    </row>
    <row r="498" spans="3:16" x14ac:dyDescent="0.15">
      <c r="C498" s="152"/>
      <c r="D498" s="152"/>
      <c r="E498" s="152"/>
      <c r="F498" s="152"/>
      <c r="G498" s="152"/>
      <c r="H498" s="152"/>
      <c r="I498" s="152"/>
      <c r="J498" s="152"/>
      <c r="K498" s="152"/>
      <c r="L498" s="152"/>
      <c r="M498" s="152"/>
      <c r="N498" s="152"/>
      <c r="O498" s="152"/>
      <c r="P498" s="152"/>
    </row>
    <row r="499" spans="3:16" x14ac:dyDescent="0.15">
      <c r="C499" s="152"/>
      <c r="D499" s="152"/>
      <c r="E499" s="152"/>
      <c r="F499" s="152"/>
      <c r="G499" s="152"/>
      <c r="H499" s="152"/>
      <c r="I499" s="152"/>
      <c r="J499" s="152"/>
      <c r="K499" s="152"/>
      <c r="L499" s="152"/>
      <c r="M499" s="152"/>
      <c r="N499" s="152"/>
      <c r="O499" s="152"/>
      <c r="P499" s="152"/>
    </row>
    <row r="500" spans="3:16" x14ac:dyDescent="0.15">
      <c r="C500" s="152"/>
      <c r="D500" s="152"/>
      <c r="E500" s="152"/>
      <c r="F500" s="152"/>
      <c r="G500" s="152"/>
      <c r="H500" s="152"/>
      <c r="I500" s="152"/>
      <c r="J500" s="152"/>
      <c r="K500" s="152"/>
      <c r="L500" s="152"/>
      <c r="M500" s="152"/>
      <c r="N500" s="152"/>
      <c r="O500" s="152"/>
      <c r="P500" s="152"/>
    </row>
    <row r="501" spans="3:16" x14ac:dyDescent="0.15">
      <c r="C501" s="152"/>
      <c r="D501" s="152"/>
      <c r="E501" s="152"/>
      <c r="F501" s="152"/>
      <c r="G501" s="152"/>
      <c r="H501" s="152"/>
      <c r="I501" s="152"/>
      <c r="J501" s="152"/>
      <c r="K501" s="152"/>
      <c r="L501" s="152"/>
      <c r="M501" s="152"/>
      <c r="N501" s="152"/>
      <c r="O501" s="152"/>
      <c r="P501" s="152"/>
    </row>
    <row r="502" spans="3:16" x14ac:dyDescent="0.15">
      <c r="C502" s="152"/>
      <c r="D502" s="152"/>
      <c r="E502" s="152"/>
      <c r="F502" s="152"/>
      <c r="G502" s="152"/>
      <c r="H502" s="152"/>
      <c r="I502" s="152"/>
      <c r="J502" s="152"/>
      <c r="K502" s="152"/>
      <c r="L502" s="152"/>
      <c r="M502" s="152"/>
      <c r="N502" s="152"/>
      <c r="O502" s="152"/>
      <c r="P502" s="152"/>
    </row>
    <row r="503" spans="3:16" x14ac:dyDescent="0.15">
      <c r="C503" s="152"/>
      <c r="D503" s="152"/>
      <c r="E503" s="152"/>
      <c r="F503" s="152"/>
      <c r="G503" s="152"/>
      <c r="H503" s="152"/>
      <c r="I503" s="152"/>
      <c r="J503" s="152"/>
      <c r="K503" s="152"/>
      <c r="L503" s="152"/>
      <c r="M503" s="152"/>
      <c r="N503" s="152"/>
      <c r="O503" s="152"/>
      <c r="P503" s="152"/>
    </row>
    <row r="504" spans="3:16" x14ac:dyDescent="0.15">
      <c r="C504" s="152"/>
      <c r="D504" s="152"/>
      <c r="E504" s="152"/>
      <c r="F504" s="152"/>
      <c r="G504" s="152"/>
      <c r="H504" s="152"/>
      <c r="I504" s="152"/>
      <c r="J504" s="152"/>
      <c r="K504" s="152"/>
      <c r="L504" s="152"/>
      <c r="M504" s="152"/>
      <c r="N504" s="152"/>
      <c r="O504" s="152"/>
      <c r="P504" s="152"/>
    </row>
    <row r="505" spans="3:16" x14ac:dyDescent="0.15">
      <c r="C505" s="152"/>
      <c r="D505" s="152"/>
      <c r="E505" s="152"/>
      <c r="F505" s="152"/>
      <c r="G505" s="152"/>
      <c r="H505" s="152"/>
      <c r="I505" s="152"/>
      <c r="J505" s="152"/>
      <c r="K505" s="152"/>
      <c r="L505" s="152"/>
      <c r="M505" s="152"/>
      <c r="N505" s="152"/>
      <c r="O505" s="152"/>
      <c r="P505" s="152"/>
    </row>
    <row r="506" spans="3:16" x14ac:dyDescent="0.15">
      <c r="C506" s="152"/>
      <c r="D506" s="152"/>
      <c r="E506" s="152"/>
      <c r="F506" s="152"/>
      <c r="G506" s="152"/>
      <c r="H506" s="152"/>
      <c r="I506" s="152"/>
      <c r="J506" s="152"/>
      <c r="K506" s="152"/>
      <c r="L506" s="152"/>
      <c r="M506" s="152"/>
      <c r="N506" s="152"/>
      <c r="O506" s="152"/>
      <c r="P506" s="152"/>
    </row>
    <row r="507" spans="3:16" x14ac:dyDescent="0.15">
      <c r="C507" s="152"/>
      <c r="D507" s="152"/>
      <c r="E507" s="152"/>
      <c r="F507" s="152"/>
      <c r="G507" s="152"/>
      <c r="H507" s="152"/>
      <c r="I507" s="152"/>
      <c r="J507" s="152"/>
      <c r="K507" s="152"/>
      <c r="L507" s="152"/>
      <c r="M507" s="152"/>
      <c r="N507" s="152"/>
      <c r="O507" s="152"/>
      <c r="P507" s="152"/>
    </row>
    <row r="508" spans="3:16" x14ac:dyDescent="0.15">
      <c r="C508" s="152"/>
      <c r="D508" s="152"/>
      <c r="E508" s="152"/>
      <c r="F508" s="152"/>
      <c r="G508" s="152"/>
      <c r="H508" s="152"/>
      <c r="I508" s="152"/>
      <c r="J508" s="152"/>
      <c r="K508" s="152"/>
      <c r="L508" s="152"/>
      <c r="M508" s="152"/>
      <c r="N508" s="152"/>
      <c r="O508" s="152"/>
      <c r="P508" s="152"/>
    </row>
    <row r="509" spans="3:16" x14ac:dyDescent="0.15">
      <c r="C509" s="152"/>
      <c r="D509" s="152"/>
      <c r="E509" s="152"/>
      <c r="F509" s="152"/>
      <c r="G509" s="152"/>
      <c r="H509" s="152"/>
      <c r="I509" s="152"/>
      <c r="J509" s="152"/>
      <c r="K509" s="152"/>
      <c r="L509" s="152"/>
      <c r="M509" s="152"/>
      <c r="N509" s="152"/>
      <c r="O509" s="152"/>
      <c r="P509" s="152"/>
    </row>
    <row r="510" spans="3:16" x14ac:dyDescent="0.15">
      <c r="C510" s="152"/>
      <c r="D510" s="152"/>
      <c r="E510" s="152"/>
      <c r="F510" s="152"/>
      <c r="G510" s="152"/>
      <c r="H510" s="152"/>
      <c r="I510" s="152"/>
      <c r="J510" s="152"/>
      <c r="K510" s="152"/>
      <c r="L510" s="152"/>
      <c r="M510" s="152"/>
      <c r="N510" s="152"/>
      <c r="O510" s="152"/>
      <c r="P510" s="152"/>
    </row>
    <row r="511" spans="3:16" x14ac:dyDescent="0.15">
      <c r="C511" s="152"/>
      <c r="D511" s="152"/>
      <c r="E511" s="152"/>
      <c r="F511" s="152"/>
      <c r="G511" s="152"/>
      <c r="H511" s="152"/>
      <c r="I511" s="152"/>
      <c r="J511" s="152"/>
      <c r="K511" s="152"/>
      <c r="L511" s="152"/>
      <c r="M511" s="152"/>
      <c r="N511" s="152"/>
      <c r="O511" s="152"/>
      <c r="P511" s="152"/>
    </row>
    <row r="512" spans="3:16" x14ac:dyDescent="0.15">
      <c r="C512" s="152"/>
      <c r="D512" s="152"/>
      <c r="E512" s="152"/>
      <c r="F512" s="152"/>
      <c r="G512" s="152"/>
      <c r="H512" s="152"/>
      <c r="I512" s="152"/>
      <c r="J512" s="152"/>
      <c r="K512" s="152"/>
      <c r="L512" s="152"/>
      <c r="M512" s="152"/>
      <c r="N512" s="152"/>
      <c r="O512" s="152"/>
      <c r="P512" s="152"/>
    </row>
    <row r="513" spans="3:16" x14ac:dyDescent="0.15">
      <c r="C513" s="152"/>
      <c r="D513" s="152"/>
      <c r="E513" s="152"/>
      <c r="F513" s="152"/>
      <c r="G513" s="152"/>
      <c r="H513" s="152"/>
      <c r="I513" s="152"/>
      <c r="J513" s="152"/>
      <c r="K513" s="152"/>
      <c r="L513" s="152"/>
      <c r="M513" s="152"/>
      <c r="N513" s="152"/>
      <c r="O513" s="152"/>
      <c r="P513" s="152"/>
    </row>
    <row r="514" spans="3:16" x14ac:dyDescent="0.15">
      <c r="C514" s="152"/>
      <c r="D514" s="152"/>
      <c r="E514" s="152"/>
      <c r="F514" s="152"/>
      <c r="G514" s="152"/>
      <c r="H514" s="152"/>
      <c r="I514" s="152"/>
      <c r="J514" s="152"/>
      <c r="K514" s="152"/>
      <c r="L514" s="152"/>
      <c r="M514" s="152"/>
      <c r="N514" s="152"/>
      <c r="O514" s="152"/>
      <c r="P514" s="152"/>
    </row>
    <row r="515" spans="3:16" x14ac:dyDescent="0.15">
      <c r="C515" s="152"/>
      <c r="D515" s="152"/>
      <c r="E515" s="152"/>
      <c r="F515" s="152"/>
      <c r="G515" s="152"/>
      <c r="H515" s="152"/>
      <c r="I515" s="152"/>
      <c r="J515" s="152"/>
      <c r="K515" s="152"/>
      <c r="L515" s="152"/>
      <c r="M515" s="152"/>
      <c r="N515" s="152"/>
      <c r="O515" s="152"/>
      <c r="P515" s="152"/>
    </row>
    <row r="516" spans="3:16" x14ac:dyDescent="0.15">
      <c r="C516" s="152"/>
      <c r="D516" s="152"/>
      <c r="E516" s="152"/>
      <c r="F516" s="152"/>
      <c r="G516" s="152"/>
      <c r="H516" s="152"/>
      <c r="I516" s="152"/>
      <c r="J516" s="152"/>
      <c r="K516" s="152"/>
      <c r="L516" s="152"/>
      <c r="M516" s="152"/>
      <c r="N516" s="152"/>
      <c r="O516" s="152"/>
      <c r="P516" s="152"/>
    </row>
    <row r="517" spans="3:16" x14ac:dyDescent="0.15">
      <c r="C517" s="152"/>
      <c r="D517" s="152"/>
      <c r="E517" s="152"/>
      <c r="F517" s="152"/>
      <c r="G517" s="152"/>
      <c r="H517" s="152"/>
      <c r="I517" s="152"/>
      <c r="J517" s="152"/>
      <c r="K517" s="152"/>
      <c r="L517" s="152"/>
      <c r="M517" s="152"/>
      <c r="N517" s="152"/>
      <c r="O517" s="152"/>
      <c r="P517" s="152"/>
    </row>
    <row r="518" spans="3:16" x14ac:dyDescent="0.15">
      <c r="C518" s="152"/>
      <c r="D518" s="152"/>
      <c r="E518" s="152"/>
      <c r="F518" s="152"/>
      <c r="G518" s="152"/>
      <c r="H518" s="152"/>
      <c r="I518" s="152"/>
      <c r="J518" s="152"/>
      <c r="K518" s="152"/>
      <c r="L518" s="152"/>
      <c r="M518" s="152"/>
      <c r="N518" s="152"/>
      <c r="O518" s="152"/>
      <c r="P518" s="152"/>
    </row>
    <row r="519" spans="3:16" x14ac:dyDescent="0.15">
      <c r="C519" s="152"/>
      <c r="D519" s="152"/>
      <c r="E519" s="152"/>
      <c r="F519" s="152"/>
      <c r="G519" s="152"/>
      <c r="H519" s="152"/>
      <c r="I519" s="152"/>
      <c r="J519" s="152"/>
      <c r="K519" s="152"/>
      <c r="L519" s="152"/>
      <c r="M519" s="152"/>
      <c r="N519" s="152"/>
      <c r="O519" s="152"/>
      <c r="P519" s="152"/>
    </row>
    <row r="520" spans="3:16" x14ac:dyDescent="0.15">
      <c r="C520" s="152"/>
      <c r="D520" s="152"/>
      <c r="E520" s="152"/>
      <c r="F520" s="152"/>
      <c r="G520" s="152"/>
      <c r="H520" s="152"/>
      <c r="I520" s="152"/>
      <c r="J520" s="152"/>
      <c r="K520" s="152"/>
      <c r="L520" s="152"/>
      <c r="M520" s="152"/>
      <c r="N520" s="152"/>
      <c r="O520" s="152"/>
      <c r="P520" s="152"/>
    </row>
    <row r="521" spans="3:16" x14ac:dyDescent="0.15">
      <c r="C521" s="152"/>
      <c r="D521" s="152"/>
      <c r="E521" s="152"/>
      <c r="F521" s="152"/>
      <c r="G521" s="152"/>
      <c r="H521" s="152"/>
      <c r="I521" s="152"/>
      <c r="J521" s="152"/>
      <c r="K521" s="152"/>
      <c r="L521" s="152"/>
      <c r="M521" s="152"/>
      <c r="N521" s="152"/>
      <c r="O521" s="152"/>
      <c r="P521" s="152"/>
    </row>
    <row r="522" spans="3:16" x14ac:dyDescent="0.15">
      <c r="C522" s="152"/>
      <c r="D522" s="152"/>
      <c r="E522" s="152"/>
      <c r="F522" s="152"/>
      <c r="G522" s="152"/>
      <c r="H522" s="152"/>
      <c r="I522" s="152"/>
      <c r="J522" s="152"/>
      <c r="K522" s="152"/>
      <c r="L522" s="152"/>
      <c r="M522" s="152"/>
      <c r="N522" s="152"/>
      <c r="O522" s="152"/>
      <c r="P522" s="152"/>
    </row>
    <row r="523" spans="3:16" x14ac:dyDescent="0.15">
      <c r="C523" s="152"/>
      <c r="D523" s="152"/>
      <c r="E523" s="152"/>
      <c r="F523" s="152"/>
      <c r="G523" s="152"/>
      <c r="H523" s="152"/>
      <c r="I523" s="152"/>
      <c r="J523" s="152"/>
      <c r="K523" s="152"/>
      <c r="L523" s="152"/>
      <c r="M523" s="152"/>
      <c r="N523" s="152"/>
      <c r="O523" s="152"/>
      <c r="P523" s="152"/>
    </row>
    <row r="524" spans="3:16" x14ac:dyDescent="0.15">
      <c r="C524" s="152"/>
      <c r="D524" s="152"/>
      <c r="E524" s="152"/>
      <c r="F524" s="152"/>
      <c r="G524" s="152"/>
      <c r="H524" s="152"/>
      <c r="I524" s="152"/>
      <c r="J524" s="152"/>
      <c r="K524" s="152"/>
      <c r="L524" s="152"/>
      <c r="M524" s="152"/>
      <c r="N524" s="152"/>
      <c r="O524" s="152"/>
      <c r="P524" s="152"/>
    </row>
    <row r="525" spans="3:16" x14ac:dyDescent="0.15">
      <c r="C525" s="152"/>
      <c r="D525" s="152"/>
      <c r="E525" s="152"/>
      <c r="F525" s="152"/>
      <c r="G525" s="152"/>
      <c r="H525" s="152"/>
      <c r="I525" s="152"/>
      <c r="J525" s="152"/>
      <c r="K525" s="152"/>
      <c r="L525" s="152"/>
      <c r="M525" s="152"/>
      <c r="N525" s="152"/>
      <c r="O525" s="152"/>
      <c r="P525" s="152"/>
    </row>
    <row r="526" spans="3:16" x14ac:dyDescent="0.15">
      <c r="C526" s="152"/>
      <c r="D526" s="152"/>
      <c r="E526" s="152"/>
      <c r="F526" s="152"/>
      <c r="G526" s="152"/>
      <c r="H526" s="152"/>
      <c r="I526" s="152"/>
      <c r="J526" s="152"/>
      <c r="K526" s="152"/>
      <c r="L526" s="152"/>
      <c r="M526" s="152"/>
      <c r="N526" s="152"/>
      <c r="O526" s="152"/>
      <c r="P526" s="152"/>
    </row>
    <row r="527" spans="3:16" x14ac:dyDescent="0.15">
      <c r="C527" s="152"/>
      <c r="D527" s="152"/>
      <c r="E527" s="152"/>
      <c r="F527" s="152"/>
      <c r="G527" s="152"/>
      <c r="H527" s="152"/>
      <c r="I527" s="152"/>
      <c r="J527" s="152"/>
      <c r="K527" s="152"/>
      <c r="L527" s="152"/>
      <c r="M527" s="152"/>
      <c r="N527" s="152"/>
      <c r="O527" s="152"/>
      <c r="P527" s="152"/>
    </row>
    <row r="528" spans="3:16" x14ac:dyDescent="0.15">
      <c r="C528" s="152"/>
      <c r="D528" s="152"/>
      <c r="E528" s="152"/>
      <c r="F528" s="152"/>
      <c r="G528" s="152"/>
      <c r="H528" s="152"/>
      <c r="I528" s="152"/>
      <c r="J528" s="152"/>
      <c r="K528" s="152"/>
      <c r="L528" s="152"/>
      <c r="M528" s="152"/>
      <c r="N528" s="152"/>
      <c r="O528" s="152"/>
      <c r="P528" s="152"/>
    </row>
    <row r="529" spans="3:16" x14ac:dyDescent="0.15">
      <c r="C529" s="152"/>
      <c r="D529" s="152"/>
      <c r="E529" s="152"/>
      <c r="F529" s="152"/>
      <c r="G529" s="152"/>
      <c r="H529" s="152"/>
      <c r="I529" s="152"/>
      <c r="J529" s="152"/>
      <c r="K529" s="152"/>
      <c r="L529" s="152"/>
      <c r="M529" s="152"/>
      <c r="N529" s="152"/>
      <c r="O529" s="152"/>
      <c r="P529" s="152"/>
    </row>
    <row r="530" spans="3:16" x14ac:dyDescent="0.15">
      <c r="C530" s="152"/>
      <c r="D530" s="152"/>
      <c r="E530" s="152"/>
      <c r="F530" s="152"/>
      <c r="G530" s="152"/>
      <c r="H530" s="152"/>
      <c r="I530" s="152"/>
      <c r="J530" s="152"/>
      <c r="K530" s="152"/>
      <c r="L530" s="152"/>
      <c r="M530" s="152"/>
      <c r="N530" s="152"/>
      <c r="O530" s="152"/>
      <c r="P530" s="152"/>
    </row>
    <row r="531" spans="3:16" x14ac:dyDescent="0.15">
      <c r="C531" s="152"/>
      <c r="D531" s="152"/>
      <c r="E531" s="152"/>
      <c r="F531" s="152"/>
      <c r="G531" s="152"/>
      <c r="H531" s="152"/>
      <c r="I531" s="152"/>
      <c r="J531" s="152"/>
      <c r="K531" s="152"/>
      <c r="L531" s="152"/>
      <c r="M531" s="152"/>
      <c r="N531" s="152"/>
      <c r="O531" s="152"/>
      <c r="P531" s="152"/>
    </row>
    <row r="532" spans="3:16" x14ac:dyDescent="0.15">
      <c r="C532" s="152"/>
      <c r="D532" s="152"/>
      <c r="E532" s="152"/>
      <c r="F532" s="152"/>
      <c r="G532" s="152"/>
      <c r="H532" s="152"/>
      <c r="I532" s="152"/>
      <c r="J532" s="152"/>
      <c r="K532" s="152"/>
      <c r="L532" s="152"/>
      <c r="M532" s="152"/>
      <c r="N532" s="152"/>
      <c r="O532" s="152"/>
      <c r="P532" s="152"/>
    </row>
    <row r="533" spans="3:16" x14ac:dyDescent="0.15">
      <c r="C533" s="152"/>
      <c r="D533" s="152"/>
      <c r="E533" s="152"/>
      <c r="F533" s="152"/>
      <c r="G533" s="152"/>
      <c r="H533" s="152"/>
      <c r="I533" s="152"/>
      <c r="J533" s="152"/>
      <c r="K533" s="152"/>
      <c r="L533" s="152"/>
      <c r="M533" s="152"/>
      <c r="N533" s="152"/>
      <c r="O533" s="152"/>
      <c r="P533" s="152"/>
    </row>
    <row r="534" spans="3:16" x14ac:dyDescent="0.15">
      <c r="C534" s="152"/>
      <c r="D534" s="152"/>
      <c r="E534" s="152"/>
      <c r="F534" s="152"/>
      <c r="G534" s="152"/>
      <c r="H534" s="152"/>
      <c r="I534" s="152"/>
      <c r="J534" s="152"/>
      <c r="K534" s="152"/>
      <c r="L534" s="152"/>
      <c r="M534" s="152"/>
      <c r="N534" s="152"/>
      <c r="O534" s="152"/>
      <c r="P534" s="152"/>
    </row>
    <row r="535" spans="3:16" x14ac:dyDescent="0.15">
      <c r="C535" s="152"/>
      <c r="D535" s="152"/>
      <c r="E535" s="152"/>
      <c r="F535" s="152"/>
      <c r="G535" s="152"/>
      <c r="H535" s="152"/>
      <c r="I535" s="152"/>
      <c r="J535" s="152"/>
      <c r="K535" s="152"/>
      <c r="L535" s="152"/>
      <c r="M535" s="152"/>
      <c r="N535" s="152"/>
      <c r="O535" s="152"/>
      <c r="P535" s="152"/>
    </row>
    <row r="536" spans="3:16" x14ac:dyDescent="0.15">
      <c r="C536" s="152"/>
      <c r="D536" s="152"/>
      <c r="E536" s="152"/>
      <c r="F536" s="152"/>
      <c r="G536" s="152"/>
      <c r="H536" s="152"/>
      <c r="I536" s="152"/>
      <c r="J536" s="152"/>
      <c r="K536" s="152"/>
      <c r="L536" s="152"/>
      <c r="M536" s="152"/>
      <c r="N536" s="152"/>
      <c r="O536" s="152"/>
      <c r="P536" s="152"/>
    </row>
    <row r="537" spans="3:16" x14ac:dyDescent="0.15">
      <c r="C537" s="152"/>
      <c r="D537" s="152"/>
      <c r="E537" s="152"/>
      <c r="F537" s="152"/>
      <c r="G537" s="152"/>
      <c r="H537" s="152"/>
      <c r="I537" s="152"/>
      <c r="J537" s="152"/>
      <c r="K537" s="152"/>
      <c r="L537" s="152"/>
      <c r="M537" s="152"/>
      <c r="N537" s="152"/>
      <c r="O537" s="152"/>
      <c r="P537" s="152"/>
    </row>
    <row r="538" spans="3:16" x14ac:dyDescent="0.15">
      <c r="C538" s="152"/>
      <c r="D538" s="152"/>
      <c r="E538" s="152"/>
      <c r="F538" s="152"/>
      <c r="G538" s="152"/>
      <c r="H538" s="152"/>
      <c r="I538" s="152"/>
      <c r="J538" s="152"/>
      <c r="K538" s="152"/>
      <c r="L538" s="152"/>
      <c r="M538" s="152"/>
      <c r="N538" s="152"/>
      <c r="O538" s="152"/>
      <c r="P538" s="152"/>
    </row>
    <row r="539" spans="3:16" x14ac:dyDescent="0.15">
      <c r="C539" s="152"/>
      <c r="D539" s="152"/>
      <c r="E539" s="152"/>
      <c r="F539" s="152"/>
      <c r="G539" s="152"/>
      <c r="H539" s="152"/>
      <c r="I539" s="152"/>
      <c r="J539" s="152"/>
      <c r="K539" s="152"/>
      <c r="L539" s="152"/>
      <c r="M539" s="152"/>
      <c r="N539" s="152"/>
      <c r="O539" s="152"/>
      <c r="P539" s="152"/>
    </row>
    <row r="540" spans="3:16" x14ac:dyDescent="0.15">
      <c r="C540" s="152"/>
      <c r="D540" s="152"/>
      <c r="E540" s="152"/>
      <c r="F540" s="152"/>
      <c r="G540" s="152"/>
      <c r="H540" s="152"/>
      <c r="I540" s="152"/>
      <c r="J540" s="152"/>
      <c r="K540" s="152"/>
      <c r="L540" s="152"/>
      <c r="M540" s="152"/>
      <c r="N540" s="152"/>
      <c r="O540" s="152"/>
      <c r="P540" s="152"/>
    </row>
    <row r="541" spans="3:16" x14ac:dyDescent="0.15">
      <c r="C541" s="152"/>
      <c r="D541" s="152"/>
      <c r="E541" s="152"/>
      <c r="F541" s="152"/>
      <c r="G541" s="152"/>
      <c r="H541" s="152"/>
      <c r="I541" s="152"/>
      <c r="J541" s="152"/>
      <c r="K541" s="152"/>
      <c r="L541" s="152"/>
      <c r="M541" s="152"/>
      <c r="N541" s="152"/>
      <c r="O541" s="152"/>
      <c r="P541" s="152"/>
    </row>
    <row r="542" spans="3:16" x14ac:dyDescent="0.15">
      <c r="C542" s="152"/>
      <c r="D542" s="152"/>
      <c r="E542" s="152"/>
      <c r="F542" s="152"/>
      <c r="G542" s="152"/>
      <c r="H542" s="152"/>
      <c r="I542" s="152"/>
      <c r="J542" s="152"/>
      <c r="K542" s="152"/>
      <c r="L542" s="152"/>
      <c r="M542" s="152"/>
      <c r="N542" s="152"/>
      <c r="O542" s="152"/>
      <c r="P542" s="152"/>
    </row>
    <row r="543" spans="3:16" x14ac:dyDescent="0.15">
      <c r="C543" s="152"/>
      <c r="D543" s="152"/>
      <c r="E543" s="152"/>
      <c r="F543" s="152"/>
      <c r="G543" s="152"/>
      <c r="H543" s="152"/>
      <c r="I543" s="152"/>
      <c r="J543" s="152"/>
      <c r="K543" s="152"/>
      <c r="L543" s="152"/>
      <c r="M543" s="152"/>
      <c r="N543" s="152"/>
      <c r="O543" s="152"/>
      <c r="P543" s="152"/>
    </row>
    <row r="544" spans="3:16" x14ac:dyDescent="0.15">
      <c r="C544" s="152"/>
      <c r="D544" s="152"/>
      <c r="E544" s="152"/>
      <c r="F544" s="152"/>
      <c r="G544" s="152"/>
      <c r="H544" s="152"/>
      <c r="I544" s="152"/>
      <c r="J544" s="152"/>
      <c r="K544" s="152"/>
      <c r="L544" s="152"/>
      <c r="M544" s="152"/>
      <c r="N544" s="152"/>
      <c r="O544" s="152"/>
      <c r="P544" s="152"/>
    </row>
    <row r="545" spans="3:16" x14ac:dyDescent="0.15">
      <c r="C545" s="152"/>
      <c r="D545" s="152"/>
      <c r="E545" s="152"/>
      <c r="F545" s="152"/>
      <c r="G545" s="152"/>
      <c r="H545" s="152"/>
      <c r="I545" s="152"/>
      <c r="J545" s="152"/>
      <c r="K545" s="152"/>
      <c r="L545" s="152"/>
      <c r="M545" s="152"/>
      <c r="N545" s="152"/>
      <c r="O545" s="152"/>
      <c r="P545" s="152"/>
    </row>
    <row r="546" spans="3:16" x14ac:dyDescent="0.15">
      <c r="C546" s="152"/>
      <c r="D546" s="152"/>
      <c r="E546" s="152"/>
      <c r="F546" s="152"/>
      <c r="G546" s="152"/>
      <c r="H546" s="152"/>
      <c r="I546" s="152"/>
      <c r="J546" s="152"/>
      <c r="K546" s="152"/>
      <c r="L546" s="152"/>
      <c r="M546" s="152"/>
      <c r="N546" s="152"/>
      <c r="O546" s="152"/>
      <c r="P546" s="152"/>
    </row>
    <row r="547" spans="3:16" x14ac:dyDescent="0.15">
      <c r="C547" s="152"/>
      <c r="D547" s="152"/>
      <c r="E547" s="152"/>
      <c r="F547" s="152"/>
      <c r="G547" s="152"/>
      <c r="H547" s="152"/>
      <c r="I547" s="152"/>
      <c r="J547" s="152"/>
      <c r="K547" s="152"/>
      <c r="L547" s="152"/>
      <c r="M547" s="152"/>
      <c r="N547" s="152"/>
      <c r="O547" s="152"/>
      <c r="P547" s="152"/>
    </row>
    <row r="548" spans="3:16" x14ac:dyDescent="0.15">
      <c r="C548" s="152"/>
      <c r="D548" s="152"/>
      <c r="E548" s="152"/>
      <c r="F548" s="152"/>
      <c r="G548" s="152"/>
      <c r="H548" s="152"/>
      <c r="I548" s="152"/>
      <c r="J548" s="152"/>
      <c r="K548" s="152"/>
      <c r="L548" s="152"/>
      <c r="M548" s="152"/>
      <c r="N548" s="152"/>
      <c r="O548" s="152"/>
      <c r="P548" s="152"/>
    </row>
    <row r="549" spans="3:16" x14ac:dyDescent="0.15">
      <c r="C549" s="152"/>
      <c r="D549" s="152"/>
      <c r="E549" s="152"/>
      <c r="F549" s="152"/>
      <c r="G549" s="152"/>
      <c r="H549" s="152"/>
      <c r="I549" s="152"/>
      <c r="J549" s="152"/>
      <c r="K549" s="152"/>
      <c r="L549" s="152"/>
      <c r="M549" s="152"/>
      <c r="N549" s="152"/>
      <c r="O549" s="152"/>
      <c r="P549" s="152"/>
    </row>
    <row r="550" spans="3:16" x14ac:dyDescent="0.15">
      <c r="C550" s="152"/>
      <c r="D550" s="152"/>
      <c r="E550" s="152"/>
      <c r="F550" s="152"/>
      <c r="G550" s="152"/>
      <c r="H550" s="152"/>
      <c r="I550" s="152"/>
      <c r="J550" s="152"/>
      <c r="K550" s="152"/>
      <c r="L550" s="152"/>
      <c r="M550" s="152"/>
      <c r="N550" s="152"/>
      <c r="O550" s="152"/>
      <c r="P550" s="152"/>
    </row>
    <row r="551" spans="3:16" x14ac:dyDescent="0.15">
      <c r="C551" s="152"/>
      <c r="D551" s="152"/>
      <c r="E551" s="152"/>
      <c r="F551" s="152"/>
      <c r="G551" s="152"/>
      <c r="H551" s="152"/>
      <c r="I551" s="152"/>
      <c r="J551" s="152"/>
      <c r="K551" s="152"/>
      <c r="L551" s="152"/>
      <c r="M551" s="152"/>
      <c r="N551" s="152"/>
      <c r="O551" s="152"/>
      <c r="P551" s="152"/>
    </row>
    <row r="552" spans="3:16" x14ac:dyDescent="0.15">
      <c r="C552" s="152"/>
      <c r="D552" s="152"/>
      <c r="E552" s="152"/>
      <c r="F552" s="152"/>
      <c r="G552" s="152"/>
      <c r="H552" s="152"/>
      <c r="I552" s="152"/>
      <c r="J552" s="152"/>
      <c r="K552" s="152"/>
      <c r="L552" s="152"/>
      <c r="M552" s="152"/>
      <c r="N552" s="152"/>
      <c r="O552" s="152"/>
      <c r="P552" s="152"/>
    </row>
    <row r="553" spans="3:16" x14ac:dyDescent="0.15">
      <c r="C553" s="152"/>
      <c r="D553" s="152"/>
      <c r="E553" s="152"/>
      <c r="F553" s="152"/>
      <c r="G553" s="152"/>
      <c r="H553" s="152"/>
      <c r="I553" s="152"/>
      <c r="J553" s="152"/>
      <c r="K553" s="152"/>
      <c r="L553" s="152"/>
      <c r="M553" s="152"/>
      <c r="N553" s="152"/>
      <c r="O553" s="152"/>
      <c r="P553" s="152"/>
    </row>
    <row r="554" spans="3:16" x14ac:dyDescent="0.15">
      <c r="C554" s="152"/>
      <c r="D554" s="152"/>
      <c r="E554" s="152"/>
      <c r="F554" s="152"/>
      <c r="G554" s="152"/>
      <c r="H554" s="152"/>
      <c r="I554" s="152"/>
      <c r="J554" s="152"/>
      <c r="K554" s="152"/>
      <c r="L554" s="152"/>
      <c r="M554" s="152"/>
      <c r="N554" s="152"/>
      <c r="O554" s="152"/>
      <c r="P554" s="152"/>
    </row>
    <row r="555" spans="3:16" x14ac:dyDescent="0.15">
      <c r="C555" s="152"/>
      <c r="D555" s="152"/>
      <c r="E555" s="152"/>
      <c r="F555" s="152"/>
      <c r="G555" s="152"/>
      <c r="H555" s="152"/>
      <c r="I555" s="152"/>
      <c r="J555" s="152"/>
      <c r="K555" s="152"/>
      <c r="L555" s="152"/>
      <c r="M555" s="152"/>
      <c r="N555" s="152"/>
      <c r="O555" s="152"/>
      <c r="P555" s="152"/>
    </row>
    <row r="556" spans="3:16" x14ac:dyDescent="0.15">
      <c r="C556" s="152"/>
      <c r="D556" s="152"/>
      <c r="E556" s="152"/>
      <c r="F556" s="152"/>
      <c r="G556" s="152"/>
      <c r="H556" s="152"/>
      <c r="I556" s="152"/>
      <c r="J556" s="152"/>
      <c r="K556" s="152"/>
      <c r="L556" s="152"/>
      <c r="M556" s="152"/>
      <c r="N556" s="152"/>
      <c r="O556" s="152"/>
      <c r="P556" s="152"/>
    </row>
    <row r="557" spans="3:16" x14ac:dyDescent="0.15">
      <c r="C557" s="152"/>
      <c r="D557" s="152"/>
      <c r="E557" s="152"/>
      <c r="F557" s="152"/>
      <c r="G557" s="152"/>
      <c r="H557" s="152"/>
      <c r="I557" s="152"/>
      <c r="J557" s="152"/>
      <c r="K557" s="152"/>
      <c r="L557" s="152"/>
      <c r="M557" s="152"/>
      <c r="N557" s="152"/>
      <c r="O557" s="152"/>
      <c r="P557" s="152"/>
    </row>
    <row r="558" spans="3:16" x14ac:dyDescent="0.15">
      <c r="C558" s="152"/>
      <c r="D558" s="152"/>
      <c r="E558" s="152"/>
      <c r="F558" s="152"/>
      <c r="G558" s="152"/>
      <c r="H558" s="152"/>
      <c r="I558" s="152"/>
      <c r="J558" s="152"/>
      <c r="K558" s="152"/>
      <c r="L558" s="152"/>
      <c r="M558" s="152"/>
      <c r="N558" s="152"/>
      <c r="O558" s="152"/>
      <c r="P558" s="152"/>
    </row>
    <row r="559" spans="3:16" x14ac:dyDescent="0.15">
      <c r="C559" s="152"/>
      <c r="D559" s="152"/>
      <c r="E559" s="152"/>
      <c r="F559" s="152"/>
      <c r="G559" s="152"/>
      <c r="H559" s="152"/>
      <c r="I559" s="152"/>
      <c r="J559" s="152"/>
      <c r="K559" s="152"/>
      <c r="L559" s="152"/>
      <c r="M559" s="152"/>
      <c r="N559" s="152"/>
      <c r="O559" s="152"/>
      <c r="P559" s="152"/>
    </row>
    <row r="560" spans="3:16" x14ac:dyDescent="0.15">
      <c r="C560" s="152"/>
      <c r="D560" s="152"/>
      <c r="E560" s="152"/>
      <c r="F560" s="152"/>
      <c r="G560" s="152"/>
      <c r="H560" s="152"/>
      <c r="I560" s="152"/>
      <c r="J560" s="152"/>
      <c r="K560" s="152"/>
      <c r="L560" s="152"/>
      <c r="M560" s="152"/>
      <c r="N560" s="152"/>
      <c r="O560" s="152"/>
      <c r="P560" s="152"/>
    </row>
    <row r="561" spans="3:16" x14ac:dyDescent="0.15">
      <c r="C561" s="152"/>
      <c r="D561" s="152"/>
      <c r="E561" s="152"/>
      <c r="F561" s="152"/>
      <c r="G561" s="152"/>
      <c r="H561" s="152"/>
      <c r="I561" s="152"/>
      <c r="J561" s="152"/>
      <c r="K561" s="152"/>
      <c r="L561" s="152"/>
      <c r="M561" s="152"/>
      <c r="N561" s="152"/>
      <c r="O561" s="152"/>
      <c r="P561" s="152"/>
    </row>
    <row r="562" spans="3:16" x14ac:dyDescent="0.15">
      <c r="C562" s="152"/>
      <c r="D562" s="152"/>
      <c r="E562" s="152"/>
      <c r="F562" s="152"/>
      <c r="G562" s="152"/>
      <c r="H562" s="152"/>
      <c r="I562" s="152"/>
      <c r="J562" s="152"/>
      <c r="K562" s="152"/>
      <c r="L562" s="152"/>
      <c r="M562" s="152"/>
      <c r="N562" s="152"/>
      <c r="O562" s="152"/>
      <c r="P562" s="152"/>
    </row>
    <row r="563" spans="3:16" x14ac:dyDescent="0.15">
      <c r="C563" s="152"/>
      <c r="D563" s="152"/>
      <c r="E563" s="152"/>
      <c r="F563" s="152"/>
      <c r="G563" s="152"/>
      <c r="H563" s="152"/>
      <c r="I563" s="152"/>
      <c r="J563" s="152"/>
      <c r="K563" s="152"/>
      <c r="L563" s="152"/>
      <c r="M563" s="152"/>
      <c r="N563" s="152"/>
      <c r="O563" s="152"/>
      <c r="P563" s="152"/>
    </row>
    <row r="564" spans="3:16" x14ac:dyDescent="0.15">
      <c r="C564" s="152"/>
      <c r="D564" s="152"/>
      <c r="E564" s="152"/>
      <c r="F564" s="152"/>
      <c r="G564" s="152"/>
      <c r="H564" s="152"/>
      <c r="I564" s="152"/>
      <c r="J564" s="152"/>
      <c r="K564" s="152"/>
      <c r="L564" s="152"/>
      <c r="M564" s="152"/>
      <c r="N564" s="152"/>
      <c r="O564" s="152"/>
      <c r="P564" s="152"/>
    </row>
    <row r="565" spans="3:16" x14ac:dyDescent="0.15">
      <c r="C565" s="152"/>
      <c r="D565" s="152"/>
      <c r="E565" s="152"/>
      <c r="F565" s="152"/>
      <c r="G565" s="152"/>
      <c r="H565" s="152"/>
      <c r="I565" s="152"/>
      <c r="J565" s="152"/>
      <c r="K565" s="152"/>
      <c r="L565" s="152"/>
      <c r="M565" s="152"/>
      <c r="N565" s="152"/>
      <c r="O565" s="152"/>
      <c r="P565" s="152"/>
    </row>
    <row r="566" spans="3:16" x14ac:dyDescent="0.15">
      <c r="C566" s="152"/>
      <c r="D566" s="152"/>
      <c r="E566" s="152"/>
      <c r="F566" s="152"/>
      <c r="G566" s="152"/>
      <c r="H566" s="152"/>
      <c r="I566" s="152"/>
      <c r="J566" s="152"/>
      <c r="K566" s="152"/>
      <c r="L566" s="152"/>
      <c r="M566" s="152"/>
      <c r="N566" s="152"/>
      <c r="O566" s="152"/>
      <c r="P566" s="152"/>
    </row>
    <row r="567" spans="3:16" x14ac:dyDescent="0.15">
      <c r="C567" s="152"/>
      <c r="D567" s="152"/>
      <c r="E567" s="152"/>
      <c r="F567" s="152"/>
      <c r="G567" s="152"/>
      <c r="H567" s="152"/>
      <c r="I567" s="152"/>
      <c r="J567" s="152"/>
      <c r="K567" s="152"/>
      <c r="L567" s="152"/>
      <c r="M567" s="152"/>
      <c r="N567" s="152"/>
      <c r="O567" s="152"/>
      <c r="P567" s="152"/>
    </row>
    <row r="568" spans="3:16" x14ac:dyDescent="0.15">
      <c r="C568" s="152"/>
      <c r="D568" s="152"/>
      <c r="E568" s="152"/>
      <c r="F568" s="152"/>
      <c r="G568" s="152"/>
      <c r="H568" s="152"/>
      <c r="I568" s="152"/>
      <c r="J568" s="152"/>
      <c r="K568" s="152"/>
      <c r="L568" s="152"/>
      <c r="M568" s="152"/>
      <c r="N568" s="152"/>
      <c r="O568" s="152"/>
      <c r="P568" s="152"/>
    </row>
    <row r="569" spans="3:16" x14ac:dyDescent="0.15">
      <c r="C569" s="152"/>
      <c r="D569" s="152"/>
      <c r="E569" s="152"/>
      <c r="F569" s="152"/>
      <c r="G569" s="152"/>
      <c r="H569" s="152"/>
      <c r="I569" s="152"/>
      <c r="J569" s="152"/>
      <c r="K569" s="152"/>
      <c r="L569" s="152"/>
      <c r="M569" s="152"/>
      <c r="N569" s="152"/>
      <c r="O569" s="152"/>
      <c r="P569" s="152"/>
    </row>
    <row r="570" spans="3:16" x14ac:dyDescent="0.15">
      <c r="C570" s="152"/>
      <c r="D570" s="152"/>
      <c r="E570" s="152"/>
      <c r="F570" s="152"/>
      <c r="G570" s="152"/>
      <c r="H570" s="152"/>
      <c r="I570" s="152"/>
      <c r="J570" s="152"/>
      <c r="K570" s="152"/>
      <c r="L570" s="152"/>
      <c r="M570" s="152"/>
      <c r="N570" s="152"/>
      <c r="O570" s="152"/>
      <c r="P570" s="152"/>
    </row>
    <row r="571" spans="3:16" x14ac:dyDescent="0.15">
      <c r="C571" s="152"/>
      <c r="D571" s="152"/>
      <c r="E571" s="152"/>
      <c r="F571" s="152"/>
      <c r="G571" s="152"/>
      <c r="H571" s="152"/>
      <c r="I571" s="152"/>
      <c r="J571" s="152"/>
      <c r="K571" s="152"/>
      <c r="L571" s="152"/>
      <c r="M571" s="152"/>
      <c r="N571" s="152"/>
      <c r="O571" s="152"/>
      <c r="P571" s="152"/>
    </row>
    <row r="572" spans="3:16" x14ac:dyDescent="0.15">
      <c r="C572" s="152"/>
      <c r="D572" s="152"/>
      <c r="E572" s="152"/>
      <c r="F572" s="152"/>
      <c r="G572" s="152"/>
      <c r="H572" s="152"/>
      <c r="I572" s="152"/>
      <c r="J572" s="152"/>
      <c r="K572" s="152"/>
      <c r="L572" s="152"/>
      <c r="M572" s="152"/>
      <c r="N572" s="152"/>
      <c r="O572" s="152"/>
      <c r="P572" s="152"/>
    </row>
    <row r="573" spans="3:16" x14ac:dyDescent="0.15">
      <c r="C573" s="152"/>
      <c r="D573" s="152"/>
      <c r="E573" s="152"/>
      <c r="F573" s="152"/>
      <c r="G573" s="152"/>
      <c r="H573" s="152"/>
      <c r="I573" s="152"/>
      <c r="J573" s="152"/>
      <c r="K573" s="152"/>
      <c r="L573" s="152"/>
      <c r="M573" s="152"/>
      <c r="N573" s="152"/>
      <c r="O573" s="152"/>
      <c r="P573" s="152"/>
    </row>
    <row r="574" spans="3:16" x14ac:dyDescent="0.15">
      <c r="C574" s="152"/>
      <c r="D574" s="152"/>
      <c r="E574" s="152"/>
      <c r="F574" s="152"/>
      <c r="G574" s="152"/>
      <c r="H574" s="152"/>
      <c r="I574" s="152"/>
      <c r="J574" s="152"/>
      <c r="K574" s="152"/>
      <c r="L574" s="152"/>
      <c r="M574" s="152"/>
      <c r="N574" s="152"/>
      <c r="O574" s="152"/>
      <c r="P574" s="152"/>
    </row>
    <row r="575" spans="3:16" x14ac:dyDescent="0.15">
      <c r="C575" s="152"/>
      <c r="D575" s="152"/>
      <c r="E575" s="152"/>
      <c r="F575" s="152"/>
      <c r="G575" s="152"/>
      <c r="H575" s="152"/>
      <c r="I575" s="152"/>
      <c r="J575" s="152"/>
      <c r="K575" s="152"/>
      <c r="L575" s="152"/>
      <c r="M575" s="152"/>
      <c r="N575" s="152"/>
      <c r="O575" s="152"/>
      <c r="P575" s="152"/>
    </row>
    <row r="576" spans="3:16" x14ac:dyDescent="0.15">
      <c r="C576" s="152"/>
      <c r="D576" s="152"/>
      <c r="E576" s="152"/>
      <c r="F576" s="152"/>
      <c r="G576" s="152"/>
      <c r="H576" s="152"/>
      <c r="I576" s="152"/>
      <c r="J576" s="152"/>
      <c r="K576" s="152"/>
      <c r="L576" s="152"/>
      <c r="M576" s="152"/>
      <c r="N576" s="152"/>
      <c r="O576" s="152"/>
      <c r="P576" s="152"/>
    </row>
    <row r="577" spans="3:16" x14ac:dyDescent="0.15">
      <c r="C577" s="152"/>
      <c r="D577" s="152"/>
      <c r="E577" s="152"/>
      <c r="F577" s="152"/>
      <c r="G577" s="152"/>
      <c r="H577" s="152"/>
      <c r="I577" s="152"/>
      <c r="J577" s="152"/>
      <c r="K577" s="152"/>
      <c r="L577" s="152"/>
      <c r="M577" s="152"/>
      <c r="N577" s="152"/>
      <c r="O577" s="152"/>
      <c r="P577" s="152"/>
    </row>
    <row r="578" spans="3:16" x14ac:dyDescent="0.15">
      <c r="C578" s="152"/>
      <c r="D578" s="152"/>
      <c r="E578" s="152"/>
      <c r="F578" s="152"/>
      <c r="G578" s="152"/>
      <c r="H578" s="152"/>
      <c r="I578" s="152"/>
      <c r="J578" s="152"/>
      <c r="K578" s="152"/>
      <c r="L578" s="152"/>
      <c r="M578" s="152"/>
      <c r="N578" s="152"/>
      <c r="O578" s="152"/>
      <c r="P578" s="152"/>
    </row>
    <row r="579" spans="3:16" x14ac:dyDescent="0.15">
      <c r="C579" s="152"/>
      <c r="D579" s="152"/>
      <c r="E579" s="152"/>
      <c r="F579" s="152"/>
      <c r="G579" s="152"/>
      <c r="H579" s="152"/>
      <c r="I579" s="152"/>
      <c r="J579" s="152"/>
      <c r="K579" s="152"/>
      <c r="L579" s="152"/>
      <c r="M579" s="152"/>
      <c r="N579" s="152"/>
      <c r="O579" s="152"/>
      <c r="P579" s="152"/>
    </row>
    <row r="580" spans="3:16" x14ac:dyDescent="0.15">
      <c r="C580" s="152"/>
      <c r="D580" s="152"/>
      <c r="E580" s="152"/>
      <c r="F580" s="152"/>
      <c r="G580" s="152"/>
      <c r="H580" s="152"/>
      <c r="I580" s="152"/>
      <c r="J580" s="152"/>
      <c r="K580" s="152"/>
      <c r="L580" s="152"/>
      <c r="M580" s="152"/>
      <c r="N580" s="152"/>
      <c r="O580" s="152"/>
      <c r="P580" s="152"/>
    </row>
    <row r="581" spans="3:16" x14ac:dyDescent="0.15">
      <c r="C581" s="152"/>
      <c r="D581" s="152"/>
      <c r="E581" s="152"/>
      <c r="F581" s="152"/>
      <c r="G581" s="152"/>
      <c r="H581" s="152"/>
      <c r="I581" s="152"/>
      <c r="J581" s="152"/>
      <c r="K581" s="152"/>
      <c r="L581" s="152"/>
      <c r="M581" s="152"/>
      <c r="N581" s="152"/>
      <c r="O581" s="152"/>
      <c r="P581" s="152"/>
    </row>
    <row r="582" spans="3:16" x14ac:dyDescent="0.15">
      <c r="C582" s="152"/>
      <c r="D582" s="152"/>
      <c r="E582" s="152"/>
      <c r="F582" s="152"/>
      <c r="G582" s="152"/>
      <c r="H582" s="152"/>
      <c r="I582" s="152"/>
      <c r="J582" s="152"/>
      <c r="K582" s="152"/>
      <c r="L582" s="152"/>
      <c r="M582" s="152"/>
      <c r="N582" s="152"/>
      <c r="O582" s="152"/>
      <c r="P582" s="152"/>
    </row>
    <row r="583" spans="3:16" x14ac:dyDescent="0.15">
      <c r="C583" s="152"/>
      <c r="D583" s="152"/>
      <c r="E583" s="152"/>
      <c r="F583" s="152"/>
      <c r="G583" s="152"/>
      <c r="H583" s="152"/>
      <c r="I583" s="152"/>
      <c r="J583" s="152"/>
      <c r="K583" s="152"/>
      <c r="L583" s="152"/>
      <c r="M583" s="152"/>
      <c r="N583" s="152"/>
      <c r="O583" s="152"/>
      <c r="P583" s="152"/>
    </row>
    <row r="584" spans="3:16" x14ac:dyDescent="0.15">
      <c r="C584" s="152"/>
      <c r="D584" s="152"/>
      <c r="E584" s="152"/>
      <c r="F584" s="152"/>
      <c r="G584" s="152"/>
      <c r="H584" s="152"/>
      <c r="I584" s="152"/>
      <c r="J584" s="152"/>
      <c r="K584" s="152"/>
      <c r="L584" s="152"/>
      <c r="M584" s="152"/>
      <c r="N584" s="152"/>
      <c r="O584" s="152"/>
      <c r="P584" s="152"/>
    </row>
    <row r="585" spans="3:16" x14ac:dyDescent="0.15">
      <c r="C585" s="152"/>
      <c r="D585" s="152"/>
      <c r="E585" s="152"/>
      <c r="F585" s="152"/>
      <c r="G585" s="152"/>
      <c r="H585" s="152"/>
      <c r="I585" s="152"/>
      <c r="J585" s="152"/>
      <c r="K585" s="152"/>
      <c r="L585" s="152"/>
      <c r="M585" s="152"/>
      <c r="N585" s="152"/>
      <c r="O585" s="152"/>
      <c r="P585" s="152"/>
    </row>
    <row r="586" spans="3:16" x14ac:dyDescent="0.15">
      <c r="C586" s="152"/>
      <c r="D586" s="152"/>
      <c r="E586" s="152"/>
      <c r="F586" s="152"/>
      <c r="G586" s="152"/>
      <c r="H586" s="152"/>
      <c r="I586" s="152"/>
      <c r="J586" s="152"/>
      <c r="K586" s="152"/>
      <c r="L586" s="152"/>
      <c r="M586" s="152"/>
      <c r="N586" s="152"/>
      <c r="O586" s="152"/>
      <c r="P586" s="152"/>
    </row>
    <row r="587" spans="3:16" x14ac:dyDescent="0.15">
      <c r="C587" s="152"/>
      <c r="D587" s="152"/>
      <c r="E587" s="152"/>
      <c r="F587" s="152"/>
      <c r="G587" s="152"/>
      <c r="H587" s="152"/>
      <c r="I587" s="152"/>
      <c r="J587" s="152"/>
      <c r="K587" s="152"/>
      <c r="L587" s="152"/>
      <c r="M587" s="152"/>
      <c r="N587" s="152"/>
      <c r="O587" s="152"/>
      <c r="P587" s="152"/>
    </row>
    <row r="588" spans="3:16" x14ac:dyDescent="0.15">
      <c r="C588" s="152"/>
      <c r="D588" s="152"/>
      <c r="E588" s="152"/>
      <c r="F588" s="152"/>
      <c r="G588" s="152"/>
      <c r="H588" s="152"/>
      <c r="I588" s="152"/>
      <c r="J588" s="152"/>
      <c r="K588" s="152"/>
      <c r="L588" s="152"/>
      <c r="M588" s="152"/>
      <c r="N588" s="152"/>
      <c r="O588" s="152"/>
      <c r="P588" s="152"/>
    </row>
    <row r="589" spans="3:16" x14ac:dyDescent="0.15">
      <c r="C589" s="152"/>
      <c r="D589" s="152"/>
      <c r="E589" s="152"/>
      <c r="F589" s="152"/>
      <c r="G589" s="152"/>
      <c r="H589" s="152"/>
      <c r="I589" s="152"/>
      <c r="J589" s="152"/>
      <c r="K589" s="152"/>
      <c r="L589" s="152"/>
      <c r="M589" s="152"/>
      <c r="N589" s="152"/>
      <c r="O589" s="152"/>
      <c r="P589" s="152"/>
    </row>
    <row r="590" spans="3:16" x14ac:dyDescent="0.15">
      <c r="C590" s="152"/>
      <c r="D590" s="152"/>
      <c r="E590" s="152"/>
      <c r="F590" s="152"/>
      <c r="G590" s="152"/>
      <c r="H590" s="152"/>
      <c r="I590" s="152"/>
      <c r="J590" s="152"/>
      <c r="K590" s="152"/>
      <c r="L590" s="152"/>
      <c r="M590" s="152"/>
      <c r="N590" s="152"/>
      <c r="O590" s="152"/>
      <c r="P590" s="152"/>
    </row>
    <row r="591" spans="3:16" x14ac:dyDescent="0.15">
      <c r="C591" s="152"/>
      <c r="D591" s="152"/>
      <c r="E591" s="152"/>
      <c r="F591" s="152"/>
      <c r="G591" s="152"/>
      <c r="H591" s="152"/>
      <c r="I591" s="152"/>
      <c r="J591" s="152"/>
      <c r="K591" s="152"/>
      <c r="L591" s="152"/>
      <c r="M591" s="152"/>
      <c r="N591" s="152"/>
      <c r="O591" s="152"/>
      <c r="P591" s="152"/>
    </row>
    <row r="592" spans="3:16" x14ac:dyDescent="0.15">
      <c r="C592" s="152"/>
      <c r="D592" s="152"/>
      <c r="E592" s="152"/>
      <c r="F592" s="152"/>
      <c r="G592" s="152"/>
      <c r="H592" s="152"/>
      <c r="I592" s="152"/>
      <c r="J592" s="152"/>
      <c r="K592" s="152"/>
      <c r="L592" s="152"/>
      <c r="M592" s="152"/>
      <c r="N592" s="152"/>
      <c r="O592" s="152"/>
      <c r="P592" s="152"/>
    </row>
    <row r="593" spans="3:16" x14ac:dyDescent="0.15">
      <c r="C593" s="152"/>
      <c r="D593" s="152"/>
      <c r="E593" s="152"/>
      <c r="F593" s="152"/>
      <c r="G593" s="152"/>
      <c r="H593" s="152"/>
      <c r="I593" s="152"/>
      <c r="J593" s="152"/>
      <c r="K593" s="152"/>
      <c r="L593" s="152"/>
      <c r="M593" s="152"/>
      <c r="N593" s="152"/>
      <c r="O593" s="152"/>
      <c r="P593" s="152"/>
    </row>
    <row r="594" spans="3:16" x14ac:dyDescent="0.15">
      <c r="C594" s="152"/>
      <c r="D594" s="152"/>
      <c r="E594" s="152"/>
      <c r="F594" s="152"/>
      <c r="G594" s="152"/>
      <c r="H594" s="152"/>
      <c r="I594" s="152"/>
      <c r="J594" s="152"/>
      <c r="K594" s="152"/>
      <c r="L594" s="152"/>
      <c r="M594" s="152"/>
      <c r="N594" s="152"/>
      <c r="O594" s="152"/>
      <c r="P594" s="152"/>
    </row>
    <row r="595" spans="3:16" x14ac:dyDescent="0.15">
      <c r="C595" s="152"/>
      <c r="D595" s="152"/>
      <c r="E595" s="152"/>
      <c r="F595" s="152"/>
      <c r="G595" s="152"/>
      <c r="H595" s="152"/>
      <c r="I595" s="152"/>
      <c r="J595" s="152"/>
      <c r="K595" s="152"/>
      <c r="L595" s="152"/>
      <c r="M595" s="152"/>
      <c r="N595" s="152"/>
      <c r="O595" s="152"/>
      <c r="P595" s="152"/>
    </row>
    <row r="596" spans="3:16" x14ac:dyDescent="0.15">
      <c r="C596" s="152"/>
      <c r="D596" s="152"/>
      <c r="E596" s="152"/>
      <c r="F596" s="152"/>
      <c r="G596" s="152"/>
      <c r="H596" s="152"/>
      <c r="I596" s="152"/>
      <c r="J596" s="152"/>
      <c r="K596" s="152"/>
      <c r="L596" s="152"/>
      <c r="M596" s="152"/>
      <c r="N596" s="152"/>
      <c r="O596" s="152"/>
      <c r="P596" s="152"/>
    </row>
    <row r="597" spans="3:16" x14ac:dyDescent="0.15">
      <c r="C597" s="152"/>
      <c r="D597" s="152"/>
      <c r="E597" s="152"/>
      <c r="F597" s="152"/>
      <c r="G597" s="152"/>
      <c r="H597" s="152"/>
      <c r="I597" s="152"/>
      <c r="J597" s="152"/>
      <c r="K597" s="152"/>
      <c r="L597" s="152"/>
      <c r="M597" s="152"/>
      <c r="N597" s="152"/>
      <c r="O597" s="152"/>
      <c r="P597" s="152"/>
    </row>
    <row r="598" spans="3:16" x14ac:dyDescent="0.15">
      <c r="C598" s="152"/>
      <c r="D598" s="152"/>
      <c r="E598" s="152"/>
      <c r="F598" s="152"/>
      <c r="G598" s="152"/>
      <c r="H598" s="152"/>
      <c r="I598" s="152"/>
      <c r="J598" s="152"/>
      <c r="K598" s="152"/>
      <c r="L598" s="152"/>
      <c r="M598" s="152"/>
      <c r="N598" s="152"/>
      <c r="O598" s="152"/>
      <c r="P598" s="152"/>
    </row>
    <row r="599" spans="3:16" x14ac:dyDescent="0.15">
      <c r="C599" s="152"/>
      <c r="D599" s="152"/>
      <c r="E599" s="152"/>
      <c r="F599" s="152"/>
      <c r="G599" s="152"/>
      <c r="H599" s="152"/>
      <c r="I599" s="152"/>
      <c r="J599" s="152"/>
      <c r="K599" s="152"/>
      <c r="L599" s="152"/>
      <c r="M599" s="152"/>
      <c r="N599" s="152"/>
      <c r="O599" s="152"/>
      <c r="P599" s="152"/>
    </row>
    <row r="600" spans="3:16" x14ac:dyDescent="0.15">
      <c r="C600" s="152"/>
      <c r="D600" s="152"/>
      <c r="E600" s="152"/>
      <c r="F600" s="152"/>
      <c r="G600" s="152"/>
      <c r="H600" s="152"/>
      <c r="I600" s="152"/>
      <c r="J600" s="152"/>
      <c r="K600" s="152"/>
      <c r="L600" s="152"/>
      <c r="M600" s="152"/>
      <c r="N600" s="152"/>
      <c r="O600" s="152"/>
      <c r="P600" s="152"/>
    </row>
    <row r="601" spans="3:16" x14ac:dyDescent="0.15">
      <c r="C601" s="152"/>
      <c r="D601" s="152"/>
      <c r="E601" s="152"/>
      <c r="F601" s="152"/>
      <c r="G601" s="152"/>
      <c r="H601" s="152"/>
      <c r="I601" s="152"/>
      <c r="J601" s="152"/>
      <c r="K601" s="152"/>
      <c r="L601" s="152"/>
      <c r="M601" s="152"/>
      <c r="N601" s="152"/>
      <c r="O601" s="152"/>
      <c r="P601" s="152"/>
    </row>
    <row r="602" spans="3:16" x14ac:dyDescent="0.15">
      <c r="C602" s="152"/>
      <c r="D602" s="152"/>
      <c r="E602" s="152"/>
      <c r="F602" s="152"/>
      <c r="G602" s="152"/>
      <c r="H602" s="152"/>
      <c r="I602" s="152"/>
      <c r="J602" s="152"/>
      <c r="K602" s="152"/>
      <c r="L602" s="152"/>
      <c r="M602" s="152"/>
      <c r="N602" s="152"/>
      <c r="O602" s="152"/>
      <c r="P602" s="152"/>
    </row>
    <row r="603" spans="3:16" x14ac:dyDescent="0.15">
      <c r="C603" s="152"/>
      <c r="D603" s="152"/>
      <c r="E603" s="152"/>
      <c r="F603" s="152"/>
      <c r="G603" s="152"/>
      <c r="H603" s="152"/>
      <c r="I603" s="152"/>
      <c r="J603" s="152"/>
      <c r="K603" s="152"/>
      <c r="L603" s="152"/>
      <c r="M603" s="152"/>
      <c r="N603" s="152"/>
      <c r="O603" s="152"/>
      <c r="P603" s="152"/>
    </row>
    <row r="604" spans="3:16" x14ac:dyDescent="0.15">
      <c r="C604" s="152"/>
      <c r="D604" s="152"/>
      <c r="E604" s="152"/>
      <c r="F604" s="152"/>
      <c r="G604" s="152"/>
      <c r="H604" s="152"/>
      <c r="I604" s="152"/>
      <c r="J604" s="152"/>
      <c r="K604" s="152"/>
      <c r="L604" s="152"/>
      <c r="M604" s="152"/>
      <c r="N604" s="152"/>
      <c r="O604" s="152"/>
      <c r="P604" s="152"/>
    </row>
    <row r="605" spans="3:16" x14ac:dyDescent="0.15">
      <c r="C605" s="152"/>
      <c r="D605" s="152"/>
      <c r="E605" s="152"/>
      <c r="F605" s="152"/>
      <c r="G605" s="152"/>
      <c r="H605" s="152"/>
      <c r="I605" s="152"/>
      <c r="J605" s="152"/>
      <c r="K605" s="152"/>
      <c r="L605" s="152"/>
      <c r="M605" s="152"/>
      <c r="N605" s="152"/>
      <c r="O605" s="152"/>
      <c r="P605" s="152"/>
    </row>
    <row r="606" spans="3:16" x14ac:dyDescent="0.15">
      <c r="C606" s="152"/>
      <c r="D606" s="152"/>
      <c r="E606" s="152"/>
      <c r="F606" s="152"/>
      <c r="G606" s="152"/>
      <c r="H606" s="152"/>
      <c r="I606" s="152"/>
      <c r="J606" s="152"/>
      <c r="K606" s="152"/>
      <c r="L606" s="152"/>
      <c r="M606" s="152"/>
      <c r="N606" s="152"/>
      <c r="O606" s="152"/>
      <c r="P606" s="152"/>
    </row>
    <row r="607" spans="3:16" x14ac:dyDescent="0.15">
      <c r="C607" s="152"/>
      <c r="D607" s="152"/>
      <c r="E607" s="152"/>
      <c r="F607" s="152"/>
      <c r="G607" s="152"/>
      <c r="H607" s="152"/>
      <c r="I607" s="152"/>
      <c r="J607" s="152"/>
      <c r="K607" s="152"/>
      <c r="L607" s="152"/>
      <c r="M607" s="152"/>
      <c r="N607" s="152"/>
      <c r="O607" s="152"/>
      <c r="P607" s="152"/>
    </row>
    <row r="608" spans="3:16" x14ac:dyDescent="0.15">
      <c r="C608" s="152"/>
      <c r="D608" s="152"/>
      <c r="E608" s="152"/>
      <c r="F608" s="152"/>
      <c r="G608" s="152"/>
      <c r="H608" s="152"/>
      <c r="I608" s="152"/>
      <c r="J608" s="152"/>
      <c r="K608" s="152"/>
      <c r="L608" s="152"/>
      <c r="M608" s="152"/>
      <c r="N608" s="152"/>
      <c r="O608" s="152"/>
      <c r="P608" s="152"/>
    </row>
    <row r="609" spans="3:16" x14ac:dyDescent="0.15">
      <c r="C609" s="152"/>
      <c r="D609" s="152"/>
      <c r="E609" s="152"/>
      <c r="F609" s="152"/>
      <c r="G609" s="152"/>
      <c r="H609" s="152"/>
      <c r="I609" s="152"/>
      <c r="J609" s="152"/>
      <c r="K609" s="152"/>
      <c r="L609" s="152"/>
      <c r="M609" s="152"/>
      <c r="N609" s="152"/>
      <c r="O609" s="152"/>
      <c r="P609" s="152"/>
    </row>
    <row r="610" spans="3:16" x14ac:dyDescent="0.15">
      <c r="C610" s="152"/>
      <c r="D610" s="152"/>
      <c r="E610" s="152"/>
      <c r="F610" s="152"/>
      <c r="G610" s="152"/>
      <c r="H610" s="152"/>
      <c r="I610" s="152"/>
      <c r="J610" s="152"/>
      <c r="K610" s="152"/>
      <c r="L610" s="152"/>
      <c r="M610" s="152"/>
      <c r="N610" s="152"/>
      <c r="O610" s="152"/>
      <c r="P610" s="152"/>
    </row>
    <row r="611" spans="3:16" x14ac:dyDescent="0.15">
      <c r="C611" s="152"/>
      <c r="D611" s="152"/>
      <c r="E611" s="152"/>
      <c r="F611" s="152"/>
      <c r="G611" s="152"/>
      <c r="H611" s="152"/>
      <c r="I611" s="152"/>
      <c r="J611" s="152"/>
      <c r="K611" s="152"/>
      <c r="L611" s="152"/>
      <c r="M611" s="152"/>
      <c r="N611" s="152"/>
      <c r="O611" s="152"/>
      <c r="P611" s="152"/>
    </row>
    <row r="612" spans="3:16" x14ac:dyDescent="0.15">
      <c r="C612" s="152"/>
      <c r="D612" s="152"/>
      <c r="E612" s="152"/>
      <c r="F612" s="152"/>
      <c r="G612" s="152"/>
      <c r="H612" s="152"/>
      <c r="I612" s="152"/>
      <c r="J612" s="152"/>
      <c r="K612" s="152"/>
      <c r="L612" s="152"/>
      <c r="M612" s="152"/>
      <c r="N612" s="152"/>
      <c r="O612" s="152"/>
      <c r="P612" s="152"/>
    </row>
    <row r="613" spans="3:16" x14ac:dyDescent="0.15">
      <c r="C613" s="152"/>
      <c r="D613" s="152"/>
      <c r="E613" s="152"/>
      <c r="F613" s="152"/>
      <c r="G613" s="152"/>
      <c r="H613" s="152"/>
      <c r="I613" s="152"/>
      <c r="J613" s="152"/>
      <c r="K613" s="152"/>
      <c r="L613" s="152"/>
      <c r="M613" s="152"/>
      <c r="N613" s="152"/>
      <c r="O613" s="152"/>
      <c r="P613" s="152"/>
    </row>
    <row r="614" spans="3:16" x14ac:dyDescent="0.15">
      <c r="C614" s="152"/>
      <c r="D614" s="152"/>
      <c r="E614" s="152"/>
      <c r="F614" s="152"/>
      <c r="G614" s="152"/>
      <c r="H614" s="152"/>
      <c r="I614" s="152"/>
      <c r="J614" s="152"/>
      <c r="K614" s="152"/>
      <c r="L614" s="152"/>
      <c r="M614" s="152"/>
      <c r="N614" s="152"/>
      <c r="O614" s="152"/>
      <c r="P614" s="152"/>
    </row>
    <row r="615" spans="3:16" x14ac:dyDescent="0.15">
      <c r="C615" s="152"/>
      <c r="D615" s="152"/>
      <c r="E615" s="152"/>
      <c r="F615" s="152"/>
      <c r="G615" s="152"/>
      <c r="H615" s="152"/>
      <c r="I615" s="152"/>
      <c r="J615" s="152"/>
      <c r="K615" s="152"/>
      <c r="L615" s="152"/>
      <c r="M615" s="152"/>
      <c r="N615" s="152"/>
      <c r="O615" s="152"/>
      <c r="P615" s="152"/>
    </row>
    <row r="616" spans="3:16" x14ac:dyDescent="0.15">
      <c r="C616" s="152"/>
      <c r="D616" s="152"/>
      <c r="E616" s="152"/>
      <c r="F616" s="152"/>
      <c r="G616" s="152"/>
      <c r="H616" s="152"/>
      <c r="I616" s="152"/>
      <c r="J616" s="152"/>
      <c r="K616" s="152"/>
      <c r="L616" s="152"/>
      <c r="M616" s="152"/>
      <c r="N616" s="152"/>
      <c r="O616" s="152"/>
      <c r="P616" s="152"/>
    </row>
    <row r="617" spans="3:16" x14ac:dyDescent="0.15">
      <c r="C617" s="152"/>
      <c r="D617" s="152"/>
      <c r="E617" s="152"/>
      <c r="F617" s="152"/>
      <c r="G617" s="152"/>
      <c r="H617" s="152"/>
      <c r="I617" s="152"/>
      <c r="J617" s="152"/>
      <c r="K617" s="152"/>
      <c r="L617" s="152"/>
      <c r="M617" s="152"/>
      <c r="N617" s="152"/>
      <c r="O617" s="152"/>
      <c r="P617" s="152"/>
    </row>
    <row r="618" spans="3:16" x14ac:dyDescent="0.15">
      <c r="C618" s="152"/>
      <c r="D618" s="152"/>
      <c r="E618" s="152"/>
      <c r="F618" s="152"/>
      <c r="G618" s="152"/>
      <c r="H618" s="152"/>
      <c r="I618" s="152"/>
      <c r="J618" s="152"/>
      <c r="K618" s="152"/>
      <c r="L618" s="152"/>
      <c r="M618" s="152"/>
      <c r="N618" s="152"/>
      <c r="O618" s="152"/>
      <c r="P618" s="152"/>
    </row>
    <row r="619" spans="3:16" x14ac:dyDescent="0.15">
      <c r="C619" s="152"/>
      <c r="D619" s="152"/>
      <c r="E619" s="152"/>
      <c r="F619" s="152"/>
      <c r="G619" s="152"/>
      <c r="H619" s="152"/>
      <c r="I619" s="152"/>
      <c r="J619" s="152"/>
      <c r="K619" s="152"/>
      <c r="L619" s="152"/>
      <c r="M619" s="152"/>
      <c r="N619" s="152"/>
      <c r="O619" s="152"/>
      <c r="P619" s="152"/>
    </row>
    <row r="620" spans="3:16" x14ac:dyDescent="0.15">
      <c r="C620" s="152"/>
      <c r="D620" s="152"/>
      <c r="E620" s="152"/>
      <c r="F620" s="152"/>
      <c r="G620" s="152"/>
      <c r="H620" s="152"/>
      <c r="I620" s="152"/>
      <c r="J620" s="152"/>
      <c r="K620" s="152"/>
      <c r="L620" s="152"/>
      <c r="M620" s="152"/>
      <c r="N620" s="152"/>
      <c r="O620" s="152"/>
      <c r="P620" s="152"/>
    </row>
    <row r="621" spans="3:16" x14ac:dyDescent="0.15">
      <c r="C621" s="152"/>
      <c r="D621" s="152"/>
      <c r="E621" s="152"/>
      <c r="F621" s="152"/>
      <c r="G621" s="152"/>
      <c r="H621" s="152"/>
      <c r="I621" s="152"/>
      <c r="J621" s="152"/>
      <c r="K621" s="152"/>
      <c r="L621" s="152"/>
      <c r="M621" s="152"/>
      <c r="N621" s="152"/>
      <c r="O621" s="152"/>
      <c r="P621" s="152"/>
    </row>
    <row r="622" spans="3:16" x14ac:dyDescent="0.15">
      <c r="C622" s="152"/>
      <c r="D622" s="152"/>
      <c r="E622" s="152"/>
      <c r="F622" s="152"/>
      <c r="G622" s="152"/>
      <c r="H622" s="152"/>
      <c r="I622" s="152"/>
      <c r="J622" s="152"/>
      <c r="K622" s="152"/>
      <c r="L622" s="152"/>
      <c r="M622" s="152"/>
      <c r="N622" s="152"/>
      <c r="O622" s="152"/>
      <c r="P622" s="152"/>
    </row>
    <row r="623" spans="3:16" x14ac:dyDescent="0.15">
      <c r="C623" s="152"/>
      <c r="D623" s="152"/>
      <c r="E623" s="152"/>
      <c r="F623" s="152"/>
      <c r="G623" s="152"/>
      <c r="H623" s="152"/>
      <c r="I623" s="152"/>
      <c r="J623" s="152"/>
      <c r="K623" s="152"/>
      <c r="L623" s="152"/>
      <c r="M623" s="152"/>
      <c r="N623" s="152"/>
      <c r="O623" s="152"/>
      <c r="P623" s="152"/>
    </row>
    <row r="624" spans="3:16" x14ac:dyDescent="0.15">
      <c r="C624" s="152"/>
      <c r="D624" s="152"/>
      <c r="E624" s="152"/>
      <c r="F624" s="152"/>
      <c r="G624" s="152"/>
      <c r="H624" s="152"/>
      <c r="I624" s="152"/>
      <c r="J624" s="152"/>
      <c r="K624" s="152"/>
      <c r="L624" s="152"/>
      <c r="M624" s="152"/>
      <c r="N624" s="152"/>
      <c r="O624" s="152"/>
      <c r="P624" s="152"/>
    </row>
    <row r="625" spans="3:16" x14ac:dyDescent="0.15">
      <c r="C625" s="152"/>
      <c r="D625" s="152"/>
      <c r="E625" s="152"/>
      <c r="F625" s="152"/>
      <c r="G625" s="152"/>
      <c r="H625" s="152"/>
      <c r="I625" s="152"/>
      <c r="J625" s="152"/>
      <c r="K625" s="152"/>
      <c r="L625" s="152"/>
      <c r="M625" s="152"/>
      <c r="N625" s="152"/>
      <c r="O625" s="152"/>
      <c r="P625" s="152"/>
    </row>
    <row r="626" spans="3:16" x14ac:dyDescent="0.15">
      <c r="C626" s="152"/>
      <c r="D626" s="152"/>
      <c r="E626" s="152"/>
      <c r="F626" s="152"/>
      <c r="G626" s="152"/>
      <c r="H626" s="152"/>
      <c r="I626" s="152"/>
      <c r="J626" s="152"/>
      <c r="K626" s="152"/>
      <c r="L626" s="152"/>
      <c r="M626" s="152"/>
      <c r="N626" s="152"/>
      <c r="O626" s="152"/>
      <c r="P626" s="152"/>
    </row>
    <row r="627" spans="3:16" x14ac:dyDescent="0.15">
      <c r="C627" s="152"/>
      <c r="D627" s="152"/>
      <c r="E627" s="152"/>
      <c r="F627" s="152"/>
      <c r="G627" s="152"/>
      <c r="H627" s="152"/>
      <c r="I627" s="152"/>
      <c r="J627" s="152"/>
      <c r="K627" s="152"/>
      <c r="L627" s="152"/>
      <c r="M627" s="152"/>
      <c r="N627" s="152"/>
      <c r="O627" s="152"/>
      <c r="P627" s="152"/>
    </row>
    <row r="628" spans="3:16" x14ac:dyDescent="0.15">
      <c r="C628" s="152"/>
      <c r="D628" s="152"/>
      <c r="E628" s="152"/>
      <c r="F628" s="152"/>
      <c r="G628" s="152"/>
      <c r="H628" s="152"/>
      <c r="I628" s="152"/>
      <c r="J628" s="152"/>
      <c r="K628" s="152"/>
      <c r="L628" s="152"/>
      <c r="M628" s="152"/>
      <c r="N628" s="152"/>
      <c r="O628" s="152"/>
      <c r="P628" s="152"/>
    </row>
    <row r="629" spans="3:16" x14ac:dyDescent="0.15">
      <c r="C629" s="152"/>
      <c r="D629" s="152"/>
      <c r="E629" s="152"/>
      <c r="F629" s="152"/>
      <c r="G629" s="152"/>
      <c r="H629" s="152"/>
      <c r="I629" s="152"/>
      <c r="J629" s="152"/>
      <c r="K629" s="152"/>
      <c r="L629" s="152"/>
      <c r="M629" s="152"/>
      <c r="N629" s="152"/>
      <c r="O629" s="152"/>
      <c r="P629" s="152"/>
    </row>
    <row r="630" spans="3:16" x14ac:dyDescent="0.15">
      <c r="C630" s="152"/>
      <c r="D630" s="152"/>
      <c r="E630" s="152"/>
      <c r="F630" s="152"/>
      <c r="G630" s="152"/>
      <c r="H630" s="152"/>
      <c r="I630" s="152"/>
      <c r="J630" s="152"/>
      <c r="K630" s="152"/>
      <c r="L630" s="152"/>
      <c r="M630" s="152"/>
      <c r="N630" s="152"/>
      <c r="O630" s="152"/>
      <c r="P630" s="152"/>
    </row>
    <row r="631" spans="3:16" x14ac:dyDescent="0.15">
      <c r="C631" s="152"/>
      <c r="D631" s="152"/>
      <c r="E631" s="152"/>
      <c r="F631" s="152"/>
      <c r="G631" s="152"/>
      <c r="H631" s="152"/>
      <c r="I631" s="152"/>
      <c r="J631" s="152"/>
      <c r="K631" s="152"/>
      <c r="L631" s="152"/>
      <c r="M631" s="152"/>
      <c r="N631" s="152"/>
      <c r="O631" s="152"/>
      <c r="P631" s="152"/>
    </row>
    <row r="632" spans="3:16" x14ac:dyDescent="0.15">
      <c r="C632" s="152"/>
      <c r="D632" s="152"/>
      <c r="E632" s="152"/>
      <c r="F632" s="152"/>
      <c r="G632" s="152"/>
      <c r="H632" s="152"/>
      <c r="I632" s="152"/>
      <c r="J632" s="152"/>
      <c r="K632" s="152"/>
      <c r="L632" s="152"/>
      <c r="M632" s="152"/>
      <c r="N632" s="152"/>
      <c r="O632" s="152"/>
      <c r="P632" s="152"/>
    </row>
    <row r="633" spans="3:16" x14ac:dyDescent="0.15">
      <c r="C633" s="152"/>
      <c r="D633" s="152"/>
      <c r="E633" s="152"/>
      <c r="F633" s="152"/>
      <c r="G633" s="152"/>
      <c r="H633" s="152"/>
      <c r="I633" s="152"/>
      <c r="J633" s="152"/>
      <c r="K633" s="152"/>
      <c r="L633" s="152"/>
      <c r="M633" s="152"/>
      <c r="N633" s="152"/>
      <c r="O633" s="152"/>
      <c r="P633" s="152"/>
    </row>
    <row r="634" spans="3:16" x14ac:dyDescent="0.15">
      <c r="C634" s="152"/>
      <c r="D634" s="152"/>
      <c r="E634" s="152"/>
      <c r="F634" s="152"/>
      <c r="G634" s="152"/>
      <c r="H634" s="152"/>
      <c r="I634" s="152"/>
      <c r="J634" s="152"/>
      <c r="K634" s="152"/>
      <c r="L634" s="152"/>
      <c r="M634" s="152"/>
      <c r="N634" s="152"/>
      <c r="O634" s="152"/>
      <c r="P634" s="152"/>
    </row>
    <row r="635" spans="3:16" x14ac:dyDescent="0.15">
      <c r="C635" s="152"/>
      <c r="D635" s="152"/>
      <c r="E635" s="152"/>
      <c r="F635" s="152"/>
      <c r="G635" s="152"/>
      <c r="H635" s="152"/>
      <c r="I635" s="152"/>
      <c r="J635" s="152"/>
      <c r="K635" s="152"/>
      <c r="L635" s="152"/>
      <c r="M635" s="152"/>
      <c r="N635" s="152"/>
      <c r="O635" s="152"/>
      <c r="P635" s="152"/>
    </row>
    <row r="636" spans="3:16" x14ac:dyDescent="0.15">
      <c r="C636" s="152"/>
      <c r="D636" s="152"/>
      <c r="E636" s="152"/>
      <c r="F636" s="152"/>
      <c r="G636" s="152"/>
      <c r="H636" s="152"/>
      <c r="I636" s="152"/>
      <c r="J636" s="152"/>
      <c r="K636" s="152"/>
      <c r="L636" s="152"/>
      <c r="M636" s="152"/>
      <c r="N636" s="152"/>
      <c r="O636" s="152"/>
      <c r="P636" s="152"/>
    </row>
    <row r="637" spans="3:16" x14ac:dyDescent="0.15">
      <c r="C637" s="152"/>
      <c r="D637" s="152"/>
      <c r="E637" s="152"/>
      <c r="F637" s="152"/>
      <c r="G637" s="152"/>
      <c r="H637" s="152"/>
      <c r="I637" s="152"/>
      <c r="J637" s="152"/>
      <c r="K637" s="152"/>
      <c r="L637" s="152"/>
      <c r="M637" s="152"/>
      <c r="N637" s="152"/>
      <c r="O637" s="152"/>
      <c r="P637" s="152"/>
    </row>
    <row r="638" spans="3:16" x14ac:dyDescent="0.15">
      <c r="C638" s="152"/>
      <c r="D638" s="152"/>
      <c r="E638" s="152"/>
      <c r="F638" s="152"/>
      <c r="G638" s="152"/>
      <c r="H638" s="152"/>
      <c r="I638" s="152"/>
      <c r="J638" s="152"/>
      <c r="K638" s="152"/>
      <c r="L638" s="152"/>
      <c r="M638" s="152"/>
      <c r="N638" s="152"/>
      <c r="O638" s="152"/>
      <c r="P638" s="152"/>
    </row>
    <row r="639" spans="3:16" x14ac:dyDescent="0.15">
      <c r="C639" s="152"/>
      <c r="D639" s="152"/>
      <c r="E639" s="152"/>
      <c r="F639" s="152"/>
      <c r="G639" s="152"/>
      <c r="H639" s="152"/>
      <c r="I639" s="152"/>
      <c r="J639" s="152"/>
      <c r="K639" s="152"/>
      <c r="L639" s="152"/>
      <c r="M639" s="152"/>
      <c r="N639" s="152"/>
      <c r="O639" s="152"/>
      <c r="P639" s="152"/>
    </row>
    <row r="640" spans="3:16" x14ac:dyDescent="0.15">
      <c r="C640" s="152"/>
      <c r="D640" s="152"/>
      <c r="E640" s="152"/>
      <c r="F640" s="152"/>
      <c r="G640" s="152"/>
      <c r="H640" s="152"/>
      <c r="I640" s="152"/>
      <c r="J640" s="152"/>
      <c r="K640" s="152"/>
      <c r="L640" s="152"/>
      <c r="M640" s="152"/>
      <c r="N640" s="152"/>
      <c r="O640" s="152"/>
      <c r="P640" s="152"/>
    </row>
    <row r="641" spans="3:16" x14ac:dyDescent="0.15">
      <c r="C641" s="152"/>
      <c r="D641" s="152"/>
      <c r="E641" s="152"/>
      <c r="F641" s="152"/>
      <c r="G641" s="152"/>
      <c r="H641" s="152"/>
      <c r="I641" s="152"/>
      <c r="J641" s="152"/>
      <c r="K641" s="152"/>
      <c r="L641" s="152"/>
      <c r="M641" s="152"/>
      <c r="N641" s="152"/>
      <c r="O641" s="152"/>
      <c r="P641" s="152"/>
    </row>
    <row r="642" spans="3:16" x14ac:dyDescent="0.15">
      <c r="C642" s="152"/>
      <c r="D642" s="152"/>
      <c r="E642" s="152"/>
      <c r="F642" s="152"/>
      <c r="G642" s="152"/>
      <c r="H642" s="152"/>
      <c r="I642" s="152"/>
      <c r="J642" s="152"/>
      <c r="K642" s="152"/>
      <c r="L642" s="152"/>
      <c r="M642" s="152"/>
      <c r="N642" s="152"/>
      <c r="O642" s="152"/>
      <c r="P642" s="152"/>
    </row>
    <row r="643" spans="3:16" x14ac:dyDescent="0.15">
      <c r="C643" s="152"/>
      <c r="D643" s="152"/>
      <c r="E643" s="152"/>
      <c r="F643" s="152"/>
      <c r="G643" s="152"/>
      <c r="H643" s="152"/>
      <c r="I643" s="152"/>
      <c r="J643" s="152"/>
      <c r="K643" s="152"/>
      <c r="L643" s="152"/>
      <c r="M643" s="152"/>
      <c r="N643" s="152"/>
      <c r="O643" s="152"/>
      <c r="P643" s="152"/>
    </row>
    <row r="644" spans="3:16" x14ac:dyDescent="0.15">
      <c r="C644" s="152"/>
      <c r="D644" s="152"/>
      <c r="E644" s="152"/>
      <c r="F644" s="152"/>
      <c r="G644" s="152"/>
      <c r="H644" s="152"/>
      <c r="I644" s="152"/>
      <c r="J644" s="152"/>
      <c r="K644" s="152"/>
      <c r="L644" s="152"/>
      <c r="M644" s="152"/>
      <c r="N644" s="152"/>
      <c r="O644" s="152"/>
      <c r="P644" s="152"/>
    </row>
    <row r="645" spans="3:16" x14ac:dyDescent="0.15">
      <c r="C645" s="152"/>
      <c r="D645" s="152"/>
      <c r="E645" s="152"/>
      <c r="F645" s="152"/>
      <c r="G645" s="152"/>
      <c r="H645" s="152"/>
      <c r="I645" s="152"/>
      <c r="J645" s="152"/>
      <c r="K645" s="152"/>
      <c r="L645" s="152"/>
      <c r="M645" s="152"/>
      <c r="N645" s="152"/>
      <c r="O645" s="152"/>
      <c r="P645" s="152"/>
    </row>
    <row r="646" spans="3:16" x14ac:dyDescent="0.15">
      <c r="C646" s="152"/>
      <c r="D646" s="152"/>
      <c r="E646" s="152"/>
      <c r="F646" s="152"/>
      <c r="G646" s="152"/>
      <c r="H646" s="152"/>
      <c r="I646" s="152"/>
      <c r="J646" s="152"/>
      <c r="K646" s="152"/>
      <c r="L646" s="152"/>
      <c r="M646" s="152"/>
      <c r="N646" s="152"/>
      <c r="O646" s="152"/>
      <c r="P646" s="152"/>
    </row>
    <row r="647" spans="3:16" x14ac:dyDescent="0.15">
      <c r="C647" s="152"/>
      <c r="D647" s="152"/>
      <c r="E647" s="152"/>
      <c r="F647" s="152"/>
      <c r="G647" s="152"/>
      <c r="H647" s="152"/>
      <c r="I647" s="152"/>
      <c r="J647" s="152"/>
      <c r="K647" s="152"/>
      <c r="L647" s="152"/>
      <c r="M647" s="152"/>
      <c r="N647" s="152"/>
      <c r="O647" s="152"/>
      <c r="P647" s="152"/>
    </row>
    <row r="648" spans="3:16" x14ac:dyDescent="0.15">
      <c r="C648" s="152"/>
      <c r="D648" s="152"/>
      <c r="E648" s="152"/>
      <c r="F648" s="152"/>
      <c r="G648" s="152"/>
      <c r="H648" s="152"/>
      <c r="I648" s="152"/>
      <c r="J648" s="152"/>
      <c r="K648" s="152"/>
      <c r="L648" s="152"/>
      <c r="M648" s="152"/>
      <c r="N648" s="152"/>
      <c r="O648" s="152"/>
      <c r="P648" s="152"/>
    </row>
    <row r="649" spans="3:16" x14ac:dyDescent="0.15">
      <c r="C649" s="152"/>
      <c r="D649" s="152"/>
      <c r="E649" s="152"/>
      <c r="F649" s="152"/>
      <c r="G649" s="152"/>
      <c r="H649" s="152"/>
      <c r="I649" s="152"/>
      <c r="J649" s="152"/>
      <c r="K649" s="152"/>
      <c r="L649" s="152"/>
      <c r="M649" s="152"/>
      <c r="N649" s="152"/>
      <c r="O649" s="152"/>
      <c r="P649" s="152"/>
    </row>
    <row r="650" spans="3:16" x14ac:dyDescent="0.15">
      <c r="C650" s="152"/>
      <c r="D650" s="152"/>
      <c r="E650" s="152"/>
      <c r="F650" s="152"/>
      <c r="G650" s="152"/>
      <c r="H650" s="152"/>
      <c r="I650" s="152"/>
      <c r="J650" s="152"/>
      <c r="K650" s="152"/>
      <c r="L650" s="152"/>
      <c r="M650" s="152"/>
      <c r="N650" s="152"/>
      <c r="O650" s="152"/>
      <c r="P650" s="152"/>
    </row>
    <row r="651" spans="3:16" x14ac:dyDescent="0.15">
      <c r="C651" s="152"/>
      <c r="D651" s="152"/>
      <c r="E651" s="152"/>
      <c r="F651" s="152"/>
      <c r="G651" s="152"/>
      <c r="H651" s="152"/>
      <c r="I651" s="152"/>
      <c r="J651" s="152"/>
      <c r="K651" s="152"/>
      <c r="L651" s="152"/>
      <c r="M651" s="152"/>
      <c r="N651" s="152"/>
      <c r="O651" s="152"/>
      <c r="P651" s="152"/>
    </row>
    <row r="652" spans="3:16" x14ac:dyDescent="0.15">
      <c r="C652" s="152"/>
      <c r="D652" s="152"/>
      <c r="E652" s="152"/>
      <c r="F652" s="152"/>
      <c r="G652" s="152"/>
      <c r="H652" s="152"/>
      <c r="I652" s="152"/>
      <c r="J652" s="152"/>
      <c r="K652" s="152"/>
      <c r="L652" s="152"/>
      <c r="M652" s="152"/>
      <c r="N652" s="152"/>
      <c r="O652" s="152"/>
      <c r="P652" s="152"/>
    </row>
    <row r="653" spans="3:16" x14ac:dyDescent="0.15">
      <c r="C653" s="152"/>
      <c r="D653" s="152"/>
      <c r="E653" s="152"/>
      <c r="F653" s="152"/>
      <c r="G653" s="152"/>
      <c r="H653" s="152"/>
      <c r="I653" s="152"/>
      <c r="J653" s="152"/>
      <c r="K653" s="152"/>
      <c r="L653" s="152"/>
      <c r="M653" s="152"/>
      <c r="N653" s="152"/>
      <c r="O653" s="152"/>
      <c r="P653" s="152"/>
    </row>
    <row r="654" spans="3:16" x14ac:dyDescent="0.15">
      <c r="C654" s="152"/>
      <c r="D654" s="152"/>
      <c r="E654" s="152"/>
      <c r="F654" s="152"/>
      <c r="G654" s="152"/>
      <c r="H654" s="152"/>
      <c r="I654" s="152"/>
      <c r="J654" s="152"/>
      <c r="K654" s="152"/>
      <c r="L654" s="152"/>
      <c r="M654" s="152"/>
      <c r="N654" s="152"/>
      <c r="O654" s="152"/>
      <c r="P654" s="152"/>
    </row>
    <row r="655" spans="3:16" x14ac:dyDescent="0.15">
      <c r="C655" s="152"/>
      <c r="D655" s="152"/>
      <c r="E655" s="152"/>
      <c r="F655" s="152"/>
      <c r="G655" s="152"/>
      <c r="H655" s="152"/>
      <c r="I655" s="152"/>
      <c r="J655" s="152"/>
      <c r="K655" s="152"/>
      <c r="L655" s="152"/>
      <c r="M655" s="152"/>
      <c r="N655" s="152"/>
      <c r="O655" s="152"/>
      <c r="P655" s="152"/>
    </row>
    <row r="656" spans="3:16" x14ac:dyDescent="0.15">
      <c r="C656" s="152"/>
      <c r="D656" s="152"/>
      <c r="E656" s="152"/>
      <c r="F656" s="152"/>
      <c r="G656" s="152"/>
      <c r="H656" s="152"/>
      <c r="I656" s="152"/>
      <c r="J656" s="152"/>
      <c r="K656" s="152"/>
      <c r="L656" s="152"/>
      <c r="M656" s="152"/>
      <c r="N656" s="152"/>
      <c r="O656" s="152"/>
      <c r="P656" s="152"/>
    </row>
    <row r="657" spans="3:16" x14ac:dyDescent="0.15">
      <c r="C657" s="152"/>
      <c r="D657" s="152"/>
      <c r="E657" s="152"/>
      <c r="F657" s="152"/>
      <c r="G657" s="152"/>
      <c r="H657" s="152"/>
      <c r="I657" s="152"/>
      <c r="J657" s="152"/>
      <c r="K657" s="152"/>
      <c r="L657" s="152"/>
      <c r="M657" s="152"/>
      <c r="N657" s="152"/>
      <c r="O657" s="152"/>
      <c r="P657" s="152"/>
    </row>
    <row r="658" spans="3:16" x14ac:dyDescent="0.15">
      <c r="C658" s="152"/>
      <c r="D658" s="152"/>
      <c r="E658" s="152"/>
      <c r="F658" s="152"/>
      <c r="G658" s="152"/>
      <c r="H658" s="152"/>
      <c r="I658" s="152"/>
      <c r="J658" s="152"/>
      <c r="K658" s="152"/>
      <c r="L658" s="152"/>
      <c r="M658" s="152"/>
      <c r="N658" s="152"/>
      <c r="O658" s="152"/>
      <c r="P658" s="152"/>
    </row>
    <row r="659" spans="3:16" x14ac:dyDescent="0.15">
      <c r="C659" s="152"/>
      <c r="D659" s="152"/>
      <c r="E659" s="152"/>
      <c r="F659" s="152"/>
      <c r="G659" s="152"/>
      <c r="H659" s="152"/>
      <c r="I659" s="152"/>
      <c r="J659" s="152"/>
      <c r="K659" s="152"/>
      <c r="L659" s="152"/>
      <c r="M659" s="152"/>
      <c r="N659" s="152"/>
      <c r="O659" s="152"/>
      <c r="P659" s="152"/>
    </row>
    <row r="660" spans="3:16" x14ac:dyDescent="0.15">
      <c r="C660" s="152"/>
      <c r="D660" s="152"/>
      <c r="E660" s="152"/>
      <c r="F660" s="152"/>
      <c r="G660" s="152"/>
      <c r="H660" s="152"/>
      <c r="I660" s="152"/>
      <c r="J660" s="152"/>
      <c r="K660" s="152"/>
      <c r="L660" s="152"/>
      <c r="M660" s="152"/>
      <c r="N660" s="152"/>
      <c r="O660" s="152"/>
      <c r="P660" s="152"/>
    </row>
    <row r="661" spans="3:16" x14ac:dyDescent="0.15">
      <c r="C661" s="152"/>
      <c r="D661" s="152"/>
      <c r="E661" s="152"/>
      <c r="F661" s="152"/>
      <c r="G661" s="152"/>
      <c r="H661" s="152"/>
      <c r="I661" s="152"/>
      <c r="J661" s="152"/>
      <c r="K661" s="152"/>
      <c r="L661" s="152"/>
      <c r="M661" s="152"/>
      <c r="N661" s="152"/>
      <c r="O661" s="152"/>
      <c r="P661" s="152"/>
    </row>
    <row r="662" spans="3:16" x14ac:dyDescent="0.15">
      <c r="C662" s="152"/>
      <c r="D662" s="152"/>
      <c r="E662" s="152"/>
      <c r="F662" s="152"/>
      <c r="G662" s="152"/>
      <c r="H662" s="152"/>
      <c r="I662" s="152"/>
      <c r="J662" s="152"/>
      <c r="K662" s="152"/>
      <c r="L662" s="152"/>
      <c r="M662" s="152"/>
      <c r="N662" s="152"/>
      <c r="O662" s="152"/>
      <c r="P662" s="152"/>
    </row>
    <row r="663" spans="3:16" x14ac:dyDescent="0.15">
      <c r="C663" s="152"/>
      <c r="D663" s="152"/>
      <c r="E663" s="152"/>
      <c r="F663" s="152"/>
      <c r="G663" s="152"/>
      <c r="H663" s="152"/>
      <c r="I663" s="152"/>
      <c r="J663" s="152"/>
      <c r="K663" s="152"/>
      <c r="L663" s="152"/>
      <c r="M663" s="152"/>
      <c r="N663" s="152"/>
      <c r="O663" s="152"/>
      <c r="P663" s="152"/>
    </row>
    <row r="664" spans="3:16" x14ac:dyDescent="0.15">
      <c r="C664" s="152"/>
      <c r="D664" s="152"/>
      <c r="E664" s="152"/>
      <c r="F664" s="152"/>
      <c r="G664" s="152"/>
      <c r="H664" s="152"/>
      <c r="I664" s="152"/>
      <c r="J664" s="152"/>
      <c r="K664" s="152"/>
      <c r="L664" s="152"/>
      <c r="M664" s="152"/>
      <c r="N664" s="152"/>
      <c r="O664" s="152"/>
      <c r="P664" s="152"/>
    </row>
    <row r="665" spans="3:16" x14ac:dyDescent="0.15">
      <c r="C665" s="152"/>
      <c r="D665" s="152"/>
      <c r="E665" s="152"/>
      <c r="F665" s="152"/>
      <c r="G665" s="152"/>
      <c r="H665" s="152"/>
      <c r="I665" s="152"/>
      <c r="J665" s="152"/>
      <c r="K665" s="152"/>
      <c r="L665" s="152"/>
      <c r="M665" s="152"/>
      <c r="N665" s="152"/>
      <c r="O665" s="152"/>
      <c r="P665" s="152"/>
    </row>
    <row r="666" spans="3:16" x14ac:dyDescent="0.15">
      <c r="C666" s="152"/>
      <c r="D666" s="152"/>
      <c r="E666" s="152"/>
      <c r="F666" s="152"/>
      <c r="G666" s="152"/>
      <c r="H666" s="152"/>
      <c r="I666" s="152"/>
      <c r="J666" s="152"/>
      <c r="K666" s="152"/>
      <c r="L666" s="152"/>
      <c r="M666" s="152"/>
      <c r="N666" s="152"/>
      <c r="O666" s="152"/>
      <c r="P666" s="152"/>
    </row>
    <row r="667" spans="3:16" x14ac:dyDescent="0.15">
      <c r="C667" s="152"/>
      <c r="D667" s="152"/>
      <c r="E667" s="152"/>
      <c r="F667" s="152"/>
      <c r="G667" s="152"/>
      <c r="H667" s="152"/>
      <c r="I667" s="152"/>
      <c r="J667" s="152"/>
      <c r="K667" s="152"/>
      <c r="L667" s="152"/>
      <c r="M667" s="152"/>
      <c r="N667" s="152"/>
      <c r="O667" s="152"/>
      <c r="P667" s="152"/>
    </row>
    <row r="668" spans="3:16" x14ac:dyDescent="0.15">
      <c r="C668" s="152"/>
      <c r="D668" s="152"/>
      <c r="E668" s="152"/>
      <c r="F668" s="152"/>
      <c r="G668" s="152"/>
      <c r="H668" s="152"/>
      <c r="I668" s="152"/>
      <c r="J668" s="152"/>
      <c r="K668" s="152"/>
      <c r="L668" s="152"/>
      <c r="M668" s="152"/>
      <c r="N668" s="152"/>
      <c r="O668" s="152"/>
      <c r="P668" s="152"/>
    </row>
    <row r="669" spans="3:16" x14ac:dyDescent="0.15">
      <c r="C669" s="152"/>
      <c r="D669" s="152"/>
      <c r="E669" s="152"/>
      <c r="F669" s="152"/>
      <c r="G669" s="152"/>
      <c r="H669" s="152"/>
      <c r="I669" s="152"/>
      <c r="J669" s="152"/>
      <c r="K669" s="152"/>
      <c r="L669" s="152"/>
      <c r="M669" s="152"/>
      <c r="N669" s="152"/>
      <c r="O669" s="152"/>
      <c r="P669" s="152"/>
    </row>
    <row r="670" spans="3:16" x14ac:dyDescent="0.15">
      <c r="C670" s="152"/>
      <c r="D670" s="152"/>
      <c r="E670" s="152"/>
      <c r="F670" s="152"/>
      <c r="G670" s="152"/>
      <c r="H670" s="152"/>
      <c r="I670" s="152"/>
      <c r="J670" s="152"/>
      <c r="K670" s="152"/>
      <c r="L670" s="152"/>
      <c r="M670" s="152"/>
      <c r="N670" s="152"/>
      <c r="O670" s="152"/>
      <c r="P670" s="152"/>
    </row>
    <row r="671" spans="3:16" x14ac:dyDescent="0.15">
      <c r="C671" s="152"/>
      <c r="D671" s="152"/>
      <c r="E671" s="152"/>
      <c r="F671" s="152"/>
      <c r="G671" s="152"/>
      <c r="H671" s="152"/>
      <c r="I671" s="152"/>
      <c r="J671" s="152"/>
      <c r="K671" s="152"/>
      <c r="L671" s="152"/>
      <c r="M671" s="152"/>
      <c r="N671" s="152"/>
      <c r="O671" s="152"/>
      <c r="P671" s="152"/>
    </row>
    <row r="672" spans="3:16" x14ac:dyDescent="0.15">
      <c r="C672" s="152"/>
      <c r="D672" s="152"/>
      <c r="E672" s="152"/>
      <c r="F672" s="152"/>
      <c r="G672" s="152"/>
      <c r="H672" s="152"/>
      <c r="I672" s="152"/>
      <c r="J672" s="152"/>
      <c r="K672" s="152"/>
      <c r="L672" s="152"/>
      <c r="M672" s="152"/>
      <c r="N672" s="152"/>
      <c r="O672" s="152"/>
      <c r="P672" s="152"/>
    </row>
    <row r="673" spans="3:16" x14ac:dyDescent="0.15">
      <c r="C673" s="152"/>
      <c r="D673" s="152"/>
      <c r="E673" s="152"/>
      <c r="F673" s="152"/>
      <c r="G673" s="152"/>
      <c r="H673" s="152"/>
      <c r="I673" s="152"/>
      <c r="J673" s="152"/>
      <c r="K673" s="152"/>
      <c r="L673" s="152"/>
      <c r="M673" s="152"/>
      <c r="N673" s="152"/>
      <c r="O673" s="152"/>
      <c r="P673" s="152"/>
    </row>
    <row r="674" spans="3:16" x14ac:dyDescent="0.15">
      <c r="C674" s="152"/>
      <c r="D674" s="152"/>
      <c r="E674" s="152"/>
      <c r="F674" s="152"/>
      <c r="G674" s="152"/>
      <c r="H674" s="152"/>
      <c r="I674" s="152"/>
      <c r="J674" s="152"/>
      <c r="K674" s="152"/>
      <c r="L674" s="152"/>
      <c r="M674" s="152"/>
      <c r="N674" s="152"/>
      <c r="O674" s="152"/>
      <c r="P674" s="152"/>
    </row>
    <row r="675" spans="3:16" x14ac:dyDescent="0.15">
      <c r="C675" s="152"/>
      <c r="D675" s="152"/>
      <c r="E675" s="152"/>
      <c r="F675" s="152"/>
      <c r="G675" s="152"/>
      <c r="H675" s="152"/>
      <c r="I675" s="152"/>
      <c r="J675" s="152"/>
      <c r="K675" s="152"/>
      <c r="L675" s="152"/>
      <c r="M675" s="152"/>
      <c r="N675" s="152"/>
      <c r="O675" s="152"/>
      <c r="P675" s="152"/>
    </row>
    <row r="676" spans="3:16" x14ac:dyDescent="0.15">
      <c r="C676" s="152"/>
      <c r="D676" s="152"/>
      <c r="E676" s="152"/>
      <c r="F676" s="152"/>
      <c r="G676" s="152"/>
      <c r="H676" s="152"/>
      <c r="I676" s="152"/>
      <c r="J676" s="152"/>
      <c r="K676" s="152"/>
      <c r="L676" s="152"/>
      <c r="M676" s="152"/>
      <c r="N676" s="152"/>
      <c r="O676" s="152"/>
      <c r="P676" s="152"/>
    </row>
    <row r="677" spans="3:16" x14ac:dyDescent="0.15">
      <c r="C677" s="152"/>
      <c r="D677" s="152"/>
      <c r="E677" s="152"/>
      <c r="F677" s="152"/>
      <c r="G677" s="152"/>
      <c r="H677" s="152"/>
      <c r="I677" s="152"/>
      <c r="J677" s="152"/>
      <c r="K677" s="152"/>
      <c r="L677" s="152"/>
      <c r="M677" s="152"/>
      <c r="N677" s="152"/>
      <c r="O677" s="152"/>
      <c r="P677" s="152"/>
    </row>
    <row r="678" spans="3:16" x14ac:dyDescent="0.15">
      <c r="C678" s="152"/>
      <c r="D678" s="152"/>
      <c r="E678" s="152"/>
      <c r="F678" s="152"/>
      <c r="G678" s="152"/>
      <c r="H678" s="152"/>
      <c r="I678" s="152"/>
      <c r="J678" s="152"/>
      <c r="K678" s="152"/>
      <c r="L678" s="152"/>
      <c r="M678" s="152"/>
      <c r="N678" s="152"/>
      <c r="O678" s="152"/>
      <c r="P678" s="152"/>
    </row>
    <row r="679" spans="3:16" x14ac:dyDescent="0.15">
      <c r="C679" s="152"/>
      <c r="D679" s="152"/>
      <c r="E679" s="152"/>
      <c r="F679" s="152"/>
      <c r="G679" s="152"/>
      <c r="H679" s="152"/>
      <c r="I679" s="152"/>
      <c r="J679" s="152"/>
      <c r="K679" s="152"/>
      <c r="L679" s="152"/>
      <c r="M679" s="152"/>
      <c r="N679" s="152"/>
      <c r="O679" s="152"/>
      <c r="P679" s="152"/>
    </row>
    <row r="680" spans="3:16" x14ac:dyDescent="0.15">
      <c r="C680" s="152"/>
      <c r="D680" s="152"/>
      <c r="E680" s="152"/>
      <c r="F680" s="152"/>
      <c r="G680" s="152"/>
      <c r="H680" s="152"/>
      <c r="I680" s="152"/>
      <c r="J680" s="152"/>
      <c r="K680" s="152"/>
      <c r="L680" s="152"/>
      <c r="M680" s="152"/>
      <c r="N680" s="152"/>
      <c r="O680" s="152"/>
      <c r="P680" s="152"/>
    </row>
    <row r="681" spans="3:16" x14ac:dyDescent="0.15">
      <c r="C681" s="152"/>
      <c r="D681" s="152"/>
      <c r="E681" s="152"/>
      <c r="F681" s="152"/>
      <c r="G681" s="152"/>
      <c r="H681" s="152"/>
      <c r="I681" s="152"/>
      <c r="J681" s="152"/>
      <c r="K681" s="152"/>
      <c r="L681" s="152"/>
      <c r="M681" s="152"/>
      <c r="N681" s="152"/>
      <c r="O681" s="152"/>
      <c r="P681" s="152"/>
    </row>
    <row r="682" spans="3:16" x14ac:dyDescent="0.15">
      <c r="C682" s="152"/>
      <c r="D682" s="152"/>
      <c r="E682" s="152"/>
      <c r="F682" s="152"/>
      <c r="G682" s="152"/>
      <c r="H682" s="152"/>
      <c r="I682" s="152"/>
      <c r="J682" s="152"/>
      <c r="K682" s="152"/>
      <c r="L682" s="152"/>
      <c r="M682" s="152"/>
      <c r="N682" s="152"/>
      <c r="O682" s="152"/>
      <c r="P682" s="152"/>
    </row>
    <row r="683" spans="3:16" x14ac:dyDescent="0.15">
      <c r="C683" s="152"/>
      <c r="D683" s="152"/>
      <c r="E683" s="152"/>
      <c r="F683" s="152"/>
      <c r="G683" s="152"/>
      <c r="H683" s="152"/>
      <c r="I683" s="152"/>
      <c r="J683" s="152"/>
      <c r="K683" s="152"/>
      <c r="L683" s="152"/>
      <c r="M683" s="152"/>
      <c r="N683" s="152"/>
      <c r="O683" s="152"/>
      <c r="P683" s="152"/>
    </row>
    <row r="684" spans="3:16" x14ac:dyDescent="0.15">
      <c r="C684" s="152"/>
      <c r="D684" s="152"/>
      <c r="E684" s="152"/>
      <c r="F684" s="152"/>
      <c r="G684" s="152"/>
      <c r="H684" s="152"/>
      <c r="I684" s="152"/>
      <c r="J684" s="152"/>
      <c r="K684" s="152"/>
      <c r="L684" s="152"/>
      <c r="M684" s="152"/>
      <c r="N684" s="152"/>
      <c r="O684" s="152"/>
      <c r="P684" s="152"/>
    </row>
    <row r="685" spans="3:16" x14ac:dyDescent="0.15">
      <c r="C685" s="152"/>
      <c r="D685" s="152"/>
      <c r="E685" s="152"/>
      <c r="F685" s="152"/>
      <c r="G685" s="152"/>
      <c r="H685" s="152"/>
      <c r="I685" s="152"/>
      <c r="J685" s="152"/>
      <c r="K685" s="152"/>
      <c r="L685" s="152"/>
      <c r="M685" s="152"/>
      <c r="N685" s="152"/>
      <c r="O685" s="152"/>
      <c r="P685" s="152"/>
    </row>
    <row r="686" spans="3:16" x14ac:dyDescent="0.15">
      <c r="C686" s="152"/>
      <c r="D686" s="152"/>
      <c r="E686" s="152"/>
      <c r="F686" s="152"/>
      <c r="G686" s="152"/>
      <c r="H686" s="152"/>
      <c r="I686" s="152"/>
      <c r="J686" s="152"/>
      <c r="K686" s="152"/>
      <c r="L686" s="152"/>
      <c r="M686" s="152"/>
      <c r="N686" s="152"/>
      <c r="O686" s="152"/>
      <c r="P686" s="152"/>
    </row>
    <row r="687" spans="3:16" x14ac:dyDescent="0.15">
      <c r="C687" s="152"/>
      <c r="D687" s="152"/>
      <c r="E687" s="152"/>
      <c r="F687" s="152"/>
      <c r="G687" s="152"/>
      <c r="H687" s="152"/>
      <c r="I687" s="152"/>
      <c r="J687" s="152"/>
      <c r="K687" s="152"/>
      <c r="L687" s="152"/>
      <c r="M687" s="152"/>
      <c r="N687" s="152"/>
      <c r="O687" s="152"/>
      <c r="P687" s="152"/>
    </row>
    <row r="688" spans="3:16" x14ac:dyDescent="0.15">
      <c r="C688" s="152"/>
      <c r="D688" s="152"/>
      <c r="E688" s="152"/>
      <c r="F688" s="152"/>
      <c r="G688" s="152"/>
      <c r="H688" s="152"/>
      <c r="I688" s="152"/>
      <c r="J688" s="152"/>
      <c r="K688" s="152"/>
      <c r="L688" s="152"/>
      <c r="M688" s="152"/>
      <c r="N688" s="152"/>
      <c r="O688" s="152"/>
      <c r="P688" s="152"/>
    </row>
    <row r="689" spans="3:16" x14ac:dyDescent="0.15">
      <c r="C689" s="152"/>
      <c r="D689" s="152"/>
      <c r="E689" s="152"/>
      <c r="F689" s="152"/>
      <c r="G689" s="152"/>
      <c r="H689" s="152"/>
      <c r="I689" s="152"/>
      <c r="J689" s="152"/>
      <c r="K689" s="152"/>
      <c r="L689" s="152"/>
      <c r="M689" s="152"/>
      <c r="N689" s="152"/>
      <c r="O689" s="152"/>
      <c r="P689" s="152"/>
    </row>
    <row r="690" spans="3:16" x14ac:dyDescent="0.15">
      <c r="C690" s="152"/>
      <c r="D690" s="152"/>
      <c r="E690" s="152"/>
      <c r="F690" s="152"/>
      <c r="G690" s="152"/>
      <c r="H690" s="152"/>
      <c r="I690" s="152"/>
      <c r="J690" s="152"/>
      <c r="K690" s="152"/>
      <c r="L690" s="152"/>
      <c r="M690" s="152"/>
      <c r="N690" s="152"/>
      <c r="O690" s="152"/>
      <c r="P690" s="152"/>
    </row>
    <row r="691" spans="3:16" x14ac:dyDescent="0.15">
      <c r="C691" s="152"/>
      <c r="D691" s="152"/>
      <c r="E691" s="152"/>
      <c r="F691" s="152"/>
      <c r="G691" s="152"/>
      <c r="H691" s="152"/>
      <c r="I691" s="152"/>
      <c r="J691" s="152"/>
      <c r="K691" s="152"/>
      <c r="L691" s="152"/>
      <c r="M691" s="152"/>
      <c r="N691" s="152"/>
      <c r="O691" s="152"/>
      <c r="P691" s="152"/>
    </row>
    <row r="692" spans="3:16" x14ac:dyDescent="0.15">
      <c r="C692" s="152"/>
      <c r="D692" s="152"/>
      <c r="E692" s="152"/>
      <c r="F692" s="152"/>
      <c r="G692" s="152"/>
      <c r="H692" s="152"/>
      <c r="I692" s="152"/>
      <c r="J692" s="152"/>
      <c r="K692" s="152"/>
      <c r="L692" s="152"/>
      <c r="M692" s="152"/>
      <c r="N692" s="152"/>
      <c r="O692" s="152"/>
      <c r="P692" s="152"/>
    </row>
    <row r="693" spans="3:16" x14ac:dyDescent="0.15">
      <c r="C693" s="152"/>
      <c r="D693" s="152"/>
      <c r="E693" s="152"/>
      <c r="F693" s="152"/>
      <c r="G693" s="152"/>
      <c r="H693" s="152"/>
      <c r="I693" s="152"/>
      <c r="J693" s="152"/>
      <c r="K693" s="152"/>
      <c r="L693" s="152"/>
      <c r="M693" s="152"/>
      <c r="N693" s="152"/>
      <c r="O693" s="152"/>
      <c r="P693" s="152"/>
    </row>
    <row r="694" spans="3:16" x14ac:dyDescent="0.15">
      <c r="C694" s="152"/>
      <c r="D694" s="152"/>
      <c r="E694" s="152"/>
      <c r="F694" s="152"/>
      <c r="G694" s="152"/>
      <c r="H694" s="152"/>
      <c r="I694" s="152"/>
      <c r="J694" s="152"/>
      <c r="K694" s="152"/>
      <c r="L694" s="152"/>
      <c r="M694" s="152"/>
      <c r="N694" s="152"/>
      <c r="O694" s="152"/>
      <c r="P694" s="152"/>
    </row>
    <row r="695" spans="3:16" x14ac:dyDescent="0.15">
      <c r="C695" s="152"/>
      <c r="D695" s="152"/>
      <c r="E695" s="152"/>
      <c r="F695" s="152"/>
      <c r="G695" s="152"/>
      <c r="H695" s="152"/>
      <c r="I695" s="152"/>
      <c r="J695" s="152"/>
      <c r="K695" s="152"/>
      <c r="L695" s="152"/>
      <c r="M695" s="152"/>
      <c r="N695" s="152"/>
      <c r="O695" s="152"/>
      <c r="P695" s="152"/>
    </row>
    <row r="696" spans="3:16" x14ac:dyDescent="0.15">
      <c r="C696" s="152"/>
      <c r="D696" s="152"/>
      <c r="E696" s="152"/>
      <c r="F696" s="152"/>
      <c r="G696" s="152"/>
      <c r="H696" s="152"/>
      <c r="I696" s="152"/>
      <c r="J696" s="152"/>
      <c r="K696" s="152"/>
      <c r="L696" s="152"/>
      <c r="M696" s="152"/>
      <c r="N696" s="152"/>
      <c r="O696" s="152"/>
      <c r="P696" s="152"/>
    </row>
    <row r="697" spans="3:16" x14ac:dyDescent="0.15">
      <c r="C697" s="152"/>
      <c r="D697" s="152"/>
      <c r="E697" s="152"/>
      <c r="F697" s="152"/>
      <c r="G697" s="152"/>
      <c r="H697" s="152"/>
      <c r="I697" s="152"/>
      <c r="J697" s="152"/>
      <c r="K697" s="152"/>
      <c r="L697" s="152"/>
      <c r="M697" s="152"/>
      <c r="N697" s="152"/>
      <c r="O697" s="152"/>
      <c r="P697" s="152"/>
    </row>
    <row r="698" spans="3:16" x14ac:dyDescent="0.15">
      <c r="C698" s="152"/>
      <c r="D698" s="152"/>
      <c r="E698" s="152"/>
      <c r="F698" s="152"/>
      <c r="G698" s="152"/>
      <c r="H698" s="152"/>
      <c r="I698" s="152"/>
      <c r="J698" s="152"/>
      <c r="K698" s="152"/>
      <c r="L698" s="152"/>
      <c r="M698" s="152"/>
      <c r="N698" s="152"/>
      <c r="O698" s="152"/>
      <c r="P698" s="152"/>
    </row>
    <row r="699" spans="3:16" x14ac:dyDescent="0.15">
      <c r="C699" s="152"/>
      <c r="D699" s="152"/>
      <c r="E699" s="152"/>
      <c r="F699" s="152"/>
      <c r="G699" s="152"/>
      <c r="H699" s="152"/>
      <c r="I699" s="152"/>
      <c r="J699" s="152"/>
      <c r="K699" s="152"/>
      <c r="L699" s="152"/>
      <c r="M699" s="152"/>
      <c r="N699" s="152"/>
      <c r="O699" s="152"/>
      <c r="P699" s="152"/>
    </row>
  </sheetData>
  <mergeCells count="15">
    <mergeCell ref="P5:P6"/>
    <mergeCell ref="E6:E7"/>
    <mergeCell ref="M1:P1"/>
    <mergeCell ref="A2:P2"/>
    <mergeCell ref="A3:P3"/>
    <mergeCell ref="N4:P4"/>
    <mergeCell ref="A5:A6"/>
    <mergeCell ref="B5:B6"/>
    <mergeCell ref="C5:E5"/>
    <mergeCell ref="F5:G5"/>
    <mergeCell ref="H5:I5"/>
    <mergeCell ref="J5:K5"/>
    <mergeCell ref="L5:M5"/>
    <mergeCell ref="N5:N6"/>
    <mergeCell ref="O5:O6"/>
  </mergeCells>
  <pageMargins left="0.7" right="0.7" top="0.39" bottom="0.16" header="0.3" footer="0.3"/>
  <pageSetup paperSize="9" orientation="landscape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 tint="0.59999389629810485"/>
  </sheetPr>
  <dimension ref="A1:P294"/>
  <sheetViews>
    <sheetView topLeftCell="A7" workbookViewId="0">
      <selection activeCell="B8" sqref="B8"/>
    </sheetView>
  </sheetViews>
  <sheetFormatPr baseColWidth="10" defaultColWidth="9.1640625" defaultRowHeight="11" x14ac:dyDescent="0.15"/>
  <cols>
    <col min="1" max="1" width="3.6640625" style="149" bestFit="1" customWidth="1"/>
    <col min="2" max="2" width="11.1640625" style="149" customWidth="1"/>
    <col min="3" max="3" width="8.1640625" style="149" customWidth="1"/>
    <col min="4" max="4" width="8.6640625" style="149" customWidth="1"/>
    <col min="5" max="5" width="8.33203125" style="149" customWidth="1"/>
    <col min="6" max="6" width="8.6640625" style="149" bestFit="1" customWidth="1"/>
    <col min="7" max="7" width="7.6640625" style="149" customWidth="1"/>
    <col min="8" max="8" width="6.83203125" style="149" customWidth="1"/>
    <col min="9" max="9" width="7" style="149" bestFit="1" customWidth="1"/>
    <col min="10" max="10" width="8.6640625" style="149" bestFit="1" customWidth="1"/>
    <col min="11" max="11" width="7.6640625" style="149" bestFit="1" customWidth="1"/>
    <col min="12" max="12" width="8.6640625" style="149" bestFit="1" customWidth="1"/>
    <col min="13" max="13" width="9.1640625" style="149" customWidth="1"/>
    <col min="14" max="14" width="7.6640625" style="149" customWidth="1"/>
    <col min="15" max="15" width="8.83203125" style="149" customWidth="1"/>
    <col min="16" max="16" width="9.33203125" style="149" customWidth="1"/>
    <col min="17" max="16384" width="9.1640625" style="149"/>
  </cols>
  <sheetData>
    <row r="1" spans="1:16" x14ac:dyDescent="0.15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222" t="s">
        <v>60</v>
      </c>
      <c r="N1" s="222"/>
      <c r="O1" s="222"/>
      <c r="P1" s="222"/>
    </row>
    <row r="2" spans="1:16" ht="16" x14ac:dyDescent="0.2">
      <c r="A2" s="182" t="s">
        <v>64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16" x14ac:dyDescent="0.2">
      <c r="A3" s="208" t="s">
        <v>65</v>
      </c>
      <c r="B3" s="208"/>
      <c r="C3" s="208"/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208"/>
      <c r="O3" s="208"/>
      <c r="P3" s="208"/>
    </row>
    <row r="4" spans="1:16" x14ac:dyDescent="0.15">
      <c r="A4" s="107"/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223" t="s">
        <v>11</v>
      </c>
      <c r="O4" s="223"/>
      <c r="P4" s="223"/>
    </row>
    <row r="5" spans="1:16" ht="49.5" customHeight="1" x14ac:dyDescent="0.15">
      <c r="A5" s="219" t="s">
        <v>2</v>
      </c>
      <c r="B5" s="218" t="s">
        <v>27</v>
      </c>
      <c r="C5" s="224" t="s">
        <v>28</v>
      </c>
      <c r="D5" s="225"/>
      <c r="E5" s="226"/>
      <c r="F5" s="218" t="s">
        <v>29</v>
      </c>
      <c r="G5" s="219"/>
      <c r="H5" s="218" t="s">
        <v>30</v>
      </c>
      <c r="I5" s="219"/>
      <c r="J5" s="218" t="s">
        <v>31</v>
      </c>
      <c r="K5" s="219"/>
      <c r="L5" s="218" t="s">
        <v>32</v>
      </c>
      <c r="M5" s="219"/>
      <c r="N5" s="218" t="s">
        <v>33</v>
      </c>
      <c r="O5" s="218" t="s">
        <v>34</v>
      </c>
      <c r="P5" s="220" t="s">
        <v>40</v>
      </c>
    </row>
    <row r="6" spans="1:16" ht="51" customHeight="1" x14ac:dyDescent="0.15">
      <c r="A6" s="219"/>
      <c r="B6" s="218"/>
      <c r="C6" s="110" t="s">
        <v>36</v>
      </c>
      <c r="D6" s="111" t="s">
        <v>37</v>
      </c>
      <c r="E6" s="218" t="s">
        <v>35</v>
      </c>
      <c r="F6" s="109" t="s">
        <v>36</v>
      </c>
      <c r="G6" s="111" t="s">
        <v>37</v>
      </c>
      <c r="H6" s="109" t="s">
        <v>36</v>
      </c>
      <c r="I6" s="111" t="s">
        <v>37</v>
      </c>
      <c r="J6" s="109" t="s">
        <v>36</v>
      </c>
      <c r="K6" s="111" t="s">
        <v>39</v>
      </c>
      <c r="L6" s="109" t="s">
        <v>36</v>
      </c>
      <c r="M6" s="111" t="s">
        <v>39</v>
      </c>
      <c r="N6" s="218"/>
      <c r="O6" s="218"/>
      <c r="P6" s="221"/>
    </row>
    <row r="7" spans="1:16" ht="19.5" customHeight="1" x14ac:dyDescent="0.15">
      <c r="A7" s="108">
        <v>1</v>
      </c>
      <c r="B7" s="108">
        <v>2</v>
      </c>
      <c r="C7" s="112">
        <v>3</v>
      </c>
      <c r="D7" s="113"/>
      <c r="E7" s="218"/>
      <c r="F7" s="108">
        <v>4</v>
      </c>
      <c r="G7" s="113"/>
      <c r="H7" s="108">
        <v>5</v>
      </c>
      <c r="I7" s="113"/>
      <c r="J7" s="108">
        <v>6</v>
      </c>
      <c r="K7" s="113"/>
      <c r="L7" s="108">
        <v>7</v>
      </c>
      <c r="M7" s="113"/>
      <c r="N7" s="108">
        <v>8</v>
      </c>
      <c r="O7" s="109" t="s">
        <v>38</v>
      </c>
      <c r="P7" s="113">
        <v>10</v>
      </c>
    </row>
    <row r="8" spans="1:16" x14ac:dyDescent="0.15">
      <c r="A8" s="48">
        <v>1</v>
      </c>
      <c r="B8" s="114" t="s">
        <v>223</v>
      </c>
      <c r="C8" s="115">
        <f>'[1]Doanh thu'!Y115</f>
        <v>0</v>
      </c>
      <c r="D8" s="116">
        <f>'[1]Boi thuong'!Y115</f>
        <v>0</v>
      </c>
      <c r="E8" s="117"/>
      <c r="F8" s="115">
        <f>'[1]Doanh thu'!BD115</f>
        <v>0</v>
      </c>
      <c r="G8" s="116">
        <f>'[1]Boi thuong'!DN115</f>
        <v>0</v>
      </c>
      <c r="H8" s="115">
        <f>'[1]Doanh thu'!CI115</f>
        <v>0</v>
      </c>
      <c r="I8" s="116">
        <f>'[1]Boi thuong'!ES115</f>
        <v>0</v>
      </c>
      <c r="J8" s="115">
        <f>'[1]Doanh thu'!DN115</f>
        <v>0</v>
      </c>
      <c r="K8" s="116">
        <f>'[1]Boi thuong'!BD115</f>
        <v>0</v>
      </c>
      <c r="L8" s="115">
        <f>'[1]Doanh thu'!ES115</f>
        <v>0</v>
      </c>
      <c r="M8" s="116">
        <f>'[1]Boi thuong'!CI115</f>
        <v>0</v>
      </c>
      <c r="N8" s="115">
        <f>'[1]Doanh thu'!FX115</f>
        <v>0</v>
      </c>
      <c r="O8" s="115">
        <f>C8+F8+H8-J8-L8-N8</f>
        <v>0</v>
      </c>
      <c r="P8" s="116">
        <f>D8+G8+I8-K8-M8</f>
        <v>0</v>
      </c>
    </row>
    <row r="9" spans="1:16" x14ac:dyDescent="0.15">
      <c r="A9" s="48">
        <v>2</v>
      </c>
      <c r="B9" s="114" t="s">
        <v>144</v>
      </c>
      <c r="C9" s="115">
        <f>'[1]Doanh thu'!Y116</f>
        <v>3844</v>
      </c>
      <c r="D9" s="116">
        <f>'[1]Boi thuong'!Y116</f>
        <v>-394</v>
      </c>
      <c r="E9" s="117">
        <f>D9/C9</f>
        <v>-0.10249739854318418</v>
      </c>
      <c r="F9" s="115">
        <f>'[1]Doanh thu'!BD116</f>
        <v>494</v>
      </c>
      <c r="G9" s="116">
        <f>'[1]Boi thuong'!DN116</f>
        <v>13996</v>
      </c>
      <c r="H9" s="115">
        <f>'[1]Doanh thu'!CI116</f>
        <v>0</v>
      </c>
      <c r="I9" s="116">
        <f>'[1]Boi thuong'!ES116</f>
        <v>0</v>
      </c>
      <c r="J9" s="115">
        <f>'[1]Doanh thu'!DN116</f>
        <v>0</v>
      </c>
      <c r="K9" s="116">
        <f>'[1]Boi thuong'!BD116</f>
        <v>0</v>
      </c>
      <c r="L9" s="115">
        <f>'[1]Doanh thu'!ES116</f>
        <v>3648</v>
      </c>
      <c r="M9" s="116">
        <f>'[1]Boi thuong'!CI116</f>
        <v>13585</v>
      </c>
      <c r="N9" s="115">
        <f>'[1]Doanh thu'!FX116</f>
        <v>49</v>
      </c>
      <c r="O9" s="115">
        <f t="shared" ref="O9:O36" si="0">C9+F9+H9-J9-L9-N9</f>
        <v>641</v>
      </c>
      <c r="P9" s="116">
        <f t="shared" ref="P9:P36" si="1">D9+G9+I9-K9-M9</f>
        <v>17</v>
      </c>
    </row>
    <row r="10" spans="1:16" x14ac:dyDescent="0.15">
      <c r="A10" s="48">
        <v>3</v>
      </c>
      <c r="B10" s="114" t="s">
        <v>71</v>
      </c>
      <c r="C10" s="115">
        <f>'[1]Doanh thu'!Y117</f>
        <v>1575</v>
      </c>
      <c r="D10" s="116">
        <f>'[1]Boi thuong'!Y117</f>
        <v>227</v>
      </c>
      <c r="E10" s="117">
        <f>D10/C10</f>
        <v>0.14412698412698413</v>
      </c>
      <c r="F10" s="115">
        <f>'[1]Doanh thu'!BD117</f>
        <v>7</v>
      </c>
      <c r="G10" s="116">
        <f>'[1]Boi thuong'!DN117</f>
        <v>0</v>
      </c>
      <c r="H10" s="115">
        <f>'[1]Doanh thu'!CI117</f>
        <v>0</v>
      </c>
      <c r="I10" s="116">
        <f>'[1]Boi thuong'!ES117</f>
        <v>0</v>
      </c>
      <c r="J10" s="115">
        <f>'[1]Doanh thu'!DN117</f>
        <v>1</v>
      </c>
      <c r="K10" s="116">
        <f>'[1]Boi thuong'!BD117</f>
        <v>0</v>
      </c>
      <c r="L10" s="115">
        <f>'[1]Doanh thu'!ES117</f>
        <v>22</v>
      </c>
      <c r="M10" s="116">
        <f>'[1]Boi thuong'!CI117</f>
        <v>0</v>
      </c>
      <c r="N10" s="115">
        <f>'[1]Doanh thu'!FX117</f>
        <v>0</v>
      </c>
      <c r="O10" s="115">
        <f t="shared" si="0"/>
        <v>1559</v>
      </c>
      <c r="P10" s="116">
        <f t="shared" si="1"/>
        <v>227</v>
      </c>
    </row>
    <row r="11" spans="1:16" x14ac:dyDescent="0.15">
      <c r="A11" s="48">
        <v>4</v>
      </c>
      <c r="B11" s="114" t="s">
        <v>72</v>
      </c>
      <c r="C11" s="115">
        <f>'[1]Doanh thu'!Y118</f>
        <v>34807</v>
      </c>
      <c r="D11" s="116">
        <f>'[1]Boi thuong'!Y118</f>
        <v>4979</v>
      </c>
      <c r="E11" s="117">
        <f>D11/C11</f>
        <v>0.14304593903525153</v>
      </c>
      <c r="F11" s="115">
        <f>'[1]Doanh thu'!BD118</f>
        <v>0</v>
      </c>
      <c r="G11" s="116">
        <f>'[1]Boi thuong'!DN118</f>
        <v>0</v>
      </c>
      <c r="H11" s="115">
        <f>'[1]Doanh thu'!CI118</f>
        <v>0</v>
      </c>
      <c r="I11" s="116">
        <f>'[1]Boi thuong'!ES118</f>
        <v>0</v>
      </c>
      <c r="J11" s="115">
        <f>'[1]Doanh thu'!DN118</f>
        <v>5844</v>
      </c>
      <c r="K11" s="116">
        <f>'[1]Boi thuong'!BD118</f>
        <v>2332</v>
      </c>
      <c r="L11" s="115">
        <f>'[1]Doanh thu'!ES118</f>
        <v>23378</v>
      </c>
      <c r="M11" s="116">
        <f>'[1]Boi thuong'!CI118</f>
        <v>1554</v>
      </c>
      <c r="N11" s="115">
        <f>'[1]Doanh thu'!FX118</f>
        <v>0</v>
      </c>
      <c r="O11" s="115">
        <f t="shared" si="0"/>
        <v>5585</v>
      </c>
      <c r="P11" s="116">
        <f t="shared" si="1"/>
        <v>1093</v>
      </c>
    </row>
    <row r="12" spans="1:16" x14ac:dyDescent="0.15">
      <c r="A12" s="48">
        <v>5</v>
      </c>
      <c r="B12" s="114" t="s">
        <v>145</v>
      </c>
      <c r="C12" s="115">
        <f>'[1]Doanh thu'!Y119</f>
        <v>15729</v>
      </c>
      <c r="D12" s="116">
        <f>'[1]Boi thuong'!Y119</f>
        <v>0</v>
      </c>
      <c r="E12" s="117"/>
      <c r="F12" s="115">
        <f>'[1]Doanh thu'!BD119</f>
        <v>648</v>
      </c>
      <c r="G12" s="116">
        <f>'[1]Boi thuong'!DN119</f>
        <v>0</v>
      </c>
      <c r="H12" s="115">
        <f>'[1]Doanh thu'!CI119</f>
        <v>0</v>
      </c>
      <c r="I12" s="116">
        <f>'[1]Boi thuong'!ES119</f>
        <v>0</v>
      </c>
      <c r="J12" s="115">
        <f>'[1]Doanh thu'!DN119</f>
        <v>0</v>
      </c>
      <c r="K12" s="116">
        <f>'[1]Boi thuong'!BD119</f>
        <v>0</v>
      </c>
      <c r="L12" s="115">
        <f>'[1]Doanh thu'!ES119</f>
        <v>0</v>
      </c>
      <c r="M12" s="116">
        <f>'[1]Boi thuong'!CI119</f>
        <v>0</v>
      </c>
      <c r="N12" s="115">
        <f>'[1]Doanh thu'!FX119</f>
        <v>0</v>
      </c>
      <c r="O12" s="115">
        <f t="shared" si="0"/>
        <v>16377</v>
      </c>
      <c r="P12" s="116">
        <f t="shared" si="1"/>
        <v>0</v>
      </c>
    </row>
    <row r="13" spans="1:16" x14ac:dyDescent="0.15">
      <c r="A13" s="48">
        <v>6</v>
      </c>
      <c r="B13" s="114" t="s">
        <v>146</v>
      </c>
      <c r="C13" s="115">
        <f>'[1]Doanh thu'!Y120</f>
        <v>0</v>
      </c>
      <c r="D13" s="116">
        <f>'[1]Boi thuong'!Y120</f>
        <v>0</v>
      </c>
      <c r="E13" s="117"/>
      <c r="F13" s="115">
        <f>'[1]Doanh thu'!BD120</f>
        <v>0</v>
      </c>
      <c r="G13" s="116">
        <f>'[1]Boi thuong'!DN120</f>
        <v>0</v>
      </c>
      <c r="H13" s="115">
        <f>'[1]Doanh thu'!CI120</f>
        <v>0</v>
      </c>
      <c r="I13" s="116">
        <f>'[1]Boi thuong'!ES120</f>
        <v>0</v>
      </c>
      <c r="J13" s="115">
        <f>'[1]Doanh thu'!DN120</f>
        <v>0</v>
      </c>
      <c r="K13" s="116">
        <f>'[1]Boi thuong'!BD120</f>
        <v>0</v>
      </c>
      <c r="L13" s="115">
        <f>'[1]Doanh thu'!ES120</f>
        <v>0</v>
      </c>
      <c r="M13" s="116">
        <f>'[1]Boi thuong'!CI120</f>
        <v>0</v>
      </c>
      <c r="N13" s="115">
        <f>'[1]Doanh thu'!FX120</f>
        <v>0</v>
      </c>
      <c r="O13" s="115">
        <f t="shared" si="0"/>
        <v>0</v>
      </c>
      <c r="P13" s="116">
        <f t="shared" si="1"/>
        <v>0</v>
      </c>
    </row>
    <row r="14" spans="1:16" x14ac:dyDescent="0.15">
      <c r="A14" s="48">
        <v>7</v>
      </c>
      <c r="B14" s="114" t="s">
        <v>147</v>
      </c>
      <c r="C14" s="115">
        <f>'[1]Doanh thu'!Y121</f>
        <v>0</v>
      </c>
      <c r="D14" s="116">
        <f>'[1]Boi thuong'!Y121</f>
        <v>0</v>
      </c>
      <c r="E14" s="117"/>
      <c r="F14" s="115">
        <f>'[1]Doanh thu'!BD121</f>
        <v>0</v>
      </c>
      <c r="G14" s="116">
        <f>'[1]Boi thuong'!DN121</f>
        <v>0</v>
      </c>
      <c r="H14" s="115">
        <f>'[1]Doanh thu'!CI121</f>
        <v>0</v>
      </c>
      <c r="I14" s="116">
        <f>'[1]Boi thuong'!ES121</f>
        <v>0</v>
      </c>
      <c r="J14" s="115">
        <f>'[1]Doanh thu'!DN121</f>
        <v>0</v>
      </c>
      <c r="K14" s="116">
        <f>'[1]Boi thuong'!BD121</f>
        <v>0</v>
      </c>
      <c r="L14" s="115">
        <f>'[1]Doanh thu'!ES121</f>
        <v>0</v>
      </c>
      <c r="M14" s="116">
        <f>'[1]Boi thuong'!CI121</f>
        <v>0</v>
      </c>
      <c r="N14" s="115">
        <f>'[1]Doanh thu'!FX121</f>
        <v>0</v>
      </c>
      <c r="O14" s="115">
        <f t="shared" si="0"/>
        <v>0</v>
      </c>
      <c r="P14" s="116">
        <f t="shared" si="1"/>
        <v>0</v>
      </c>
    </row>
    <row r="15" spans="1:16" x14ac:dyDescent="0.15">
      <c r="A15" s="48">
        <v>8</v>
      </c>
      <c r="B15" s="114" t="s">
        <v>73</v>
      </c>
      <c r="C15" s="115">
        <f>'[1]Doanh thu'!Y122</f>
        <v>0</v>
      </c>
      <c r="D15" s="116">
        <f>'[1]Boi thuong'!Y122</f>
        <v>0</v>
      </c>
      <c r="E15" s="117"/>
      <c r="F15" s="115">
        <f>'[1]Doanh thu'!BD122</f>
        <v>0</v>
      </c>
      <c r="G15" s="116">
        <f>'[1]Boi thuong'!DN122</f>
        <v>0</v>
      </c>
      <c r="H15" s="115">
        <f>'[1]Doanh thu'!CI122</f>
        <v>0</v>
      </c>
      <c r="I15" s="116">
        <f>'[1]Boi thuong'!ES122</f>
        <v>0</v>
      </c>
      <c r="J15" s="115">
        <f>'[1]Doanh thu'!DN122</f>
        <v>0</v>
      </c>
      <c r="K15" s="116">
        <f>'[1]Boi thuong'!BD122</f>
        <v>0</v>
      </c>
      <c r="L15" s="115">
        <f>'[1]Doanh thu'!ES122</f>
        <v>0</v>
      </c>
      <c r="M15" s="116">
        <f>'[1]Boi thuong'!CI122</f>
        <v>0</v>
      </c>
      <c r="N15" s="115">
        <f>'[1]Doanh thu'!FX122</f>
        <v>0</v>
      </c>
      <c r="O15" s="115">
        <f t="shared" si="0"/>
        <v>0</v>
      </c>
      <c r="P15" s="116">
        <f t="shared" si="1"/>
        <v>0</v>
      </c>
    </row>
    <row r="16" spans="1:16" x14ac:dyDescent="0.15">
      <c r="A16" s="48">
        <v>9</v>
      </c>
      <c r="B16" s="114" t="s">
        <v>74</v>
      </c>
      <c r="C16" s="115">
        <f>'[1]Doanh thu'!Y123</f>
        <v>25892</v>
      </c>
      <c r="D16" s="116">
        <f>'[1]Boi thuong'!Y123</f>
        <v>0</v>
      </c>
      <c r="E16" s="117">
        <f>D16/C16</f>
        <v>0</v>
      </c>
      <c r="F16" s="115">
        <f>'[1]Doanh thu'!BD123</f>
        <v>72</v>
      </c>
      <c r="G16" s="116">
        <f>'[1]Boi thuong'!DN123</f>
        <v>0</v>
      </c>
      <c r="H16" s="115">
        <f>'[1]Doanh thu'!CI123</f>
        <v>0</v>
      </c>
      <c r="I16" s="116">
        <f>'[1]Boi thuong'!ES123</f>
        <v>0</v>
      </c>
      <c r="J16" s="115">
        <f>'[1]Doanh thu'!DN123</f>
        <v>18723</v>
      </c>
      <c r="K16" s="116">
        <f>'[1]Boi thuong'!BD123</f>
        <v>0</v>
      </c>
      <c r="L16" s="115">
        <f>'[1]Doanh thu'!ES123</f>
        <v>1166</v>
      </c>
      <c r="M16" s="116">
        <f>'[1]Boi thuong'!CI123</f>
        <v>0</v>
      </c>
      <c r="N16" s="115">
        <f>'[1]Doanh thu'!FX123</f>
        <v>0</v>
      </c>
      <c r="O16" s="115">
        <f t="shared" si="0"/>
        <v>6075</v>
      </c>
      <c r="P16" s="116">
        <f t="shared" si="1"/>
        <v>0</v>
      </c>
    </row>
    <row r="17" spans="1:16" x14ac:dyDescent="0.15">
      <c r="A17" s="48">
        <v>10</v>
      </c>
      <c r="B17" s="114" t="s">
        <v>148</v>
      </c>
      <c r="C17" s="115">
        <f>'[1]Doanh thu'!Y124</f>
        <v>0</v>
      </c>
      <c r="D17" s="116">
        <f>'[1]Boi thuong'!Y124</f>
        <v>0</v>
      </c>
      <c r="E17" s="117"/>
      <c r="F17" s="115">
        <f>'[1]Doanh thu'!BD124</f>
        <v>0</v>
      </c>
      <c r="G17" s="116">
        <f>'[1]Boi thuong'!DN124</f>
        <v>0</v>
      </c>
      <c r="H17" s="115">
        <f>'[1]Doanh thu'!CI124</f>
        <v>0</v>
      </c>
      <c r="I17" s="116">
        <f>'[1]Boi thuong'!ES124</f>
        <v>0</v>
      </c>
      <c r="J17" s="115">
        <f>'[1]Doanh thu'!DN124</f>
        <v>0</v>
      </c>
      <c r="K17" s="116">
        <f>'[1]Boi thuong'!BD124</f>
        <v>0</v>
      </c>
      <c r="L17" s="115">
        <f>'[1]Doanh thu'!ES124</f>
        <v>0</v>
      </c>
      <c r="M17" s="116">
        <f>'[1]Boi thuong'!CI124</f>
        <v>0</v>
      </c>
      <c r="N17" s="115">
        <f>'[1]Doanh thu'!FX124</f>
        <v>0</v>
      </c>
      <c r="O17" s="115">
        <f t="shared" si="0"/>
        <v>0</v>
      </c>
      <c r="P17" s="116">
        <f t="shared" si="1"/>
        <v>0</v>
      </c>
    </row>
    <row r="18" spans="1:16" x14ac:dyDescent="0.15">
      <c r="A18" s="48">
        <v>11</v>
      </c>
      <c r="B18" s="114" t="s">
        <v>149</v>
      </c>
      <c r="C18" s="115">
        <f>'[1]Doanh thu'!Y125</f>
        <v>115</v>
      </c>
      <c r="D18" s="116">
        <f>'[1]Boi thuong'!Y125</f>
        <v>0</v>
      </c>
      <c r="E18" s="117"/>
      <c r="F18" s="115">
        <f>'[1]Doanh thu'!BD125</f>
        <v>0</v>
      </c>
      <c r="G18" s="116">
        <f>'[1]Boi thuong'!DN125</f>
        <v>0</v>
      </c>
      <c r="H18" s="115">
        <f>'[1]Doanh thu'!CI125</f>
        <v>0</v>
      </c>
      <c r="I18" s="116">
        <f>'[1]Boi thuong'!ES125</f>
        <v>0</v>
      </c>
      <c r="J18" s="115">
        <f>'[1]Doanh thu'!DN125</f>
        <v>0</v>
      </c>
      <c r="K18" s="116">
        <f>'[1]Boi thuong'!BD125</f>
        <v>0</v>
      </c>
      <c r="L18" s="115">
        <f>'[1]Doanh thu'!ES125</f>
        <v>0</v>
      </c>
      <c r="M18" s="116">
        <f>'[1]Boi thuong'!CI125</f>
        <v>0</v>
      </c>
      <c r="N18" s="115">
        <f>'[1]Doanh thu'!FX125</f>
        <v>0</v>
      </c>
      <c r="O18" s="115">
        <f t="shared" si="0"/>
        <v>115</v>
      </c>
      <c r="P18" s="116">
        <f t="shared" si="1"/>
        <v>0</v>
      </c>
    </row>
    <row r="19" spans="1:16" x14ac:dyDescent="0.15">
      <c r="A19" s="48">
        <v>12</v>
      </c>
      <c r="B19" s="114" t="s">
        <v>150</v>
      </c>
      <c r="C19" s="115">
        <f>'[1]Doanh thu'!Y126</f>
        <v>29739</v>
      </c>
      <c r="D19" s="116">
        <f>'[1]Boi thuong'!Y126</f>
        <v>2915</v>
      </c>
      <c r="E19" s="117">
        <f>D19/C19</f>
        <v>9.8019435757759177E-2</v>
      </c>
      <c r="F19" s="115">
        <f>'[1]Doanh thu'!BD126</f>
        <v>0</v>
      </c>
      <c r="G19" s="116">
        <f>'[1]Boi thuong'!DN126</f>
        <v>0</v>
      </c>
      <c r="H19" s="115">
        <f>'[1]Doanh thu'!CI126</f>
        <v>0</v>
      </c>
      <c r="I19" s="116">
        <f>'[1]Boi thuong'!ES126</f>
        <v>0</v>
      </c>
      <c r="J19" s="115">
        <f>'[1]Doanh thu'!DN126</f>
        <v>0</v>
      </c>
      <c r="K19" s="116">
        <f>'[1]Boi thuong'!BD126</f>
        <v>0</v>
      </c>
      <c r="L19" s="115">
        <f>'[1]Doanh thu'!ES126</f>
        <v>29342</v>
      </c>
      <c r="M19" s="116">
        <f>'[1]Boi thuong'!CI126</f>
        <v>2881</v>
      </c>
      <c r="N19" s="115">
        <f>'[1]Doanh thu'!FX126</f>
        <v>0</v>
      </c>
      <c r="O19" s="115">
        <f t="shared" si="0"/>
        <v>397</v>
      </c>
      <c r="P19" s="116">
        <f t="shared" si="1"/>
        <v>34</v>
      </c>
    </row>
    <row r="20" spans="1:16" x14ac:dyDescent="0.15">
      <c r="A20" s="48">
        <v>13</v>
      </c>
      <c r="B20" s="114" t="s">
        <v>151</v>
      </c>
      <c r="C20" s="115">
        <f>'[1]Doanh thu'!Y127</f>
        <v>0</v>
      </c>
      <c r="D20" s="116">
        <f>'[1]Boi thuong'!Y127</f>
        <v>0</v>
      </c>
      <c r="E20" s="117"/>
      <c r="F20" s="115">
        <f>'[1]Doanh thu'!BD127</f>
        <v>0</v>
      </c>
      <c r="G20" s="116">
        <f>'[1]Boi thuong'!DN127</f>
        <v>0</v>
      </c>
      <c r="H20" s="115">
        <f>'[1]Doanh thu'!CI127</f>
        <v>0</v>
      </c>
      <c r="I20" s="116">
        <f>'[1]Boi thuong'!ES127</f>
        <v>0</v>
      </c>
      <c r="J20" s="115">
        <f>'[1]Doanh thu'!DN127</f>
        <v>0</v>
      </c>
      <c r="K20" s="116">
        <f>'[1]Boi thuong'!BD127</f>
        <v>0</v>
      </c>
      <c r="L20" s="115">
        <f>'[1]Doanh thu'!ES127</f>
        <v>0</v>
      </c>
      <c r="M20" s="116">
        <f>'[1]Boi thuong'!CI127</f>
        <v>0</v>
      </c>
      <c r="N20" s="115">
        <f>'[1]Doanh thu'!FX127</f>
        <v>0</v>
      </c>
      <c r="O20" s="115">
        <f t="shared" si="0"/>
        <v>0</v>
      </c>
      <c r="P20" s="116">
        <f t="shared" si="1"/>
        <v>0</v>
      </c>
    </row>
    <row r="21" spans="1:16" x14ac:dyDescent="0.15">
      <c r="A21" s="48">
        <v>14</v>
      </c>
      <c r="B21" s="114" t="s">
        <v>75</v>
      </c>
      <c r="C21" s="115">
        <f>'[1]Doanh thu'!Y128</f>
        <v>0</v>
      </c>
      <c r="D21" s="116">
        <f>'[1]Boi thuong'!Y128</f>
        <v>0</v>
      </c>
      <c r="E21" s="117"/>
      <c r="F21" s="115">
        <f>'[1]Doanh thu'!BD128</f>
        <v>0</v>
      </c>
      <c r="G21" s="116">
        <f>'[1]Boi thuong'!DN128</f>
        <v>0</v>
      </c>
      <c r="H21" s="115">
        <f>'[1]Doanh thu'!CI128</f>
        <v>0</v>
      </c>
      <c r="I21" s="116">
        <f>'[1]Boi thuong'!ES128</f>
        <v>0</v>
      </c>
      <c r="J21" s="115">
        <f>'[1]Doanh thu'!DN128</f>
        <v>0</v>
      </c>
      <c r="K21" s="116">
        <f>'[1]Boi thuong'!BD128</f>
        <v>0</v>
      </c>
      <c r="L21" s="115">
        <f>'[1]Doanh thu'!ES128</f>
        <v>0</v>
      </c>
      <c r="M21" s="116">
        <f>'[1]Boi thuong'!CI128</f>
        <v>0</v>
      </c>
      <c r="N21" s="115">
        <f>'[1]Doanh thu'!FX128</f>
        <v>0</v>
      </c>
      <c r="O21" s="115">
        <f t="shared" si="0"/>
        <v>0</v>
      </c>
      <c r="P21" s="116">
        <f t="shared" si="1"/>
        <v>0</v>
      </c>
    </row>
    <row r="22" spans="1:16" x14ac:dyDescent="0.15">
      <c r="A22" s="48">
        <v>15</v>
      </c>
      <c r="B22" s="114" t="s">
        <v>152</v>
      </c>
      <c r="C22" s="115">
        <f>'[1]Doanh thu'!Y129</f>
        <v>0</v>
      </c>
      <c r="D22" s="116">
        <f>'[1]Boi thuong'!Y129</f>
        <v>0</v>
      </c>
      <c r="E22" s="117"/>
      <c r="F22" s="115">
        <f>'[1]Doanh thu'!BD129</f>
        <v>0</v>
      </c>
      <c r="G22" s="116">
        <f>'[1]Boi thuong'!DN129</f>
        <v>0</v>
      </c>
      <c r="H22" s="115">
        <f>'[1]Doanh thu'!CI129</f>
        <v>0</v>
      </c>
      <c r="I22" s="116">
        <f>'[1]Boi thuong'!ES129</f>
        <v>0</v>
      </c>
      <c r="J22" s="115">
        <f>'[1]Doanh thu'!DN129</f>
        <v>0</v>
      </c>
      <c r="K22" s="116">
        <f>'[1]Boi thuong'!BD129</f>
        <v>0</v>
      </c>
      <c r="L22" s="115">
        <f>'[1]Doanh thu'!ES129</f>
        <v>0</v>
      </c>
      <c r="M22" s="116">
        <f>'[1]Boi thuong'!CI129</f>
        <v>0</v>
      </c>
      <c r="N22" s="115">
        <f>'[1]Doanh thu'!FX129</f>
        <v>0</v>
      </c>
      <c r="O22" s="115">
        <f t="shared" si="0"/>
        <v>0</v>
      </c>
      <c r="P22" s="116">
        <f t="shared" si="1"/>
        <v>0</v>
      </c>
    </row>
    <row r="23" spans="1:16" x14ac:dyDescent="0.15">
      <c r="A23" s="48">
        <v>16</v>
      </c>
      <c r="B23" s="114" t="s">
        <v>222</v>
      </c>
      <c r="C23" s="115">
        <f>'[1]Doanh thu'!Y130</f>
        <v>0</v>
      </c>
      <c r="D23" s="116">
        <f>'[1]Boi thuong'!Y130</f>
        <v>0</v>
      </c>
      <c r="E23" s="117"/>
      <c r="F23" s="115">
        <f>'[1]Doanh thu'!BD130</f>
        <v>0</v>
      </c>
      <c r="G23" s="116">
        <f>'[1]Boi thuong'!DN130</f>
        <v>0</v>
      </c>
      <c r="H23" s="115">
        <f>'[1]Doanh thu'!CI130</f>
        <v>0</v>
      </c>
      <c r="I23" s="116">
        <f>'[1]Boi thuong'!ES130</f>
        <v>0</v>
      </c>
      <c r="J23" s="115">
        <f>'[1]Doanh thu'!DN130</f>
        <v>0</v>
      </c>
      <c r="K23" s="116">
        <f>'[1]Boi thuong'!BD130</f>
        <v>0</v>
      </c>
      <c r="L23" s="115">
        <f>'[1]Doanh thu'!ES130</f>
        <v>0</v>
      </c>
      <c r="M23" s="116">
        <f>'[1]Boi thuong'!CI130</f>
        <v>0</v>
      </c>
      <c r="N23" s="115">
        <f>'[1]Doanh thu'!FX130</f>
        <v>0</v>
      </c>
      <c r="O23" s="115">
        <f t="shared" si="0"/>
        <v>0</v>
      </c>
      <c r="P23" s="116">
        <f t="shared" si="1"/>
        <v>0</v>
      </c>
    </row>
    <row r="24" spans="1:16" x14ac:dyDescent="0.15">
      <c r="A24" s="48">
        <v>17</v>
      </c>
      <c r="B24" s="114" t="s">
        <v>153</v>
      </c>
      <c r="C24" s="115">
        <f>'[1]Doanh thu'!Y131</f>
        <v>0</v>
      </c>
      <c r="D24" s="116">
        <f>'[1]Boi thuong'!Y131</f>
        <v>0</v>
      </c>
      <c r="E24" s="117"/>
      <c r="F24" s="115">
        <f>'[1]Doanh thu'!BD131</f>
        <v>0</v>
      </c>
      <c r="G24" s="116">
        <f>'[1]Boi thuong'!DN131</f>
        <v>0</v>
      </c>
      <c r="H24" s="115">
        <f>'[1]Doanh thu'!CI131</f>
        <v>0</v>
      </c>
      <c r="I24" s="116">
        <f>'[1]Boi thuong'!ES131</f>
        <v>0</v>
      </c>
      <c r="J24" s="115">
        <f>'[1]Doanh thu'!DN131</f>
        <v>0</v>
      </c>
      <c r="K24" s="116">
        <f>'[1]Boi thuong'!BD131</f>
        <v>0</v>
      </c>
      <c r="L24" s="115">
        <f>'[1]Doanh thu'!ES131</f>
        <v>0</v>
      </c>
      <c r="M24" s="116">
        <f>'[1]Boi thuong'!CI131</f>
        <v>0</v>
      </c>
      <c r="N24" s="115">
        <f>'[1]Doanh thu'!FX131</f>
        <v>0</v>
      </c>
      <c r="O24" s="115">
        <f t="shared" si="0"/>
        <v>0</v>
      </c>
      <c r="P24" s="116">
        <f t="shared" si="1"/>
        <v>0</v>
      </c>
    </row>
    <row r="25" spans="1:16" x14ac:dyDescent="0.15">
      <c r="A25" s="48">
        <v>18</v>
      </c>
      <c r="B25" s="114" t="s">
        <v>76</v>
      </c>
      <c r="C25" s="115">
        <f>'[1]Doanh thu'!Y132</f>
        <v>2184</v>
      </c>
      <c r="D25" s="116">
        <f>'[1]Boi thuong'!Y132</f>
        <v>39</v>
      </c>
      <c r="E25" s="117">
        <f>D25/C25</f>
        <v>1.7857142857142856E-2</v>
      </c>
      <c r="F25" s="115">
        <f>'[1]Doanh thu'!BD132</f>
        <v>3287</v>
      </c>
      <c r="G25" s="116">
        <f>'[1]Boi thuong'!DN132</f>
        <v>3531</v>
      </c>
      <c r="H25" s="115">
        <f>'[1]Doanh thu'!CI132</f>
        <v>0</v>
      </c>
      <c r="I25" s="116">
        <f>'[1]Boi thuong'!ES132</f>
        <v>0</v>
      </c>
      <c r="J25" s="115">
        <f>'[1]Doanh thu'!DN132</f>
        <v>5810</v>
      </c>
      <c r="K25" s="116">
        <f>'[1]Boi thuong'!BD132</f>
        <v>631</v>
      </c>
      <c r="L25" s="115">
        <f>'[1]Doanh thu'!ES132</f>
        <v>3132</v>
      </c>
      <c r="M25" s="116">
        <f>'[1]Boi thuong'!CI132</f>
        <v>283</v>
      </c>
      <c r="N25" s="115">
        <f>'[1]Doanh thu'!FX132</f>
        <v>4768</v>
      </c>
      <c r="O25" s="115">
        <f t="shared" si="0"/>
        <v>-8239</v>
      </c>
      <c r="P25" s="116">
        <f t="shared" si="1"/>
        <v>2656</v>
      </c>
    </row>
    <row r="26" spans="1:16" x14ac:dyDescent="0.15">
      <c r="A26" s="48">
        <v>19</v>
      </c>
      <c r="B26" s="114" t="s">
        <v>77</v>
      </c>
      <c r="C26" s="115">
        <f>'[1]Doanh thu'!Y133</f>
        <v>705</v>
      </c>
      <c r="D26" s="116">
        <f>'[1]Boi thuong'!Y133</f>
        <v>0</v>
      </c>
      <c r="E26" s="117">
        <f>D26/C26</f>
        <v>0</v>
      </c>
      <c r="F26" s="115">
        <f>'[1]Doanh thu'!BD133</f>
        <v>0</v>
      </c>
      <c r="G26" s="116">
        <f>'[1]Boi thuong'!DN133</f>
        <v>0</v>
      </c>
      <c r="H26" s="115">
        <f>'[1]Doanh thu'!CI133</f>
        <v>0</v>
      </c>
      <c r="I26" s="116">
        <f>'[1]Boi thuong'!ES133</f>
        <v>0</v>
      </c>
      <c r="J26" s="115">
        <f>'[1]Doanh thu'!DN133</f>
        <v>578</v>
      </c>
      <c r="K26" s="116">
        <f>'[1]Boi thuong'!BD133</f>
        <v>0</v>
      </c>
      <c r="L26" s="115">
        <f>'[1]Doanh thu'!ES133</f>
        <v>0</v>
      </c>
      <c r="M26" s="116">
        <f>'[1]Boi thuong'!CI133</f>
        <v>0</v>
      </c>
      <c r="N26" s="115">
        <f>'[1]Doanh thu'!FX133</f>
        <v>0</v>
      </c>
      <c r="O26" s="115">
        <f t="shared" si="0"/>
        <v>127</v>
      </c>
      <c r="P26" s="116">
        <f t="shared" si="1"/>
        <v>0</v>
      </c>
    </row>
    <row r="27" spans="1:16" x14ac:dyDescent="0.15">
      <c r="A27" s="48">
        <v>20</v>
      </c>
      <c r="B27" s="114" t="s">
        <v>78</v>
      </c>
      <c r="C27" s="115">
        <f>'[1]Doanh thu'!Y134</f>
        <v>4077</v>
      </c>
      <c r="D27" s="116">
        <f>'[1]Boi thuong'!Y134</f>
        <v>0</v>
      </c>
      <c r="E27" s="117"/>
      <c r="F27" s="115">
        <f>'[1]Doanh thu'!BD134</f>
        <v>4</v>
      </c>
      <c r="G27" s="116">
        <f>'[1]Boi thuong'!DN134</f>
        <v>0</v>
      </c>
      <c r="H27" s="115">
        <f>'[1]Doanh thu'!CI134</f>
        <v>0</v>
      </c>
      <c r="I27" s="116">
        <f>'[1]Boi thuong'!ES134</f>
        <v>0</v>
      </c>
      <c r="J27" s="115">
        <f>'[1]Doanh thu'!DN134</f>
        <v>3342</v>
      </c>
      <c r="K27" s="116">
        <f>'[1]Boi thuong'!BD134</f>
        <v>0</v>
      </c>
      <c r="L27" s="115">
        <f>'[1]Doanh thu'!ES134</f>
        <v>0</v>
      </c>
      <c r="M27" s="116">
        <f>'[1]Boi thuong'!CI134</f>
        <v>0</v>
      </c>
      <c r="N27" s="115">
        <f>'[1]Doanh thu'!FX134</f>
        <v>0</v>
      </c>
      <c r="O27" s="115">
        <f t="shared" si="0"/>
        <v>739</v>
      </c>
      <c r="P27" s="116">
        <f t="shared" si="1"/>
        <v>0</v>
      </c>
    </row>
    <row r="28" spans="1:16" x14ac:dyDescent="0.15">
      <c r="A28" s="48">
        <v>21</v>
      </c>
      <c r="B28" s="114" t="s">
        <v>79</v>
      </c>
      <c r="C28" s="115">
        <f>'[1]Doanh thu'!Y135</f>
        <v>0</v>
      </c>
      <c r="D28" s="116">
        <f>'[1]Boi thuong'!Y135</f>
        <v>0</v>
      </c>
      <c r="E28" s="117"/>
      <c r="F28" s="115">
        <f>'[1]Doanh thu'!BD135</f>
        <v>0</v>
      </c>
      <c r="G28" s="116">
        <f>'[1]Boi thuong'!DN135</f>
        <v>0</v>
      </c>
      <c r="H28" s="115">
        <f>'[1]Doanh thu'!CI135</f>
        <v>0</v>
      </c>
      <c r="I28" s="116">
        <f>'[1]Boi thuong'!ES135</f>
        <v>0</v>
      </c>
      <c r="J28" s="115">
        <f>'[1]Doanh thu'!DN135</f>
        <v>0</v>
      </c>
      <c r="K28" s="116">
        <f>'[1]Boi thuong'!BD135</f>
        <v>0</v>
      </c>
      <c r="L28" s="115">
        <f>'[1]Doanh thu'!ES135</f>
        <v>0</v>
      </c>
      <c r="M28" s="116">
        <f>'[1]Boi thuong'!CI135</f>
        <v>0</v>
      </c>
      <c r="N28" s="115">
        <f>'[1]Doanh thu'!FX135</f>
        <v>0</v>
      </c>
      <c r="O28" s="115">
        <f t="shared" si="0"/>
        <v>0</v>
      </c>
      <c r="P28" s="116">
        <f t="shared" si="1"/>
        <v>0</v>
      </c>
    </row>
    <row r="29" spans="1:16" x14ac:dyDescent="0.15">
      <c r="A29" s="48">
        <v>22</v>
      </c>
      <c r="B29" s="114" t="s">
        <v>154</v>
      </c>
      <c r="C29" s="115">
        <f>'[1]Doanh thu'!Y136</f>
        <v>13906</v>
      </c>
      <c r="D29" s="116">
        <f>'[1]Boi thuong'!Y136</f>
        <v>665</v>
      </c>
      <c r="E29" s="117">
        <f>D29/C29</f>
        <v>4.7821084423989642E-2</v>
      </c>
      <c r="F29" s="115">
        <f>'[1]Doanh thu'!BD136</f>
        <v>24049</v>
      </c>
      <c r="G29" s="116">
        <f>'[1]Boi thuong'!DN136</f>
        <v>0</v>
      </c>
      <c r="H29" s="115">
        <f>'[1]Doanh thu'!CI136</f>
        <v>24040</v>
      </c>
      <c r="I29" s="116">
        <f>'[1]Boi thuong'!ES136</f>
        <v>0</v>
      </c>
      <c r="J29" s="115">
        <f>'[1]Doanh thu'!DN136</f>
        <v>2897</v>
      </c>
      <c r="K29" s="116">
        <f>'[1]Boi thuong'!BD136</f>
        <v>0</v>
      </c>
      <c r="L29" s="115">
        <f>'[1]Doanh thu'!ES136</f>
        <v>55321</v>
      </c>
      <c r="M29" s="116">
        <f>'[1]Boi thuong'!CI136</f>
        <v>531</v>
      </c>
      <c r="N29" s="115">
        <f>'[1]Doanh thu'!FX136</f>
        <v>0</v>
      </c>
      <c r="O29" s="115">
        <f t="shared" si="0"/>
        <v>3777</v>
      </c>
      <c r="P29" s="116">
        <f t="shared" si="1"/>
        <v>134</v>
      </c>
    </row>
    <row r="30" spans="1:16" x14ac:dyDescent="0.15">
      <c r="A30" s="48">
        <v>23</v>
      </c>
      <c r="B30" s="114" t="s">
        <v>80</v>
      </c>
      <c r="C30" s="115">
        <f>'[1]Doanh thu'!Y137</f>
        <v>16076</v>
      </c>
      <c r="D30" s="116">
        <f>'[1]Boi thuong'!Y137</f>
        <v>4658</v>
      </c>
      <c r="E30" s="117">
        <f>D30/C30</f>
        <v>0.28974869370490169</v>
      </c>
      <c r="F30" s="115">
        <f>'[1]Doanh thu'!BD137</f>
        <v>0</v>
      </c>
      <c r="G30" s="116">
        <f>'[1]Boi thuong'!DN137</f>
        <v>0</v>
      </c>
      <c r="H30" s="115">
        <f>'[1]Doanh thu'!CI137</f>
        <v>0</v>
      </c>
      <c r="I30" s="116">
        <f>'[1]Boi thuong'!ES137</f>
        <v>0</v>
      </c>
      <c r="J30" s="115">
        <f>'[1]Doanh thu'!DN137</f>
        <v>0</v>
      </c>
      <c r="K30" s="116">
        <f>'[1]Boi thuong'!BD137</f>
        <v>0</v>
      </c>
      <c r="L30" s="115">
        <f>'[1]Doanh thu'!ES137</f>
        <v>15950</v>
      </c>
      <c r="M30" s="116">
        <f>'[1]Boi thuong'!CI137</f>
        <v>4611</v>
      </c>
      <c r="N30" s="115">
        <f>'[1]Doanh thu'!FX137</f>
        <v>0</v>
      </c>
      <c r="O30" s="115">
        <f t="shared" si="0"/>
        <v>126</v>
      </c>
      <c r="P30" s="116">
        <f t="shared" si="1"/>
        <v>47</v>
      </c>
    </row>
    <row r="31" spans="1:16" x14ac:dyDescent="0.15">
      <c r="A31" s="48">
        <v>24</v>
      </c>
      <c r="B31" s="114" t="s">
        <v>81</v>
      </c>
      <c r="C31" s="115">
        <f>'[1]Doanh thu'!Y138</f>
        <v>0</v>
      </c>
      <c r="D31" s="116">
        <f>'[1]Boi thuong'!Y138</f>
        <v>0</v>
      </c>
      <c r="E31" s="117"/>
      <c r="F31" s="115">
        <f>'[1]Doanh thu'!BD138</f>
        <v>0</v>
      </c>
      <c r="G31" s="116">
        <f>'[1]Boi thuong'!DN138</f>
        <v>0</v>
      </c>
      <c r="H31" s="115">
        <f>'[1]Doanh thu'!CI138</f>
        <v>0</v>
      </c>
      <c r="I31" s="116">
        <f>'[1]Boi thuong'!ES138</f>
        <v>0</v>
      </c>
      <c r="J31" s="115">
        <f>'[1]Doanh thu'!DN138</f>
        <v>0</v>
      </c>
      <c r="K31" s="116">
        <f>'[1]Boi thuong'!BD138</f>
        <v>0</v>
      </c>
      <c r="L31" s="115">
        <f>'[1]Doanh thu'!ES138</f>
        <v>0</v>
      </c>
      <c r="M31" s="116">
        <f>'[1]Boi thuong'!CI138</f>
        <v>0</v>
      </c>
      <c r="N31" s="115">
        <f>'[1]Doanh thu'!FX138</f>
        <v>0</v>
      </c>
      <c r="O31" s="115">
        <f t="shared" si="0"/>
        <v>0</v>
      </c>
      <c r="P31" s="116">
        <f t="shared" si="1"/>
        <v>0</v>
      </c>
    </row>
    <row r="32" spans="1:16" x14ac:dyDescent="0.15">
      <c r="A32" s="48">
        <v>25</v>
      </c>
      <c r="B32" s="114" t="s">
        <v>155</v>
      </c>
      <c r="C32" s="115">
        <f>'[1]Doanh thu'!Y139</f>
        <v>0</v>
      </c>
      <c r="D32" s="116">
        <f>'[1]Boi thuong'!Y139</f>
        <v>0</v>
      </c>
      <c r="E32" s="117"/>
      <c r="F32" s="115">
        <f>'[1]Doanh thu'!BD139</f>
        <v>0</v>
      </c>
      <c r="G32" s="116">
        <f>'[1]Boi thuong'!DN139</f>
        <v>0</v>
      </c>
      <c r="H32" s="115">
        <f>'[1]Doanh thu'!CI139</f>
        <v>0</v>
      </c>
      <c r="I32" s="116">
        <f>'[1]Boi thuong'!ES139</f>
        <v>0</v>
      </c>
      <c r="J32" s="115">
        <f>'[1]Doanh thu'!DN139</f>
        <v>0</v>
      </c>
      <c r="K32" s="116">
        <f>'[1]Boi thuong'!BD139</f>
        <v>0</v>
      </c>
      <c r="L32" s="115">
        <f>'[1]Doanh thu'!ES139</f>
        <v>0</v>
      </c>
      <c r="M32" s="116">
        <f>'[1]Boi thuong'!CI139</f>
        <v>0</v>
      </c>
      <c r="N32" s="115">
        <f>'[1]Doanh thu'!FX139</f>
        <v>0</v>
      </c>
      <c r="O32" s="115">
        <f t="shared" si="0"/>
        <v>0</v>
      </c>
      <c r="P32" s="116">
        <f t="shared" si="1"/>
        <v>0</v>
      </c>
    </row>
    <row r="33" spans="1:16" x14ac:dyDescent="0.15">
      <c r="A33" s="48">
        <v>26</v>
      </c>
      <c r="B33" s="114" t="s">
        <v>156</v>
      </c>
      <c r="C33" s="115">
        <f>'[1]Doanh thu'!Y140</f>
        <v>0</v>
      </c>
      <c r="D33" s="116">
        <f>'[1]Boi thuong'!Y140</f>
        <v>0</v>
      </c>
      <c r="E33" s="117"/>
      <c r="F33" s="115">
        <f>'[1]Doanh thu'!BD140</f>
        <v>0</v>
      </c>
      <c r="G33" s="116">
        <f>'[1]Boi thuong'!DN140</f>
        <v>0</v>
      </c>
      <c r="H33" s="115">
        <f>'[1]Doanh thu'!CI140</f>
        <v>0</v>
      </c>
      <c r="I33" s="116">
        <f>'[1]Boi thuong'!ES140</f>
        <v>0</v>
      </c>
      <c r="J33" s="115">
        <f>'[1]Doanh thu'!DN140</f>
        <v>0</v>
      </c>
      <c r="K33" s="116">
        <f>'[1]Boi thuong'!BD140</f>
        <v>0</v>
      </c>
      <c r="L33" s="115">
        <f>'[1]Doanh thu'!ES140</f>
        <v>0</v>
      </c>
      <c r="M33" s="116">
        <f>'[1]Boi thuong'!CI140</f>
        <v>0</v>
      </c>
      <c r="N33" s="115">
        <f>'[1]Doanh thu'!FX140</f>
        <v>0</v>
      </c>
      <c r="O33" s="115">
        <f t="shared" si="0"/>
        <v>0</v>
      </c>
      <c r="P33" s="116">
        <f t="shared" si="1"/>
        <v>0</v>
      </c>
    </row>
    <row r="34" spans="1:16" x14ac:dyDescent="0.15">
      <c r="A34" s="48">
        <v>27</v>
      </c>
      <c r="B34" s="114" t="s">
        <v>157</v>
      </c>
      <c r="C34" s="115">
        <f>'[1]Doanh thu'!Y141</f>
        <v>3407</v>
      </c>
      <c r="D34" s="116">
        <f>'[1]Boi thuong'!Y141</f>
        <v>248</v>
      </c>
      <c r="E34" s="117">
        <f>D34/C34</f>
        <v>7.2791312004696213E-2</v>
      </c>
      <c r="F34" s="115">
        <f>'[1]Doanh thu'!BD141</f>
        <v>0</v>
      </c>
      <c r="G34" s="116">
        <f>'[1]Boi thuong'!DN141</f>
        <v>0</v>
      </c>
      <c r="H34" s="115">
        <f>'[1]Doanh thu'!CI141</f>
        <v>0</v>
      </c>
      <c r="I34" s="116">
        <f>'[1]Boi thuong'!ES141</f>
        <v>0</v>
      </c>
      <c r="J34" s="115">
        <f>'[1]Doanh thu'!DN141</f>
        <v>0</v>
      </c>
      <c r="K34" s="116">
        <f>'[1]Boi thuong'!BD141</f>
        <v>0</v>
      </c>
      <c r="L34" s="115">
        <f>'[1]Doanh thu'!ES141</f>
        <v>0</v>
      </c>
      <c r="M34" s="116">
        <f>'[1]Boi thuong'!CI141</f>
        <v>0</v>
      </c>
      <c r="N34" s="115">
        <f>'[1]Doanh thu'!FX141</f>
        <v>2</v>
      </c>
      <c r="O34" s="115">
        <f t="shared" si="0"/>
        <v>3405</v>
      </c>
      <c r="P34" s="116">
        <f t="shared" si="1"/>
        <v>248</v>
      </c>
    </row>
    <row r="35" spans="1:16" ht="12" x14ac:dyDescent="0.15">
      <c r="A35" s="49">
        <v>28</v>
      </c>
      <c r="B35" s="119" t="s">
        <v>158</v>
      </c>
      <c r="C35" s="120">
        <f>'[1]Doanh thu'!Y142</f>
        <v>33226</v>
      </c>
      <c r="D35" s="121">
        <f>'[1]Boi thuong'!Y142</f>
        <v>3972</v>
      </c>
      <c r="E35" s="117">
        <f>D35/C35</f>
        <v>0.11954493468970084</v>
      </c>
      <c r="F35" s="120">
        <f>'[1]Doanh thu'!BD142</f>
        <v>674</v>
      </c>
      <c r="G35" s="121">
        <f>'[1]Boi thuong'!DN142</f>
        <v>0</v>
      </c>
      <c r="H35" s="120">
        <f>'[1]Doanh thu'!CI142</f>
        <v>110</v>
      </c>
      <c r="I35" s="121">
        <f>'[1]Boi thuong'!ES142</f>
        <v>0</v>
      </c>
      <c r="J35" s="120">
        <f>'[1]Doanh thu'!DN142</f>
        <v>0</v>
      </c>
      <c r="K35" s="121">
        <f>'[1]Boi thuong'!BD142</f>
        <v>0</v>
      </c>
      <c r="L35" s="120">
        <f>'[1]Doanh thu'!ES142</f>
        <v>32205</v>
      </c>
      <c r="M35" s="121">
        <f>'[1]Boi thuong'!CI142</f>
        <v>3774</v>
      </c>
      <c r="N35" s="120">
        <f>'[1]Doanh thu'!FX142</f>
        <v>0</v>
      </c>
      <c r="O35" s="115">
        <f t="shared" si="0"/>
        <v>1805</v>
      </c>
      <c r="P35" s="116">
        <f t="shared" si="1"/>
        <v>198</v>
      </c>
    </row>
    <row r="36" spans="1:16" x14ac:dyDescent="0.15">
      <c r="A36" s="48">
        <v>29</v>
      </c>
      <c r="B36" s="114" t="s">
        <v>159</v>
      </c>
      <c r="C36" s="115">
        <f>'[1]Doanh thu'!Y143</f>
        <v>5900</v>
      </c>
      <c r="D36" s="116">
        <f>'[1]Boi thuong'!Y143</f>
        <v>0</v>
      </c>
      <c r="E36" s="117"/>
      <c r="F36" s="115">
        <f>'[1]Doanh thu'!BD143</f>
        <v>0</v>
      </c>
      <c r="G36" s="116">
        <f>'[1]Boi thuong'!DN143</f>
        <v>0</v>
      </c>
      <c r="H36" s="115">
        <f>'[1]Doanh thu'!CI143</f>
        <v>0</v>
      </c>
      <c r="I36" s="116">
        <f>'[1]Boi thuong'!ES143</f>
        <v>0</v>
      </c>
      <c r="J36" s="115">
        <f>'[1]Doanh thu'!DN143</f>
        <v>4458</v>
      </c>
      <c r="K36" s="116">
        <f>'[1]Boi thuong'!BD143</f>
        <v>0</v>
      </c>
      <c r="L36" s="115">
        <f>'[1]Doanh thu'!ES143</f>
        <v>0</v>
      </c>
      <c r="M36" s="116">
        <f>'[1]Boi thuong'!CI143</f>
        <v>0</v>
      </c>
      <c r="N36" s="115">
        <f>'[1]Doanh thu'!FX143</f>
        <v>0</v>
      </c>
      <c r="O36" s="115">
        <f t="shared" si="0"/>
        <v>1442</v>
      </c>
      <c r="P36" s="116">
        <f t="shared" si="1"/>
        <v>0</v>
      </c>
    </row>
    <row r="37" spans="1:16" x14ac:dyDescent="0.15">
      <c r="A37" s="48">
        <v>30</v>
      </c>
      <c r="B37" s="114" t="s">
        <v>211</v>
      </c>
      <c r="C37" s="115">
        <f>'[1]Doanh thu'!Y144</f>
        <v>0</v>
      </c>
      <c r="D37" s="116">
        <f>'[1]Boi thuong'!Y144</f>
        <v>0</v>
      </c>
      <c r="E37" s="117"/>
      <c r="F37" s="115">
        <f>'[1]Doanh thu'!BD144</f>
        <v>0</v>
      </c>
      <c r="G37" s="116">
        <f>'[1]Boi thuong'!DN144</f>
        <v>0</v>
      </c>
      <c r="H37" s="115">
        <f>'[1]Doanh thu'!CI144</f>
        <v>0</v>
      </c>
      <c r="I37" s="116">
        <f>'[1]Boi thuong'!ES144</f>
        <v>0</v>
      </c>
      <c r="J37" s="115">
        <f>'[1]Doanh thu'!DN144</f>
        <v>0</v>
      </c>
      <c r="K37" s="116">
        <f>'[1]Boi thuong'!BD144</f>
        <v>0</v>
      </c>
      <c r="L37" s="115">
        <f>'[1]Doanh thu'!ES144</f>
        <v>0</v>
      </c>
      <c r="M37" s="116">
        <f>'[1]Boi thuong'!CI144</f>
        <v>0</v>
      </c>
      <c r="N37" s="115">
        <f>'[1]Doanh thu'!FX144</f>
        <v>0</v>
      </c>
      <c r="O37" s="115"/>
      <c r="P37" s="116"/>
    </row>
    <row r="38" spans="1:16" hidden="1" x14ac:dyDescent="0.15">
      <c r="A38" s="48"/>
      <c r="B38" s="114"/>
      <c r="C38" s="115"/>
      <c r="D38" s="116"/>
      <c r="E38" s="117"/>
      <c r="F38" s="115"/>
      <c r="G38" s="116"/>
      <c r="H38" s="115"/>
      <c r="I38" s="116"/>
      <c r="J38" s="115"/>
      <c r="K38" s="116"/>
      <c r="L38" s="115"/>
      <c r="M38" s="116"/>
      <c r="N38" s="115"/>
      <c r="O38" s="115"/>
      <c r="P38" s="116"/>
    </row>
    <row r="39" spans="1:16" hidden="1" x14ac:dyDescent="0.15">
      <c r="A39" s="48"/>
      <c r="B39" s="114"/>
      <c r="C39" s="115"/>
      <c r="D39" s="116"/>
      <c r="E39" s="117"/>
      <c r="F39" s="115"/>
      <c r="G39" s="116"/>
      <c r="H39" s="115"/>
      <c r="I39" s="116"/>
      <c r="J39" s="115"/>
      <c r="K39" s="116"/>
      <c r="L39" s="115"/>
      <c r="M39" s="116"/>
      <c r="N39" s="115"/>
      <c r="O39" s="115"/>
      <c r="P39" s="116"/>
    </row>
    <row r="40" spans="1:16" hidden="1" x14ac:dyDescent="0.15">
      <c r="A40" s="48"/>
      <c r="B40" s="114"/>
      <c r="C40" s="115"/>
      <c r="D40" s="116"/>
      <c r="E40" s="117"/>
      <c r="F40" s="115"/>
      <c r="G40" s="116"/>
      <c r="H40" s="115"/>
      <c r="I40" s="116"/>
      <c r="J40" s="115"/>
      <c r="K40" s="116"/>
      <c r="L40" s="115"/>
      <c r="M40" s="116"/>
      <c r="N40" s="115"/>
      <c r="O40" s="115"/>
      <c r="P40" s="116"/>
    </row>
    <row r="41" spans="1:16" s="151" customFormat="1" x14ac:dyDescent="0.15">
      <c r="A41" s="50">
        <v>31</v>
      </c>
      <c r="B41" s="171" t="s">
        <v>83</v>
      </c>
      <c r="C41" s="122">
        <f>SUM(C8:C36)</f>
        <v>191182</v>
      </c>
      <c r="D41" s="122">
        <f>SUM(D8:D36)</f>
        <v>17309</v>
      </c>
      <c r="E41" s="117">
        <f>D41/C41</f>
        <v>9.0536766013536843E-2</v>
      </c>
      <c r="F41" s="122">
        <f>SUM(F8:F36)</f>
        <v>29235</v>
      </c>
      <c r="G41" s="122">
        <f t="shared" ref="G41:P41" si="2">SUM(G8:G36)</f>
        <v>17527</v>
      </c>
      <c r="H41" s="122">
        <f t="shared" si="2"/>
        <v>24150</v>
      </c>
      <c r="I41" s="122">
        <f t="shared" si="2"/>
        <v>0</v>
      </c>
      <c r="J41" s="122">
        <f t="shared" si="2"/>
        <v>41653</v>
      </c>
      <c r="K41" s="122">
        <f t="shared" si="2"/>
        <v>2963</v>
      </c>
      <c r="L41" s="122">
        <f t="shared" si="2"/>
        <v>164164</v>
      </c>
      <c r="M41" s="122">
        <f t="shared" si="2"/>
        <v>27219</v>
      </c>
      <c r="N41" s="122">
        <f t="shared" si="2"/>
        <v>4819</v>
      </c>
      <c r="O41" s="122">
        <f t="shared" si="2"/>
        <v>33931</v>
      </c>
      <c r="P41" s="122">
        <f t="shared" si="2"/>
        <v>4654</v>
      </c>
    </row>
    <row r="42" spans="1:16" x14ac:dyDescent="0.15">
      <c r="C42" s="152"/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52"/>
      <c r="P42" s="152"/>
    </row>
    <row r="43" spans="1:16" x14ac:dyDescent="0.15">
      <c r="B43" s="153"/>
      <c r="C43" s="152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</row>
    <row r="44" spans="1:16" x14ac:dyDescent="0.15">
      <c r="C44" s="152"/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</row>
    <row r="45" spans="1:16" x14ac:dyDescent="0.15">
      <c r="C45" s="152"/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</row>
    <row r="46" spans="1:16" x14ac:dyDescent="0.15">
      <c r="C46" s="152"/>
      <c r="D46" s="152"/>
      <c r="E46" s="152"/>
      <c r="F46" s="152"/>
      <c r="G46" s="152"/>
      <c r="H46" s="152"/>
      <c r="I46" s="152"/>
      <c r="J46" s="152"/>
      <c r="K46" s="152"/>
      <c r="L46" s="152"/>
      <c r="M46" s="152"/>
      <c r="N46" s="152"/>
      <c r="O46" s="152"/>
      <c r="P46" s="152"/>
    </row>
    <row r="47" spans="1:16" x14ac:dyDescent="0.15">
      <c r="C47" s="152"/>
      <c r="D47" s="152"/>
      <c r="E47" s="152"/>
      <c r="F47" s="152"/>
      <c r="G47" s="152"/>
      <c r="H47" s="152"/>
      <c r="I47" s="152"/>
      <c r="J47" s="152"/>
      <c r="K47" s="152"/>
      <c r="L47" s="152"/>
      <c r="M47" s="152"/>
      <c r="N47" s="152"/>
      <c r="O47" s="152"/>
      <c r="P47" s="152"/>
    </row>
    <row r="48" spans="1:16" x14ac:dyDescent="0.15">
      <c r="C48" s="152"/>
      <c r="D48" s="152"/>
      <c r="E48" s="152"/>
      <c r="F48" s="152"/>
      <c r="G48" s="152"/>
      <c r="H48" s="152"/>
      <c r="I48" s="152"/>
      <c r="J48" s="152"/>
      <c r="K48" s="152"/>
      <c r="L48" s="152"/>
      <c r="M48" s="152"/>
      <c r="N48" s="152"/>
      <c r="O48" s="152"/>
      <c r="P48" s="152"/>
    </row>
    <row r="49" spans="3:16" x14ac:dyDescent="0.15">
      <c r="C49" s="152"/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</row>
    <row r="50" spans="3:16" x14ac:dyDescent="0.15">
      <c r="C50" s="152"/>
      <c r="D50" s="152"/>
      <c r="E50" s="152"/>
      <c r="F50" s="152"/>
      <c r="G50" s="152"/>
      <c r="H50" s="152"/>
      <c r="I50" s="152"/>
      <c r="J50" s="152"/>
      <c r="K50" s="152"/>
      <c r="L50" s="152"/>
      <c r="M50" s="152"/>
      <c r="N50" s="152"/>
      <c r="O50" s="152"/>
      <c r="P50" s="152"/>
    </row>
    <row r="51" spans="3:16" x14ac:dyDescent="0.15">
      <c r="C51" s="152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</row>
    <row r="52" spans="3:16" x14ac:dyDescent="0.15">
      <c r="C52" s="152"/>
      <c r="D52" s="152"/>
      <c r="E52" s="152"/>
      <c r="F52" s="152"/>
      <c r="G52" s="152"/>
      <c r="H52" s="152"/>
      <c r="I52" s="152"/>
      <c r="J52" s="152"/>
      <c r="K52" s="152"/>
      <c r="L52" s="152"/>
      <c r="M52" s="152"/>
      <c r="N52" s="152"/>
      <c r="O52" s="152"/>
      <c r="P52" s="152"/>
    </row>
    <row r="53" spans="3:16" x14ac:dyDescent="0.15">
      <c r="C53" s="152"/>
      <c r="D53" s="152"/>
      <c r="E53" s="152"/>
      <c r="F53" s="152"/>
      <c r="G53" s="152"/>
      <c r="H53" s="152"/>
      <c r="I53" s="152"/>
      <c r="J53" s="152"/>
      <c r="K53" s="152"/>
      <c r="L53" s="152"/>
      <c r="M53" s="152"/>
      <c r="N53" s="152"/>
      <c r="O53" s="152"/>
      <c r="P53" s="152"/>
    </row>
    <row r="54" spans="3:16" x14ac:dyDescent="0.15"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  <c r="N54" s="152"/>
      <c r="O54" s="152"/>
      <c r="P54" s="152"/>
    </row>
    <row r="55" spans="3:16" x14ac:dyDescent="0.15">
      <c r="C55" s="152"/>
      <c r="D55" s="152"/>
      <c r="E55" s="152"/>
      <c r="F55" s="152"/>
      <c r="G55" s="152"/>
      <c r="H55" s="152"/>
      <c r="I55" s="152"/>
      <c r="J55" s="152"/>
      <c r="K55" s="152"/>
      <c r="L55" s="152"/>
      <c r="M55" s="152"/>
      <c r="N55" s="152"/>
      <c r="O55" s="152"/>
      <c r="P55" s="152"/>
    </row>
    <row r="56" spans="3:16" x14ac:dyDescent="0.15">
      <c r="C56" s="152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  <c r="P56" s="152"/>
    </row>
    <row r="57" spans="3:16" x14ac:dyDescent="0.15">
      <c r="C57" s="152"/>
      <c r="D57" s="152"/>
      <c r="E57" s="152"/>
      <c r="F57" s="152"/>
      <c r="G57" s="152"/>
      <c r="H57" s="152"/>
      <c r="I57" s="152"/>
      <c r="J57" s="152"/>
      <c r="K57" s="152"/>
      <c r="L57" s="152"/>
      <c r="M57" s="152"/>
      <c r="N57" s="152"/>
      <c r="O57" s="152"/>
      <c r="P57" s="152"/>
    </row>
    <row r="58" spans="3:16" x14ac:dyDescent="0.15">
      <c r="C58" s="152"/>
      <c r="D58" s="152"/>
      <c r="E58" s="152"/>
      <c r="F58" s="152"/>
      <c r="G58" s="152"/>
      <c r="H58" s="152"/>
      <c r="I58" s="152"/>
      <c r="J58" s="152"/>
      <c r="K58" s="152"/>
      <c r="L58" s="152"/>
      <c r="M58" s="152"/>
      <c r="N58" s="152"/>
      <c r="O58" s="152"/>
      <c r="P58" s="152"/>
    </row>
    <row r="59" spans="3:16" x14ac:dyDescent="0.15">
      <c r="C59" s="152"/>
      <c r="D59" s="152"/>
      <c r="E59" s="152"/>
      <c r="F59" s="152"/>
      <c r="G59" s="152"/>
      <c r="H59" s="152"/>
      <c r="I59" s="152"/>
      <c r="J59" s="152"/>
      <c r="K59" s="152"/>
      <c r="L59" s="152"/>
      <c r="M59" s="152"/>
      <c r="N59" s="152"/>
      <c r="O59" s="152"/>
      <c r="P59" s="152"/>
    </row>
    <row r="60" spans="3:16" x14ac:dyDescent="0.15">
      <c r="C60" s="152"/>
      <c r="D60" s="152"/>
      <c r="E60" s="152"/>
      <c r="F60" s="152"/>
      <c r="G60" s="152"/>
      <c r="H60" s="152"/>
      <c r="I60" s="152"/>
      <c r="J60" s="152"/>
      <c r="K60" s="152"/>
      <c r="L60" s="152"/>
      <c r="M60" s="152"/>
      <c r="N60" s="152"/>
      <c r="O60" s="152"/>
      <c r="P60" s="152"/>
    </row>
    <row r="61" spans="3:16" x14ac:dyDescent="0.15"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  <c r="P61" s="152"/>
    </row>
    <row r="62" spans="3:16" x14ac:dyDescent="0.15">
      <c r="C62" s="152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</row>
    <row r="63" spans="3:16" x14ac:dyDescent="0.15">
      <c r="C63" s="152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  <c r="P63" s="152"/>
    </row>
    <row r="64" spans="3:16" x14ac:dyDescent="0.15"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  <c r="P64" s="152"/>
    </row>
    <row r="65" spans="3:16" x14ac:dyDescent="0.15"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  <c r="P65" s="152"/>
    </row>
    <row r="66" spans="3:16" x14ac:dyDescent="0.15"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  <c r="P66" s="152"/>
    </row>
    <row r="67" spans="3:16" x14ac:dyDescent="0.15"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  <c r="P67" s="152"/>
    </row>
    <row r="68" spans="3:16" x14ac:dyDescent="0.15"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  <c r="P68" s="152"/>
    </row>
    <row r="69" spans="3:16" x14ac:dyDescent="0.15"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  <c r="P69" s="152"/>
    </row>
    <row r="70" spans="3:16" x14ac:dyDescent="0.15"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  <c r="P70" s="152"/>
    </row>
    <row r="71" spans="3:16" x14ac:dyDescent="0.15"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  <c r="P71" s="152"/>
    </row>
    <row r="72" spans="3:16" x14ac:dyDescent="0.15"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  <c r="P72" s="152"/>
    </row>
    <row r="73" spans="3:16" x14ac:dyDescent="0.15"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  <c r="P73" s="152"/>
    </row>
    <row r="74" spans="3:16" x14ac:dyDescent="0.15"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  <c r="P74" s="152"/>
    </row>
    <row r="75" spans="3:16" x14ac:dyDescent="0.15"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  <c r="P75" s="152"/>
    </row>
    <row r="76" spans="3:16" x14ac:dyDescent="0.15"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  <c r="P76" s="152"/>
    </row>
    <row r="77" spans="3:16" x14ac:dyDescent="0.15"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  <c r="P77" s="152"/>
    </row>
    <row r="78" spans="3:16" x14ac:dyDescent="0.15"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  <c r="P78" s="152"/>
    </row>
    <row r="79" spans="3:16" x14ac:dyDescent="0.15"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  <c r="P79" s="152"/>
    </row>
    <row r="80" spans="3:16" x14ac:dyDescent="0.15"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  <c r="P80" s="152"/>
    </row>
    <row r="81" spans="3:16" x14ac:dyDescent="0.15"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  <c r="P81" s="152"/>
    </row>
    <row r="82" spans="3:16" x14ac:dyDescent="0.15"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  <c r="P82" s="152"/>
    </row>
    <row r="83" spans="3:16" x14ac:dyDescent="0.15"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  <c r="P83" s="152"/>
    </row>
    <row r="84" spans="3:16" x14ac:dyDescent="0.15"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  <c r="P84" s="152"/>
    </row>
    <row r="85" spans="3:16" x14ac:dyDescent="0.15"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  <c r="P85" s="152"/>
    </row>
    <row r="86" spans="3:16" x14ac:dyDescent="0.15"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  <c r="P86" s="152"/>
    </row>
    <row r="87" spans="3:16" x14ac:dyDescent="0.15"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  <c r="P87" s="152"/>
    </row>
    <row r="88" spans="3:16" x14ac:dyDescent="0.15">
      <c r="C88" s="152"/>
      <c r="D88" s="152"/>
      <c r="E88" s="152"/>
      <c r="F88" s="152"/>
      <c r="G88" s="152"/>
      <c r="H88" s="152"/>
      <c r="I88" s="152"/>
      <c r="J88" s="152"/>
      <c r="K88" s="152"/>
      <c r="L88" s="152"/>
      <c r="M88" s="152"/>
      <c r="N88" s="152"/>
      <c r="O88" s="152"/>
      <c r="P88" s="152"/>
    </row>
    <row r="89" spans="3:16" x14ac:dyDescent="0.15">
      <c r="C89" s="152"/>
      <c r="D89" s="152"/>
      <c r="E89" s="152"/>
      <c r="F89" s="152"/>
      <c r="G89" s="152"/>
      <c r="H89" s="152"/>
      <c r="I89" s="152"/>
      <c r="J89" s="152"/>
      <c r="K89" s="152"/>
      <c r="L89" s="152"/>
      <c r="M89" s="152"/>
      <c r="N89" s="152"/>
      <c r="O89" s="152"/>
      <c r="P89" s="152"/>
    </row>
    <row r="90" spans="3:16" x14ac:dyDescent="0.15">
      <c r="C90" s="152"/>
      <c r="D90" s="152"/>
      <c r="E90" s="152"/>
      <c r="F90" s="152"/>
      <c r="G90" s="152"/>
      <c r="H90" s="152"/>
      <c r="I90" s="152"/>
      <c r="J90" s="152"/>
      <c r="K90" s="152"/>
      <c r="L90" s="152"/>
      <c r="M90" s="152"/>
      <c r="N90" s="152"/>
      <c r="O90" s="152"/>
      <c r="P90" s="152"/>
    </row>
    <row r="91" spans="3:16" x14ac:dyDescent="0.15">
      <c r="C91" s="152"/>
      <c r="D91" s="152"/>
      <c r="E91" s="152"/>
      <c r="F91" s="152"/>
      <c r="G91" s="152"/>
      <c r="H91" s="152"/>
      <c r="I91" s="152"/>
      <c r="J91" s="152"/>
      <c r="K91" s="152"/>
      <c r="L91" s="152"/>
      <c r="M91" s="152"/>
      <c r="N91" s="152"/>
      <c r="O91" s="152"/>
      <c r="P91" s="152"/>
    </row>
    <row r="92" spans="3:16" x14ac:dyDescent="0.15">
      <c r="C92" s="152"/>
      <c r="D92" s="152"/>
      <c r="E92" s="152"/>
      <c r="F92" s="152"/>
      <c r="G92" s="152"/>
      <c r="H92" s="152"/>
      <c r="I92" s="152"/>
      <c r="J92" s="152"/>
      <c r="K92" s="152"/>
      <c r="L92" s="152"/>
      <c r="M92" s="152"/>
      <c r="N92" s="152"/>
      <c r="O92" s="152"/>
      <c r="P92" s="152"/>
    </row>
    <row r="93" spans="3:16" x14ac:dyDescent="0.15">
      <c r="C93" s="152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</row>
    <row r="94" spans="3:16" x14ac:dyDescent="0.15">
      <c r="C94" s="152"/>
      <c r="D94" s="152"/>
      <c r="E94" s="152"/>
      <c r="F94" s="152"/>
      <c r="G94" s="152"/>
      <c r="H94" s="152"/>
      <c r="I94" s="152"/>
      <c r="J94" s="152"/>
      <c r="K94" s="152"/>
      <c r="L94" s="152"/>
      <c r="M94" s="152"/>
      <c r="N94" s="152"/>
      <c r="O94" s="152"/>
      <c r="P94" s="152"/>
    </row>
    <row r="95" spans="3:16" x14ac:dyDescent="0.15">
      <c r="C95" s="152"/>
      <c r="D95" s="152"/>
      <c r="E95" s="152"/>
      <c r="F95" s="152"/>
      <c r="G95" s="152"/>
      <c r="H95" s="152"/>
      <c r="I95" s="152"/>
      <c r="J95" s="152"/>
      <c r="K95" s="152"/>
      <c r="L95" s="152"/>
      <c r="M95" s="152"/>
      <c r="N95" s="152"/>
      <c r="O95" s="152"/>
      <c r="P95" s="152"/>
    </row>
    <row r="96" spans="3:16" x14ac:dyDescent="0.15">
      <c r="C96" s="152"/>
      <c r="D96" s="152"/>
      <c r="E96" s="152"/>
      <c r="F96" s="152"/>
      <c r="G96" s="152"/>
      <c r="H96" s="152"/>
      <c r="I96" s="152"/>
      <c r="J96" s="152"/>
      <c r="K96" s="152"/>
      <c r="L96" s="152"/>
      <c r="M96" s="152"/>
      <c r="N96" s="152"/>
      <c r="O96" s="152"/>
      <c r="P96" s="152"/>
    </row>
    <row r="97" spans="3:16" x14ac:dyDescent="0.15">
      <c r="C97" s="152"/>
      <c r="D97" s="152"/>
      <c r="E97" s="152"/>
      <c r="F97" s="152"/>
      <c r="G97" s="152"/>
      <c r="H97" s="152"/>
      <c r="I97" s="152"/>
      <c r="J97" s="152"/>
      <c r="K97" s="152"/>
      <c r="L97" s="152"/>
      <c r="M97" s="152"/>
      <c r="N97" s="152"/>
      <c r="O97" s="152"/>
      <c r="P97" s="152"/>
    </row>
    <row r="98" spans="3:16" x14ac:dyDescent="0.15">
      <c r="C98" s="152"/>
      <c r="D98" s="152"/>
      <c r="E98" s="152"/>
      <c r="F98" s="152"/>
      <c r="G98" s="152"/>
      <c r="H98" s="152"/>
      <c r="I98" s="152"/>
      <c r="J98" s="152"/>
      <c r="K98" s="152"/>
      <c r="L98" s="152"/>
      <c r="M98" s="152"/>
      <c r="N98" s="152"/>
      <c r="O98" s="152"/>
      <c r="P98" s="152"/>
    </row>
    <row r="99" spans="3:16" x14ac:dyDescent="0.15">
      <c r="C99" s="152"/>
      <c r="D99" s="152"/>
      <c r="E99" s="152"/>
      <c r="F99" s="152"/>
      <c r="G99" s="152"/>
      <c r="H99" s="152"/>
      <c r="I99" s="152"/>
      <c r="J99" s="152"/>
      <c r="K99" s="152"/>
      <c r="L99" s="152"/>
      <c r="M99" s="152"/>
      <c r="N99" s="152"/>
      <c r="O99" s="152"/>
      <c r="P99" s="152"/>
    </row>
    <row r="100" spans="3:16" x14ac:dyDescent="0.15">
      <c r="C100" s="152"/>
      <c r="D100" s="152"/>
      <c r="E100" s="152"/>
      <c r="F100" s="152"/>
      <c r="G100" s="152"/>
      <c r="H100" s="152"/>
      <c r="I100" s="152"/>
      <c r="J100" s="152"/>
      <c r="K100" s="152"/>
      <c r="L100" s="152"/>
      <c r="M100" s="152"/>
      <c r="N100" s="152"/>
      <c r="O100" s="152"/>
      <c r="P100" s="152"/>
    </row>
    <row r="101" spans="3:16" x14ac:dyDescent="0.15">
      <c r="C101" s="152"/>
      <c r="D101" s="152"/>
      <c r="E101" s="152"/>
      <c r="F101" s="152"/>
      <c r="G101" s="152"/>
      <c r="H101" s="152"/>
      <c r="I101" s="152"/>
      <c r="J101" s="152"/>
      <c r="K101" s="152"/>
      <c r="L101" s="152"/>
      <c r="M101" s="152"/>
      <c r="N101" s="152"/>
      <c r="O101" s="152"/>
      <c r="P101" s="152"/>
    </row>
    <row r="102" spans="3:16" x14ac:dyDescent="0.15">
      <c r="C102" s="152"/>
      <c r="D102" s="152"/>
      <c r="E102" s="152"/>
      <c r="F102" s="152"/>
      <c r="G102" s="152"/>
      <c r="H102" s="152"/>
      <c r="I102" s="152"/>
      <c r="J102" s="152"/>
      <c r="K102" s="152"/>
      <c r="L102" s="152"/>
      <c r="M102" s="152"/>
      <c r="N102" s="152"/>
      <c r="O102" s="152"/>
      <c r="P102" s="152"/>
    </row>
    <row r="103" spans="3:16" x14ac:dyDescent="0.15">
      <c r="C103" s="152"/>
      <c r="D103" s="152"/>
      <c r="E103" s="152"/>
      <c r="F103" s="152"/>
      <c r="G103" s="152"/>
      <c r="H103" s="152"/>
      <c r="I103" s="152"/>
      <c r="J103" s="152"/>
      <c r="K103" s="152"/>
      <c r="L103" s="152"/>
      <c r="M103" s="152"/>
      <c r="N103" s="152"/>
      <c r="O103" s="152"/>
      <c r="P103" s="152"/>
    </row>
    <row r="104" spans="3:16" x14ac:dyDescent="0.15">
      <c r="C104" s="152"/>
      <c r="D104" s="152"/>
      <c r="E104" s="152"/>
      <c r="F104" s="152"/>
      <c r="G104" s="152"/>
      <c r="H104" s="152"/>
      <c r="I104" s="152"/>
      <c r="J104" s="152"/>
      <c r="K104" s="152"/>
      <c r="L104" s="152"/>
      <c r="M104" s="152"/>
      <c r="N104" s="152"/>
      <c r="O104" s="152"/>
      <c r="P104" s="152"/>
    </row>
    <row r="105" spans="3:16" x14ac:dyDescent="0.15">
      <c r="C105" s="152"/>
      <c r="D105" s="152"/>
      <c r="E105" s="152"/>
      <c r="F105" s="152"/>
      <c r="G105" s="152"/>
      <c r="H105" s="152"/>
      <c r="I105" s="152"/>
      <c r="J105" s="152"/>
      <c r="K105" s="152"/>
      <c r="L105" s="152"/>
      <c r="M105" s="152"/>
      <c r="N105" s="152"/>
      <c r="O105" s="152"/>
      <c r="P105" s="152"/>
    </row>
    <row r="106" spans="3:16" x14ac:dyDescent="0.15">
      <c r="C106" s="152"/>
      <c r="D106" s="152"/>
      <c r="E106" s="152"/>
      <c r="F106" s="152"/>
      <c r="G106" s="152"/>
      <c r="H106" s="152"/>
      <c r="I106" s="152"/>
      <c r="J106" s="152"/>
      <c r="K106" s="152"/>
      <c r="L106" s="152"/>
      <c r="M106" s="152"/>
      <c r="N106" s="152"/>
      <c r="O106" s="152"/>
      <c r="P106" s="152"/>
    </row>
    <row r="107" spans="3:16" x14ac:dyDescent="0.15">
      <c r="C107" s="152"/>
      <c r="D107" s="152"/>
      <c r="E107" s="152"/>
      <c r="F107" s="152"/>
      <c r="G107" s="152"/>
      <c r="H107" s="152"/>
      <c r="I107" s="152"/>
      <c r="J107" s="152"/>
      <c r="K107" s="152"/>
      <c r="L107" s="152"/>
      <c r="M107" s="152"/>
      <c r="N107" s="152"/>
      <c r="O107" s="152"/>
      <c r="P107" s="152"/>
    </row>
    <row r="108" spans="3:16" x14ac:dyDescent="0.15">
      <c r="C108" s="152"/>
      <c r="D108" s="152"/>
      <c r="E108" s="152"/>
      <c r="F108" s="152"/>
      <c r="G108" s="152"/>
      <c r="H108" s="152"/>
      <c r="I108" s="152"/>
      <c r="J108" s="152"/>
      <c r="K108" s="152"/>
      <c r="L108" s="152"/>
      <c r="M108" s="152"/>
      <c r="N108" s="152"/>
      <c r="O108" s="152"/>
      <c r="P108" s="152"/>
    </row>
    <row r="109" spans="3:16" x14ac:dyDescent="0.15">
      <c r="C109" s="152"/>
      <c r="D109" s="152"/>
      <c r="E109" s="152"/>
      <c r="F109" s="152"/>
      <c r="G109" s="152"/>
      <c r="H109" s="152"/>
      <c r="I109" s="152"/>
      <c r="J109" s="152"/>
      <c r="K109" s="152"/>
      <c r="L109" s="152"/>
      <c r="M109" s="152"/>
      <c r="N109" s="152"/>
      <c r="O109" s="152"/>
      <c r="P109" s="152"/>
    </row>
    <row r="110" spans="3:16" x14ac:dyDescent="0.15">
      <c r="C110" s="152"/>
      <c r="D110" s="152"/>
      <c r="E110" s="152"/>
      <c r="F110" s="152"/>
      <c r="G110" s="152"/>
      <c r="H110" s="152"/>
      <c r="I110" s="152"/>
      <c r="J110" s="152"/>
      <c r="K110" s="152"/>
      <c r="L110" s="152"/>
      <c r="M110" s="152"/>
      <c r="N110" s="152"/>
      <c r="O110" s="152"/>
      <c r="P110" s="152"/>
    </row>
    <row r="111" spans="3:16" x14ac:dyDescent="0.15">
      <c r="C111" s="152"/>
      <c r="D111" s="152"/>
      <c r="E111" s="152"/>
      <c r="F111" s="152"/>
      <c r="G111" s="152"/>
      <c r="H111" s="152"/>
      <c r="I111" s="152"/>
      <c r="J111" s="152"/>
      <c r="K111" s="152"/>
      <c r="L111" s="152"/>
      <c r="M111" s="152"/>
      <c r="N111" s="152"/>
      <c r="O111" s="152"/>
      <c r="P111" s="152"/>
    </row>
    <row r="112" spans="3:16" x14ac:dyDescent="0.15">
      <c r="C112" s="152"/>
      <c r="D112" s="152"/>
      <c r="E112" s="152"/>
      <c r="F112" s="152"/>
      <c r="G112" s="152"/>
      <c r="H112" s="152"/>
      <c r="I112" s="152"/>
      <c r="J112" s="152"/>
      <c r="K112" s="152"/>
      <c r="L112" s="152"/>
      <c r="M112" s="152"/>
      <c r="N112" s="152"/>
      <c r="O112" s="152"/>
      <c r="P112" s="152"/>
    </row>
    <row r="113" spans="3:16" x14ac:dyDescent="0.15">
      <c r="C113" s="152"/>
      <c r="D113" s="152"/>
      <c r="E113" s="152"/>
      <c r="F113" s="152"/>
      <c r="G113" s="152"/>
      <c r="H113" s="152"/>
      <c r="I113" s="152"/>
      <c r="J113" s="152"/>
      <c r="K113" s="152"/>
      <c r="L113" s="152"/>
      <c r="M113" s="152"/>
      <c r="N113" s="152"/>
      <c r="O113" s="152"/>
      <c r="P113" s="152"/>
    </row>
    <row r="114" spans="3:16" x14ac:dyDescent="0.15">
      <c r="C114" s="152"/>
      <c r="D114" s="152"/>
      <c r="E114" s="152"/>
      <c r="F114" s="152"/>
      <c r="G114" s="152"/>
      <c r="H114" s="152"/>
      <c r="I114" s="152"/>
      <c r="J114" s="152"/>
      <c r="K114" s="152"/>
      <c r="L114" s="152"/>
      <c r="M114" s="152"/>
      <c r="N114" s="152"/>
      <c r="O114" s="152"/>
      <c r="P114" s="152"/>
    </row>
    <row r="115" spans="3:16" x14ac:dyDescent="0.15">
      <c r="C115" s="152"/>
      <c r="D115" s="152"/>
      <c r="E115" s="152"/>
      <c r="F115" s="152"/>
      <c r="G115" s="152"/>
      <c r="H115" s="152"/>
      <c r="I115" s="152"/>
      <c r="J115" s="152"/>
      <c r="K115" s="152"/>
      <c r="L115" s="152"/>
      <c r="M115" s="152"/>
      <c r="N115" s="152"/>
      <c r="O115" s="152"/>
      <c r="P115" s="152"/>
    </row>
    <row r="116" spans="3:16" x14ac:dyDescent="0.15">
      <c r="C116" s="152"/>
      <c r="D116" s="152"/>
      <c r="E116" s="152"/>
      <c r="F116" s="152"/>
      <c r="G116" s="152"/>
      <c r="H116" s="152"/>
      <c r="I116" s="152"/>
      <c r="J116" s="152"/>
      <c r="K116" s="152"/>
      <c r="L116" s="152"/>
      <c r="M116" s="152"/>
      <c r="N116" s="152"/>
      <c r="O116" s="152"/>
      <c r="P116" s="152"/>
    </row>
    <row r="117" spans="3:16" x14ac:dyDescent="0.15">
      <c r="C117" s="152"/>
      <c r="D117" s="152"/>
      <c r="E117" s="152"/>
      <c r="F117" s="152"/>
      <c r="G117" s="152"/>
      <c r="H117" s="152"/>
      <c r="I117" s="152"/>
      <c r="J117" s="152"/>
      <c r="K117" s="152"/>
      <c r="L117" s="152"/>
      <c r="M117" s="152"/>
      <c r="N117" s="152"/>
      <c r="O117" s="152"/>
      <c r="P117" s="152"/>
    </row>
    <row r="118" spans="3:16" x14ac:dyDescent="0.15">
      <c r="C118" s="152"/>
      <c r="D118" s="152"/>
      <c r="E118" s="152"/>
      <c r="F118" s="152"/>
      <c r="G118" s="152"/>
      <c r="H118" s="152"/>
      <c r="I118" s="152"/>
      <c r="J118" s="152"/>
      <c r="K118" s="152"/>
      <c r="L118" s="152"/>
      <c r="M118" s="152"/>
      <c r="N118" s="152"/>
      <c r="O118" s="152"/>
      <c r="P118" s="152"/>
    </row>
    <row r="119" spans="3:16" x14ac:dyDescent="0.15">
      <c r="C119" s="152"/>
      <c r="D119" s="152"/>
      <c r="E119" s="152"/>
      <c r="F119" s="152"/>
      <c r="G119" s="152"/>
      <c r="H119" s="152"/>
      <c r="I119" s="152"/>
      <c r="J119" s="152"/>
      <c r="K119" s="152"/>
      <c r="L119" s="152"/>
      <c r="M119" s="152"/>
      <c r="N119" s="152"/>
      <c r="O119" s="152"/>
      <c r="P119" s="152"/>
    </row>
    <row r="120" spans="3:16" x14ac:dyDescent="0.15">
      <c r="C120" s="152"/>
      <c r="D120" s="152"/>
      <c r="E120" s="152"/>
      <c r="F120" s="152"/>
      <c r="G120" s="152"/>
      <c r="H120" s="152"/>
      <c r="I120" s="152"/>
      <c r="J120" s="152"/>
      <c r="K120" s="152"/>
      <c r="L120" s="152"/>
      <c r="M120" s="152"/>
      <c r="N120" s="152"/>
      <c r="O120" s="152"/>
      <c r="P120" s="152"/>
    </row>
    <row r="121" spans="3:16" x14ac:dyDescent="0.15">
      <c r="C121" s="152"/>
      <c r="D121" s="152"/>
      <c r="E121" s="152"/>
      <c r="F121" s="152"/>
      <c r="G121" s="152"/>
      <c r="H121" s="152"/>
      <c r="I121" s="152"/>
      <c r="J121" s="152"/>
      <c r="K121" s="152"/>
      <c r="L121" s="152"/>
      <c r="M121" s="152"/>
      <c r="N121" s="152"/>
      <c r="O121" s="152"/>
      <c r="P121" s="152"/>
    </row>
    <row r="122" spans="3:16" x14ac:dyDescent="0.15">
      <c r="C122" s="152"/>
      <c r="D122" s="152"/>
      <c r="E122" s="152"/>
      <c r="F122" s="152"/>
      <c r="G122" s="152"/>
      <c r="H122" s="152"/>
      <c r="I122" s="152"/>
      <c r="J122" s="152"/>
      <c r="K122" s="152"/>
      <c r="L122" s="152"/>
      <c r="M122" s="152"/>
      <c r="N122" s="152"/>
      <c r="O122" s="152"/>
      <c r="P122" s="152"/>
    </row>
    <row r="123" spans="3:16" x14ac:dyDescent="0.15">
      <c r="C123" s="152"/>
      <c r="D123" s="152"/>
      <c r="E123" s="152"/>
      <c r="F123" s="152"/>
      <c r="G123" s="152"/>
      <c r="H123" s="152"/>
      <c r="I123" s="152"/>
      <c r="J123" s="152"/>
      <c r="K123" s="152"/>
      <c r="L123" s="152"/>
      <c r="M123" s="152"/>
      <c r="N123" s="152"/>
      <c r="O123" s="152"/>
      <c r="P123" s="152"/>
    </row>
    <row r="124" spans="3:16" x14ac:dyDescent="0.15">
      <c r="C124" s="152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</row>
    <row r="125" spans="3:16" x14ac:dyDescent="0.15">
      <c r="C125" s="152"/>
      <c r="D125" s="152"/>
      <c r="E125" s="152"/>
      <c r="F125" s="152"/>
      <c r="G125" s="152"/>
      <c r="H125" s="152"/>
      <c r="I125" s="152"/>
      <c r="J125" s="152"/>
      <c r="K125" s="152"/>
      <c r="L125" s="152"/>
      <c r="M125" s="152"/>
      <c r="N125" s="152"/>
      <c r="O125" s="152"/>
      <c r="P125" s="152"/>
    </row>
    <row r="126" spans="3:16" x14ac:dyDescent="0.15">
      <c r="C126" s="152"/>
      <c r="D126" s="152"/>
      <c r="E126" s="152"/>
      <c r="F126" s="152"/>
      <c r="G126" s="152"/>
      <c r="H126" s="152"/>
      <c r="I126" s="152"/>
      <c r="J126" s="152"/>
      <c r="K126" s="152"/>
      <c r="L126" s="152"/>
      <c r="M126" s="152"/>
      <c r="N126" s="152"/>
      <c r="O126" s="152"/>
      <c r="P126" s="152"/>
    </row>
    <row r="127" spans="3:16" x14ac:dyDescent="0.15">
      <c r="C127" s="152"/>
      <c r="D127" s="152"/>
      <c r="E127" s="152"/>
      <c r="F127" s="152"/>
      <c r="G127" s="152"/>
      <c r="H127" s="152"/>
      <c r="I127" s="152"/>
      <c r="J127" s="152"/>
      <c r="K127" s="152"/>
      <c r="L127" s="152"/>
      <c r="M127" s="152"/>
      <c r="N127" s="152"/>
      <c r="O127" s="152"/>
      <c r="P127" s="152"/>
    </row>
    <row r="128" spans="3:16" x14ac:dyDescent="0.15">
      <c r="C128" s="152"/>
      <c r="D128" s="152"/>
      <c r="E128" s="152"/>
      <c r="F128" s="152"/>
      <c r="G128" s="152"/>
      <c r="H128" s="152"/>
      <c r="I128" s="152"/>
      <c r="J128" s="152"/>
      <c r="K128" s="152"/>
      <c r="L128" s="152"/>
      <c r="M128" s="152"/>
      <c r="N128" s="152"/>
      <c r="O128" s="152"/>
      <c r="P128" s="152"/>
    </row>
    <row r="129" spans="3:16" x14ac:dyDescent="0.15">
      <c r="C129" s="152"/>
      <c r="D129" s="152"/>
      <c r="E129" s="152"/>
      <c r="F129" s="152"/>
      <c r="G129" s="152"/>
      <c r="H129" s="152"/>
      <c r="I129" s="152"/>
      <c r="J129" s="152"/>
      <c r="K129" s="152"/>
      <c r="L129" s="152"/>
      <c r="M129" s="152"/>
      <c r="N129" s="152"/>
      <c r="O129" s="152"/>
      <c r="P129" s="152"/>
    </row>
    <row r="130" spans="3:16" x14ac:dyDescent="0.15">
      <c r="C130" s="152"/>
      <c r="D130" s="152"/>
      <c r="E130" s="152"/>
      <c r="F130" s="152"/>
      <c r="G130" s="152"/>
      <c r="H130" s="152"/>
      <c r="I130" s="152"/>
      <c r="J130" s="152"/>
      <c r="K130" s="152"/>
      <c r="L130" s="152"/>
      <c r="M130" s="152"/>
      <c r="N130" s="152"/>
      <c r="O130" s="152"/>
      <c r="P130" s="152"/>
    </row>
    <row r="131" spans="3:16" x14ac:dyDescent="0.15">
      <c r="C131" s="152"/>
      <c r="D131" s="152"/>
      <c r="E131" s="152"/>
      <c r="F131" s="152"/>
      <c r="G131" s="152"/>
      <c r="H131" s="152"/>
      <c r="I131" s="152"/>
      <c r="J131" s="152"/>
      <c r="K131" s="152"/>
      <c r="L131" s="152"/>
      <c r="M131" s="152"/>
      <c r="N131" s="152"/>
      <c r="O131" s="152"/>
      <c r="P131" s="152"/>
    </row>
    <row r="132" spans="3:16" x14ac:dyDescent="0.15">
      <c r="C132" s="152"/>
      <c r="D132" s="152"/>
      <c r="E132" s="152"/>
      <c r="F132" s="152"/>
      <c r="G132" s="152"/>
      <c r="H132" s="152"/>
      <c r="I132" s="152"/>
      <c r="J132" s="152"/>
      <c r="K132" s="152"/>
      <c r="L132" s="152"/>
      <c r="M132" s="152"/>
      <c r="N132" s="152"/>
      <c r="O132" s="152"/>
      <c r="P132" s="152"/>
    </row>
    <row r="133" spans="3:16" x14ac:dyDescent="0.15">
      <c r="C133" s="152"/>
      <c r="D133" s="152"/>
      <c r="E133" s="152"/>
      <c r="F133" s="152"/>
      <c r="G133" s="152"/>
      <c r="H133" s="152"/>
      <c r="I133" s="152"/>
      <c r="J133" s="152"/>
      <c r="K133" s="152"/>
      <c r="L133" s="152"/>
      <c r="M133" s="152"/>
      <c r="N133" s="152"/>
      <c r="O133" s="152"/>
      <c r="P133" s="152"/>
    </row>
    <row r="134" spans="3:16" x14ac:dyDescent="0.15">
      <c r="C134" s="152"/>
      <c r="D134" s="152"/>
      <c r="E134" s="152"/>
      <c r="F134" s="152"/>
      <c r="G134" s="152"/>
      <c r="H134" s="152"/>
      <c r="I134" s="152"/>
      <c r="J134" s="152"/>
      <c r="K134" s="152"/>
      <c r="L134" s="152"/>
      <c r="M134" s="152"/>
      <c r="N134" s="152"/>
      <c r="O134" s="152"/>
      <c r="P134" s="152"/>
    </row>
    <row r="135" spans="3:16" x14ac:dyDescent="0.15">
      <c r="C135" s="152"/>
      <c r="D135" s="152"/>
      <c r="E135" s="152"/>
      <c r="F135" s="152"/>
      <c r="G135" s="152"/>
      <c r="H135" s="152"/>
      <c r="I135" s="152"/>
      <c r="J135" s="152"/>
      <c r="K135" s="152"/>
      <c r="L135" s="152"/>
      <c r="M135" s="152"/>
      <c r="N135" s="152"/>
      <c r="O135" s="152"/>
      <c r="P135" s="152"/>
    </row>
    <row r="136" spans="3:16" x14ac:dyDescent="0.15">
      <c r="C136" s="152"/>
      <c r="D136" s="152"/>
      <c r="E136" s="152"/>
      <c r="F136" s="152"/>
      <c r="G136" s="152"/>
      <c r="H136" s="152"/>
      <c r="I136" s="152"/>
      <c r="J136" s="152"/>
      <c r="K136" s="152"/>
      <c r="L136" s="152"/>
      <c r="M136" s="152"/>
      <c r="N136" s="152"/>
      <c r="O136" s="152"/>
      <c r="P136" s="152"/>
    </row>
    <row r="137" spans="3:16" x14ac:dyDescent="0.15">
      <c r="C137" s="152"/>
      <c r="D137" s="152"/>
      <c r="E137" s="152"/>
      <c r="F137" s="152"/>
      <c r="G137" s="152"/>
      <c r="H137" s="152"/>
      <c r="I137" s="152"/>
      <c r="J137" s="152"/>
      <c r="K137" s="152"/>
      <c r="L137" s="152"/>
      <c r="M137" s="152"/>
      <c r="N137" s="152"/>
      <c r="O137" s="152"/>
      <c r="P137" s="152"/>
    </row>
    <row r="138" spans="3:16" x14ac:dyDescent="0.15">
      <c r="C138" s="152"/>
      <c r="D138" s="152"/>
      <c r="E138" s="152"/>
      <c r="F138" s="152"/>
      <c r="G138" s="152"/>
      <c r="H138" s="152"/>
      <c r="I138" s="152"/>
      <c r="J138" s="152"/>
      <c r="K138" s="152"/>
      <c r="L138" s="152"/>
      <c r="M138" s="152"/>
      <c r="N138" s="152"/>
      <c r="O138" s="152"/>
      <c r="P138" s="152"/>
    </row>
    <row r="139" spans="3:16" x14ac:dyDescent="0.15">
      <c r="C139" s="152"/>
      <c r="D139" s="152"/>
      <c r="E139" s="152"/>
      <c r="F139" s="152"/>
      <c r="G139" s="152"/>
      <c r="H139" s="152"/>
      <c r="I139" s="152"/>
      <c r="J139" s="152"/>
      <c r="K139" s="152"/>
      <c r="L139" s="152"/>
      <c r="M139" s="152"/>
      <c r="N139" s="152"/>
      <c r="O139" s="152"/>
      <c r="P139" s="152"/>
    </row>
    <row r="140" spans="3:16" x14ac:dyDescent="0.15">
      <c r="C140" s="152"/>
      <c r="D140" s="152"/>
      <c r="E140" s="152"/>
      <c r="F140" s="152"/>
      <c r="G140" s="152"/>
      <c r="H140" s="152"/>
      <c r="I140" s="152"/>
      <c r="J140" s="152"/>
      <c r="K140" s="152"/>
      <c r="L140" s="152"/>
      <c r="M140" s="152"/>
      <c r="N140" s="152"/>
      <c r="O140" s="152"/>
      <c r="P140" s="152"/>
    </row>
    <row r="141" spans="3:16" x14ac:dyDescent="0.15">
      <c r="C141" s="152"/>
      <c r="D141" s="152"/>
      <c r="E141" s="152"/>
      <c r="F141" s="152"/>
      <c r="G141" s="152"/>
      <c r="H141" s="152"/>
      <c r="I141" s="152"/>
      <c r="J141" s="152"/>
      <c r="K141" s="152"/>
      <c r="L141" s="152"/>
      <c r="M141" s="152"/>
      <c r="N141" s="152"/>
      <c r="O141" s="152"/>
      <c r="P141" s="152"/>
    </row>
    <row r="142" spans="3:16" x14ac:dyDescent="0.15">
      <c r="C142" s="152"/>
      <c r="D142" s="152"/>
      <c r="E142" s="152"/>
      <c r="F142" s="152"/>
      <c r="G142" s="152"/>
      <c r="H142" s="152"/>
      <c r="I142" s="152"/>
      <c r="J142" s="152"/>
      <c r="K142" s="152"/>
      <c r="L142" s="152"/>
      <c r="M142" s="152"/>
      <c r="N142" s="152"/>
      <c r="O142" s="152"/>
      <c r="P142" s="152"/>
    </row>
    <row r="143" spans="3:16" x14ac:dyDescent="0.15">
      <c r="C143" s="152"/>
      <c r="D143" s="152"/>
      <c r="E143" s="152"/>
      <c r="F143" s="152"/>
      <c r="G143" s="152"/>
      <c r="H143" s="152"/>
      <c r="I143" s="152"/>
      <c r="J143" s="152"/>
      <c r="K143" s="152"/>
      <c r="L143" s="152"/>
      <c r="M143" s="152"/>
      <c r="N143" s="152"/>
      <c r="O143" s="152"/>
      <c r="P143" s="152"/>
    </row>
    <row r="144" spans="3:16" x14ac:dyDescent="0.15">
      <c r="C144" s="152"/>
      <c r="D144" s="152"/>
      <c r="E144" s="152"/>
      <c r="F144" s="152"/>
      <c r="G144" s="152"/>
      <c r="H144" s="152"/>
      <c r="I144" s="152"/>
      <c r="J144" s="152"/>
      <c r="K144" s="152"/>
      <c r="L144" s="152"/>
      <c r="M144" s="152"/>
      <c r="N144" s="152"/>
      <c r="O144" s="152"/>
      <c r="P144" s="152"/>
    </row>
    <row r="145" spans="3:16" x14ac:dyDescent="0.15">
      <c r="C145" s="152"/>
      <c r="D145" s="152"/>
      <c r="E145" s="152"/>
      <c r="F145" s="152"/>
      <c r="G145" s="152"/>
      <c r="H145" s="152"/>
      <c r="I145" s="152"/>
      <c r="J145" s="152"/>
      <c r="K145" s="152"/>
      <c r="L145" s="152"/>
      <c r="M145" s="152"/>
      <c r="N145" s="152"/>
      <c r="O145" s="152"/>
      <c r="P145" s="152"/>
    </row>
    <row r="146" spans="3:16" x14ac:dyDescent="0.15">
      <c r="C146" s="152"/>
      <c r="D146" s="152"/>
      <c r="E146" s="152"/>
      <c r="F146" s="152"/>
      <c r="G146" s="152"/>
      <c r="H146" s="152"/>
      <c r="I146" s="152"/>
      <c r="J146" s="152"/>
      <c r="K146" s="152"/>
      <c r="L146" s="152"/>
      <c r="M146" s="152"/>
      <c r="N146" s="152"/>
      <c r="O146" s="152"/>
      <c r="P146" s="152"/>
    </row>
    <row r="147" spans="3:16" x14ac:dyDescent="0.15">
      <c r="C147" s="152"/>
      <c r="D147" s="152"/>
      <c r="E147" s="152"/>
      <c r="F147" s="152"/>
      <c r="G147" s="152"/>
      <c r="H147" s="152"/>
      <c r="I147" s="152"/>
      <c r="J147" s="152"/>
      <c r="K147" s="152"/>
      <c r="L147" s="152"/>
      <c r="M147" s="152"/>
      <c r="N147" s="152"/>
      <c r="O147" s="152"/>
      <c r="P147" s="152"/>
    </row>
    <row r="148" spans="3:16" x14ac:dyDescent="0.15">
      <c r="C148" s="152"/>
      <c r="D148" s="152"/>
      <c r="E148" s="152"/>
      <c r="F148" s="152"/>
      <c r="G148" s="152"/>
      <c r="H148" s="152"/>
      <c r="I148" s="152"/>
      <c r="J148" s="152"/>
      <c r="K148" s="152"/>
      <c r="L148" s="152"/>
      <c r="M148" s="152"/>
      <c r="N148" s="152"/>
      <c r="O148" s="152"/>
      <c r="P148" s="152"/>
    </row>
    <row r="149" spans="3:16" x14ac:dyDescent="0.15">
      <c r="C149" s="152"/>
      <c r="D149" s="152"/>
      <c r="E149" s="152"/>
      <c r="F149" s="152"/>
      <c r="G149" s="152"/>
      <c r="H149" s="152"/>
      <c r="I149" s="152"/>
      <c r="J149" s="152"/>
      <c r="K149" s="152"/>
      <c r="L149" s="152"/>
      <c r="M149" s="152"/>
      <c r="N149" s="152"/>
      <c r="O149" s="152"/>
      <c r="P149" s="152"/>
    </row>
    <row r="150" spans="3:16" x14ac:dyDescent="0.15">
      <c r="C150" s="152"/>
      <c r="D150" s="152"/>
      <c r="E150" s="152"/>
      <c r="F150" s="152"/>
      <c r="G150" s="152"/>
      <c r="H150" s="152"/>
      <c r="I150" s="152"/>
      <c r="J150" s="152"/>
      <c r="K150" s="152"/>
      <c r="L150" s="152"/>
      <c r="M150" s="152"/>
      <c r="N150" s="152"/>
      <c r="O150" s="152"/>
      <c r="P150" s="152"/>
    </row>
    <row r="151" spans="3:16" x14ac:dyDescent="0.15">
      <c r="C151" s="152"/>
      <c r="D151" s="152"/>
      <c r="E151" s="152"/>
      <c r="F151" s="152"/>
      <c r="G151" s="152"/>
      <c r="H151" s="152"/>
      <c r="I151" s="152"/>
      <c r="J151" s="152"/>
      <c r="K151" s="152"/>
      <c r="L151" s="152"/>
      <c r="M151" s="152"/>
      <c r="N151" s="152"/>
      <c r="O151" s="152"/>
      <c r="P151" s="152"/>
    </row>
    <row r="152" spans="3:16" x14ac:dyDescent="0.15">
      <c r="C152" s="152"/>
      <c r="D152" s="152"/>
      <c r="E152" s="152"/>
      <c r="F152" s="152"/>
      <c r="G152" s="152"/>
      <c r="H152" s="152"/>
      <c r="I152" s="152"/>
      <c r="J152" s="152"/>
      <c r="K152" s="152"/>
      <c r="L152" s="152"/>
      <c r="M152" s="152"/>
      <c r="N152" s="152"/>
      <c r="O152" s="152"/>
      <c r="P152" s="152"/>
    </row>
    <row r="153" spans="3:16" x14ac:dyDescent="0.15">
      <c r="C153" s="152"/>
      <c r="D153" s="152"/>
      <c r="E153" s="152"/>
      <c r="F153" s="152"/>
      <c r="G153" s="152"/>
      <c r="H153" s="152"/>
      <c r="I153" s="152"/>
      <c r="J153" s="152"/>
      <c r="K153" s="152"/>
      <c r="L153" s="152"/>
      <c r="M153" s="152"/>
      <c r="N153" s="152"/>
      <c r="O153" s="152"/>
      <c r="P153" s="152"/>
    </row>
    <row r="154" spans="3:16" x14ac:dyDescent="0.15">
      <c r="C154" s="152"/>
      <c r="D154" s="152"/>
      <c r="E154" s="152"/>
      <c r="F154" s="152"/>
      <c r="G154" s="152"/>
      <c r="H154" s="152"/>
      <c r="I154" s="152"/>
      <c r="J154" s="152"/>
      <c r="K154" s="152"/>
      <c r="L154" s="152"/>
      <c r="M154" s="152"/>
      <c r="N154" s="152"/>
      <c r="O154" s="152"/>
      <c r="P154" s="152"/>
    </row>
    <row r="155" spans="3:16" x14ac:dyDescent="0.15">
      <c r="C155" s="152"/>
      <c r="D155" s="152"/>
      <c r="E155" s="152"/>
      <c r="F155" s="152"/>
      <c r="G155" s="152"/>
      <c r="H155" s="152"/>
      <c r="I155" s="152"/>
      <c r="J155" s="152"/>
      <c r="K155" s="152"/>
      <c r="L155" s="152"/>
      <c r="M155" s="152"/>
      <c r="N155" s="152"/>
      <c r="O155" s="152"/>
      <c r="P155" s="152"/>
    </row>
    <row r="156" spans="3:16" x14ac:dyDescent="0.15">
      <c r="C156" s="152"/>
      <c r="D156" s="152"/>
      <c r="E156" s="152"/>
      <c r="F156" s="152"/>
      <c r="G156" s="152"/>
      <c r="H156" s="152"/>
      <c r="I156" s="152"/>
      <c r="J156" s="152"/>
      <c r="K156" s="152"/>
      <c r="L156" s="152"/>
      <c r="M156" s="152"/>
      <c r="N156" s="152"/>
      <c r="O156" s="152"/>
      <c r="P156" s="152"/>
    </row>
    <row r="157" spans="3:16" x14ac:dyDescent="0.15">
      <c r="C157" s="152"/>
      <c r="D157" s="152"/>
      <c r="E157" s="152"/>
      <c r="F157" s="152"/>
      <c r="G157" s="152"/>
      <c r="H157" s="152"/>
      <c r="I157" s="152"/>
      <c r="J157" s="152"/>
      <c r="K157" s="152"/>
      <c r="L157" s="152"/>
      <c r="M157" s="152"/>
      <c r="N157" s="152"/>
      <c r="O157" s="152"/>
      <c r="P157" s="152"/>
    </row>
    <row r="158" spans="3:16" x14ac:dyDescent="0.15">
      <c r="C158" s="152"/>
      <c r="D158" s="152"/>
      <c r="E158" s="152"/>
      <c r="F158" s="152"/>
      <c r="G158" s="152"/>
      <c r="H158" s="152"/>
      <c r="I158" s="152"/>
      <c r="J158" s="152"/>
      <c r="K158" s="152"/>
      <c r="L158" s="152"/>
      <c r="M158" s="152"/>
      <c r="N158" s="152"/>
      <c r="O158" s="152"/>
      <c r="P158" s="152"/>
    </row>
    <row r="159" spans="3:16" x14ac:dyDescent="0.15">
      <c r="C159" s="152"/>
      <c r="D159" s="152"/>
      <c r="E159" s="152"/>
      <c r="F159" s="152"/>
      <c r="G159" s="152"/>
      <c r="H159" s="152"/>
      <c r="I159" s="152"/>
      <c r="J159" s="152"/>
      <c r="K159" s="152"/>
      <c r="L159" s="152"/>
      <c r="M159" s="152"/>
      <c r="N159" s="152"/>
      <c r="O159" s="152"/>
      <c r="P159" s="152"/>
    </row>
    <row r="160" spans="3:16" x14ac:dyDescent="0.15">
      <c r="C160" s="152"/>
      <c r="D160" s="152"/>
      <c r="E160" s="152"/>
      <c r="F160" s="152"/>
      <c r="G160" s="152"/>
      <c r="H160" s="152"/>
      <c r="I160" s="152"/>
      <c r="J160" s="152"/>
      <c r="K160" s="152"/>
      <c r="L160" s="152"/>
      <c r="M160" s="152"/>
      <c r="N160" s="152"/>
      <c r="O160" s="152"/>
      <c r="P160" s="152"/>
    </row>
    <row r="161" spans="3:16" x14ac:dyDescent="0.15">
      <c r="C161" s="152"/>
      <c r="D161" s="152"/>
      <c r="E161" s="152"/>
      <c r="F161" s="152"/>
      <c r="G161" s="152"/>
      <c r="H161" s="152"/>
      <c r="I161" s="152"/>
      <c r="J161" s="152"/>
      <c r="K161" s="152"/>
      <c r="L161" s="152"/>
      <c r="M161" s="152"/>
      <c r="N161" s="152"/>
      <c r="O161" s="152"/>
      <c r="P161" s="152"/>
    </row>
    <row r="162" spans="3:16" x14ac:dyDescent="0.15">
      <c r="C162" s="152"/>
      <c r="D162" s="152"/>
      <c r="E162" s="152"/>
      <c r="F162" s="152"/>
      <c r="G162" s="152"/>
      <c r="H162" s="152"/>
      <c r="I162" s="152"/>
      <c r="J162" s="152"/>
      <c r="K162" s="152"/>
      <c r="L162" s="152"/>
      <c r="M162" s="152"/>
      <c r="N162" s="152"/>
      <c r="O162" s="152"/>
      <c r="P162" s="152"/>
    </row>
    <row r="163" spans="3:16" x14ac:dyDescent="0.15">
      <c r="C163" s="152"/>
      <c r="D163" s="152"/>
      <c r="E163" s="152"/>
      <c r="F163" s="152"/>
      <c r="G163" s="152"/>
      <c r="H163" s="152"/>
      <c r="I163" s="152"/>
      <c r="J163" s="152"/>
      <c r="K163" s="152"/>
      <c r="L163" s="152"/>
      <c r="M163" s="152"/>
      <c r="N163" s="152"/>
      <c r="O163" s="152"/>
      <c r="P163" s="152"/>
    </row>
    <row r="164" spans="3:16" x14ac:dyDescent="0.15">
      <c r="C164" s="152"/>
      <c r="D164" s="152"/>
      <c r="E164" s="152"/>
      <c r="F164" s="152"/>
      <c r="G164" s="152"/>
      <c r="H164" s="152"/>
      <c r="I164" s="152"/>
      <c r="J164" s="152"/>
      <c r="K164" s="152"/>
      <c r="L164" s="152"/>
      <c r="M164" s="152"/>
      <c r="N164" s="152"/>
      <c r="O164" s="152"/>
      <c r="P164" s="152"/>
    </row>
    <row r="165" spans="3:16" x14ac:dyDescent="0.15">
      <c r="C165" s="152"/>
      <c r="D165" s="152"/>
      <c r="E165" s="152"/>
      <c r="F165" s="152"/>
      <c r="G165" s="152"/>
      <c r="H165" s="152"/>
      <c r="I165" s="152"/>
      <c r="J165" s="152"/>
      <c r="K165" s="152"/>
      <c r="L165" s="152"/>
      <c r="M165" s="152"/>
      <c r="N165" s="152"/>
      <c r="O165" s="152"/>
      <c r="P165" s="152"/>
    </row>
    <row r="166" spans="3:16" x14ac:dyDescent="0.15">
      <c r="C166" s="152"/>
      <c r="D166" s="152"/>
      <c r="E166" s="152"/>
      <c r="F166" s="152"/>
      <c r="G166" s="152"/>
      <c r="H166" s="152"/>
      <c r="I166" s="152"/>
      <c r="J166" s="152"/>
      <c r="K166" s="152"/>
      <c r="L166" s="152"/>
      <c r="M166" s="152"/>
      <c r="N166" s="152"/>
      <c r="O166" s="152"/>
      <c r="P166" s="152"/>
    </row>
    <row r="167" spans="3:16" x14ac:dyDescent="0.15">
      <c r="C167" s="152"/>
      <c r="D167" s="152"/>
      <c r="E167" s="152"/>
      <c r="F167" s="152"/>
      <c r="G167" s="152"/>
      <c r="H167" s="152"/>
      <c r="I167" s="152"/>
      <c r="J167" s="152"/>
      <c r="K167" s="152"/>
      <c r="L167" s="152"/>
      <c r="M167" s="152"/>
      <c r="N167" s="152"/>
      <c r="O167" s="152"/>
      <c r="P167" s="152"/>
    </row>
    <row r="168" spans="3:16" x14ac:dyDescent="0.15">
      <c r="C168" s="152"/>
      <c r="D168" s="152"/>
      <c r="E168" s="152"/>
      <c r="F168" s="152"/>
      <c r="G168" s="152"/>
      <c r="H168" s="152"/>
      <c r="I168" s="152"/>
      <c r="J168" s="152"/>
      <c r="K168" s="152"/>
      <c r="L168" s="152"/>
      <c r="M168" s="152"/>
      <c r="N168" s="152"/>
      <c r="O168" s="152"/>
      <c r="P168" s="152"/>
    </row>
    <row r="169" spans="3:16" x14ac:dyDescent="0.15">
      <c r="C169" s="152"/>
      <c r="D169" s="152"/>
      <c r="E169" s="152"/>
      <c r="F169" s="152"/>
      <c r="G169" s="152"/>
      <c r="H169" s="152"/>
      <c r="I169" s="152"/>
      <c r="J169" s="152"/>
      <c r="K169" s="152"/>
      <c r="L169" s="152"/>
      <c r="M169" s="152"/>
      <c r="N169" s="152"/>
      <c r="O169" s="152"/>
      <c r="P169" s="152"/>
    </row>
    <row r="170" spans="3:16" x14ac:dyDescent="0.15">
      <c r="C170" s="152"/>
      <c r="D170" s="152"/>
      <c r="E170" s="152"/>
      <c r="F170" s="152"/>
      <c r="G170" s="152"/>
      <c r="H170" s="152"/>
      <c r="I170" s="152"/>
      <c r="J170" s="152"/>
      <c r="K170" s="152"/>
      <c r="L170" s="152"/>
      <c r="M170" s="152"/>
      <c r="N170" s="152"/>
      <c r="O170" s="152"/>
      <c r="P170" s="152"/>
    </row>
    <row r="171" spans="3:16" x14ac:dyDescent="0.15">
      <c r="C171" s="152"/>
      <c r="D171" s="152"/>
      <c r="E171" s="152"/>
      <c r="F171" s="152"/>
      <c r="G171" s="152"/>
      <c r="H171" s="152"/>
      <c r="I171" s="152"/>
      <c r="J171" s="152"/>
      <c r="K171" s="152"/>
      <c r="L171" s="152"/>
      <c r="M171" s="152"/>
      <c r="N171" s="152"/>
      <c r="O171" s="152"/>
      <c r="P171" s="152"/>
    </row>
    <row r="172" spans="3:16" x14ac:dyDescent="0.15">
      <c r="C172" s="152"/>
      <c r="D172" s="152"/>
      <c r="E172" s="152"/>
      <c r="F172" s="152"/>
      <c r="G172" s="152"/>
      <c r="H172" s="152"/>
      <c r="I172" s="152"/>
      <c r="J172" s="152"/>
      <c r="K172" s="152"/>
      <c r="L172" s="152"/>
      <c r="M172" s="152"/>
      <c r="N172" s="152"/>
      <c r="O172" s="152"/>
      <c r="P172" s="152"/>
    </row>
    <row r="173" spans="3:16" x14ac:dyDescent="0.15">
      <c r="C173" s="152"/>
      <c r="D173" s="152"/>
      <c r="E173" s="152"/>
      <c r="F173" s="152"/>
      <c r="G173" s="152"/>
      <c r="H173" s="152"/>
      <c r="I173" s="152"/>
      <c r="J173" s="152"/>
      <c r="K173" s="152"/>
      <c r="L173" s="152"/>
      <c r="M173" s="152"/>
      <c r="N173" s="152"/>
      <c r="O173" s="152"/>
      <c r="P173" s="152"/>
    </row>
    <row r="174" spans="3:16" x14ac:dyDescent="0.15">
      <c r="C174" s="152"/>
      <c r="D174" s="152"/>
      <c r="E174" s="152"/>
      <c r="F174" s="152"/>
      <c r="G174" s="152"/>
      <c r="H174" s="152"/>
      <c r="I174" s="152"/>
      <c r="J174" s="152"/>
      <c r="K174" s="152"/>
      <c r="L174" s="152"/>
      <c r="M174" s="152"/>
      <c r="N174" s="152"/>
      <c r="O174" s="152"/>
      <c r="P174" s="152"/>
    </row>
    <row r="175" spans="3:16" x14ac:dyDescent="0.15">
      <c r="C175" s="152"/>
      <c r="D175" s="152"/>
      <c r="E175" s="152"/>
      <c r="F175" s="152"/>
      <c r="G175" s="152"/>
      <c r="H175" s="152"/>
      <c r="I175" s="152"/>
      <c r="J175" s="152"/>
      <c r="K175" s="152"/>
      <c r="L175" s="152"/>
      <c r="M175" s="152"/>
      <c r="N175" s="152"/>
      <c r="O175" s="152"/>
      <c r="P175" s="152"/>
    </row>
    <row r="176" spans="3:16" x14ac:dyDescent="0.15">
      <c r="C176" s="152"/>
      <c r="D176" s="152"/>
      <c r="E176" s="152"/>
      <c r="F176" s="152"/>
      <c r="G176" s="152"/>
      <c r="H176" s="152"/>
      <c r="I176" s="152"/>
      <c r="J176" s="152"/>
      <c r="K176" s="152"/>
      <c r="L176" s="152"/>
      <c r="M176" s="152"/>
      <c r="N176" s="152"/>
      <c r="O176" s="152"/>
      <c r="P176" s="152"/>
    </row>
    <row r="177" spans="3:16" x14ac:dyDescent="0.15">
      <c r="C177" s="152"/>
      <c r="D177" s="152"/>
      <c r="E177" s="152"/>
      <c r="F177" s="152"/>
      <c r="G177" s="152"/>
      <c r="H177" s="152"/>
      <c r="I177" s="152"/>
      <c r="J177" s="152"/>
      <c r="K177" s="152"/>
      <c r="L177" s="152"/>
      <c r="M177" s="152"/>
      <c r="N177" s="152"/>
      <c r="O177" s="152"/>
      <c r="P177" s="152"/>
    </row>
    <row r="178" spans="3:16" x14ac:dyDescent="0.15">
      <c r="C178" s="152"/>
      <c r="D178" s="152"/>
      <c r="E178" s="152"/>
      <c r="F178" s="152"/>
      <c r="G178" s="152"/>
      <c r="H178" s="152"/>
      <c r="I178" s="152"/>
      <c r="J178" s="152"/>
      <c r="K178" s="152"/>
      <c r="L178" s="152"/>
      <c r="M178" s="152"/>
      <c r="N178" s="152"/>
      <c r="O178" s="152"/>
      <c r="P178" s="152"/>
    </row>
    <row r="179" spans="3:16" x14ac:dyDescent="0.15">
      <c r="C179" s="152"/>
      <c r="D179" s="152"/>
      <c r="E179" s="152"/>
      <c r="F179" s="152"/>
      <c r="G179" s="152"/>
      <c r="H179" s="152"/>
      <c r="I179" s="152"/>
      <c r="J179" s="152"/>
      <c r="K179" s="152"/>
      <c r="L179" s="152"/>
      <c r="M179" s="152"/>
      <c r="N179" s="152"/>
      <c r="O179" s="152"/>
      <c r="P179" s="152"/>
    </row>
    <row r="180" spans="3:16" x14ac:dyDescent="0.15">
      <c r="C180" s="152"/>
      <c r="D180" s="152"/>
      <c r="E180" s="152"/>
      <c r="F180" s="152"/>
      <c r="G180" s="152"/>
      <c r="H180" s="152"/>
      <c r="I180" s="152"/>
      <c r="J180" s="152"/>
      <c r="K180" s="152"/>
      <c r="L180" s="152"/>
      <c r="M180" s="152"/>
      <c r="N180" s="152"/>
      <c r="O180" s="152"/>
      <c r="P180" s="152"/>
    </row>
    <row r="181" spans="3:16" x14ac:dyDescent="0.15">
      <c r="C181" s="152"/>
      <c r="D181" s="152"/>
      <c r="E181" s="152"/>
      <c r="F181" s="152"/>
      <c r="G181" s="152"/>
      <c r="H181" s="152"/>
      <c r="I181" s="152"/>
      <c r="J181" s="152"/>
      <c r="K181" s="152"/>
      <c r="L181" s="152"/>
      <c r="M181" s="152"/>
      <c r="N181" s="152"/>
      <c r="O181" s="152"/>
      <c r="P181" s="152"/>
    </row>
    <row r="182" spans="3:16" x14ac:dyDescent="0.15">
      <c r="C182" s="152"/>
      <c r="D182" s="152"/>
      <c r="E182" s="152"/>
      <c r="F182" s="152"/>
      <c r="G182" s="152"/>
      <c r="H182" s="152"/>
      <c r="I182" s="152"/>
      <c r="J182" s="152"/>
      <c r="K182" s="152"/>
      <c r="L182" s="152"/>
      <c r="M182" s="152"/>
      <c r="N182" s="152"/>
      <c r="O182" s="152"/>
      <c r="P182" s="152"/>
    </row>
    <row r="183" spans="3:16" x14ac:dyDescent="0.15">
      <c r="C183" s="152"/>
      <c r="D183" s="152"/>
      <c r="E183" s="152"/>
      <c r="F183" s="152"/>
      <c r="G183" s="152"/>
      <c r="H183" s="152"/>
      <c r="I183" s="152"/>
      <c r="J183" s="152"/>
      <c r="K183" s="152"/>
      <c r="L183" s="152"/>
      <c r="M183" s="152"/>
      <c r="N183" s="152"/>
      <c r="O183" s="152"/>
      <c r="P183" s="152"/>
    </row>
    <row r="184" spans="3:16" x14ac:dyDescent="0.15">
      <c r="C184" s="152"/>
      <c r="D184" s="152"/>
      <c r="E184" s="152"/>
      <c r="F184" s="152"/>
      <c r="G184" s="152"/>
      <c r="H184" s="152"/>
      <c r="I184" s="152"/>
      <c r="J184" s="152"/>
      <c r="K184" s="152"/>
      <c r="L184" s="152"/>
      <c r="M184" s="152"/>
      <c r="N184" s="152"/>
      <c r="O184" s="152"/>
      <c r="P184" s="152"/>
    </row>
    <row r="185" spans="3:16" x14ac:dyDescent="0.15">
      <c r="C185" s="152"/>
      <c r="D185" s="152"/>
      <c r="E185" s="152"/>
      <c r="F185" s="152"/>
      <c r="G185" s="152"/>
      <c r="H185" s="152"/>
      <c r="I185" s="152"/>
      <c r="J185" s="152"/>
      <c r="K185" s="152"/>
      <c r="L185" s="152"/>
      <c r="M185" s="152"/>
      <c r="N185" s="152"/>
      <c r="O185" s="152"/>
      <c r="P185" s="152"/>
    </row>
    <row r="186" spans="3:16" x14ac:dyDescent="0.15">
      <c r="C186" s="152"/>
      <c r="D186" s="152"/>
      <c r="E186" s="152"/>
      <c r="F186" s="152"/>
      <c r="G186" s="152"/>
      <c r="H186" s="152"/>
      <c r="I186" s="152"/>
      <c r="J186" s="152"/>
      <c r="K186" s="152"/>
      <c r="L186" s="152"/>
      <c r="M186" s="152"/>
      <c r="N186" s="152"/>
      <c r="O186" s="152"/>
      <c r="P186" s="152"/>
    </row>
    <row r="187" spans="3:16" x14ac:dyDescent="0.15">
      <c r="C187" s="152"/>
      <c r="D187" s="152"/>
      <c r="E187" s="152"/>
      <c r="F187" s="152"/>
      <c r="G187" s="152"/>
      <c r="H187" s="152"/>
      <c r="I187" s="152"/>
      <c r="J187" s="152"/>
      <c r="K187" s="152"/>
      <c r="L187" s="152"/>
      <c r="M187" s="152"/>
      <c r="N187" s="152"/>
      <c r="O187" s="152"/>
      <c r="P187" s="152"/>
    </row>
    <row r="188" spans="3:16" x14ac:dyDescent="0.15">
      <c r="C188" s="152"/>
      <c r="D188" s="152"/>
      <c r="E188" s="152"/>
      <c r="F188" s="152"/>
      <c r="G188" s="152"/>
      <c r="H188" s="152"/>
      <c r="I188" s="152"/>
      <c r="J188" s="152"/>
      <c r="K188" s="152"/>
      <c r="L188" s="152"/>
      <c r="M188" s="152"/>
      <c r="N188" s="152"/>
      <c r="O188" s="152"/>
      <c r="P188" s="152"/>
    </row>
    <row r="189" spans="3:16" x14ac:dyDescent="0.15">
      <c r="C189" s="152"/>
      <c r="D189" s="152"/>
      <c r="E189" s="152"/>
      <c r="F189" s="152"/>
      <c r="G189" s="152"/>
      <c r="H189" s="152"/>
      <c r="I189" s="152"/>
      <c r="J189" s="152"/>
      <c r="K189" s="152"/>
      <c r="L189" s="152"/>
      <c r="M189" s="152"/>
      <c r="N189" s="152"/>
      <c r="O189" s="152"/>
      <c r="P189" s="152"/>
    </row>
    <row r="190" spans="3:16" x14ac:dyDescent="0.15">
      <c r="C190" s="152"/>
      <c r="D190" s="152"/>
      <c r="E190" s="152"/>
      <c r="F190" s="152"/>
      <c r="G190" s="152"/>
      <c r="H190" s="152"/>
      <c r="I190" s="152"/>
      <c r="J190" s="152"/>
      <c r="K190" s="152"/>
      <c r="L190" s="152"/>
      <c r="M190" s="152"/>
      <c r="N190" s="152"/>
      <c r="O190" s="152"/>
      <c r="P190" s="152"/>
    </row>
    <row r="191" spans="3:16" x14ac:dyDescent="0.15">
      <c r="C191" s="152"/>
      <c r="D191" s="152"/>
      <c r="E191" s="152"/>
      <c r="F191" s="152"/>
      <c r="G191" s="152"/>
      <c r="H191" s="152"/>
      <c r="I191" s="152"/>
      <c r="J191" s="152"/>
      <c r="K191" s="152"/>
      <c r="L191" s="152"/>
      <c r="M191" s="152"/>
      <c r="N191" s="152"/>
      <c r="O191" s="152"/>
      <c r="P191" s="152"/>
    </row>
    <row r="192" spans="3:16" x14ac:dyDescent="0.15">
      <c r="C192" s="152"/>
      <c r="D192" s="152"/>
      <c r="E192" s="152"/>
      <c r="F192" s="152"/>
      <c r="G192" s="152"/>
      <c r="H192" s="152"/>
      <c r="I192" s="152"/>
      <c r="J192" s="152"/>
      <c r="K192" s="152"/>
      <c r="L192" s="152"/>
      <c r="M192" s="152"/>
      <c r="N192" s="152"/>
      <c r="O192" s="152"/>
      <c r="P192" s="152"/>
    </row>
    <row r="193" spans="3:16" x14ac:dyDescent="0.15">
      <c r="C193" s="152"/>
      <c r="D193" s="152"/>
      <c r="E193" s="152"/>
      <c r="F193" s="152"/>
      <c r="G193" s="152"/>
      <c r="H193" s="152"/>
      <c r="I193" s="152"/>
      <c r="J193" s="152"/>
      <c r="K193" s="152"/>
      <c r="L193" s="152"/>
      <c r="M193" s="152"/>
      <c r="N193" s="152"/>
      <c r="O193" s="152"/>
      <c r="P193" s="152"/>
    </row>
    <row r="194" spans="3:16" x14ac:dyDescent="0.15">
      <c r="C194" s="152"/>
      <c r="D194" s="152"/>
      <c r="E194" s="152"/>
      <c r="F194" s="152"/>
      <c r="G194" s="152"/>
      <c r="H194" s="152"/>
      <c r="I194" s="152"/>
      <c r="J194" s="152"/>
      <c r="K194" s="152"/>
      <c r="L194" s="152"/>
      <c r="M194" s="152"/>
      <c r="N194" s="152"/>
      <c r="O194" s="152"/>
      <c r="P194" s="152"/>
    </row>
    <row r="195" spans="3:16" x14ac:dyDescent="0.15">
      <c r="C195" s="152"/>
      <c r="D195" s="152"/>
      <c r="E195" s="152"/>
      <c r="F195" s="152"/>
      <c r="G195" s="152"/>
      <c r="H195" s="152"/>
      <c r="I195" s="152"/>
      <c r="J195" s="152"/>
      <c r="K195" s="152"/>
      <c r="L195" s="152"/>
      <c r="M195" s="152"/>
      <c r="N195" s="152"/>
      <c r="O195" s="152"/>
      <c r="P195" s="152"/>
    </row>
    <row r="196" spans="3:16" x14ac:dyDescent="0.15">
      <c r="C196" s="152"/>
      <c r="D196" s="152"/>
      <c r="E196" s="152"/>
      <c r="F196" s="152"/>
      <c r="G196" s="152"/>
      <c r="H196" s="152"/>
      <c r="I196" s="152"/>
      <c r="J196" s="152"/>
      <c r="K196" s="152"/>
      <c r="L196" s="152"/>
      <c r="M196" s="152"/>
      <c r="N196" s="152"/>
      <c r="O196" s="152"/>
      <c r="P196" s="152"/>
    </row>
    <row r="197" spans="3:16" x14ac:dyDescent="0.15">
      <c r="C197" s="152"/>
      <c r="D197" s="152"/>
      <c r="E197" s="152"/>
      <c r="F197" s="152"/>
      <c r="G197" s="152"/>
      <c r="H197" s="152"/>
      <c r="I197" s="152"/>
      <c r="J197" s="152"/>
      <c r="K197" s="152"/>
      <c r="L197" s="152"/>
      <c r="M197" s="152"/>
      <c r="N197" s="152"/>
      <c r="O197" s="152"/>
      <c r="P197" s="152"/>
    </row>
    <row r="198" spans="3:16" x14ac:dyDescent="0.15">
      <c r="C198" s="152"/>
      <c r="D198" s="152"/>
      <c r="E198" s="152"/>
      <c r="F198" s="152"/>
      <c r="G198" s="152"/>
      <c r="H198" s="152"/>
      <c r="I198" s="152"/>
      <c r="J198" s="152"/>
      <c r="K198" s="152"/>
      <c r="L198" s="152"/>
      <c r="M198" s="152"/>
      <c r="N198" s="152"/>
      <c r="O198" s="152"/>
      <c r="P198" s="152"/>
    </row>
    <row r="199" spans="3:16" x14ac:dyDescent="0.15">
      <c r="C199" s="152"/>
      <c r="D199" s="152"/>
      <c r="E199" s="152"/>
      <c r="F199" s="152"/>
      <c r="G199" s="152"/>
      <c r="H199" s="152"/>
      <c r="I199" s="152"/>
      <c r="J199" s="152"/>
      <c r="K199" s="152"/>
      <c r="L199" s="152"/>
      <c r="M199" s="152"/>
      <c r="N199" s="152"/>
      <c r="O199" s="152"/>
      <c r="P199" s="152"/>
    </row>
    <row r="200" spans="3:16" x14ac:dyDescent="0.15">
      <c r="C200" s="152"/>
      <c r="D200" s="152"/>
      <c r="E200" s="152"/>
      <c r="F200" s="152"/>
      <c r="G200" s="152"/>
      <c r="H200" s="152"/>
      <c r="I200" s="152"/>
      <c r="J200" s="152"/>
      <c r="K200" s="152"/>
      <c r="L200" s="152"/>
      <c r="M200" s="152"/>
      <c r="N200" s="152"/>
      <c r="O200" s="152"/>
      <c r="P200" s="152"/>
    </row>
    <row r="201" spans="3:16" x14ac:dyDescent="0.15">
      <c r="C201" s="152"/>
      <c r="D201" s="152"/>
      <c r="E201" s="152"/>
      <c r="F201" s="152"/>
      <c r="G201" s="152"/>
      <c r="H201" s="152"/>
      <c r="I201" s="152"/>
      <c r="J201" s="152"/>
      <c r="K201" s="152"/>
      <c r="L201" s="152"/>
      <c r="M201" s="152"/>
      <c r="N201" s="152"/>
      <c r="O201" s="152"/>
      <c r="P201" s="152"/>
    </row>
    <row r="202" spans="3:16" x14ac:dyDescent="0.15">
      <c r="C202" s="152"/>
      <c r="D202" s="152"/>
      <c r="E202" s="152"/>
      <c r="F202" s="152"/>
      <c r="G202" s="152"/>
      <c r="H202" s="152"/>
      <c r="I202" s="152"/>
      <c r="J202" s="152"/>
      <c r="K202" s="152"/>
      <c r="L202" s="152"/>
      <c r="M202" s="152"/>
      <c r="N202" s="152"/>
      <c r="O202" s="152"/>
      <c r="P202" s="152"/>
    </row>
    <row r="203" spans="3:16" x14ac:dyDescent="0.15">
      <c r="C203" s="152"/>
      <c r="D203" s="152"/>
      <c r="E203" s="152"/>
      <c r="F203" s="152"/>
      <c r="G203" s="152"/>
      <c r="H203" s="152"/>
      <c r="I203" s="152"/>
      <c r="J203" s="152"/>
      <c r="K203" s="152"/>
      <c r="L203" s="152"/>
      <c r="M203" s="152"/>
      <c r="N203" s="152"/>
      <c r="O203" s="152"/>
      <c r="P203" s="152"/>
    </row>
    <row r="204" spans="3:16" x14ac:dyDescent="0.15">
      <c r="C204" s="152"/>
      <c r="D204" s="152"/>
      <c r="E204" s="152"/>
      <c r="F204" s="152"/>
      <c r="G204" s="152"/>
      <c r="H204" s="152"/>
      <c r="I204" s="152"/>
      <c r="J204" s="152"/>
      <c r="K204" s="152"/>
      <c r="L204" s="152"/>
      <c r="M204" s="152"/>
      <c r="N204" s="152"/>
      <c r="O204" s="152"/>
      <c r="P204" s="152"/>
    </row>
    <row r="205" spans="3:16" x14ac:dyDescent="0.15">
      <c r="C205" s="152"/>
      <c r="D205" s="152"/>
      <c r="E205" s="152"/>
      <c r="F205" s="152"/>
      <c r="G205" s="152"/>
      <c r="H205" s="152"/>
      <c r="I205" s="152"/>
      <c r="J205" s="152"/>
      <c r="K205" s="152"/>
      <c r="L205" s="152"/>
      <c r="M205" s="152"/>
      <c r="N205" s="152"/>
      <c r="O205" s="152"/>
      <c r="P205" s="152"/>
    </row>
    <row r="206" spans="3:16" x14ac:dyDescent="0.15">
      <c r="C206" s="152"/>
      <c r="D206" s="152"/>
      <c r="E206" s="152"/>
      <c r="F206" s="152"/>
      <c r="G206" s="152"/>
      <c r="H206" s="152"/>
      <c r="I206" s="152"/>
      <c r="J206" s="152"/>
      <c r="K206" s="152"/>
      <c r="L206" s="152"/>
      <c r="M206" s="152"/>
      <c r="N206" s="152"/>
      <c r="O206" s="152"/>
      <c r="P206" s="152"/>
    </row>
    <row r="207" spans="3:16" x14ac:dyDescent="0.15">
      <c r="C207" s="152"/>
      <c r="D207" s="152"/>
      <c r="E207" s="152"/>
      <c r="F207" s="152"/>
      <c r="G207" s="152"/>
      <c r="H207" s="152"/>
      <c r="I207" s="152"/>
      <c r="J207" s="152"/>
      <c r="K207" s="152"/>
      <c r="L207" s="152"/>
      <c r="M207" s="152"/>
      <c r="N207" s="152"/>
      <c r="O207" s="152"/>
      <c r="P207" s="152"/>
    </row>
    <row r="208" spans="3:16" x14ac:dyDescent="0.15">
      <c r="C208" s="152"/>
      <c r="D208" s="152"/>
      <c r="E208" s="152"/>
      <c r="F208" s="152"/>
      <c r="G208" s="152"/>
      <c r="H208" s="152"/>
      <c r="I208" s="152"/>
      <c r="J208" s="152"/>
      <c r="K208" s="152"/>
      <c r="L208" s="152"/>
      <c r="M208" s="152"/>
      <c r="N208" s="152"/>
      <c r="O208" s="152"/>
      <c r="P208" s="152"/>
    </row>
    <row r="209" spans="3:16" x14ac:dyDescent="0.15">
      <c r="C209" s="152"/>
      <c r="D209" s="152"/>
      <c r="E209" s="152"/>
      <c r="F209" s="152"/>
      <c r="G209" s="152"/>
      <c r="H209" s="152"/>
      <c r="I209" s="152"/>
      <c r="J209" s="152"/>
      <c r="K209" s="152"/>
      <c r="L209" s="152"/>
      <c r="M209" s="152"/>
      <c r="N209" s="152"/>
      <c r="O209" s="152"/>
      <c r="P209" s="152"/>
    </row>
    <row r="210" spans="3:16" x14ac:dyDescent="0.15">
      <c r="C210" s="152"/>
      <c r="D210" s="152"/>
      <c r="E210" s="152"/>
      <c r="F210" s="152"/>
      <c r="G210" s="152"/>
      <c r="H210" s="152"/>
      <c r="I210" s="152"/>
      <c r="J210" s="152"/>
      <c r="K210" s="152"/>
      <c r="L210" s="152"/>
      <c r="M210" s="152"/>
      <c r="N210" s="152"/>
      <c r="O210" s="152"/>
      <c r="P210" s="152"/>
    </row>
    <row r="211" spans="3:16" x14ac:dyDescent="0.15">
      <c r="C211" s="152"/>
      <c r="D211" s="152"/>
      <c r="E211" s="152"/>
      <c r="F211" s="152"/>
      <c r="G211" s="152"/>
      <c r="H211" s="152"/>
      <c r="I211" s="152"/>
      <c r="J211" s="152"/>
      <c r="K211" s="152"/>
      <c r="L211" s="152"/>
      <c r="M211" s="152"/>
      <c r="N211" s="152"/>
      <c r="O211" s="152"/>
      <c r="P211" s="152"/>
    </row>
    <row r="212" spans="3:16" x14ac:dyDescent="0.15">
      <c r="C212" s="152"/>
      <c r="D212" s="152"/>
      <c r="E212" s="152"/>
      <c r="F212" s="152"/>
      <c r="G212" s="152"/>
      <c r="H212" s="152"/>
      <c r="I212" s="152"/>
      <c r="J212" s="152"/>
      <c r="K212" s="152"/>
      <c r="L212" s="152"/>
      <c r="M212" s="152"/>
      <c r="N212" s="152"/>
      <c r="O212" s="152"/>
      <c r="P212" s="152"/>
    </row>
    <row r="213" spans="3:16" x14ac:dyDescent="0.15">
      <c r="C213" s="152"/>
      <c r="D213" s="152"/>
      <c r="E213" s="152"/>
      <c r="F213" s="152"/>
      <c r="G213" s="152"/>
      <c r="H213" s="152"/>
      <c r="I213" s="152"/>
      <c r="J213" s="152"/>
      <c r="K213" s="152"/>
      <c r="L213" s="152"/>
      <c r="M213" s="152"/>
      <c r="N213" s="152"/>
      <c r="O213" s="152"/>
      <c r="P213" s="152"/>
    </row>
    <row r="214" spans="3:16" x14ac:dyDescent="0.15">
      <c r="C214" s="152"/>
      <c r="D214" s="152"/>
      <c r="E214" s="152"/>
      <c r="F214" s="152"/>
      <c r="G214" s="152"/>
      <c r="H214" s="152"/>
      <c r="I214" s="152"/>
      <c r="J214" s="152"/>
      <c r="K214" s="152"/>
      <c r="L214" s="152"/>
      <c r="M214" s="152"/>
      <c r="N214" s="152"/>
      <c r="O214" s="152"/>
      <c r="P214" s="152"/>
    </row>
    <row r="215" spans="3:16" x14ac:dyDescent="0.15">
      <c r="C215" s="152"/>
      <c r="D215" s="152"/>
      <c r="E215" s="152"/>
      <c r="F215" s="152"/>
      <c r="G215" s="152"/>
      <c r="H215" s="152"/>
      <c r="I215" s="152"/>
      <c r="J215" s="152"/>
      <c r="K215" s="152"/>
      <c r="L215" s="152"/>
      <c r="M215" s="152"/>
      <c r="N215" s="152"/>
      <c r="O215" s="152"/>
      <c r="P215" s="152"/>
    </row>
    <row r="216" spans="3:16" x14ac:dyDescent="0.15">
      <c r="C216" s="152"/>
      <c r="D216" s="152"/>
      <c r="E216" s="152"/>
      <c r="F216" s="152"/>
      <c r="G216" s="152"/>
      <c r="H216" s="152"/>
      <c r="I216" s="152"/>
      <c r="J216" s="152"/>
      <c r="K216" s="152"/>
      <c r="L216" s="152"/>
      <c r="M216" s="152"/>
      <c r="N216" s="152"/>
      <c r="O216" s="152"/>
      <c r="P216" s="152"/>
    </row>
    <row r="217" spans="3:16" x14ac:dyDescent="0.15">
      <c r="C217" s="152"/>
      <c r="D217" s="152"/>
      <c r="E217" s="152"/>
      <c r="F217" s="152"/>
      <c r="G217" s="152"/>
      <c r="H217" s="152"/>
      <c r="I217" s="152"/>
      <c r="J217" s="152"/>
      <c r="K217" s="152"/>
      <c r="L217" s="152"/>
      <c r="M217" s="152"/>
      <c r="N217" s="152"/>
      <c r="O217" s="152"/>
      <c r="P217" s="152"/>
    </row>
    <row r="218" spans="3:16" x14ac:dyDescent="0.15">
      <c r="C218" s="152"/>
      <c r="D218" s="152"/>
      <c r="E218" s="152"/>
      <c r="F218" s="152"/>
      <c r="G218" s="152"/>
      <c r="H218" s="152"/>
      <c r="I218" s="152"/>
      <c r="J218" s="152"/>
      <c r="K218" s="152"/>
      <c r="L218" s="152"/>
      <c r="M218" s="152"/>
      <c r="N218" s="152"/>
      <c r="O218" s="152"/>
      <c r="P218" s="152"/>
    </row>
    <row r="219" spans="3:16" x14ac:dyDescent="0.15">
      <c r="C219" s="152"/>
      <c r="D219" s="152"/>
      <c r="E219" s="152"/>
      <c r="F219" s="152"/>
      <c r="G219" s="152"/>
      <c r="H219" s="152"/>
      <c r="I219" s="152"/>
      <c r="J219" s="152"/>
      <c r="K219" s="152"/>
      <c r="L219" s="152"/>
      <c r="M219" s="152"/>
      <c r="N219" s="152"/>
      <c r="O219" s="152"/>
      <c r="P219" s="152"/>
    </row>
    <row r="220" spans="3:16" x14ac:dyDescent="0.15">
      <c r="C220" s="152"/>
      <c r="D220" s="152"/>
      <c r="E220" s="152"/>
      <c r="F220" s="152"/>
      <c r="G220" s="152"/>
      <c r="H220" s="152"/>
      <c r="I220" s="152"/>
      <c r="J220" s="152"/>
      <c r="K220" s="152"/>
      <c r="L220" s="152"/>
      <c r="M220" s="152"/>
      <c r="N220" s="152"/>
      <c r="O220" s="152"/>
      <c r="P220" s="152"/>
    </row>
    <row r="221" spans="3:16" x14ac:dyDescent="0.15">
      <c r="C221" s="152"/>
      <c r="D221" s="152"/>
      <c r="E221" s="152"/>
      <c r="F221" s="152"/>
      <c r="G221" s="152"/>
      <c r="H221" s="152"/>
      <c r="I221" s="152"/>
      <c r="J221" s="152"/>
      <c r="K221" s="152"/>
      <c r="L221" s="152"/>
      <c r="M221" s="152"/>
      <c r="N221" s="152"/>
      <c r="O221" s="152"/>
      <c r="P221" s="152"/>
    </row>
    <row r="222" spans="3:16" x14ac:dyDescent="0.15">
      <c r="C222" s="152"/>
      <c r="D222" s="152"/>
      <c r="E222" s="152"/>
      <c r="F222" s="152"/>
      <c r="G222" s="152"/>
      <c r="H222" s="152"/>
      <c r="I222" s="152"/>
      <c r="J222" s="152"/>
      <c r="K222" s="152"/>
      <c r="L222" s="152"/>
      <c r="M222" s="152"/>
      <c r="N222" s="152"/>
      <c r="O222" s="152"/>
      <c r="P222" s="152"/>
    </row>
    <row r="223" spans="3:16" x14ac:dyDescent="0.15">
      <c r="C223" s="152"/>
      <c r="D223" s="152"/>
      <c r="E223" s="152"/>
      <c r="F223" s="152"/>
      <c r="G223" s="152"/>
      <c r="H223" s="152"/>
      <c r="I223" s="152"/>
      <c r="J223" s="152"/>
      <c r="K223" s="152"/>
      <c r="L223" s="152"/>
      <c r="M223" s="152"/>
      <c r="N223" s="152"/>
      <c r="O223" s="152"/>
      <c r="P223" s="152"/>
    </row>
    <row r="224" spans="3:16" x14ac:dyDescent="0.15">
      <c r="C224" s="152"/>
      <c r="D224" s="152"/>
      <c r="E224" s="152"/>
      <c r="F224" s="152"/>
      <c r="G224" s="152"/>
      <c r="H224" s="152"/>
      <c r="I224" s="152"/>
      <c r="J224" s="152"/>
      <c r="K224" s="152"/>
      <c r="L224" s="152"/>
      <c r="M224" s="152"/>
      <c r="N224" s="152"/>
      <c r="O224" s="152"/>
      <c r="P224" s="152"/>
    </row>
    <row r="225" spans="3:16" x14ac:dyDescent="0.15">
      <c r="C225" s="152"/>
      <c r="D225" s="152"/>
      <c r="E225" s="152"/>
      <c r="F225" s="152"/>
      <c r="G225" s="152"/>
      <c r="H225" s="152"/>
      <c r="I225" s="152"/>
      <c r="J225" s="152"/>
      <c r="K225" s="152"/>
      <c r="L225" s="152"/>
      <c r="M225" s="152"/>
      <c r="N225" s="152"/>
      <c r="O225" s="152"/>
      <c r="P225" s="152"/>
    </row>
    <row r="226" spans="3:16" x14ac:dyDescent="0.15">
      <c r="C226" s="152"/>
      <c r="D226" s="152"/>
      <c r="E226" s="152"/>
      <c r="F226" s="152"/>
      <c r="G226" s="152"/>
      <c r="H226" s="152"/>
      <c r="I226" s="152"/>
      <c r="J226" s="152"/>
      <c r="K226" s="152"/>
      <c r="L226" s="152"/>
      <c r="M226" s="152"/>
      <c r="N226" s="152"/>
      <c r="O226" s="152"/>
      <c r="P226" s="152"/>
    </row>
    <row r="227" spans="3:16" x14ac:dyDescent="0.15">
      <c r="C227" s="152"/>
      <c r="D227" s="152"/>
      <c r="E227" s="152"/>
      <c r="F227" s="152"/>
      <c r="G227" s="152"/>
      <c r="H227" s="152"/>
      <c r="I227" s="152"/>
      <c r="J227" s="152"/>
      <c r="K227" s="152"/>
      <c r="L227" s="152"/>
      <c r="M227" s="152"/>
      <c r="N227" s="152"/>
      <c r="O227" s="152"/>
      <c r="P227" s="152"/>
    </row>
    <row r="228" spans="3:16" x14ac:dyDescent="0.15">
      <c r="C228" s="152"/>
      <c r="D228" s="152"/>
      <c r="E228" s="152"/>
      <c r="F228" s="152"/>
      <c r="G228" s="152"/>
      <c r="H228" s="152"/>
      <c r="I228" s="152"/>
      <c r="J228" s="152"/>
      <c r="K228" s="152"/>
      <c r="L228" s="152"/>
      <c r="M228" s="152"/>
      <c r="N228" s="152"/>
      <c r="O228" s="152"/>
      <c r="P228" s="152"/>
    </row>
    <row r="229" spans="3:16" x14ac:dyDescent="0.15">
      <c r="C229" s="152"/>
      <c r="D229" s="152"/>
      <c r="E229" s="152"/>
      <c r="F229" s="152"/>
      <c r="G229" s="152"/>
      <c r="H229" s="152"/>
      <c r="I229" s="152"/>
      <c r="J229" s="152"/>
      <c r="K229" s="152"/>
      <c r="L229" s="152"/>
      <c r="M229" s="152"/>
      <c r="N229" s="152"/>
      <c r="O229" s="152"/>
      <c r="P229" s="152"/>
    </row>
    <row r="230" spans="3:16" x14ac:dyDescent="0.15">
      <c r="C230" s="152"/>
      <c r="D230" s="152"/>
      <c r="E230" s="152"/>
      <c r="F230" s="152"/>
      <c r="G230" s="152"/>
      <c r="H230" s="152"/>
      <c r="I230" s="152"/>
      <c r="J230" s="152"/>
      <c r="K230" s="152"/>
      <c r="L230" s="152"/>
      <c r="M230" s="152"/>
      <c r="N230" s="152"/>
      <c r="O230" s="152"/>
      <c r="P230" s="152"/>
    </row>
    <row r="231" spans="3:16" x14ac:dyDescent="0.15">
      <c r="C231" s="152"/>
      <c r="D231" s="152"/>
      <c r="E231" s="152"/>
      <c r="F231" s="152"/>
      <c r="G231" s="152"/>
      <c r="H231" s="152"/>
      <c r="I231" s="152"/>
      <c r="J231" s="152"/>
      <c r="K231" s="152"/>
      <c r="L231" s="152"/>
      <c r="M231" s="152"/>
      <c r="N231" s="152"/>
      <c r="O231" s="152"/>
      <c r="P231" s="152"/>
    </row>
    <row r="232" spans="3:16" x14ac:dyDescent="0.15">
      <c r="C232" s="152"/>
      <c r="D232" s="152"/>
      <c r="E232" s="152"/>
      <c r="F232" s="152"/>
      <c r="G232" s="152"/>
      <c r="H232" s="152"/>
      <c r="I232" s="152"/>
      <c r="J232" s="152"/>
      <c r="K232" s="152"/>
      <c r="L232" s="152"/>
      <c r="M232" s="152"/>
      <c r="N232" s="152"/>
      <c r="O232" s="152"/>
      <c r="P232" s="152"/>
    </row>
    <row r="233" spans="3:16" x14ac:dyDescent="0.15">
      <c r="C233" s="152"/>
      <c r="D233" s="152"/>
      <c r="E233" s="152"/>
      <c r="F233" s="152"/>
      <c r="G233" s="152"/>
      <c r="H233" s="152"/>
      <c r="I233" s="152"/>
      <c r="J233" s="152"/>
      <c r="K233" s="152"/>
      <c r="L233" s="152"/>
      <c r="M233" s="152"/>
      <c r="N233" s="152"/>
      <c r="O233" s="152"/>
      <c r="P233" s="152"/>
    </row>
    <row r="234" spans="3:16" x14ac:dyDescent="0.15">
      <c r="C234" s="152"/>
      <c r="D234" s="152"/>
      <c r="E234" s="152"/>
      <c r="F234" s="152"/>
      <c r="G234" s="152"/>
      <c r="H234" s="152"/>
      <c r="I234" s="152"/>
      <c r="J234" s="152"/>
      <c r="K234" s="152"/>
      <c r="L234" s="152"/>
      <c r="M234" s="152"/>
      <c r="N234" s="152"/>
      <c r="O234" s="152"/>
      <c r="P234" s="152"/>
    </row>
    <row r="235" spans="3:16" x14ac:dyDescent="0.15">
      <c r="C235" s="152"/>
      <c r="D235" s="152"/>
      <c r="E235" s="152"/>
      <c r="F235" s="152"/>
      <c r="G235" s="152"/>
      <c r="H235" s="152"/>
      <c r="I235" s="152"/>
      <c r="J235" s="152"/>
      <c r="K235" s="152"/>
      <c r="L235" s="152"/>
      <c r="M235" s="152"/>
      <c r="N235" s="152"/>
      <c r="O235" s="152"/>
      <c r="P235" s="152"/>
    </row>
    <row r="236" spans="3:16" x14ac:dyDescent="0.15">
      <c r="C236" s="152"/>
      <c r="D236" s="152"/>
      <c r="E236" s="152"/>
      <c r="F236" s="152"/>
      <c r="G236" s="152"/>
      <c r="H236" s="152"/>
      <c r="I236" s="152"/>
      <c r="J236" s="152"/>
      <c r="K236" s="152"/>
      <c r="L236" s="152"/>
      <c r="M236" s="152"/>
      <c r="N236" s="152"/>
      <c r="O236" s="152"/>
      <c r="P236" s="152"/>
    </row>
    <row r="237" spans="3:16" x14ac:dyDescent="0.15">
      <c r="C237" s="152"/>
      <c r="D237" s="152"/>
      <c r="E237" s="152"/>
      <c r="F237" s="152"/>
      <c r="G237" s="152"/>
      <c r="H237" s="152"/>
      <c r="I237" s="152"/>
      <c r="J237" s="152"/>
      <c r="K237" s="152"/>
      <c r="L237" s="152"/>
      <c r="M237" s="152"/>
      <c r="N237" s="152"/>
      <c r="O237" s="152"/>
      <c r="P237" s="152"/>
    </row>
    <row r="238" spans="3:16" x14ac:dyDescent="0.15">
      <c r="C238" s="152"/>
      <c r="D238" s="152"/>
      <c r="E238" s="152"/>
      <c r="F238" s="152"/>
      <c r="G238" s="152"/>
      <c r="H238" s="152"/>
      <c r="I238" s="152"/>
      <c r="J238" s="152"/>
      <c r="K238" s="152"/>
      <c r="L238" s="152"/>
      <c r="M238" s="152"/>
      <c r="N238" s="152"/>
      <c r="O238" s="152"/>
      <c r="P238" s="152"/>
    </row>
    <row r="239" spans="3:16" x14ac:dyDescent="0.15">
      <c r="C239" s="152"/>
      <c r="D239" s="152"/>
      <c r="E239" s="152"/>
      <c r="F239" s="152"/>
      <c r="G239" s="152"/>
      <c r="H239" s="152"/>
      <c r="I239" s="152"/>
      <c r="J239" s="152"/>
      <c r="K239" s="152"/>
      <c r="L239" s="152"/>
      <c r="M239" s="152"/>
      <c r="N239" s="152"/>
      <c r="O239" s="152"/>
      <c r="P239" s="152"/>
    </row>
    <row r="240" spans="3:16" x14ac:dyDescent="0.15">
      <c r="C240" s="152"/>
      <c r="D240" s="152"/>
      <c r="E240" s="152"/>
      <c r="F240" s="152"/>
      <c r="G240" s="152"/>
      <c r="H240" s="152"/>
      <c r="I240" s="152"/>
      <c r="J240" s="152"/>
      <c r="K240" s="152"/>
      <c r="L240" s="152"/>
      <c r="M240" s="152"/>
      <c r="N240" s="152"/>
      <c r="O240" s="152"/>
      <c r="P240" s="152"/>
    </row>
    <row r="241" spans="3:16" x14ac:dyDescent="0.15">
      <c r="C241" s="152"/>
      <c r="D241" s="152"/>
      <c r="E241" s="152"/>
      <c r="F241" s="152"/>
      <c r="G241" s="152"/>
      <c r="H241" s="152"/>
      <c r="I241" s="152"/>
      <c r="J241" s="152"/>
      <c r="K241" s="152"/>
      <c r="L241" s="152"/>
      <c r="M241" s="152"/>
      <c r="N241" s="152"/>
      <c r="O241" s="152"/>
      <c r="P241" s="152"/>
    </row>
    <row r="242" spans="3:16" x14ac:dyDescent="0.15">
      <c r="C242" s="152"/>
      <c r="D242" s="152"/>
      <c r="E242" s="152"/>
      <c r="F242" s="152"/>
      <c r="G242" s="152"/>
      <c r="H242" s="152"/>
      <c r="I242" s="152"/>
      <c r="J242" s="152"/>
      <c r="K242" s="152"/>
      <c r="L242" s="152"/>
      <c r="M242" s="152"/>
      <c r="N242" s="152"/>
      <c r="O242" s="152"/>
      <c r="P242" s="152"/>
    </row>
    <row r="243" spans="3:16" x14ac:dyDescent="0.15">
      <c r="C243" s="152"/>
      <c r="D243" s="152"/>
      <c r="E243" s="152"/>
      <c r="F243" s="152"/>
      <c r="G243" s="152"/>
      <c r="H243" s="152"/>
      <c r="I243" s="152"/>
      <c r="J243" s="152"/>
      <c r="K243" s="152"/>
      <c r="L243" s="152"/>
      <c r="M243" s="152"/>
      <c r="N243" s="152"/>
      <c r="O243" s="152"/>
      <c r="P243" s="152"/>
    </row>
    <row r="244" spans="3:16" x14ac:dyDescent="0.15">
      <c r="C244" s="152"/>
      <c r="D244" s="152"/>
      <c r="E244" s="152"/>
      <c r="F244" s="152"/>
      <c r="G244" s="152"/>
      <c r="H244" s="152"/>
      <c r="I244" s="152"/>
      <c r="J244" s="152"/>
      <c r="K244" s="152"/>
      <c r="L244" s="152"/>
      <c r="M244" s="152"/>
      <c r="N244" s="152"/>
      <c r="O244" s="152"/>
      <c r="P244" s="152"/>
    </row>
    <row r="245" spans="3:16" x14ac:dyDescent="0.15">
      <c r="C245" s="152"/>
      <c r="D245" s="152"/>
      <c r="E245" s="152"/>
      <c r="F245" s="152"/>
      <c r="G245" s="152"/>
      <c r="H245" s="152"/>
      <c r="I245" s="152"/>
      <c r="J245" s="152"/>
      <c r="K245" s="152"/>
      <c r="L245" s="152"/>
      <c r="M245" s="152"/>
      <c r="N245" s="152"/>
      <c r="O245" s="152"/>
      <c r="P245" s="152"/>
    </row>
    <row r="246" spans="3:16" x14ac:dyDescent="0.15">
      <c r="C246" s="152"/>
      <c r="D246" s="152"/>
      <c r="E246" s="152"/>
      <c r="F246" s="152"/>
      <c r="G246" s="152"/>
      <c r="H246" s="152"/>
      <c r="I246" s="152"/>
      <c r="J246" s="152"/>
      <c r="K246" s="152"/>
      <c r="L246" s="152"/>
      <c r="M246" s="152"/>
      <c r="N246" s="152"/>
      <c r="O246" s="152"/>
      <c r="P246" s="152"/>
    </row>
    <row r="247" spans="3:16" x14ac:dyDescent="0.15">
      <c r="C247" s="152"/>
      <c r="D247" s="152"/>
      <c r="E247" s="152"/>
      <c r="F247" s="152"/>
      <c r="G247" s="152"/>
      <c r="H247" s="152"/>
      <c r="I247" s="152"/>
      <c r="J247" s="152"/>
      <c r="K247" s="152"/>
      <c r="L247" s="152"/>
      <c r="M247" s="152"/>
      <c r="N247" s="152"/>
      <c r="O247" s="152"/>
      <c r="P247" s="152"/>
    </row>
    <row r="248" spans="3:16" x14ac:dyDescent="0.15">
      <c r="C248" s="152"/>
      <c r="D248" s="152"/>
      <c r="E248" s="152"/>
      <c r="F248" s="152"/>
      <c r="G248" s="152"/>
      <c r="H248" s="152"/>
      <c r="I248" s="152"/>
      <c r="J248" s="152"/>
      <c r="K248" s="152"/>
      <c r="L248" s="152"/>
      <c r="M248" s="152"/>
      <c r="N248" s="152"/>
      <c r="O248" s="152"/>
      <c r="P248" s="152"/>
    </row>
    <row r="249" spans="3:16" x14ac:dyDescent="0.15">
      <c r="C249" s="152"/>
      <c r="D249" s="152"/>
      <c r="E249" s="152"/>
      <c r="F249" s="152"/>
      <c r="G249" s="152"/>
      <c r="H249" s="152"/>
      <c r="I249" s="152"/>
      <c r="J249" s="152"/>
      <c r="K249" s="152"/>
      <c r="L249" s="152"/>
      <c r="M249" s="152"/>
      <c r="N249" s="152"/>
      <c r="O249" s="152"/>
      <c r="P249" s="152"/>
    </row>
    <row r="250" spans="3:16" x14ac:dyDescent="0.15">
      <c r="C250" s="152"/>
      <c r="D250" s="152"/>
      <c r="E250" s="152"/>
      <c r="F250" s="152"/>
      <c r="G250" s="152"/>
      <c r="H250" s="152"/>
      <c r="I250" s="152"/>
      <c r="J250" s="152"/>
      <c r="K250" s="152"/>
      <c r="L250" s="152"/>
      <c r="M250" s="152"/>
      <c r="N250" s="152"/>
      <c r="O250" s="152"/>
      <c r="P250" s="152"/>
    </row>
    <row r="251" spans="3:16" x14ac:dyDescent="0.15">
      <c r="C251" s="152"/>
      <c r="D251" s="152"/>
      <c r="E251" s="152"/>
      <c r="F251" s="152"/>
      <c r="G251" s="152"/>
      <c r="H251" s="152"/>
      <c r="I251" s="152"/>
      <c r="J251" s="152"/>
      <c r="K251" s="152"/>
      <c r="L251" s="152"/>
      <c r="M251" s="152"/>
      <c r="N251" s="152"/>
      <c r="O251" s="152"/>
      <c r="P251" s="152"/>
    </row>
    <row r="252" spans="3:16" x14ac:dyDescent="0.15">
      <c r="C252" s="152"/>
      <c r="D252" s="152"/>
      <c r="E252" s="152"/>
      <c r="F252" s="152"/>
      <c r="G252" s="152"/>
      <c r="H252" s="152"/>
      <c r="I252" s="152"/>
      <c r="J252" s="152"/>
      <c r="K252" s="152"/>
      <c r="L252" s="152"/>
      <c r="M252" s="152"/>
      <c r="N252" s="152"/>
      <c r="O252" s="152"/>
      <c r="P252" s="152"/>
    </row>
    <row r="253" spans="3:16" x14ac:dyDescent="0.15">
      <c r="C253" s="152"/>
      <c r="D253" s="152"/>
      <c r="E253" s="152"/>
      <c r="F253" s="152"/>
      <c r="G253" s="152"/>
      <c r="H253" s="152"/>
      <c r="I253" s="152"/>
      <c r="J253" s="152"/>
      <c r="K253" s="152"/>
      <c r="L253" s="152"/>
      <c r="M253" s="152"/>
      <c r="N253" s="152"/>
      <c r="O253" s="152"/>
      <c r="P253" s="152"/>
    </row>
    <row r="254" spans="3:16" x14ac:dyDescent="0.15">
      <c r="C254" s="152"/>
      <c r="D254" s="152"/>
      <c r="E254" s="152"/>
      <c r="F254" s="152"/>
      <c r="G254" s="152"/>
      <c r="H254" s="152"/>
      <c r="I254" s="152"/>
      <c r="J254" s="152"/>
      <c r="K254" s="152"/>
      <c r="L254" s="152"/>
      <c r="M254" s="152"/>
      <c r="N254" s="152"/>
      <c r="O254" s="152"/>
      <c r="P254" s="152"/>
    </row>
    <row r="255" spans="3:16" x14ac:dyDescent="0.15">
      <c r="C255" s="152"/>
      <c r="D255" s="152"/>
      <c r="E255" s="152"/>
      <c r="F255" s="152"/>
      <c r="G255" s="152"/>
      <c r="H255" s="152"/>
      <c r="I255" s="152"/>
      <c r="J255" s="152"/>
      <c r="K255" s="152"/>
      <c r="L255" s="152"/>
      <c r="M255" s="152"/>
      <c r="N255" s="152"/>
      <c r="O255" s="152"/>
      <c r="P255" s="152"/>
    </row>
    <row r="256" spans="3:16" x14ac:dyDescent="0.15">
      <c r="C256" s="152"/>
      <c r="D256" s="152"/>
      <c r="E256" s="152"/>
      <c r="F256" s="152"/>
      <c r="G256" s="152"/>
      <c r="H256" s="152"/>
      <c r="I256" s="152"/>
      <c r="J256" s="152"/>
      <c r="K256" s="152"/>
      <c r="L256" s="152"/>
      <c r="M256" s="152"/>
      <c r="N256" s="152"/>
      <c r="O256" s="152"/>
      <c r="P256" s="152"/>
    </row>
    <row r="257" spans="3:16" x14ac:dyDescent="0.15">
      <c r="C257" s="152"/>
      <c r="D257" s="152"/>
      <c r="E257" s="152"/>
      <c r="F257" s="152"/>
      <c r="G257" s="152"/>
      <c r="H257" s="152"/>
      <c r="I257" s="152"/>
      <c r="J257" s="152"/>
      <c r="K257" s="152"/>
      <c r="L257" s="152"/>
      <c r="M257" s="152"/>
      <c r="N257" s="152"/>
      <c r="O257" s="152"/>
      <c r="P257" s="152"/>
    </row>
    <row r="258" spans="3:16" x14ac:dyDescent="0.15">
      <c r="C258" s="152"/>
      <c r="D258" s="152"/>
      <c r="E258" s="152"/>
      <c r="F258" s="152"/>
      <c r="G258" s="152"/>
      <c r="H258" s="152"/>
      <c r="I258" s="152"/>
      <c r="J258" s="152"/>
      <c r="K258" s="152"/>
      <c r="L258" s="152"/>
      <c r="M258" s="152"/>
      <c r="N258" s="152"/>
      <c r="O258" s="152"/>
      <c r="P258" s="152"/>
    </row>
    <row r="259" spans="3:16" x14ac:dyDescent="0.15">
      <c r="C259" s="152"/>
      <c r="D259" s="152"/>
      <c r="E259" s="152"/>
      <c r="F259" s="152"/>
      <c r="G259" s="152"/>
      <c r="H259" s="152"/>
      <c r="I259" s="152"/>
      <c r="J259" s="152"/>
      <c r="K259" s="152"/>
      <c r="L259" s="152"/>
      <c r="M259" s="152"/>
      <c r="N259" s="152"/>
      <c r="O259" s="152"/>
      <c r="P259" s="152"/>
    </row>
    <row r="260" spans="3:16" x14ac:dyDescent="0.15">
      <c r="C260" s="152"/>
      <c r="D260" s="152"/>
      <c r="E260" s="152"/>
      <c r="F260" s="152"/>
      <c r="G260" s="152"/>
      <c r="H260" s="152"/>
      <c r="I260" s="152"/>
      <c r="J260" s="152"/>
      <c r="K260" s="152"/>
      <c r="L260" s="152"/>
      <c r="M260" s="152"/>
      <c r="N260" s="152"/>
      <c r="O260" s="152"/>
      <c r="P260" s="152"/>
    </row>
    <row r="261" spans="3:16" x14ac:dyDescent="0.15">
      <c r="C261" s="152"/>
      <c r="D261" s="152"/>
      <c r="E261" s="152"/>
      <c r="F261" s="152"/>
      <c r="G261" s="152"/>
      <c r="H261" s="152"/>
      <c r="I261" s="152"/>
      <c r="J261" s="152"/>
      <c r="K261" s="152"/>
      <c r="L261" s="152"/>
      <c r="M261" s="152"/>
      <c r="N261" s="152"/>
      <c r="O261" s="152"/>
      <c r="P261" s="152"/>
    </row>
    <row r="262" spans="3:16" x14ac:dyDescent="0.15">
      <c r="C262" s="152"/>
      <c r="D262" s="152"/>
      <c r="E262" s="152"/>
      <c r="F262" s="152"/>
      <c r="G262" s="152"/>
      <c r="H262" s="152"/>
      <c r="I262" s="152"/>
      <c r="J262" s="152"/>
      <c r="K262" s="152"/>
      <c r="L262" s="152"/>
      <c r="M262" s="152"/>
      <c r="N262" s="152"/>
      <c r="O262" s="152"/>
      <c r="P262" s="152"/>
    </row>
    <row r="263" spans="3:16" x14ac:dyDescent="0.15">
      <c r="C263" s="152"/>
      <c r="D263" s="152"/>
      <c r="E263" s="152"/>
      <c r="F263" s="152"/>
      <c r="G263" s="152"/>
      <c r="H263" s="152"/>
      <c r="I263" s="152"/>
      <c r="J263" s="152"/>
      <c r="K263" s="152"/>
      <c r="L263" s="152"/>
      <c r="M263" s="152"/>
      <c r="N263" s="152"/>
      <c r="O263" s="152"/>
      <c r="P263" s="152"/>
    </row>
    <row r="264" spans="3:16" x14ac:dyDescent="0.15">
      <c r="C264" s="152"/>
      <c r="D264" s="152"/>
      <c r="E264" s="152"/>
      <c r="F264" s="152"/>
      <c r="G264" s="152"/>
      <c r="H264" s="152"/>
      <c r="I264" s="152"/>
      <c r="J264" s="152"/>
      <c r="K264" s="152"/>
      <c r="L264" s="152"/>
      <c r="M264" s="152"/>
      <c r="N264" s="152"/>
      <c r="O264" s="152"/>
      <c r="P264" s="152"/>
    </row>
    <row r="265" spans="3:16" x14ac:dyDescent="0.15">
      <c r="C265" s="152"/>
      <c r="D265" s="152"/>
      <c r="E265" s="152"/>
      <c r="F265" s="152"/>
      <c r="G265" s="152"/>
      <c r="H265" s="152"/>
      <c r="I265" s="152"/>
      <c r="J265" s="152"/>
      <c r="K265" s="152"/>
      <c r="L265" s="152"/>
      <c r="M265" s="152"/>
      <c r="N265" s="152"/>
      <c r="O265" s="152"/>
      <c r="P265" s="152"/>
    </row>
    <row r="266" spans="3:16" x14ac:dyDescent="0.15">
      <c r="C266" s="152"/>
      <c r="D266" s="152"/>
      <c r="E266" s="152"/>
      <c r="F266" s="152"/>
      <c r="G266" s="152"/>
      <c r="H266" s="152"/>
      <c r="I266" s="152"/>
      <c r="J266" s="152"/>
      <c r="K266" s="152"/>
      <c r="L266" s="152"/>
      <c r="M266" s="152"/>
      <c r="N266" s="152"/>
      <c r="O266" s="152"/>
      <c r="P266" s="152"/>
    </row>
    <row r="267" spans="3:16" x14ac:dyDescent="0.15">
      <c r="C267" s="152"/>
      <c r="D267" s="152"/>
      <c r="E267" s="152"/>
      <c r="F267" s="152"/>
      <c r="G267" s="152"/>
      <c r="H267" s="152"/>
      <c r="I267" s="152"/>
      <c r="J267" s="152"/>
      <c r="K267" s="152"/>
      <c r="L267" s="152"/>
      <c r="M267" s="152"/>
      <c r="N267" s="152"/>
      <c r="O267" s="152"/>
      <c r="P267" s="152"/>
    </row>
    <row r="268" spans="3:16" x14ac:dyDescent="0.15">
      <c r="C268" s="152"/>
      <c r="D268" s="152"/>
      <c r="E268" s="152"/>
      <c r="F268" s="152"/>
      <c r="G268" s="152"/>
      <c r="H268" s="152"/>
      <c r="I268" s="152"/>
      <c r="J268" s="152"/>
      <c r="K268" s="152"/>
      <c r="L268" s="152"/>
      <c r="M268" s="152"/>
      <c r="N268" s="152"/>
      <c r="O268" s="152"/>
      <c r="P268" s="152"/>
    </row>
    <row r="269" spans="3:16" x14ac:dyDescent="0.15">
      <c r="C269" s="152"/>
      <c r="D269" s="152"/>
      <c r="E269" s="152"/>
      <c r="F269" s="152"/>
      <c r="G269" s="152"/>
      <c r="H269" s="152"/>
      <c r="I269" s="152"/>
      <c r="J269" s="152"/>
      <c r="K269" s="152"/>
      <c r="L269" s="152"/>
      <c r="M269" s="152"/>
      <c r="N269" s="152"/>
      <c r="O269" s="152"/>
      <c r="P269" s="152"/>
    </row>
    <row r="270" spans="3:16" x14ac:dyDescent="0.15">
      <c r="C270" s="152"/>
      <c r="D270" s="152"/>
      <c r="E270" s="152"/>
      <c r="F270" s="152"/>
      <c r="G270" s="152"/>
      <c r="H270" s="152"/>
      <c r="I270" s="152"/>
      <c r="J270" s="152"/>
      <c r="K270" s="152"/>
      <c r="L270" s="152"/>
      <c r="M270" s="152"/>
      <c r="N270" s="152"/>
      <c r="O270" s="152"/>
      <c r="P270" s="152"/>
    </row>
    <row r="271" spans="3:16" x14ac:dyDescent="0.15">
      <c r="C271" s="152"/>
      <c r="D271" s="152"/>
      <c r="E271" s="152"/>
      <c r="F271" s="152"/>
      <c r="G271" s="152"/>
      <c r="H271" s="152"/>
      <c r="I271" s="152"/>
      <c r="J271" s="152"/>
      <c r="K271" s="152"/>
      <c r="L271" s="152"/>
      <c r="M271" s="152"/>
      <c r="N271" s="152"/>
      <c r="O271" s="152"/>
      <c r="P271" s="152"/>
    </row>
    <row r="272" spans="3:16" x14ac:dyDescent="0.15">
      <c r="C272" s="152"/>
      <c r="D272" s="152"/>
      <c r="E272" s="152"/>
      <c r="F272" s="152"/>
      <c r="G272" s="152"/>
      <c r="H272" s="152"/>
      <c r="I272" s="152"/>
      <c r="J272" s="152"/>
      <c r="K272" s="152"/>
      <c r="L272" s="152"/>
      <c r="M272" s="152"/>
      <c r="N272" s="152"/>
      <c r="O272" s="152"/>
      <c r="P272" s="152"/>
    </row>
    <row r="273" spans="3:16" x14ac:dyDescent="0.15">
      <c r="C273" s="152"/>
      <c r="D273" s="152"/>
      <c r="E273" s="152"/>
      <c r="F273" s="152"/>
      <c r="G273" s="152"/>
      <c r="H273" s="152"/>
      <c r="I273" s="152"/>
      <c r="J273" s="152"/>
      <c r="K273" s="152"/>
      <c r="L273" s="152"/>
      <c r="M273" s="152"/>
      <c r="N273" s="152"/>
      <c r="O273" s="152"/>
      <c r="P273" s="152"/>
    </row>
    <row r="274" spans="3:16" x14ac:dyDescent="0.15">
      <c r="C274" s="152"/>
      <c r="D274" s="152"/>
      <c r="E274" s="152"/>
      <c r="F274" s="152"/>
      <c r="G274" s="152"/>
      <c r="H274" s="152"/>
      <c r="I274" s="152"/>
      <c r="J274" s="152"/>
      <c r="K274" s="152"/>
      <c r="L274" s="152"/>
      <c r="M274" s="152"/>
      <c r="N274" s="152"/>
      <c r="O274" s="152"/>
      <c r="P274" s="152"/>
    </row>
    <row r="275" spans="3:16" x14ac:dyDescent="0.15">
      <c r="C275" s="152"/>
      <c r="D275" s="152"/>
      <c r="E275" s="152"/>
      <c r="F275" s="152"/>
      <c r="G275" s="152"/>
      <c r="H275" s="152"/>
      <c r="I275" s="152"/>
      <c r="J275" s="152"/>
      <c r="K275" s="152"/>
      <c r="L275" s="152"/>
      <c r="M275" s="152"/>
      <c r="N275" s="152"/>
      <c r="O275" s="152"/>
      <c r="P275" s="152"/>
    </row>
    <row r="276" spans="3:16" x14ac:dyDescent="0.15">
      <c r="C276" s="152"/>
      <c r="D276" s="152"/>
      <c r="E276" s="152"/>
      <c r="F276" s="152"/>
      <c r="G276" s="152"/>
      <c r="H276" s="152"/>
      <c r="I276" s="152"/>
      <c r="J276" s="152"/>
      <c r="K276" s="152"/>
      <c r="L276" s="152"/>
      <c r="M276" s="152"/>
      <c r="N276" s="152"/>
      <c r="O276" s="152"/>
      <c r="P276" s="152"/>
    </row>
    <row r="277" spans="3:16" x14ac:dyDescent="0.15">
      <c r="C277" s="152"/>
      <c r="D277" s="152"/>
      <c r="E277" s="152"/>
      <c r="F277" s="152"/>
      <c r="G277" s="152"/>
      <c r="H277" s="152"/>
      <c r="I277" s="152"/>
      <c r="J277" s="152"/>
      <c r="K277" s="152"/>
      <c r="L277" s="152"/>
      <c r="M277" s="152"/>
      <c r="N277" s="152"/>
      <c r="O277" s="152"/>
      <c r="P277" s="152"/>
    </row>
    <row r="278" spans="3:16" x14ac:dyDescent="0.15">
      <c r="C278" s="152"/>
      <c r="D278" s="152"/>
      <c r="E278" s="152"/>
      <c r="F278" s="152"/>
      <c r="G278" s="152"/>
      <c r="H278" s="152"/>
      <c r="I278" s="152"/>
      <c r="J278" s="152"/>
      <c r="K278" s="152"/>
      <c r="L278" s="152"/>
      <c r="M278" s="152"/>
      <c r="N278" s="152"/>
      <c r="O278" s="152"/>
      <c r="P278" s="152"/>
    </row>
    <row r="279" spans="3:16" x14ac:dyDescent="0.15">
      <c r="C279" s="152"/>
      <c r="D279" s="152"/>
      <c r="E279" s="152"/>
      <c r="F279" s="152"/>
      <c r="G279" s="152"/>
      <c r="H279" s="152"/>
      <c r="I279" s="152"/>
      <c r="J279" s="152"/>
      <c r="K279" s="152"/>
      <c r="L279" s="152"/>
      <c r="M279" s="152"/>
      <c r="N279" s="152"/>
      <c r="O279" s="152"/>
      <c r="P279" s="152"/>
    </row>
    <row r="280" spans="3:16" x14ac:dyDescent="0.15">
      <c r="C280" s="152"/>
      <c r="D280" s="152"/>
      <c r="E280" s="152"/>
      <c r="F280" s="152"/>
      <c r="G280" s="152"/>
      <c r="H280" s="152"/>
      <c r="I280" s="152"/>
      <c r="J280" s="152"/>
      <c r="K280" s="152"/>
      <c r="L280" s="152"/>
      <c r="M280" s="152"/>
      <c r="N280" s="152"/>
      <c r="O280" s="152"/>
      <c r="P280" s="152"/>
    </row>
    <row r="281" spans="3:16" x14ac:dyDescent="0.15">
      <c r="C281" s="152"/>
      <c r="D281" s="152"/>
      <c r="E281" s="152"/>
      <c r="F281" s="152"/>
      <c r="G281" s="152"/>
      <c r="H281" s="152"/>
      <c r="I281" s="152"/>
      <c r="J281" s="152"/>
      <c r="K281" s="152"/>
      <c r="L281" s="152"/>
      <c r="M281" s="152"/>
      <c r="N281" s="152"/>
      <c r="O281" s="152"/>
      <c r="P281" s="152"/>
    </row>
    <row r="282" spans="3:16" x14ac:dyDescent="0.15">
      <c r="C282" s="152"/>
      <c r="D282" s="152"/>
      <c r="E282" s="152"/>
      <c r="F282" s="152"/>
      <c r="G282" s="152"/>
      <c r="H282" s="152"/>
      <c r="I282" s="152"/>
      <c r="J282" s="152"/>
      <c r="K282" s="152"/>
      <c r="L282" s="152"/>
      <c r="M282" s="152"/>
      <c r="N282" s="152"/>
      <c r="O282" s="152"/>
      <c r="P282" s="152"/>
    </row>
    <row r="283" spans="3:16" x14ac:dyDescent="0.15">
      <c r="C283" s="152"/>
      <c r="D283" s="152"/>
      <c r="E283" s="152"/>
      <c r="F283" s="152"/>
      <c r="G283" s="152"/>
      <c r="H283" s="152"/>
      <c r="I283" s="152"/>
      <c r="J283" s="152"/>
      <c r="K283" s="152"/>
      <c r="L283" s="152"/>
      <c r="M283" s="152"/>
      <c r="N283" s="152"/>
      <c r="O283" s="152"/>
      <c r="P283" s="152"/>
    </row>
    <row r="284" spans="3:16" x14ac:dyDescent="0.15">
      <c r="C284" s="152"/>
      <c r="D284" s="152"/>
      <c r="E284" s="152"/>
      <c r="F284" s="152"/>
      <c r="G284" s="152"/>
      <c r="H284" s="152"/>
      <c r="I284" s="152"/>
      <c r="J284" s="152"/>
      <c r="K284" s="152"/>
      <c r="L284" s="152"/>
      <c r="M284" s="152"/>
      <c r="N284" s="152"/>
      <c r="O284" s="152"/>
      <c r="P284" s="152"/>
    </row>
    <row r="285" spans="3:16" x14ac:dyDescent="0.15">
      <c r="C285" s="152"/>
      <c r="D285" s="152"/>
      <c r="E285" s="152"/>
      <c r="F285" s="152"/>
      <c r="G285" s="152"/>
      <c r="H285" s="152"/>
      <c r="I285" s="152"/>
      <c r="J285" s="152"/>
      <c r="K285" s="152"/>
      <c r="L285" s="152"/>
      <c r="M285" s="152"/>
      <c r="N285" s="152"/>
      <c r="O285" s="152"/>
      <c r="P285" s="152"/>
    </row>
    <row r="286" spans="3:16" x14ac:dyDescent="0.15">
      <c r="C286" s="152"/>
      <c r="D286" s="152"/>
      <c r="E286" s="152"/>
      <c r="F286" s="152"/>
      <c r="G286" s="152"/>
      <c r="H286" s="152"/>
      <c r="I286" s="152"/>
      <c r="J286" s="152"/>
      <c r="K286" s="152"/>
      <c r="L286" s="152"/>
      <c r="M286" s="152"/>
      <c r="N286" s="152"/>
      <c r="O286" s="152"/>
      <c r="P286" s="152"/>
    </row>
    <row r="287" spans="3:16" x14ac:dyDescent="0.15">
      <c r="C287" s="152"/>
      <c r="D287" s="152"/>
      <c r="E287" s="152"/>
      <c r="F287" s="152"/>
      <c r="G287" s="152"/>
      <c r="H287" s="152"/>
      <c r="I287" s="152"/>
      <c r="J287" s="152"/>
      <c r="K287" s="152"/>
      <c r="L287" s="152"/>
      <c r="M287" s="152"/>
      <c r="N287" s="152"/>
      <c r="O287" s="152"/>
      <c r="P287" s="152"/>
    </row>
    <row r="288" spans="3:16" x14ac:dyDescent="0.15">
      <c r="C288" s="152"/>
      <c r="D288" s="152"/>
      <c r="E288" s="152"/>
      <c r="F288" s="152"/>
      <c r="G288" s="152"/>
      <c r="H288" s="152"/>
      <c r="I288" s="152"/>
      <c r="J288" s="152"/>
      <c r="K288" s="152"/>
      <c r="L288" s="152"/>
      <c r="M288" s="152"/>
      <c r="N288" s="152"/>
      <c r="O288" s="152"/>
      <c r="P288" s="152"/>
    </row>
    <row r="289" spans="3:16" x14ac:dyDescent="0.15">
      <c r="C289" s="152"/>
      <c r="D289" s="152"/>
      <c r="E289" s="152"/>
      <c r="F289" s="152"/>
      <c r="G289" s="152"/>
      <c r="H289" s="152"/>
      <c r="I289" s="152"/>
      <c r="J289" s="152"/>
      <c r="K289" s="152"/>
      <c r="L289" s="152"/>
      <c r="M289" s="152"/>
      <c r="N289" s="152"/>
      <c r="O289" s="152"/>
      <c r="P289" s="152"/>
    </row>
    <row r="290" spans="3:16" x14ac:dyDescent="0.15">
      <c r="C290" s="152"/>
      <c r="D290" s="152"/>
      <c r="E290" s="152"/>
      <c r="F290" s="152"/>
      <c r="G290" s="152"/>
      <c r="H290" s="152"/>
      <c r="I290" s="152"/>
      <c r="J290" s="152"/>
      <c r="K290" s="152"/>
      <c r="L290" s="152"/>
      <c r="M290" s="152"/>
      <c r="N290" s="152"/>
      <c r="O290" s="152"/>
      <c r="P290" s="152"/>
    </row>
    <row r="291" spans="3:16" x14ac:dyDescent="0.15">
      <c r="C291" s="152"/>
      <c r="D291" s="152"/>
      <c r="E291" s="152"/>
      <c r="F291" s="152"/>
      <c r="G291" s="152"/>
      <c r="H291" s="152"/>
      <c r="I291" s="152"/>
      <c r="J291" s="152"/>
      <c r="K291" s="152"/>
      <c r="L291" s="152"/>
      <c r="M291" s="152"/>
      <c r="N291" s="152"/>
      <c r="O291" s="152"/>
      <c r="P291" s="152"/>
    </row>
    <row r="292" spans="3:16" x14ac:dyDescent="0.15">
      <c r="C292" s="152"/>
      <c r="D292" s="152"/>
      <c r="E292" s="152"/>
      <c r="F292" s="152"/>
      <c r="G292" s="152"/>
      <c r="H292" s="152"/>
      <c r="I292" s="152"/>
      <c r="J292" s="152"/>
      <c r="K292" s="152"/>
      <c r="L292" s="152"/>
      <c r="M292" s="152"/>
      <c r="N292" s="152"/>
      <c r="O292" s="152"/>
      <c r="P292" s="152"/>
    </row>
    <row r="293" spans="3:16" x14ac:dyDescent="0.15">
      <c r="C293" s="152"/>
      <c r="D293" s="152"/>
      <c r="E293" s="152"/>
      <c r="F293" s="152"/>
      <c r="G293" s="152"/>
      <c r="H293" s="152"/>
      <c r="I293" s="152"/>
      <c r="J293" s="152"/>
      <c r="K293" s="152"/>
      <c r="L293" s="152"/>
      <c r="M293" s="152"/>
      <c r="N293" s="152"/>
      <c r="O293" s="152"/>
      <c r="P293" s="152"/>
    </row>
    <row r="294" spans="3:16" x14ac:dyDescent="0.15">
      <c r="C294" s="152"/>
      <c r="D294" s="152"/>
      <c r="E294" s="152"/>
      <c r="F294" s="152"/>
      <c r="G294" s="152"/>
      <c r="H294" s="152"/>
      <c r="I294" s="152"/>
      <c r="J294" s="152"/>
      <c r="K294" s="152"/>
      <c r="L294" s="152"/>
      <c r="M294" s="152"/>
      <c r="N294" s="152"/>
      <c r="O294" s="152"/>
      <c r="P294" s="152"/>
    </row>
  </sheetData>
  <mergeCells count="15">
    <mergeCell ref="P5:P6"/>
    <mergeCell ref="E6:E7"/>
    <mergeCell ref="M1:P1"/>
    <mergeCell ref="A2:P2"/>
    <mergeCell ref="A3:P3"/>
    <mergeCell ref="N4:P4"/>
    <mergeCell ref="A5:A6"/>
    <mergeCell ref="B5:B6"/>
    <mergeCell ref="C5:E5"/>
    <mergeCell ref="F5:G5"/>
    <mergeCell ref="H5:I5"/>
    <mergeCell ref="J5:K5"/>
    <mergeCell ref="L5:M5"/>
    <mergeCell ref="N5:N6"/>
    <mergeCell ref="O5:O6"/>
  </mergeCells>
  <pageMargins left="0.7" right="0.7" top="0.75" bottom="0.3" header="0.3" footer="0.3"/>
  <pageSetup paperSize="9" orientation="landscape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 tint="0.59999389629810485"/>
  </sheetPr>
  <dimension ref="A1:P196"/>
  <sheetViews>
    <sheetView zoomScaleNormal="100" workbookViewId="0">
      <selection activeCell="B8" sqref="B8"/>
    </sheetView>
  </sheetViews>
  <sheetFormatPr baseColWidth="10" defaultColWidth="9.1640625" defaultRowHeight="14" customHeight="1" x14ac:dyDescent="0.15"/>
  <cols>
    <col min="1" max="1" width="3.6640625" style="149" bestFit="1" customWidth="1"/>
    <col min="2" max="2" width="11.33203125" style="149" customWidth="1"/>
    <col min="3" max="3" width="9.6640625" style="149" bestFit="1" customWidth="1"/>
    <col min="4" max="4" width="8.33203125" style="149" bestFit="1" customWidth="1"/>
    <col min="5" max="5" width="9.1640625" style="149" bestFit="1" customWidth="1"/>
    <col min="6" max="6" width="8.6640625" style="149" bestFit="1" customWidth="1"/>
    <col min="7" max="7" width="7" style="149" bestFit="1" customWidth="1"/>
    <col min="8" max="8" width="8.6640625" style="149" bestFit="1" customWidth="1"/>
    <col min="9" max="9" width="7.6640625" style="149" bestFit="1" customWidth="1"/>
    <col min="10" max="10" width="8.6640625" style="149" bestFit="1" customWidth="1"/>
    <col min="11" max="11" width="7.6640625" style="149" bestFit="1" customWidth="1"/>
    <col min="12" max="12" width="8.6640625" style="149" bestFit="1" customWidth="1"/>
    <col min="13" max="13" width="8.33203125" style="149" bestFit="1" customWidth="1"/>
    <col min="14" max="15" width="8.6640625" style="149" customWidth="1"/>
    <col min="16" max="16" width="10" style="149" customWidth="1"/>
    <col min="17" max="16384" width="9.1640625" style="149"/>
  </cols>
  <sheetData>
    <row r="1" spans="1:16" ht="14" customHeight="1" x14ac:dyDescent="0.15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222" t="s">
        <v>63</v>
      </c>
      <c r="N1" s="222"/>
      <c r="O1" s="222"/>
      <c r="P1" s="222"/>
    </row>
    <row r="2" spans="1:16" ht="14" customHeight="1" x14ac:dyDescent="0.2">
      <c r="A2" s="182" t="s">
        <v>195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14" customHeight="1" x14ac:dyDescent="0.2">
      <c r="A3" s="208" t="s">
        <v>55</v>
      </c>
      <c r="B3" s="208"/>
      <c r="C3" s="208"/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208"/>
      <c r="O3" s="208"/>
      <c r="P3" s="208"/>
    </row>
    <row r="4" spans="1:16" ht="14" customHeight="1" x14ac:dyDescent="0.15">
      <c r="A4" s="107"/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223" t="s">
        <v>11</v>
      </c>
      <c r="O4" s="223"/>
      <c r="P4" s="223"/>
    </row>
    <row r="5" spans="1:16" ht="48" customHeight="1" x14ac:dyDescent="0.15">
      <c r="A5" s="219" t="s">
        <v>2</v>
      </c>
      <c r="B5" s="218" t="s">
        <v>27</v>
      </c>
      <c r="C5" s="224" t="s">
        <v>28</v>
      </c>
      <c r="D5" s="225"/>
      <c r="E5" s="226"/>
      <c r="F5" s="218" t="s">
        <v>29</v>
      </c>
      <c r="G5" s="219"/>
      <c r="H5" s="218" t="s">
        <v>30</v>
      </c>
      <c r="I5" s="219"/>
      <c r="J5" s="218" t="s">
        <v>31</v>
      </c>
      <c r="K5" s="219"/>
      <c r="L5" s="218" t="s">
        <v>32</v>
      </c>
      <c r="M5" s="219"/>
      <c r="N5" s="218" t="s">
        <v>33</v>
      </c>
      <c r="O5" s="218" t="s">
        <v>34</v>
      </c>
      <c r="P5" s="220" t="s">
        <v>40</v>
      </c>
    </row>
    <row r="6" spans="1:16" ht="42.75" customHeight="1" x14ac:dyDescent="0.15">
      <c r="A6" s="219"/>
      <c r="B6" s="218"/>
      <c r="C6" s="110" t="s">
        <v>36</v>
      </c>
      <c r="D6" s="111" t="s">
        <v>37</v>
      </c>
      <c r="E6" s="218" t="s">
        <v>35</v>
      </c>
      <c r="F6" s="109" t="s">
        <v>36</v>
      </c>
      <c r="G6" s="111" t="s">
        <v>37</v>
      </c>
      <c r="H6" s="109" t="s">
        <v>36</v>
      </c>
      <c r="I6" s="111" t="s">
        <v>37</v>
      </c>
      <c r="J6" s="109" t="s">
        <v>36</v>
      </c>
      <c r="K6" s="111" t="s">
        <v>39</v>
      </c>
      <c r="L6" s="109" t="s">
        <v>36</v>
      </c>
      <c r="M6" s="111" t="s">
        <v>39</v>
      </c>
      <c r="N6" s="218"/>
      <c r="O6" s="218"/>
      <c r="P6" s="221"/>
    </row>
    <row r="7" spans="1:16" ht="25.5" customHeight="1" x14ac:dyDescent="0.15">
      <c r="A7" s="108">
        <v>1</v>
      </c>
      <c r="B7" s="108">
        <v>2</v>
      </c>
      <c r="C7" s="112">
        <v>3</v>
      </c>
      <c r="D7" s="113"/>
      <c r="E7" s="218"/>
      <c r="F7" s="108">
        <v>4</v>
      </c>
      <c r="G7" s="113"/>
      <c r="H7" s="108">
        <v>5</v>
      </c>
      <c r="I7" s="113"/>
      <c r="J7" s="108">
        <v>6</v>
      </c>
      <c r="K7" s="113"/>
      <c r="L7" s="108">
        <v>7</v>
      </c>
      <c r="M7" s="113"/>
      <c r="N7" s="108">
        <v>8</v>
      </c>
      <c r="O7" s="109" t="s">
        <v>38</v>
      </c>
      <c r="P7" s="113">
        <v>10</v>
      </c>
    </row>
    <row r="8" spans="1:16" ht="15" customHeight="1" x14ac:dyDescent="0.15">
      <c r="A8" s="48">
        <v>1</v>
      </c>
      <c r="B8" s="114" t="s">
        <v>223</v>
      </c>
      <c r="C8" s="115">
        <f>'[1]Doanh thu'!Z115</f>
        <v>5415</v>
      </c>
      <c r="D8" s="116">
        <f>'[1]Boi thuong'!Z115</f>
        <v>403</v>
      </c>
      <c r="E8" s="150">
        <f>D8/C8</f>
        <v>7.4422899353647279E-2</v>
      </c>
      <c r="F8" s="115">
        <f>'[1]Doanh thu'!BE115</f>
        <v>411</v>
      </c>
      <c r="G8" s="116">
        <f>'[1]Boi thuong'!DO115</f>
        <v>0</v>
      </c>
      <c r="H8" s="115">
        <f>'[1]Doanh thu'!CJ115</f>
        <v>7</v>
      </c>
      <c r="I8" s="116">
        <f>'[1]Boi thuong'!ET115</f>
        <v>0</v>
      </c>
      <c r="J8" s="115">
        <f>'[1]Doanh thu'!DO115</f>
        <v>0</v>
      </c>
      <c r="K8" s="116">
        <f>'[1]Boi thuong'!BE115</f>
        <v>0</v>
      </c>
      <c r="L8" s="115">
        <f>'[1]Doanh thu'!ET115</f>
        <v>4277</v>
      </c>
      <c r="M8" s="116">
        <f>'[1]Boi thuong'!CJ115</f>
        <v>320</v>
      </c>
      <c r="N8" s="115">
        <f>'[1]Doanh thu'!FY115</f>
        <v>0</v>
      </c>
      <c r="O8" s="115">
        <f>C8+F8+H8-J8-L8-N8</f>
        <v>1556</v>
      </c>
      <c r="P8" s="116">
        <f>D8+G8+I8-K8-M8</f>
        <v>83</v>
      </c>
    </row>
    <row r="9" spans="1:16" ht="15" customHeight="1" x14ac:dyDescent="0.15">
      <c r="A9" s="48">
        <v>2</v>
      </c>
      <c r="B9" s="114" t="s">
        <v>144</v>
      </c>
      <c r="C9" s="115">
        <f>'[1]Doanh thu'!Z116</f>
        <v>0</v>
      </c>
      <c r="D9" s="116">
        <f>'[1]Boi thuong'!Z116</f>
        <v>0</v>
      </c>
      <c r="E9" s="150"/>
      <c r="F9" s="115">
        <f>'[1]Doanh thu'!BE116</f>
        <v>0</v>
      </c>
      <c r="G9" s="116">
        <f>'[1]Boi thuong'!DO116</f>
        <v>0</v>
      </c>
      <c r="H9" s="115">
        <f>'[1]Doanh thu'!CJ116</f>
        <v>0</v>
      </c>
      <c r="I9" s="116">
        <f>'[1]Boi thuong'!ET116</f>
        <v>0</v>
      </c>
      <c r="J9" s="115">
        <f>'[1]Doanh thu'!DO116</f>
        <v>0</v>
      </c>
      <c r="K9" s="116">
        <f>'[1]Boi thuong'!BE116</f>
        <v>0</v>
      </c>
      <c r="L9" s="115">
        <f>'[1]Doanh thu'!ET116</f>
        <v>0</v>
      </c>
      <c r="M9" s="116">
        <f>'[1]Boi thuong'!CJ116</f>
        <v>0</v>
      </c>
      <c r="N9" s="115">
        <f>'[1]Doanh thu'!FY116</f>
        <v>0</v>
      </c>
      <c r="O9" s="115">
        <f t="shared" ref="O9:O37" si="0">C9+F9+H9-J9-L9-N9</f>
        <v>0</v>
      </c>
      <c r="P9" s="116">
        <f t="shared" ref="P9:P37" si="1">D9+G9+I9-K9-M9</f>
        <v>0</v>
      </c>
    </row>
    <row r="10" spans="1:16" ht="15" customHeight="1" x14ac:dyDescent="0.15">
      <c r="A10" s="48">
        <v>3</v>
      </c>
      <c r="B10" s="114" t="s">
        <v>71</v>
      </c>
      <c r="C10" s="115">
        <f>'[1]Doanh thu'!Z117</f>
        <v>0</v>
      </c>
      <c r="D10" s="116">
        <f>'[1]Boi thuong'!Z117</f>
        <v>0</v>
      </c>
      <c r="E10" s="150"/>
      <c r="F10" s="115">
        <f>'[1]Doanh thu'!BE117</f>
        <v>0</v>
      </c>
      <c r="G10" s="116">
        <f>'[1]Boi thuong'!DO117</f>
        <v>0</v>
      </c>
      <c r="H10" s="115">
        <f>'[1]Doanh thu'!CJ117</f>
        <v>0</v>
      </c>
      <c r="I10" s="116">
        <f>'[1]Boi thuong'!ET117</f>
        <v>0</v>
      </c>
      <c r="J10" s="115">
        <f>'[1]Doanh thu'!DO117</f>
        <v>0</v>
      </c>
      <c r="K10" s="116">
        <f>'[1]Boi thuong'!BE117</f>
        <v>0</v>
      </c>
      <c r="L10" s="115">
        <f>'[1]Doanh thu'!ET117</f>
        <v>0</v>
      </c>
      <c r="M10" s="116">
        <f>'[1]Boi thuong'!CJ117</f>
        <v>0</v>
      </c>
      <c r="N10" s="115">
        <f>'[1]Doanh thu'!FY117</f>
        <v>0</v>
      </c>
      <c r="O10" s="115">
        <f t="shared" si="0"/>
        <v>0</v>
      </c>
      <c r="P10" s="116">
        <f t="shared" si="1"/>
        <v>0</v>
      </c>
    </row>
    <row r="11" spans="1:16" ht="15" customHeight="1" x14ac:dyDescent="0.15">
      <c r="A11" s="48">
        <v>4</v>
      </c>
      <c r="B11" s="114" t="s">
        <v>72</v>
      </c>
      <c r="C11" s="115">
        <f>'[1]Doanh thu'!Z118</f>
        <v>39911</v>
      </c>
      <c r="D11" s="116">
        <f>'[1]Boi thuong'!Z118</f>
        <v>2599</v>
      </c>
      <c r="E11" s="150">
        <f>D11/C11</f>
        <v>6.5119891759164134E-2</v>
      </c>
      <c r="F11" s="115">
        <f>'[1]Doanh thu'!BE118</f>
        <v>0</v>
      </c>
      <c r="G11" s="116">
        <f>'[1]Boi thuong'!DO118</f>
        <v>0</v>
      </c>
      <c r="H11" s="115">
        <f>'[1]Doanh thu'!CJ118</f>
        <v>0</v>
      </c>
      <c r="I11" s="116">
        <f>'[1]Boi thuong'!ET118</f>
        <v>0</v>
      </c>
      <c r="J11" s="115">
        <f>'[1]Doanh thu'!DO118</f>
        <v>7205</v>
      </c>
      <c r="K11" s="116">
        <f>'[1]Boi thuong'!BE118</f>
        <v>1345</v>
      </c>
      <c r="L11" s="115">
        <f>'[1]Doanh thu'!ET118</f>
        <v>28820</v>
      </c>
      <c r="M11" s="116">
        <f>'[1]Boi thuong'!CJ118</f>
        <v>896</v>
      </c>
      <c r="N11" s="115">
        <f>'[1]Doanh thu'!FY118</f>
        <v>0</v>
      </c>
      <c r="O11" s="115">
        <f t="shared" si="0"/>
        <v>3886</v>
      </c>
      <c r="P11" s="116">
        <f t="shared" si="1"/>
        <v>358</v>
      </c>
    </row>
    <row r="12" spans="1:16" ht="15" customHeight="1" x14ac:dyDescent="0.15">
      <c r="A12" s="48">
        <v>5</v>
      </c>
      <c r="B12" s="114" t="s">
        <v>145</v>
      </c>
      <c r="C12" s="115">
        <f>'[1]Doanh thu'!Z119</f>
        <v>2110</v>
      </c>
      <c r="D12" s="116">
        <f>'[1]Boi thuong'!Z119</f>
        <v>0</v>
      </c>
      <c r="E12" s="150"/>
      <c r="F12" s="115">
        <f>'[1]Doanh thu'!BE119</f>
        <v>0</v>
      </c>
      <c r="G12" s="116">
        <f>'[1]Boi thuong'!DO119</f>
        <v>0</v>
      </c>
      <c r="H12" s="115">
        <f>'[1]Doanh thu'!CJ119</f>
        <v>0</v>
      </c>
      <c r="I12" s="116">
        <f>'[1]Boi thuong'!ET119</f>
        <v>0</v>
      </c>
      <c r="J12" s="115">
        <f>'[1]Doanh thu'!DO119</f>
        <v>0</v>
      </c>
      <c r="K12" s="116">
        <f>'[1]Boi thuong'!BE119</f>
        <v>0</v>
      </c>
      <c r="L12" s="115">
        <f>'[1]Doanh thu'!ET119</f>
        <v>0</v>
      </c>
      <c r="M12" s="116">
        <f>'[1]Boi thuong'!CJ119</f>
        <v>0</v>
      </c>
      <c r="N12" s="115">
        <f>'[1]Doanh thu'!FY119</f>
        <v>0</v>
      </c>
      <c r="O12" s="115">
        <f t="shared" si="0"/>
        <v>2110</v>
      </c>
      <c r="P12" s="116">
        <f t="shared" si="1"/>
        <v>0</v>
      </c>
    </row>
    <row r="13" spans="1:16" ht="15" customHeight="1" x14ac:dyDescent="0.15">
      <c r="A13" s="48">
        <v>6</v>
      </c>
      <c r="B13" s="114" t="s">
        <v>146</v>
      </c>
      <c r="C13" s="115">
        <f>'[1]Doanh thu'!Z120</f>
        <v>0</v>
      </c>
      <c r="D13" s="116">
        <f>'[1]Boi thuong'!Z120</f>
        <v>0</v>
      </c>
      <c r="E13" s="150"/>
      <c r="F13" s="115">
        <f>'[1]Doanh thu'!BE120</f>
        <v>0</v>
      </c>
      <c r="G13" s="116">
        <f>'[1]Boi thuong'!DO120</f>
        <v>0</v>
      </c>
      <c r="H13" s="115">
        <f>'[1]Doanh thu'!CJ120</f>
        <v>0</v>
      </c>
      <c r="I13" s="116">
        <f>'[1]Boi thuong'!ET120</f>
        <v>0</v>
      </c>
      <c r="J13" s="115">
        <f>'[1]Doanh thu'!DO120</f>
        <v>0</v>
      </c>
      <c r="K13" s="116">
        <f>'[1]Boi thuong'!BE120</f>
        <v>0</v>
      </c>
      <c r="L13" s="115">
        <f>'[1]Doanh thu'!ET120</f>
        <v>0</v>
      </c>
      <c r="M13" s="116">
        <f>'[1]Boi thuong'!CJ120</f>
        <v>0</v>
      </c>
      <c r="N13" s="115">
        <f>'[1]Doanh thu'!FY120</f>
        <v>0</v>
      </c>
      <c r="O13" s="115">
        <f t="shared" si="0"/>
        <v>0</v>
      </c>
      <c r="P13" s="116">
        <f t="shared" si="1"/>
        <v>0</v>
      </c>
    </row>
    <row r="14" spans="1:16" ht="15" customHeight="1" x14ac:dyDescent="0.15">
      <c r="A14" s="48">
        <v>7</v>
      </c>
      <c r="B14" s="114" t="s">
        <v>147</v>
      </c>
      <c r="C14" s="115">
        <f>'[1]Doanh thu'!Z121</f>
        <v>0</v>
      </c>
      <c r="D14" s="116">
        <f>'[1]Boi thuong'!Z121</f>
        <v>0</v>
      </c>
      <c r="E14" s="150"/>
      <c r="F14" s="115">
        <f>'[1]Doanh thu'!BE121</f>
        <v>0</v>
      </c>
      <c r="G14" s="116">
        <f>'[1]Boi thuong'!DO121</f>
        <v>0</v>
      </c>
      <c r="H14" s="115">
        <f>'[1]Doanh thu'!CJ121</f>
        <v>0</v>
      </c>
      <c r="I14" s="116">
        <f>'[1]Boi thuong'!ET121</f>
        <v>0</v>
      </c>
      <c r="J14" s="115">
        <f>'[1]Doanh thu'!DO121</f>
        <v>0</v>
      </c>
      <c r="K14" s="116">
        <f>'[1]Boi thuong'!BE121</f>
        <v>0</v>
      </c>
      <c r="L14" s="115">
        <f>'[1]Doanh thu'!ET121</f>
        <v>0</v>
      </c>
      <c r="M14" s="116">
        <f>'[1]Boi thuong'!CJ121</f>
        <v>0</v>
      </c>
      <c r="N14" s="115">
        <f>'[1]Doanh thu'!FY121</f>
        <v>0</v>
      </c>
      <c r="O14" s="115">
        <f t="shared" si="0"/>
        <v>0</v>
      </c>
      <c r="P14" s="116">
        <f t="shared" si="1"/>
        <v>0</v>
      </c>
    </row>
    <row r="15" spans="1:16" ht="15" customHeight="1" x14ac:dyDescent="0.15">
      <c r="A15" s="48">
        <v>8</v>
      </c>
      <c r="B15" s="114" t="s">
        <v>73</v>
      </c>
      <c r="C15" s="115">
        <f>'[1]Doanh thu'!Z122</f>
        <v>76165</v>
      </c>
      <c r="D15" s="116">
        <f>'[1]Boi thuong'!Z122</f>
        <v>8</v>
      </c>
      <c r="E15" s="150">
        <f>D15/C15</f>
        <v>1.0503512111862404E-4</v>
      </c>
      <c r="F15" s="115">
        <f>'[1]Doanh thu'!BE122</f>
        <v>5849</v>
      </c>
      <c r="G15" s="116">
        <f>'[1]Boi thuong'!DO122</f>
        <v>0</v>
      </c>
      <c r="H15" s="115">
        <f>'[1]Doanh thu'!CJ122</f>
        <v>5312</v>
      </c>
      <c r="I15" s="116">
        <f>'[1]Boi thuong'!ET122</f>
        <v>0</v>
      </c>
      <c r="J15" s="115">
        <f>'[1]Doanh thu'!DO122</f>
        <v>0</v>
      </c>
      <c r="K15" s="116">
        <f>'[1]Boi thuong'!BE122</f>
        <v>0</v>
      </c>
      <c r="L15" s="115">
        <f>'[1]Doanh thu'!ET122</f>
        <v>0</v>
      </c>
      <c r="M15" s="116">
        <f>'[1]Boi thuong'!CJ122</f>
        <v>0</v>
      </c>
      <c r="N15" s="115">
        <f>'[1]Doanh thu'!FY122</f>
        <v>574</v>
      </c>
      <c r="O15" s="115">
        <f t="shared" si="0"/>
        <v>86752</v>
      </c>
      <c r="P15" s="116">
        <f t="shared" si="1"/>
        <v>8</v>
      </c>
    </row>
    <row r="16" spans="1:16" ht="15" customHeight="1" x14ac:dyDescent="0.15">
      <c r="A16" s="48">
        <v>9</v>
      </c>
      <c r="B16" s="114" t="s">
        <v>74</v>
      </c>
      <c r="C16" s="115">
        <f>'[1]Doanh thu'!Z123</f>
        <v>3583</v>
      </c>
      <c r="D16" s="116">
        <f>'[1]Boi thuong'!Z123</f>
        <v>0</v>
      </c>
      <c r="E16" s="150">
        <f>D16/C16</f>
        <v>0</v>
      </c>
      <c r="F16" s="115">
        <f>'[1]Doanh thu'!BE123</f>
        <v>1070</v>
      </c>
      <c r="G16" s="116">
        <f>'[1]Boi thuong'!DO123</f>
        <v>0</v>
      </c>
      <c r="H16" s="115">
        <f>'[1]Doanh thu'!CJ123</f>
        <v>146</v>
      </c>
      <c r="I16" s="116">
        <f>'[1]Boi thuong'!ET123</f>
        <v>0</v>
      </c>
      <c r="J16" s="115">
        <f>'[1]Doanh thu'!DO123</f>
        <v>1822</v>
      </c>
      <c r="K16" s="116">
        <f>'[1]Boi thuong'!BE123</f>
        <v>0</v>
      </c>
      <c r="L16" s="115">
        <f>'[1]Doanh thu'!ET123</f>
        <v>2351</v>
      </c>
      <c r="M16" s="116">
        <f>'[1]Boi thuong'!CJ123</f>
        <v>0</v>
      </c>
      <c r="N16" s="115">
        <f>'[1]Doanh thu'!FY123</f>
        <v>0</v>
      </c>
      <c r="O16" s="115">
        <f t="shared" si="0"/>
        <v>626</v>
      </c>
      <c r="P16" s="116">
        <f t="shared" si="1"/>
        <v>0</v>
      </c>
    </row>
    <row r="17" spans="1:16" ht="15" customHeight="1" x14ac:dyDescent="0.15">
      <c r="A17" s="48">
        <v>10</v>
      </c>
      <c r="B17" s="114" t="s">
        <v>148</v>
      </c>
      <c r="C17" s="115">
        <f>'[1]Doanh thu'!Z124</f>
        <v>0</v>
      </c>
      <c r="D17" s="116">
        <f>'[1]Boi thuong'!Z124</f>
        <v>0</v>
      </c>
      <c r="E17" s="150"/>
      <c r="F17" s="115">
        <f>'[1]Doanh thu'!BE124</f>
        <v>0</v>
      </c>
      <c r="G17" s="116">
        <f>'[1]Boi thuong'!DO124</f>
        <v>0</v>
      </c>
      <c r="H17" s="115">
        <f>'[1]Doanh thu'!CJ124</f>
        <v>0</v>
      </c>
      <c r="I17" s="116">
        <f>'[1]Boi thuong'!ET124</f>
        <v>0</v>
      </c>
      <c r="J17" s="115">
        <f>'[1]Doanh thu'!DO124</f>
        <v>0</v>
      </c>
      <c r="K17" s="116">
        <f>'[1]Boi thuong'!BE124</f>
        <v>0</v>
      </c>
      <c r="L17" s="115">
        <f>'[1]Doanh thu'!ET124</f>
        <v>0</v>
      </c>
      <c r="M17" s="116">
        <f>'[1]Boi thuong'!CJ124</f>
        <v>0</v>
      </c>
      <c r="N17" s="115">
        <f>'[1]Doanh thu'!FY124</f>
        <v>0</v>
      </c>
      <c r="O17" s="115">
        <f t="shared" si="0"/>
        <v>0</v>
      </c>
      <c r="P17" s="116">
        <f t="shared" si="1"/>
        <v>0</v>
      </c>
    </row>
    <row r="18" spans="1:16" ht="15" customHeight="1" x14ac:dyDescent="0.15">
      <c r="A18" s="48">
        <v>11</v>
      </c>
      <c r="B18" s="114" t="s">
        <v>149</v>
      </c>
      <c r="C18" s="115">
        <f>'[1]Doanh thu'!Z125</f>
        <v>0</v>
      </c>
      <c r="D18" s="116">
        <f>'[1]Boi thuong'!Z125</f>
        <v>0</v>
      </c>
      <c r="E18" s="150"/>
      <c r="F18" s="115">
        <f>'[1]Doanh thu'!BE125</f>
        <v>0</v>
      </c>
      <c r="G18" s="116">
        <f>'[1]Boi thuong'!DO125</f>
        <v>0</v>
      </c>
      <c r="H18" s="115">
        <f>'[1]Doanh thu'!CJ125</f>
        <v>0</v>
      </c>
      <c r="I18" s="116">
        <f>'[1]Boi thuong'!ET125</f>
        <v>0</v>
      </c>
      <c r="J18" s="115">
        <f>'[1]Doanh thu'!DO125</f>
        <v>0</v>
      </c>
      <c r="K18" s="116">
        <f>'[1]Boi thuong'!BE125</f>
        <v>0</v>
      </c>
      <c r="L18" s="115">
        <f>'[1]Doanh thu'!ET125</f>
        <v>0</v>
      </c>
      <c r="M18" s="116">
        <f>'[1]Boi thuong'!CJ125</f>
        <v>0</v>
      </c>
      <c r="N18" s="115">
        <f>'[1]Doanh thu'!FY125</f>
        <v>0</v>
      </c>
      <c r="O18" s="115">
        <f t="shared" si="0"/>
        <v>0</v>
      </c>
      <c r="P18" s="116">
        <f t="shared" si="1"/>
        <v>0</v>
      </c>
    </row>
    <row r="19" spans="1:16" ht="15" customHeight="1" x14ac:dyDescent="0.15">
      <c r="A19" s="48">
        <v>12</v>
      </c>
      <c r="B19" s="114" t="s">
        <v>150</v>
      </c>
      <c r="C19" s="115">
        <f>'[1]Doanh thu'!Z126</f>
        <v>16635</v>
      </c>
      <c r="D19" s="116">
        <f>'[1]Boi thuong'!Z126</f>
        <v>0</v>
      </c>
      <c r="E19" s="150">
        <f>D19/C19</f>
        <v>0</v>
      </c>
      <c r="F19" s="115">
        <f>'[1]Doanh thu'!BE126</f>
        <v>0</v>
      </c>
      <c r="G19" s="116">
        <f>'[1]Boi thuong'!DO126</f>
        <v>0</v>
      </c>
      <c r="H19" s="115">
        <f>'[1]Doanh thu'!CJ126</f>
        <v>-1</v>
      </c>
      <c r="I19" s="116">
        <f>'[1]Boi thuong'!ET126</f>
        <v>0</v>
      </c>
      <c r="J19" s="115">
        <f>'[1]Doanh thu'!DO126</f>
        <v>3401</v>
      </c>
      <c r="K19" s="116">
        <f>'[1]Boi thuong'!BE126</f>
        <v>0</v>
      </c>
      <c r="L19" s="115">
        <f>'[1]Doanh thu'!ET126</f>
        <v>11810</v>
      </c>
      <c r="M19" s="116">
        <f>'[1]Boi thuong'!CJ126</f>
        <v>0</v>
      </c>
      <c r="N19" s="115">
        <f>'[1]Doanh thu'!FY126</f>
        <v>0</v>
      </c>
      <c r="O19" s="115">
        <f t="shared" si="0"/>
        <v>1423</v>
      </c>
      <c r="P19" s="116">
        <f t="shared" si="1"/>
        <v>0</v>
      </c>
    </row>
    <row r="20" spans="1:16" ht="15" customHeight="1" x14ac:dyDescent="0.15">
      <c r="A20" s="48">
        <v>13</v>
      </c>
      <c r="B20" s="114" t="s">
        <v>151</v>
      </c>
      <c r="C20" s="115">
        <f>'[1]Doanh thu'!Z127</f>
        <v>0</v>
      </c>
      <c r="D20" s="116">
        <f>'[1]Boi thuong'!Z127</f>
        <v>0</v>
      </c>
      <c r="E20" s="150"/>
      <c r="F20" s="115">
        <f>'[1]Doanh thu'!BE127</f>
        <v>0</v>
      </c>
      <c r="G20" s="116">
        <f>'[1]Boi thuong'!DO127</f>
        <v>0</v>
      </c>
      <c r="H20" s="115">
        <f>'[1]Doanh thu'!CJ127</f>
        <v>0</v>
      </c>
      <c r="I20" s="116">
        <f>'[1]Boi thuong'!ET127</f>
        <v>0</v>
      </c>
      <c r="J20" s="115">
        <f>'[1]Doanh thu'!DO127</f>
        <v>0</v>
      </c>
      <c r="K20" s="116">
        <f>'[1]Boi thuong'!BE127</f>
        <v>0</v>
      </c>
      <c r="L20" s="115">
        <f>'[1]Doanh thu'!ET127</f>
        <v>0</v>
      </c>
      <c r="M20" s="116">
        <f>'[1]Boi thuong'!CJ127</f>
        <v>0</v>
      </c>
      <c r="N20" s="115">
        <f>'[1]Doanh thu'!FY127</f>
        <v>0</v>
      </c>
      <c r="O20" s="115">
        <f t="shared" si="0"/>
        <v>0</v>
      </c>
      <c r="P20" s="116">
        <f t="shared" si="1"/>
        <v>0</v>
      </c>
    </row>
    <row r="21" spans="1:16" ht="15" customHeight="1" x14ac:dyDescent="0.15">
      <c r="A21" s="48">
        <v>14</v>
      </c>
      <c r="B21" s="114" t="s">
        <v>75</v>
      </c>
      <c r="C21" s="115">
        <f>'[1]Doanh thu'!Z128</f>
        <v>0</v>
      </c>
      <c r="D21" s="116">
        <f>'[1]Boi thuong'!Z128</f>
        <v>0</v>
      </c>
      <c r="E21" s="150"/>
      <c r="F21" s="115">
        <f>'[1]Doanh thu'!BE128</f>
        <v>0</v>
      </c>
      <c r="G21" s="116">
        <f>'[1]Boi thuong'!DO128</f>
        <v>0</v>
      </c>
      <c r="H21" s="115">
        <f>'[1]Doanh thu'!CJ128</f>
        <v>0</v>
      </c>
      <c r="I21" s="116">
        <f>'[1]Boi thuong'!ET128</f>
        <v>0</v>
      </c>
      <c r="J21" s="115">
        <f>'[1]Doanh thu'!DO128</f>
        <v>0</v>
      </c>
      <c r="K21" s="116">
        <f>'[1]Boi thuong'!BE128</f>
        <v>0</v>
      </c>
      <c r="L21" s="115">
        <f>'[1]Doanh thu'!ET128</f>
        <v>0</v>
      </c>
      <c r="M21" s="116">
        <f>'[1]Boi thuong'!CJ128</f>
        <v>0</v>
      </c>
      <c r="N21" s="115">
        <f>'[1]Doanh thu'!FY128</f>
        <v>0</v>
      </c>
      <c r="O21" s="115">
        <f t="shared" si="0"/>
        <v>0</v>
      </c>
      <c r="P21" s="116">
        <f t="shared" si="1"/>
        <v>0</v>
      </c>
    </row>
    <row r="22" spans="1:16" ht="15" customHeight="1" x14ac:dyDescent="0.15">
      <c r="A22" s="48">
        <v>15</v>
      </c>
      <c r="B22" s="114" t="s">
        <v>152</v>
      </c>
      <c r="C22" s="115">
        <f>'[1]Doanh thu'!Z129</f>
        <v>72</v>
      </c>
      <c r="D22" s="116">
        <f>'[1]Boi thuong'!Z129</f>
        <v>0</v>
      </c>
      <c r="E22" s="150">
        <f>D22/C22</f>
        <v>0</v>
      </c>
      <c r="F22" s="115">
        <f>'[1]Doanh thu'!BE129</f>
        <v>57</v>
      </c>
      <c r="G22" s="116">
        <f>'[1]Boi thuong'!DO129</f>
        <v>0</v>
      </c>
      <c r="H22" s="115">
        <f>'[1]Doanh thu'!CJ129</f>
        <v>0</v>
      </c>
      <c r="I22" s="116">
        <f>'[1]Boi thuong'!ET129</f>
        <v>0</v>
      </c>
      <c r="J22" s="115">
        <f>'[1]Doanh thu'!DO129</f>
        <v>4</v>
      </c>
      <c r="K22" s="116">
        <f>'[1]Boi thuong'!BE129</f>
        <v>0</v>
      </c>
      <c r="L22" s="115">
        <f>'[1]Doanh thu'!ET129</f>
        <v>81</v>
      </c>
      <c r="M22" s="116">
        <f>'[1]Boi thuong'!CJ129</f>
        <v>0</v>
      </c>
      <c r="N22" s="115">
        <f>'[1]Doanh thu'!FY129</f>
        <v>0</v>
      </c>
      <c r="O22" s="115">
        <f t="shared" si="0"/>
        <v>44</v>
      </c>
      <c r="P22" s="116">
        <f t="shared" si="1"/>
        <v>0</v>
      </c>
    </row>
    <row r="23" spans="1:16" ht="15" customHeight="1" x14ac:dyDescent="0.15">
      <c r="A23" s="48">
        <v>16</v>
      </c>
      <c r="B23" s="114" t="s">
        <v>222</v>
      </c>
      <c r="C23" s="115">
        <f>'[1]Doanh thu'!Z130</f>
        <v>0</v>
      </c>
      <c r="D23" s="116">
        <f>'[1]Boi thuong'!Z130</f>
        <v>0</v>
      </c>
      <c r="E23" s="150"/>
      <c r="F23" s="115">
        <f>'[1]Doanh thu'!BE130</f>
        <v>0</v>
      </c>
      <c r="G23" s="116">
        <f>'[1]Boi thuong'!DO130</f>
        <v>0</v>
      </c>
      <c r="H23" s="115">
        <f>'[1]Doanh thu'!CJ130</f>
        <v>0</v>
      </c>
      <c r="I23" s="116">
        <f>'[1]Boi thuong'!ET130</f>
        <v>0</v>
      </c>
      <c r="J23" s="115">
        <f>'[1]Doanh thu'!DO130</f>
        <v>0</v>
      </c>
      <c r="K23" s="116">
        <f>'[1]Boi thuong'!BE130</f>
        <v>0</v>
      </c>
      <c r="L23" s="115">
        <f>'[1]Doanh thu'!ET130</f>
        <v>0</v>
      </c>
      <c r="M23" s="116">
        <f>'[1]Boi thuong'!CJ130</f>
        <v>0</v>
      </c>
      <c r="N23" s="115">
        <f>'[1]Doanh thu'!FY130</f>
        <v>0</v>
      </c>
      <c r="O23" s="115">
        <f t="shared" si="0"/>
        <v>0</v>
      </c>
      <c r="P23" s="116">
        <f t="shared" si="1"/>
        <v>0</v>
      </c>
    </row>
    <row r="24" spans="1:16" ht="15" customHeight="1" x14ac:dyDescent="0.15">
      <c r="A24" s="48">
        <v>17</v>
      </c>
      <c r="B24" s="114" t="s">
        <v>153</v>
      </c>
      <c r="C24" s="115">
        <f>'[1]Doanh thu'!Z131</f>
        <v>0</v>
      </c>
      <c r="D24" s="116">
        <f>'[1]Boi thuong'!Z131</f>
        <v>0</v>
      </c>
      <c r="E24" s="150"/>
      <c r="F24" s="115">
        <f>'[1]Doanh thu'!BE131</f>
        <v>0</v>
      </c>
      <c r="G24" s="116">
        <f>'[1]Boi thuong'!DO131</f>
        <v>0</v>
      </c>
      <c r="H24" s="115">
        <f>'[1]Doanh thu'!CJ131</f>
        <v>0</v>
      </c>
      <c r="I24" s="116">
        <f>'[1]Boi thuong'!ET131</f>
        <v>0</v>
      </c>
      <c r="J24" s="115">
        <f>'[1]Doanh thu'!DO131</f>
        <v>0</v>
      </c>
      <c r="K24" s="116">
        <f>'[1]Boi thuong'!BE131</f>
        <v>0</v>
      </c>
      <c r="L24" s="115">
        <f>'[1]Doanh thu'!ET131</f>
        <v>0</v>
      </c>
      <c r="M24" s="116">
        <f>'[1]Boi thuong'!CJ131</f>
        <v>0</v>
      </c>
      <c r="N24" s="115">
        <f>'[1]Doanh thu'!FY131</f>
        <v>0</v>
      </c>
      <c r="O24" s="115">
        <f t="shared" si="0"/>
        <v>0</v>
      </c>
      <c r="P24" s="116">
        <f t="shared" si="1"/>
        <v>0</v>
      </c>
    </row>
    <row r="25" spans="1:16" ht="15" customHeight="1" x14ac:dyDescent="0.15">
      <c r="A25" s="48">
        <v>18</v>
      </c>
      <c r="B25" s="114" t="s">
        <v>76</v>
      </c>
      <c r="C25" s="115">
        <f>'[1]Doanh thu'!Z132</f>
        <v>0</v>
      </c>
      <c r="D25" s="116">
        <f>'[1]Boi thuong'!Z132</f>
        <v>0</v>
      </c>
      <c r="E25" s="150"/>
      <c r="F25" s="115">
        <f>'[1]Doanh thu'!BE132</f>
        <v>0</v>
      </c>
      <c r="G25" s="116">
        <f>'[1]Boi thuong'!DO132</f>
        <v>0</v>
      </c>
      <c r="H25" s="115">
        <f>'[1]Doanh thu'!CJ132</f>
        <v>0</v>
      </c>
      <c r="I25" s="116">
        <f>'[1]Boi thuong'!ET132</f>
        <v>0</v>
      </c>
      <c r="J25" s="115">
        <f>'[1]Doanh thu'!DO132</f>
        <v>0</v>
      </c>
      <c r="K25" s="116">
        <f>'[1]Boi thuong'!BE132</f>
        <v>0</v>
      </c>
      <c r="L25" s="115">
        <f>'[1]Doanh thu'!ET132</f>
        <v>0</v>
      </c>
      <c r="M25" s="116">
        <f>'[1]Boi thuong'!CJ132</f>
        <v>0</v>
      </c>
      <c r="N25" s="115">
        <f>'[1]Doanh thu'!FY132</f>
        <v>0</v>
      </c>
      <c r="O25" s="115">
        <f t="shared" si="0"/>
        <v>0</v>
      </c>
      <c r="P25" s="116">
        <f t="shared" si="1"/>
        <v>0</v>
      </c>
    </row>
    <row r="26" spans="1:16" ht="15" customHeight="1" x14ac:dyDescent="0.15">
      <c r="A26" s="48">
        <v>19</v>
      </c>
      <c r="B26" s="114" t="s">
        <v>77</v>
      </c>
      <c r="C26" s="115">
        <f>'[1]Doanh thu'!Z133</f>
        <v>36110</v>
      </c>
      <c r="D26" s="116">
        <f>'[1]Boi thuong'!Z133</f>
        <v>2950</v>
      </c>
      <c r="E26" s="150">
        <f>D26/C26</f>
        <v>8.1694821379119362E-2</v>
      </c>
      <c r="F26" s="115">
        <f>'[1]Doanh thu'!BE133</f>
        <v>317</v>
      </c>
      <c r="G26" s="116">
        <f>'[1]Boi thuong'!DO133</f>
        <v>0</v>
      </c>
      <c r="H26" s="115">
        <f>'[1]Doanh thu'!CJ133</f>
        <v>0</v>
      </c>
      <c r="I26" s="116">
        <f>'[1]Boi thuong'!ET133</f>
        <v>0</v>
      </c>
      <c r="J26" s="115">
        <f>'[1]Doanh thu'!DO133</f>
        <v>346</v>
      </c>
      <c r="K26" s="116">
        <f>'[1]Boi thuong'!BE133</f>
        <v>0</v>
      </c>
      <c r="L26" s="115">
        <f>'[1]Doanh thu'!ET133</f>
        <v>36045</v>
      </c>
      <c r="M26" s="116">
        <f>'[1]Boi thuong'!CJ133</f>
        <v>2817</v>
      </c>
      <c r="N26" s="115">
        <f>'[1]Doanh thu'!FY133</f>
        <v>0</v>
      </c>
      <c r="O26" s="115">
        <f t="shared" si="0"/>
        <v>36</v>
      </c>
      <c r="P26" s="116">
        <f t="shared" si="1"/>
        <v>133</v>
      </c>
    </row>
    <row r="27" spans="1:16" ht="15" customHeight="1" x14ac:dyDescent="0.15">
      <c r="A27" s="48">
        <v>20</v>
      </c>
      <c r="B27" s="114" t="s">
        <v>78</v>
      </c>
      <c r="C27" s="115">
        <f>'[1]Doanh thu'!Z134</f>
        <v>0</v>
      </c>
      <c r="D27" s="116">
        <f>'[1]Boi thuong'!Z134</f>
        <v>0</v>
      </c>
      <c r="E27" s="150"/>
      <c r="F27" s="115">
        <f>'[1]Doanh thu'!BE134</f>
        <v>0</v>
      </c>
      <c r="G27" s="116">
        <f>'[1]Boi thuong'!DO134</f>
        <v>0</v>
      </c>
      <c r="H27" s="115">
        <f>'[1]Doanh thu'!CJ134</f>
        <v>0</v>
      </c>
      <c r="I27" s="116">
        <f>'[1]Boi thuong'!ET134</f>
        <v>0</v>
      </c>
      <c r="J27" s="115">
        <f>'[1]Doanh thu'!DO134</f>
        <v>0</v>
      </c>
      <c r="K27" s="116">
        <f>'[1]Boi thuong'!BE134</f>
        <v>0</v>
      </c>
      <c r="L27" s="115">
        <f>'[1]Doanh thu'!ET134</f>
        <v>0</v>
      </c>
      <c r="M27" s="116">
        <f>'[1]Boi thuong'!CJ134</f>
        <v>0</v>
      </c>
      <c r="N27" s="115">
        <f>'[1]Doanh thu'!FY134</f>
        <v>0</v>
      </c>
      <c r="O27" s="115">
        <f t="shared" si="0"/>
        <v>0</v>
      </c>
      <c r="P27" s="116">
        <f t="shared" si="1"/>
        <v>0</v>
      </c>
    </row>
    <row r="28" spans="1:16" ht="15" customHeight="1" x14ac:dyDescent="0.15">
      <c r="A28" s="48">
        <v>21</v>
      </c>
      <c r="B28" s="114" t="s">
        <v>79</v>
      </c>
      <c r="C28" s="115">
        <f>'[1]Doanh thu'!Z135</f>
        <v>621</v>
      </c>
      <c r="D28" s="116">
        <f>'[1]Boi thuong'!Z135</f>
        <v>0</v>
      </c>
      <c r="E28" s="150"/>
      <c r="F28" s="115">
        <f>'[1]Doanh thu'!BE135</f>
        <v>0</v>
      </c>
      <c r="G28" s="116">
        <f>'[1]Boi thuong'!DO135</f>
        <v>0</v>
      </c>
      <c r="H28" s="115">
        <f>'[1]Doanh thu'!CJ135</f>
        <v>0</v>
      </c>
      <c r="I28" s="116">
        <f>'[1]Boi thuong'!ET135</f>
        <v>0</v>
      </c>
      <c r="J28" s="115">
        <f>'[1]Doanh thu'!DO135</f>
        <v>0</v>
      </c>
      <c r="K28" s="116">
        <f>'[1]Boi thuong'!BE135</f>
        <v>0</v>
      </c>
      <c r="L28" s="115">
        <f>'[1]Doanh thu'!ET135</f>
        <v>0</v>
      </c>
      <c r="M28" s="116">
        <f>'[1]Boi thuong'!CJ135</f>
        <v>0</v>
      </c>
      <c r="N28" s="115">
        <f>'[1]Doanh thu'!FY135</f>
        <v>0</v>
      </c>
      <c r="O28" s="115">
        <f t="shared" si="0"/>
        <v>621</v>
      </c>
      <c r="P28" s="116">
        <f t="shared" si="1"/>
        <v>0</v>
      </c>
    </row>
    <row r="29" spans="1:16" ht="15" customHeight="1" x14ac:dyDescent="0.15">
      <c r="A29" s="48">
        <v>22</v>
      </c>
      <c r="B29" s="114" t="s">
        <v>154</v>
      </c>
      <c r="C29" s="115">
        <f>'[1]Doanh thu'!Z136</f>
        <v>25533</v>
      </c>
      <c r="D29" s="116">
        <f>'[1]Boi thuong'!Z136</f>
        <v>0</v>
      </c>
      <c r="E29" s="150">
        <f>D29/C29</f>
        <v>0</v>
      </c>
      <c r="F29" s="115">
        <f>'[1]Doanh thu'!BE136</f>
        <v>0</v>
      </c>
      <c r="G29" s="116">
        <f>'[1]Boi thuong'!DO136</f>
        <v>0</v>
      </c>
      <c r="H29" s="115">
        <f>'[1]Doanh thu'!CJ136</f>
        <v>0</v>
      </c>
      <c r="I29" s="116">
        <f>'[1]Boi thuong'!ET136</f>
        <v>0</v>
      </c>
      <c r="J29" s="115">
        <f>'[1]Doanh thu'!DO136</f>
        <v>9119</v>
      </c>
      <c r="K29" s="116">
        <f>'[1]Boi thuong'!BE136</f>
        <v>0</v>
      </c>
      <c r="L29" s="115">
        <f>'[1]Doanh thu'!ET136</f>
        <v>2522</v>
      </c>
      <c r="M29" s="116">
        <f>'[1]Boi thuong'!CJ136</f>
        <v>0</v>
      </c>
      <c r="N29" s="115">
        <f>'[1]Doanh thu'!FY136</f>
        <v>0</v>
      </c>
      <c r="O29" s="115">
        <f t="shared" si="0"/>
        <v>13892</v>
      </c>
      <c r="P29" s="116">
        <f t="shared" si="1"/>
        <v>0</v>
      </c>
    </row>
    <row r="30" spans="1:16" ht="15" customHeight="1" x14ac:dyDescent="0.15">
      <c r="A30" s="48">
        <v>23</v>
      </c>
      <c r="B30" s="114" t="s">
        <v>80</v>
      </c>
      <c r="C30" s="115">
        <f>'[1]Doanh thu'!Z137</f>
        <v>9351</v>
      </c>
      <c r="D30" s="116">
        <f>'[1]Boi thuong'!Z137</f>
        <v>51</v>
      </c>
      <c r="E30" s="150">
        <f>D30/C30</f>
        <v>5.4539621430863012E-3</v>
      </c>
      <c r="F30" s="115">
        <f>'[1]Doanh thu'!BE137</f>
        <v>4605</v>
      </c>
      <c r="G30" s="116">
        <f>'[1]Boi thuong'!DO137</f>
        <v>15</v>
      </c>
      <c r="H30" s="115">
        <f>'[1]Doanh thu'!CJ137</f>
        <v>498</v>
      </c>
      <c r="I30" s="116">
        <f>'[1]Boi thuong'!ET137</f>
        <v>1171</v>
      </c>
      <c r="J30" s="115">
        <f>'[1]Doanh thu'!DO137</f>
        <v>0</v>
      </c>
      <c r="K30" s="116">
        <f>'[1]Boi thuong'!BE137</f>
        <v>0</v>
      </c>
      <c r="L30" s="115">
        <f>'[1]Doanh thu'!ET137</f>
        <v>7929</v>
      </c>
      <c r="M30" s="116">
        <f>'[1]Boi thuong'!CJ137</f>
        <v>0</v>
      </c>
      <c r="N30" s="115">
        <f>'[1]Doanh thu'!FY137</f>
        <v>555</v>
      </c>
      <c r="O30" s="115">
        <f t="shared" si="0"/>
        <v>5970</v>
      </c>
      <c r="P30" s="116">
        <f t="shared" si="1"/>
        <v>1237</v>
      </c>
    </row>
    <row r="31" spans="1:16" ht="15" customHeight="1" x14ac:dyDescent="0.15">
      <c r="A31" s="48">
        <v>24</v>
      </c>
      <c r="B31" s="114" t="s">
        <v>81</v>
      </c>
      <c r="C31" s="115">
        <f>'[1]Doanh thu'!Z138</f>
        <v>0</v>
      </c>
      <c r="D31" s="116">
        <f>'[1]Boi thuong'!Z138</f>
        <v>0</v>
      </c>
      <c r="E31" s="150"/>
      <c r="F31" s="115">
        <f>'[1]Doanh thu'!BE138</f>
        <v>0</v>
      </c>
      <c r="G31" s="116">
        <f>'[1]Boi thuong'!DO138</f>
        <v>0</v>
      </c>
      <c r="H31" s="115">
        <f>'[1]Doanh thu'!CJ138</f>
        <v>0</v>
      </c>
      <c r="I31" s="116">
        <f>'[1]Boi thuong'!ET138</f>
        <v>0</v>
      </c>
      <c r="J31" s="115">
        <f>'[1]Doanh thu'!DO138</f>
        <v>0</v>
      </c>
      <c r="K31" s="116">
        <f>'[1]Boi thuong'!BE138</f>
        <v>0</v>
      </c>
      <c r="L31" s="115">
        <f>'[1]Doanh thu'!ET138</f>
        <v>0</v>
      </c>
      <c r="M31" s="116">
        <f>'[1]Boi thuong'!CJ138</f>
        <v>0</v>
      </c>
      <c r="N31" s="115">
        <f>'[1]Doanh thu'!FY138</f>
        <v>0</v>
      </c>
      <c r="O31" s="115">
        <f t="shared" si="0"/>
        <v>0</v>
      </c>
      <c r="P31" s="116">
        <f t="shared" si="1"/>
        <v>0</v>
      </c>
    </row>
    <row r="32" spans="1:16" ht="15" customHeight="1" x14ac:dyDescent="0.15">
      <c r="A32" s="48">
        <v>25</v>
      </c>
      <c r="B32" s="114" t="s">
        <v>155</v>
      </c>
      <c r="C32" s="115">
        <f>'[1]Doanh thu'!Z139</f>
        <v>0</v>
      </c>
      <c r="D32" s="116">
        <f>'[1]Boi thuong'!Z139</f>
        <v>0</v>
      </c>
      <c r="E32" s="150"/>
      <c r="F32" s="115">
        <f>'[1]Doanh thu'!BE139</f>
        <v>0</v>
      </c>
      <c r="G32" s="116">
        <f>'[1]Boi thuong'!DO139</f>
        <v>0</v>
      </c>
      <c r="H32" s="115">
        <f>'[1]Doanh thu'!CJ139</f>
        <v>0</v>
      </c>
      <c r="I32" s="116">
        <f>'[1]Boi thuong'!ET139</f>
        <v>0</v>
      </c>
      <c r="J32" s="115">
        <f>'[1]Doanh thu'!DO139</f>
        <v>0</v>
      </c>
      <c r="K32" s="116">
        <f>'[1]Boi thuong'!BE139</f>
        <v>0</v>
      </c>
      <c r="L32" s="115">
        <f>'[1]Doanh thu'!ET139</f>
        <v>0</v>
      </c>
      <c r="M32" s="116">
        <f>'[1]Boi thuong'!CJ139</f>
        <v>0</v>
      </c>
      <c r="N32" s="115">
        <f>'[1]Doanh thu'!FY139</f>
        <v>0</v>
      </c>
      <c r="O32" s="115">
        <f t="shared" si="0"/>
        <v>0</v>
      </c>
      <c r="P32" s="116">
        <f t="shared" si="1"/>
        <v>0</v>
      </c>
    </row>
    <row r="33" spans="1:16" ht="15" customHeight="1" x14ac:dyDescent="0.15">
      <c r="A33" s="48">
        <v>26</v>
      </c>
      <c r="B33" s="114" t="s">
        <v>156</v>
      </c>
      <c r="C33" s="115">
        <f>'[1]Doanh thu'!Z140</f>
        <v>0</v>
      </c>
      <c r="D33" s="116">
        <f>'[1]Boi thuong'!Z140</f>
        <v>0</v>
      </c>
      <c r="E33" s="150"/>
      <c r="F33" s="115">
        <f>'[1]Doanh thu'!BE140</f>
        <v>0</v>
      </c>
      <c r="G33" s="116">
        <f>'[1]Boi thuong'!DO140</f>
        <v>0</v>
      </c>
      <c r="H33" s="115">
        <f>'[1]Doanh thu'!CJ140</f>
        <v>0</v>
      </c>
      <c r="I33" s="116">
        <f>'[1]Boi thuong'!ET140</f>
        <v>0</v>
      </c>
      <c r="J33" s="115">
        <f>'[1]Doanh thu'!DO140</f>
        <v>0</v>
      </c>
      <c r="K33" s="116">
        <f>'[1]Boi thuong'!BE140</f>
        <v>0</v>
      </c>
      <c r="L33" s="115">
        <f>'[1]Doanh thu'!ET140</f>
        <v>0</v>
      </c>
      <c r="M33" s="116">
        <f>'[1]Boi thuong'!CJ140</f>
        <v>0</v>
      </c>
      <c r="N33" s="115">
        <f>'[1]Doanh thu'!FY140</f>
        <v>0</v>
      </c>
      <c r="O33" s="115">
        <f t="shared" si="0"/>
        <v>0</v>
      </c>
      <c r="P33" s="116">
        <f t="shared" si="1"/>
        <v>0</v>
      </c>
    </row>
    <row r="34" spans="1:16" ht="15" customHeight="1" x14ac:dyDescent="0.15">
      <c r="A34" s="48">
        <v>27</v>
      </c>
      <c r="B34" s="114" t="s">
        <v>157</v>
      </c>
      <c r="C34" s="115">
        <f>'[1]Doanh thu'!Z141</f>
        <v>0</v>
      </c>
      <c r="D34" s="116">
        <f>'[1]Boi thuong'!Z141</f>
        <v>0</v>
      </c>
      <c r="E34" s="150"/>
      <c r="F34" s="115">
        <f>'[1]Doanh thu'!BE141</f>
        <v>0</v>
      </c>
      <c r="G34" s="116">
        <f>'[1]Boi thuong'!DO141</f>
        <v>0</v>
      </c>
      <c r="H34" s="115">
        <f>'[1]Doanh thu'!CJ141</f>
        <v>0</v>
      </c>
      <c r="I34" s="116">
        <f>'[1]Boi thuong'!ET141</f>
        <v>0</v>
      </c>
      <c r="J34" s="115">
        <f>'[1]Doanh thu'!DO141</f>
        <v>0</v>
      </c>
      <c r="K34" s="116">
        <f>'[1]Boi thuong'!BE141</f>
        <v>0</v>
      </c>
      <c r="L34" s="115">
        <f>'[1]Doanh thu'!ET141</f>
        <v>0</v>
      </c>
      <c r="M34" s="116">
        <f>'[1]Boi thuong'!CJ141</f>
        <v>0</v>
      </c>
      <c r="N34" s="115">
        <f>'[1]Doanh thu'!FY141</f>
        <v>0</v>
      </c>
      <c r="O34" s="115">
        <f t="shared" si="0"/>
        <v>0</v>
      </c>
      <c r="P34" s="116">
        <f t="shared" si="1"/>
        <v>0</v>
      </c>
    </row>
    <row r="35" spans="1:16" ht="15" customHeight="1" x14ac:dyDescent="0.15">
      <c r="A35" s="49">
        <v>28</v>
      </c>
      <c r="B35" s="119" t="s">
        <v>158</v>
      </c>
      <c r="C35" s="120">
        <f>'[1]Doanh thu'!Z142</f>
        <v>11080</v>
      </c>
      <c r="D35" s="121">
        <f>'[1]Boi thuong'!Z142</f>
        <v>11490</v>
      </c>
      <c r="E35" s="150">
        <f>D35/C35</f>
        <v>1.0370036101083033</v>
      </c>
      <c r="F35" s="120">
        <f>'[1]Doanh thu'!BE142</f>
        <v>274</v>
      </c>
      <c r="G35" s="121">
        <f>'[1]Boi thuong'!DO142</f>
        <v>0</v>
      </c>
      <c r="H35" s="120">
        <f>'[1]Doanh thu'!CJ142</f>
        <v>64</v>
      </c>
      <c r="I35" s="121">
        <f>'[1]Boi thuong'!ET142</f>
        <v>0</v>
      </c>
      <c r="J35" s="120">
        <f>'[1]Doanh thu'!DO142</f>
        <v>2636</v>
      </c>
      <c r="K35" s="121">
        <f>'[1]Boi thuong'!BE142</f>
        <v>6249</v>
      </c>
      <c r="L35" s="120">
        <f>'[1]Doanh thu'!ET142</f>
        <v>8469</v>
      </c>
      <c r="M35" s="121">
        <f>'[1]Boi thuong'!CJ142</f>
        <v>4912</v>
      </c>
      <c r="N35" s="120">
        <f>'[1]Doanh thu'!FY142</f>
        <v>25</v>
      </c>
      <c r="O35" s="115">
        <f t="shared" si="0"/>
        <v>288</v>
      </c>
      <c r="P35" s="116">
        <f t="shared" si="1"/>
        <v>329</v>
      </c>
    </row>
    <row r="36" spans="1:16" ht="15" customHeight="1" x14ac:dyDescent="0.15">
      <c r="A36" s="48">
        <v>29</v>
      </c>
      <c r="B36" s="114" t="s">
        <v>159</v>
      </c>
      <c r="C36" s="115">
        <f>'[1]Doanh thu'!Z143</f>
        <v>0</v>
      </c>
      <c r="D36" s="116">
        <f>'[1]Boi thuong'!Z143</f>
        <v>0</v>
      </c>
      <c r="E36" s="150"/>
      <c r="F36" s="115">
        <f>'[1]Doanh thu'!BE143</f>
        <v>0</v>
      </c>
      <c r="G36" s="116">
        <f>'[1]Boi thuong'!DO143</f>
        <v>0</v>
      </c>
      <c r="H36" s="115">
        <f>'[1]Doanh thu'!CJ143</f>
        <v>0</v>
      </c>
      <c r="I36" s="116">
        <f>'[1]Boi thuong'!ET143</f>
        <v>0</v>
      </c>
      <c r="J36" s="115">
        <f>'[1]Doanh thu'!DO143</f>
        <v>0</v>
      </c>
      <c r="K36" s="116">
        <f>'[1]Boi thuong'!BE143</f>
        <v>0</v>
      </c>
      <c r="L36" s="115">
        <f>'[1]Doanh thu'!ET143</f>
        <v>0</v>
      </c>
      <c r="M36" s="116">
        <f>'[1]Boi thuong'!CJ143</f>
        <v>0</v>
      </c>
      <c r="N36" s="115">
        <f>'[1]Doanh thu'!FY143</f>
        <v>0</v>
      </c>
      <c r="O36" s="115">
        <f t="shared" si="0"/>
        <v>0</v>
      </c>
      <c r="P36" s="116">
        <f t="shared" si="1"/>
        <v>0</v>
      </c>
    </row>
    <row r="37" spans="1:16" ht="15" customHeight="1" x14ac:dyDescent="0.15">
      <c r="A37" s="48">
        <v>30</v>
      </c>
      <c r="B37" s="114" t="s">
        <v>211</v>
      </c>
      <c r="C37" s="115">
        <f>'[1]Doanh thu'!Z144</f>
        <v>0</v>
      </c>
      <c r="D37" s="116">
        <f>'[1]Boi thuong'!Z144</f>
        <v>0</v>
      </c>
      <c r="E37" s="150"/>
      <c r="F37" s="115">
        <f>'[1]Doanh thu'!BE144</f>
        <v>0</v>
      </c>
      <c r="G37" s="116">
        <f>'[1]Boi thuong'!DO144</f>
        <v>0</v>
      </c>
      <c r="H37" s="115">
        <f>'[1]Doanh thu'!CJ144</f>
        <v>0</v>
      </c>
      <c r="I37" s="116">
        <f>'[1]Boi thuong'!ET144</f>
        <v>0</v>
      </c>
      <c r="J37" s="115">
        <f>'[1]Doanh thu'!DO144</f>
        <v>0</v>
      </c>
      <c r="K37" s="116">
        <f>'[1]Boi thuong'!BE144</f>
        <v>0</v>
      </c>
      <c r="L37" s="115">
        <f>'[1]Doanh thu'!ET144</f>
        <v>0</v>
      </c>
      <c r="M37" s="116">
        <f>'[1]Boi thuong'!CJ144</f>
        <v>0</v>
      </c>
      <c r="N37" s="115">
        <f>'[1]Doanh thu'!FY144</f>
        <v>0</v>
      </c>
      <c r="O37" s="115">
        <f t="shared" si="0"/>
        <v>0</v>
      </c>
      <c r="P37" s="116">
        <f t="shared" si="1"/>
        <v>0</v>
      </c>
    </row>
    <row r="38" spans="1:16" ht="15" hidden="1" customHeight="1" x14ac:dyDescent="0.15">
      <c r="A38" s="48"/>
      <c r="B38" s="114"/>
      <c r="C38" s="115"/>
      <c r="D38" s="116"/>
      <c r="E38" s="150"/>
      <c r="F38" s="115"/>
      <c r="G38" s="116"/>
      <c r="H38" s="115"/>
      <c r="I38" s="116"/>
      <c r="J38" s="115"/>
      <c r="K38" s="116"/>
      <c r="L38" s="115"/>
      <c r="M38" s="116"/>
      <c r="N38" s="115"/>
      <c r="O38" s="115"/>
      <c r="P38" s="116"/>
    </row>
    <row r="39" spans="1:16" ht="15" hidden="1" customHeight="1" x14ac:dyDescent="0.15">
      <c r="A39" s="48"/>
      <c r="B39" s="114"/>
      <c r="C39" s="115"/>
      <c r="D39" s="116"/>
      <c r="E39" s="150"/>
      <c r="F39" s="115"/>
      <c r="G39" s="116"/>
      <c r="H39" s="115"/>
      <c r="I39" s="116"/>
      <c r="J39" s="115"/>
      <c r="K39" s="116"/>
      <c r="L39" s="115"/>
      <c r="M39" s="116"/>
      <c r="N39" s="115"/>
      <c r="O39" s="115"/>
      <c r="P39" s="116"/>
    </row>
    <row r="40" spans="1:16" ht="15" hidden="1" customHeight="1" x14ac:dyDescent="0.15">
      <c r="A40" s="48"/>
      <c r="B40" s="114"/>
      <c r="C40" s="115"/>
      <c r="D40" s="116"/>
      <c r="E40" s="150"/>
      <c r="F40" s="115"/>
      <c r="G40" s="116"/>
      <c r="H40" s="115"/>
      <c r="I40" s="116"/>
      <c r="J40" s="115"/>
      <c r="K40" s="116"/>
      <c r="L40" s="115"/>
      <c r="M40" s="116"/>
      <c r="N40" s="115"/>
      <c r="O40" s="115"/>
      <c r="P40" s="116"/>
    </row>
    <row r="41" spans="1:16" s="151" customFormat="1" ht="14" customHeight="1" x14ac:dyDescent="0.15">
      <c r="A41" s="50">
        <v>31</v>
      </c>
      <c r="B41" s="171" t="s">
        <v>83</v>
      </c>
      <c r="C41" s="122">
        <f>SUM(C8:C36)</f>
        <v>226586</v>
      </c>
      <c r="D41" s="122">
        <f>SUM(D8:D36)</f>
        <v>17501</v>
      </c>
      <c r="E41" s="150">
        <f>D41/C41</f>
        <v>7.7237781681127701E-2</v>
      </c>
      <c r="F41" s="122">
        <f>SUM(F8:F36)</f>
        <v>12583</v>
      </c>
      <c r="G41" s="122">
        <f t="shared" ref="G41:P41" si="2">SUM(G8:G36)</f>
        <v>15</v>
      </c>
      <c r="H41" s="122">
        <f t="shared" si="2"/>
        <v>6026</v>
      </c>
      <c r="I41" s="122">
        <f t="shared" si="2"/>
        <v>1171</v>
      </c>
      <c r="J41" s="122">
        <f t="shared" si="2"/>
        <v>24533</v>
      </c>
      <c r="K41" s="122">
        <f t="shared" si="2"/>
        <v>7594</v>
      </c>
      <c r="L41" s="122">
        <f t="shared" si="2"/>
        <v>102304</v>
      </c>
      <c r="M41" s="122">
        <f t="shared" si="2"/>
        <v>8945</v>
      </c>
      <c r="N41" s="122">
        <f t="shared" si="2"/>
        <v>1154</v>
      </c>
      <c r="O41" s="122">
        <f t="shared" si="2"/>
        <v>117204</v>
      </c>
      <c r="P41" s="122">
        <f t="shared" si="2"/>
        <v>2148</v>
      </c>
    </row>
    <row r="42" spans="1:16" ht="14" customHeight="1" x14ac:dyDescent="0.15">
      <c r="C42" s="152"/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52"/>
      <c r="P42" s="152"/>
    </row>
    <row r="43" spans="1:16" ht="14" customHeight="1" x14ac:dyDescent="0.15">
      <c r="B43" s="153"/>
      <c r="C43" s="152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</row>
    <row r="44" spans="1:16" ht="14" customHeight="1" x14ac:dyDescent="0.15">
      <c r="C44" s="152"/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</row>
    <row r="45" spans="1:16" ht="14" customHeight="1" x14ac:dyDescent="0.15">
      <c r="C45" s="152"/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</row>
    <row r="46" spans="1:16" ht="14" customHeight="1" x14ac:dyDescent="0.15">
      <c r="C46" s="152"/>
      <c r="D46" s="152"/>
      <c r="E46" s="152"/>
      <c r="F46" s="152"/>
      <c r="G46" s="152"/>
      <c r="H46" s="152"/>
      <c r="I46" s="152"/>
      <c r="J46" s="152"/>
      <c r="K46" s="152"/>
      <c r="L46" s="152"/>
      <c r="M46" s="152"/>
      <c r="N46" s="152"/>
      <c r="O46" s="152"/>
      <c r="P46" s="152"/>
    </row>
    <row r="47" spans="1:16" ht="14" customHeight="1" x14ac:dyDescent="0.15">
      <c r="C47" s="152"/>
      <c r="D47" s="152"/>
      <c r="E47" s="152"/>
      <c r="F47" s="152"/>
      <c r="G47" s="152"/>
      <c r="H47" s="152"/>
      <c r="I47" s="152"/>
      <c r="J47" s="152"/>
      <c r="K47" s="152"/>
      <c r="L47" s="152"/>
      <c r="M47" s="152"/>
      <c r="N47" s="152"/>
      <c r="O47" s="152"/>
      <c r="P47" s="152"/>
    </row>
    <row r="48" spans="1:16" ht="14" customHeight="1" x14ac:dyDescent="0.15">
      <c r="C48" s="152"/>
      <c r="D48" s="152"/>
      <c r="E48" s="152"/>
      <c r="F48" s="152"/>
      <c r="G48" s="152"/>
      <c r="H48" s="152"/>
      <c r="I48" s="152"/>
      <c r="J48" s="152"/>
      <c r="K48" s="152"/>
      <c r="L48" s="152"/>
      <c r="M48" s="152"/>
      <c r="N48" s="152"/>
      <c r="O48" s="152"/>
      <c r="P48" s="152"/>
    </row>
    <row r="49" spans="3:16" ht="14" customHeight="1" x14ac:dyDescent="0.15">
      <c r="C49" s="152"/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</row>
    <row r="50" spans="3:16" ht="14" customHeight="1" x14ac:dyDescent="0.15">
      <c r="C50" s="152"/>
      <c r="D50" s="152"/>
      <c r="E50" s="152"/>
      <c r="F50" s="152"/>
      <c r="G50" s="152"/>
      <c r="H50" s="152"/>
      <c r="I50" s="152"/>
      <c r="J50" s="152"/>
      <c r="K50" s="152"/>
      <c r="L50" s="152"/>
      <c r="M50" s="152"/>
      <c r="N50" s="152"/>
      <c r="O50" s="152"/>
      <c r="P50" s="152"/>
    </row>
    <row r="51" spans="3:16" ht="14" customHeight="1" x14ac:dyDescent="0.15">
      <c r="C51" s="152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</row>
    <row r="52" spans="3:16" ht="14" customHeight="1" x14ac:dyDescent="0.15">
      <c r="C52" s="152"/>
      <c r="D52" s="152"/>
      <c r="E52" s="152"/>
      <c r="F52" s="152"/>
      <c r="G52" s="152"/>
      <c r="H52" s="152"/>
      <c r="I52" s="152"/>
      <c r="J52" s="152"/>
      <c r="K52" s="152"/>
      <c r="L52" s="152"/>
      <c r="M52" s="152"/>
      <c r="N52" s="152"/>
      <c r="O52" s="152"/>
      <c r="P52" s="152"/>
    </row>
    <row r="53" spans="3:16" ht="14" customHeight="1" x14ac:dyDescent="0.15">
      <c r="C53" s="152"/>
      <c r="D53" s="152"/>
      <c r="E53" s="152"/>
      <c r="F53" s="152"/>
      <c r="G53" s="152"/>
      <c r="H53" s="152"/>
      <c r="I53" s="152"/>
      <c r="J53" s="152"/>
      <c r="K53" s="152"/>
      <c r="L53" s="152"/>
      <c r="M53" s="152"/>
      <c r="N53" s="152"/>
      <c r="O53" s="152"/>
      <c r="P53" s="152"/>
    </row>
    <row r="54" spans="3:16" ht="14" customHeight="1" x14ac:dyDescent="0.15"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  <c r="N54" s="152"/>
      <c r="O54" s="152"/>
      <c r="P54" s="152"/>
    </row>
    <row r="55" spans="3:16" ht="14" customHeight="1" x14ac:dyDescent="0.15">
      <c r="C55" s="152"/>
      <c r="D55" s="152"/>
      <c r="E55" s="152"/>
      <c r="F55" s="152"/>
      <c r="G55" s="152"/>
      <c r="H55" s="152"/>
      <c r="I55" s="152"/>
      <c r="J55" s="152"/>
      <c r="K55" s="152"/>
      <c r="L55" s="152"/>
      <c r="M55" s="152"/>
      <c r="N55" s="152"/>
      <c r="O55" s="152"/>
      <c r="P55" s="152"/>
    </row>
    <row r="56" spans="3:16" ht="14" customHeight="1" x14ac:dyDescent="0.15">
      <c r="C56" s="152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  <c r="P56" s="152"/>
    </row>
    <row r="57" spans="3:16" ht="14" customHeight="1" x14ac:dyDescent="0.15">
      <c r="C57" s="152"/>
      <c r="D57" s="152"/>
      <c r="E57" s="152"/>
      <c r="F57" s="152"/>
      <c r="G57" s="152"/>
      <c r="H57" s="152"/>
      <c r="I57" s="152"/>
      <c r="J57" s="152"/>
      <c r="K57" s="152"/>
      <c r="L57" s="152"/>
      <c r="M57" s="152"/>
      <c r="N57" s="152"/>
      <c r="O57" s="152"/>
      <c r="P57" s="152"/>
    </row>
    <row r="58" spans="3:16" ht="14" customHeight="1" x14ac:dyDescent="0.15">
      <c r="C58" s="152"/>
      <c r="D58" s="152"/>
      <c r="E58" s="152"/>
      <c r="F58" s="152"/>
      <c r="G58" s="152"/>
      <c r="H58" s="152"/>
      <c r="I58" s="152"/>
      <c r="J58" s="152"/>
      <c r="K58" s="152"/>
      <c r="L58" s="152"/>
      <c r="M58" s="152"/>
      <c r="N58" s="152"/>
      <c r="O58" s="152"/>
      <c r="P58" s="152"/>
    </row>
    <row r="59" spans="3:16" ht="14" customHeight="1" x14ac:dyDescent="0.15">
      <c r="C59" s="152"/>
      <c r="D59" s="152"/>
      <c r="E59" s="152"/>
      <c r="F59" s="152"/>
      <c r="G59" s="152"/>
      <c r="H59" s="152"/>
      <c r="I59" s="152"/>
      <c r="J59" s="152"/>
      <c r="K59" s="152"/>
      <c r="L59" s="152"/>
      <c r="M59" s="152"/>
      <c r="N59" s="152"/>
      <c r="O59" s="152"/>
      <c r="P59" s="152"/>
    </row>
    <row r="60" spans="3:16" ht="14" customHeight="1" x14ac:dyDescent="0.15">
      <c r="C60" s="152"/>
      <c r="D60" s="152"/>
      <c r="E60" s="152"/>
      <c r="F60" s="152"/>
      <c r="G60" s="152"/>
      <c r="H60" s="152"/>
      <c r="I60" s="152"/>
      <c r="J60" s="152"/>
      <c r="K60" s="152"/>
      <c r="L60" s="152"/>
      <c r="M60" s="152"/>
      <c r="N60" s="152"/>
      <c r="O60" s="152"/>
      <c r="P60" s="152"/>
    </row>
    <row r="61" spans="3:16" ht="14" customHeight="1" x14ac:dyDescent="0.15"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  <c r="P61" s="152"/>
    </row>
    <row r="62" spans="3:16" ht="14" customHeight="1" x14ac:dyDescent="0.15">
      <c r="C62" s="152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</row>
    <row r="63" spans="3:16" ht="14" customHeight="1" x14ac:dyDescent="0.15">
      <c r="C63" s="152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  <c r="P63" s="152"/>
    </row>
    <row r="64" spans="3:16" ht="14" customHeight="1" x14ac:dyDescent="0.15"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  <c r="P64" s="152"/>
    </row>
    <row r="65" spans="3:16" ht="14" customHeight="1" x14ac:dyDescent="0.15"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  <c r="P65" s="152"/>
    </row>
    <row r="66" spans="3:16" ht="14" customHeight="1" x14ac:dyDescent="0.15"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  <c r="P66" s="152"/>
    </row>
    <row r="67" spans="3:16" ht="14" customHeight="1" x14ac:dyDescent="0.15"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  <c r="P67" s="152"/>
    </row>
    <row r="68" spans="3:16" ht="14" customHeight="1" x14ac:dyDescent="0.15"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  <c r="P68" s="152"/>
    </row>
    <row r="69" spans="3:16" ht="14" customHeight="1" x14ac:dyDescent="0.15"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  <c r="P69" s="152"/>
    </row>
    <row r="70" spans="3:16" ht="14" customHeight="1" x14ac:dyDescent="0.15"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  <c r="P70" s="152"/>
    </row>
    <row r="71" spans="3:16" ht="14" customHeight="1" x14ac:dyDescent="0.15"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  <c r="P71" s="152"/>
    </row>
    <row r="72" spans="3:16" ht="14" customHeight="1" x14ac:dyDescent="0.15"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  <c r="P72" s="152"/>
    </row>
    <row r="73" spans="3:16" ht="14" customHeight="1" x14ac:dyDescent="0.15"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  <c r="P73" s="152"/>
    </row>
    <row r="74" spans="3:16" ht="14" customHeight="1" x14ac:dyDescent="0.15"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  <c r="P74" s="152"/>
    </row>
    <row r="75" spans="3:16" ht="14" customHeight="1" x14ac:dyDescent="0.15"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  <c r="P75" s="152"/>
    </row>
    <row r="76" spans="3:16" ht="14" customHeight="1" x14ac:dyDescent="0.15"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  <c r="P76" s="152"/>
    </row>
    <row r="77" spans="3:16" ht="14" customHeight="1" x14ac:dyDescent="0.15"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  <c r="P77" s="152"/>
    </row>
    <row r="78" spans="3:16" ht="14" customHeight="1" x14ac:dyDescent="0.15"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  <c r="P78" s="152"/>
    </row>
    <row r="79" spans="3:16" ht="14" customHeight="1" x14ac:dyDescent="0.15"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  <c r="P79" s="152"/>
    </row>
    <row r="80" spans="3:16" ht="14" customHeight="1" x14ac:dyDescent="0.15"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  <c r="P80" s="152"/>
    </row>
    <row r="81" spans="3:16" ht="14" customHeight="1" x14ac:dyDescent="0.15"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  <c r="P81" s="152"/>
    </row>
    <row r="82" spans="3:16" ht="14" customHeight="1" x14ac:dyDescent="0.15"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  <c r="P82" s="152"/>
    </row>
    <row r="83" spans="3:16" ht="14" customHeight="1" x14ac:dyDescent="0.15"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  <c r="P83" s="152"/>
    </row>
    <row r="84" spans="3:16" ht="14" customHeight="1" x14ac:dyDescent="0.15"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  <c r="P84" s="152"/>
    </row>
    <row r="85" spans="3:16" ht="14" customHeight="1" x14ac:dyDescent="0.15"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  <c r="P85" s="152"/>
    </row>
    <row r="86" spans="3:16" ht="14" customHeight="1" x14ac:dyDescent="0.15"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  <c r="P86" s="152"/>
    </row>
    <row r="87" spans="3:16" ht="14" customHeight="1" x14ac:dyDescent="0.15"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  <c r="P87" s="152"/>
    </row>
    <row r="88" spans="3:16" ht="14" customHeight="1" x14ac:dyDescent="0.15">
      <c r="C88" s="152"/>
      <c r="D88" s="152"/>
      <c r="E88" s="152"/>
      <c r="F88" s="152"/>
      <c r="G88" s="152"/>
      <c r="H88" s="152"/>
      <c r="I88" s="152"/>
      <c r="J88" s="152"/>
      <c r="K88" s="152"/>
      <c r="L88" s="152"/>
      <c r="M88" s="152"/>
      <c r="N88" s="152"/>
      <c r="O88" s="152"/>
      <c r="P88" s="152"/>
    </row>
    <row r="89" spans="3:16" ht="14" customHeight="1" x14ac:dyDescent="0.15">
      <c r="C89" s="152"/>
      <c r="D89" s="152"/>
      <c r="E89" s="152"/>
      <c r="F89" s="152"/>
      <c r="G89" s="152"/>
      <c r="H89" s="152"/>
      <c r="I89" s="152"/>
      <c r="J89" s="152"/>
      <c r="K89" s="152"/>
      <c r="L89" s="152"/>
      <c r="M89" s="152"/>
      <c r="N89" s="152"/>
      <c r="O89" s="152"/>
      <c r="P89" s="152"/>
    </row>
    <row r="90" spans="3:16" ht="14" customHeight="1" x14ac:dyDescent="0.15">
      <c r="C90" s="152"/>
      <c r="D90" s="152"/>
      <c r="E90" s="152"/>
      <c r="F90" s="152"/>
      <c r="G90" s="152"/>
      <c r="H90" s="152"/>
      <c r="I90" s="152"/>
      <c r="J90" s="152"/>
      <c r="K90" s="152"/>
      <c r="L90" s="152"/>
      <c r="M90" s="152"/>
      <c r="N90" s="152"/>
      <c r="O90" s="152"/>
      <c r="P90" s="152"/>
    </row>
    <row r="91" spans="3:16" ht="14" customHeight="1" x14ac:dyDescent="0.15">
      <c r="C91" s="152"/>
      <c r="D91" s="152"/>
      <c r="E91" s="152"/>
      <c r="F91" s="152"/>
      <c r="G91" s="152"/>
      <c r="H91" s="152"/>
      <c r="I91" s="152"/>
      <c r="J91" s="152"/>
      <c r="K91" s="152"/>
      <c r="L91" s="152"/>
      <c r="M91" s="152"/>
      <c r="N91" s="152"/>
      <c r="O91" s="152"/>
      <c r="P91" s="152"/>
    </row>
    <row r="92" spans="3:16" ht="14" customHeight="1" x14ac:dyDescent="0.15">
      <c r="C92" s="152"/>
      <c r="D92" s="152"/>
      <c r="E92" s="152"/>
      <c r="F92" s="152"/>
      <c r="G92" s="152"/>
      <c r="H92" s="152"/>
      <c r="I92" s="152"/>
      <c r="J92" s="152"/>
      <c r="K92" s="152"/>
      <c r="L92" s="152"/>
      <c r="M92" s="152"/>
      <c r="N92" s="152"/>
      <c r="O92" s="152"/>
      <c r="P92" s="152"/>
    </row>
    <row r="93" spans="3:16" ht="14" customHeight="1" x14ac:dyDescent="0.15">
      <c r="C93" s="152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</row>
    <row r="94" spans="3:16" ht="14" customHeight="1" x14ac:dyDescent="0.15">
      <c r="C94" s="152"/>
      <c r="D94" s="152"/>
      <c r="E94" s="152"/>
      <c r="F94" s="152"/>
      <c r="G94" s="152"/>
      <c r="H94" s="152"/>
      <c r="I94" s="152"/>
      <c r="J94" s="152"/>
      <c r="K94" s="152"/>
      <c r="L94" s="152"/>
      <c r="M94" s="152"/>
      <c r="N94" s="152"/>
      <c r="O94" s="152"/>
      <c r="P94" s="152"/>
    </row>
    <row r="95" spans="3:16" ht="14" customHeight="1" x14ac:dyDescent="0.15">
      <c r="C95" s="152"/>
      <c r="D95" s="152"/>
      <c r="E95" s="152"/>
      <c r="F95" s="152"/>
      <c r="G95" s="152"/>
      <c r="H95" s="152"/>
      <c r="I95" s="152"/>
      <c r="J95" s="152"/>
      <c r="K95" s="152"/>
      <c r="L95" s="152"/>
      <c r="M95" s="152"/>
      <c r="N95" s="152"/>
      <c r="O95" s="152"/>
      <c r="P95" s="152"/>
    </row>
    <row r="96" spans="3:16" ht="14" customHeight="1" x14ac:dyDescent="0.15">
      <c r="C96" s="152"/>
      <c r="D96" s="152"/>
      <c r="E96" s="152"/>
      <c r="F96" s="152"/>
      <c r="G96" s="152"/>
      <c r="H96" s="152"/>
      <c r="I96" s="152"/>
      <c r="J96" s="152"/>
      <c r="K96" s="152"/>
      <c r="L96" s="152"/>
      <c r="M96" s="152"/>
      <c r="N96" s="152"/>
      <c r="O96" s="152"/>
      <c r="P96" s="152"/>
    </row>
    <row r="97" spans="3:16" ht="14" customHeight="1" x14ac:dyDescent="0.15">
      <c r="C97" s="152"/>
      <c r="D97" s="152"/>
      <c r="E97" s="152"/>
      <c r="F97" s="152"/>
      <c r="G97" s="152"/>
      <c r="H97" s="152"/>
      <c r="I97" s="152"/>
      <c r="J97" s="152"/>
      <c r="K97" s="152"/>
      <c r="L97" s="152"/>
      <c r="M97" s="152"/>
      <c r="N97" s="152"/>
      <c r="O97" s="152"/>
      <c r="P97" s="152"/>
    </row>
    <row r="98" spans="3:16" ht="14" customHeight="1" x14ac:dyDescent="0.15">
      <c r="C98" s="152"/>
      <c r="D98" s="152"/>
      <c r="E98" s="152"/>
      <c r="F98" s="152"/>
      <c r="G98" s="152"/>
      <c r="H98" s="152"/>
      <c r="I98" s="152"/>
      <c r="J98" s="152"/>
      <c r="K98" s="152"/>
      <c r="L98" s="152"/>
      <c r="M98" s="152"/>
      <c r="N98" s="152"/>
      <c r="O98" s="152"/>
      <c r="P98" s="152"/>
    </row>
    <row r="99" spans="3:16" ht="14" customHeight="1" x14ac:dyDescent="0.15">
      <c r="C99" s="152"/>
      <c r="D99" s="152"/>
      <c r="E99" s="152"/>
      <c r="F99" s="152"/>
      <c r="G99" s="152"/>
      <c r="H99" s="152"/>
      <c r="I99" s="152"/>
      <c r="J99" s="152"/>
      <c r="K99" s="152"/>
      <c r="L99" s="152"/>
      <c r="M99" s="152"/>
      <c r="N99" s="152"/>
      <c r="O99" s="152"/>
      <c r="P99" s="152"/>
    </row>
    <row r="100" spans="3:16" ht="14" customHeight="1" x14ac:dyDescent="0.15">
      <c r="C100" s="152"/>
      <c r="D100" s="152"/>
      <c r="E100" s="152"/>
      <c r="F100" s="152"/>
      <c r="G100" s="152"/>
      <c r="H100" s="152"/>
      <c r="I100" s="152"/>
      <c r="J100" s="152"/>
      <c r="K100" s="152"/>
      <c r="L100" s="152"/>
      <c r="M100" s="152"/>
      <c r="N100" s="152"/>
      <c r="O100" s="152"/>
      <c r="P100" s="152"/>
    </row>
    <row r="101" spans="3:16" ht="14" customHeight="1" x14ac:dyDescent="0.15">
      <c r="C101" s="152"/>
      <c r="D101" s="152"/>
      <c r="E101" s="152"/>
      <c r="F101" s="152"/>
      <c r="G101" s="152"/>
      <c r="H101" s="152"/>
      <c r="I101" s="152"/>
      <c r="J101" s="152"/>
      <c r="K101" s="152"/>
      <c r="L101" s="152"/>
      <c r="M101" s="152"/>
      <c r="N101" s="152"/>
      <c r="O101" s="152"/>
      <c r="P101" s="152"/>
    </row>
    <row r="102" spans="3:16" ht="14" customHeight="1" x14ac:dyDescent="0.15">
      <c r="C102" s="152"/>
      <c r="D102" s="152"/>
      <c r="E102" s="152"/>
      <c r="F102" s="152"/>
      <c r="G102" s="152"/>
      <c r="H102" s="152"/>
      <c r="I102" s="152"/>
      <c r="J102" s="152"/>
      <c r="K102" s="152"/>
      <c r="L102" s="152"/>
      <c r="M102" s="152"/>
      <c r="N102" s="152"/>
      <c r="O102" s="152"/>
      <c r="P102" s="152"/>
    </row>
    <row r="103" spans="3:16" ht="14" customHeight="1" x14ac:dyDescent="0.15">
      <c r="C103" s="152"/>
      <c r="D103" s="152"/>
      <c r="E103" s="152"/>
      <c r="F103" s="152"/>
      <c r="G103" s="152"/>
      <c r="H103" s="152"/>
      <c r="I103" s="152"/>
      <c r="J103" s="152"/>
      <c r="K103" s="152"/>
      <c r="L103" s="152"/>
      <c r="M103" s="152"/>
      <c r="N103" s="152"/>
      <c r="O103" s="152"/>
      <c r="P103" s="152"/>
    </row>
    <row r="104" spans="3:16" ht="14" customHeight="1" x14ac:dyDescent="0.15">
      <c r="C104" s="152"/>
      <c r="D104" s="152"/>
      <c r="E104" s="152"/>
      <c r="F104" s="152"/>
      <c r="G104" s="152"/>
      <c r="H104" s="152"/>
      <c r="I104" s="152"/>
      <c r="J104" s="152"/>
      <c r="K104" s="152"/>
      <c r="L104" s="152"/>
      <c r="M104" s="152"/>
      <c r="N104" s="152"/>
      <c r="O104" s="152"/>
      <c r="P104" s="152"/>
    </row>
    <row r="105" spans="3:16" ht="14" customHeight="1" x14ac:dyDescent="0.15">
      <c r="C105" s="152"/>
      <c r="D105" s="152"/>
      <c r="E105" s="152"/>
      <c r="F105" s="152"/>
      <c r="G105" s="152"/>
      <c r="H105" s="152"/>
      <c r="I105" s="152"/>
      <c r="J105" s="152"/>
      <c r="K105" s="152"/>
      <c r="L105" s="152"/>
      <c r="M105" s="152"/>
      <c r="N105" s="152"/>
      <c r="O105" s="152"/>
      <c r="P105" s="152"/>
    </row>
    <row r="106" spans="3:16" ht="14" customHeight="1" x14ac:dyDescent="0.15">
      <c r="C106" s="152"/>
      <c r="D106" s="152"/>
      <c r="E106" s="152"/>
      <c r="F106" s="152"/>
      <c r="G106" s="152"/>
      <c r="H106" s="152"/>
      <c r="I106" s="152"/>
      <c r="J106" s="152"/>
      <c r="K106" s="152"/>
      <c r="L106" s="152"/>
      <c r="M106" s="152"/>
      <c r="N106" s="152"/>
      <c r="O106" s="152"/>
      <c r="P106" s="152"/>
    </row>
    <row r="107" spans="3:16" ht="14" customHeight="1" x14ac:dyDescent="0.15">
      <c r="C107" s="152"/>
      <c r="D107" s="152"/>
      <c r="E107" s="152"/>
      <c r="F107" s="152"/>
      <c r="G107" s="152"/>
      <c r="H107" s="152"/>
      <c r="I107" s="152"/>
      <c r="J107" s="152"/>
      <c r="K107" s="152"/>
      <c r="L107" s="152"/>
      <c r="M107" s="152"/>
      <c r="N107" s="152"/>
      <c r="O107" s="152"/>
      <c r="P107" s="152"/>
    </row>
    <row r="108" spans="3:16" ht="14" customHeight="1" x14ac:dyDescent="0.15">
      <c r="C108" s="152"/>
      <c r="D108" s="152"/>
      <c r="E108" s="152"/>
      <c r="F108" s="152"/>
      <c r="G108" s="152"/>
      <c r="H108" s="152"/>
      <c r="I108" s="152"/>
      <c r="J108" s="152"/>
      <c r="K108" s="152"/>
      <c r="L108" s="152"/>
      <c r="M108" s="152"/>
      <c r="N108" s="152"/>
      <c r="O108" s="152"/>
      <c r="P108" s="152"/>
    </row>
    <row r="109" spans="3:16" ht="14" customHeight="1" x14ac:dyDescent="0.15">
      <c r="C109" s="152"/>
      <c r="D109" s="152"/>
      <c r="E109" s="152"/>
      <c r="F109" s="152"/>
      <c r="G109" s="152"/>
      <c r="H109" s="152"/>
      <c r="I109" s="152"/>
      <c r="J109" s="152"/>
      <c r="K109" s="152"/>
      <c r="L109" s="152"/>
      <c r="M109" s="152"/>
      <c r="N109" s="152"/>
      <c r="O109" s="152"/>
      <c r="P109" s="152"/>
    </row>
    <row r="110" spans="3:16" ht="14" customHeight="1" x14ac:dyDescent="0.15">
      <c r="C110" s="152"/>
      <c r="D110" s="152"/>
      <c r="E110" s="152"/>
      <c r="F110" s="152"/>
      <c r="G110" s="152"/>
      <c r="H110" s="152"/>
      <c r="I110" s="152"/>
      <c r="J110" s="152"/>
      <c r="K110" s="152"/>
      <c r="L110" s="152"/>
      <c r="M110" s="152"/>
      <c r="N110" s="152"/>
      <c r="O110" s="152"/>
      <c r="P110" s="152"/>
    </row>
    <row r="111" spans="3:16" ht="14" customHeight="1" x14ac:dyDescent="0.15">
      <c r="C111" s="152"/>
      <c r="D111" s="152"/>
      <c r="E111" s="152"/>
      <c r="F111" s="152"/>
      <c r="G111" s="152"/>
      <c r="H111" s="152"/>
      <c r="I111" s="152"/>
      <c r="J111" s="152"/>
      <c r="K111" s="152"/>
      <c r="L111" s="152"/>
      <c r="M111" s="152"/>
      <c r="N111" s="152"/>
      <c r="O111" s="152"/>
      <c r="P111" s="152"/>
    </row>
    <row r="112" spans="3:16" ht="14" customHeight="1" x14ac:dyDescent="0.15">
      <c r="C112" s="152"/>
      <c r="D112" s="152"/>
      <c r="E112" s="152"/>
      <c r="F112" s="152"/>
      <c r="G112" s="152"/>
      <c r="H112" s="152"/>
      <c r="I112" s="152"/>
      <c r="J112" s="152"/>
      <c r="K112" s="152"/>
      <c r="L112" s="152"/>
      <c r="M112" s="152"/>
      <c r="N112" s="152"/>
      <c r="O112" s="152"/>
      <c r="P112" s="152"/>
    </row>
    <row r="113" spans="3:16" ht="14" customHeight="1" x14ac:dyDescent="0.15">
      <c r="C113" s="152"/>
      <c r="D113" s="152"/>
      <c r="E113" s="152"/>
      <c r="F113" s="152"/>
      <c r="G113" s="152"/>
      <c r="H113" s="152"/>
      <c r="I113" s="152"/>
      <c r="J113" s="152"/>
      <c r="K113" s="152"/>
      <c r="L113" s="152"/>
      <c r="M113" s="152"/>
      <c r="N113" s="152"/>
      <c r="O113" s="152"/>
      <c r="P113" s="152"/>
    </row>
    <row r="114" spans="3:16" ht="14" customHeight="1" x14ac:dyDescent="0.15">
      <c r="C114" s="152"/>
      <c r="D114" s="152"/>
      <c r="E114" s="152"/>
      <c r="F114" s="152"/>
      <c r="G114" s="152"/>
      <c r="H114" s="152"/>
      <c r="I114" s="152"/>
      <c r="J114" s="152"/>
      <c r="K114" s="152"/>
      <c r="L114" s="152"/>
      <c r="M114" s="152"/>
      <c r="N114" s="152"/>
      <c r="O114" s="152"/>
      <c r="P114" s="152"/>
    </row>
    <row r="115" spans="3:16" ht="14" customHeight="1" x14ac:dyDescent="0.15">
      <c r="C115" s="152"/>
      <c r="D115" s="152"/>
      <c r="E115" s="152"/>
      <c r="F115" s="152"/>
      <c r="G115" s="152"/>
      <c r="H115" s="152"/>
      <c r="I115" s="152"/>
      <c r="J115" s="152"/>
      <c r="K115" s="152"/>
      <c r="L115" s="152"/>
      <c r="M115" s="152"/>
      <c r="N115" s="152"/>
      <c r="O115" s="152"/>
      <c r="P115" s="152"/>
    </row>
    <row r="116" spans="3:16" ht="14" customHeight="1" x14ac:dyDescent="0.15">
      <c r="C116" s="152"/>
      <c r="D116" s="152"/>
      <c r="E116" s="152"/>
      <c r="F116" s="152"/>
      <c r="G116" s="152"/>
      <c r="H116" s="152"/>
      <c r="I116" s="152"/>
      <c r="J116" s="152"/>
      <c r="K116" s="152"/>
      <c r="L116" s="152"/>
      <c r="M116" s="152"/>
      <c r="N116" s="152"/>
      <c r="O116" s="152"/>
      <c r="P116" s="152"/>
    </row>
    <row r="117" spans="3:16" ht="14" customHeight="1" x14ac:dyDescent="0.15">
      <c r="C117" s="152"/>
      <c r="D117" s="152"/>
      <c r="E117" s="152"/>
      <c r="F117" s="152"/>
      <c r="G117" s="152"/>
      <c r="H117" s="152"/>
      <c r="I117" s="152"/>
      <c r="J117" s="152"/>
      <c r="K117" s="152"/>
      <c r="L117" s="152"/>
      <c r="M117" s="152"/>
      <c r="N117" s="152"/>
      <c r="O117" s="152"/>
      <c r="P117" s="152"/>
    </row>
    <row r="118" spans="3:16" ht="14" customHeight="1" x14ac:dyDescent="0.15">
      <c r="C118" s="152"/>
      <c r="D118" s="152"/>
      <c r="E118" s="152"/>
      <c r="F118" s="152"/>
      <c r="G118" s="152"/>
      <c r="H118" s="152"/>
      <c r="I118" s="152"/>
      <c r="J118" s="152"/>
      <c r="K118" s="152"/>
      <c r="L118" s="152"/>
      <c r="M118" s="152"/>
      <c r="N118" s="152"/>
      <c r="O118" s="152"/>
      <c r="P118" s="152"/>
    </row>
    <row r="119" spans="3:16" ht="14" customHeight="1" x14ac:dyDescent="0.15">
      <c r="C119" s="152"/>
      <c r="D119" s="152"/>
      <c r="E119" s="152"/>
      <c r="F119" s="152"/>
      <c r="G119" s="152"/>
      <c r="H119" s="152"/>
      <c r="I119" s="152"/>
      <c r="J119" s="152"/>
      <c r="K119" s="152"/>
      <c r="L119" s="152"/>
      <c r="M119" s="152"/>
      <c r="N119" s="152"/>
      <c r="O119" s="152"/>
      <c r="P119" s="152"/>
    </row>
    <row r="120" spans="3:16" ht="14" customHeight="1" x14ac:dyDescent="0.15">
      <c r="C120" s="152"/>
      <c r="D120" s="152"/>
      <c r="E120" s="152"/>
      <c r="F120" s="152"/>
      <c r="G120" s="152"/>
      <c r="H120" s="152"/>
      <c r="I120" s="152"/>
      <c r="J120" s="152"/>
      <c r="K120" s="152"/>
      <c r="L120" s="152"/>
      <c r="M120" s="152"/>
      <c r="N120" s="152"/>
      <c r="O120" s="152"/>
      <c r="P120" s="152"/>
    </row>
    <row r="121" spans="3:16" ht="14" customHeight="1" x14ac:dyDescent="0.15">
      <c r="C121" s="152"/>
      <c r="D121" s="152"/>
      <c r="E121" s="152"/>
      <c r="F121" s="152"/>
      <c r="G121" s="152"/>
      <c r="H121" s="152"/>
      <c r="I121" s="152"/>
      <c r="J121" s="152"/>
      <c r="K121" s="152"/>
      <c r="L121" s="152"/>
      <c r="M121" s="152"/>
      <c r="N121" s="152"/>
      <c r="O121" s="152"/>
      <c r="P121" s="152"/>
    </row>
    <row r="122" spans="3:16" ht="14" customHeight="1" x14ac:dyDescent="0.15">
      <c r="C122" s="152"/>
      <c r="D122" s="152"/>
      <c r="E122" s="152"/>
      <c r="F122" s="152"/>
      <c r="G122" s="152"/>
      <c r="H122" s="152"/>
      <c r="I122" s="152"/>
      <c r="J122" s="152"/>
      <c r="K122" s="152"/>
      <c r="L122" s="152"/>
      <c r="M122" s="152"/>
      <c r="N122" s="152"/>
      <c r="O122" s="152"/>
      <c r="P122" s="152"/>
    </row>
    <row r="123" spans="3:16" ht="14" customHeight="1" x14ac:dyDescent="0.15">
      <c r="C123" s="152"/>
      <c r="D123" s="152"/>
      <c r="E123" s="152"/>
      <c r="F123" s="152"/>
      <c r="G123" s="152"/>
      <c r="H123" s="152"/>
      <c r="I123" s="152"/>
      <c r="J123" s="152"/>
      <c r="K123" s="152"/>
      <c r="L123" s="152"/>
      <c r="M123" s="152"/>
      <c r="N123" s="152"/>
      <c r="O123" s="152"/>
      <c r="P123" s="152"/>
    </row>
    <row r="124" spans="3:16" ht="14" customHeight="1" x14ac:dyDescent="0.15">
      <c r="C124" s="152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</row>
    <row r="125" spans="3:16" ht="14" customHeight="1" x14ac:dyDescent="0.15">
      <c r="C125" s="152"/>
      <c r="D125" s="152"/>
      <c r="E125" s="152"/>
      <c r="F125" s="152"/>
      <c r="G125" s="152"/>
      <c r="H125" s="152"/>
      <c r="I125" s="152"/>
      <c r="J125" s="152"/>
      <c r="K125" s="152"/>
      <c r="L125" s="152"/>
      <c r="M125" s="152"/>
      <c r="N125" s="152"/>
      <c r="O125" s="152"/>
      <c r="P125" s="152"/>
    </row>
    <row r="126" spans="3:16" ht="14" customHeight="1" x14ac:dyDescent="0.15">
      <c r="C126" s="152"/>
      <c r="D126" s="152"/>
      <c r="E126" s="152"/>
      <c r="F126" s="152"/>
      <c r="G126" s="152"/>
      <c r="H126" s="152"/>
      <c r="I126" s="152"/>
      <c r="J126" s="152"/>
      <c r="K126" s="152"/>
      <c r="L126" s="152"/>
      <c r="M126" s="152"/>
      <c r="N126" s="152"/>
      <c r="O126" s="152"/>
      <c r="P126" s="152"/>
    </row>
    <row r="127" spans="3:16" ht="14" customHeight="1" x14ac:dyDescent="0.15">
      <c r="C127" s="152"/>
      <c r="D127" s="152"/>
      <c r="E127" s="152"/>
      <c r="F127" s="152"/>
      <c r="G127" s="152"/>
      <c r="H127" s="152"/>
      <c r="I127" s="152"/>
      <c r="J127" s="152"/>
      <c r="K127" s="152"/>
      <c r="L127" s="152"/>
      <c r="M127" s="152"/>
      <c r="N127" s="152"/>
      <c r="O127" s="152"/>
      <c r="P127" s="152"/>
    </row>
    <row r="128" spans="3:16" ht="14" customHeight="1" x14ac:dyDescent="0.15">
      <c r="C128" s="152"/>
      <c r="D128" s="152"/>
      <c r="E128" s="152"/>
      <c r="F128" s="152"/>
      <c r="G128" s="152"/>
      <c r="H128" s="152"/>
      <c r="I128" s="152"/>
      <c r="J128" s="152"/>
      <c r="K128" s="152"/>
      <c r="L128" s="152"/>
      <c r="M128" s="152"/>
      <c r="N128" s="152"/>
      <c r="O128" s="152"/>
      <c r="P128" s="152"/>
    </row>
    <row r="129" spans="3:16" ht="14" customHeight="1" x14ac:dyDescent="0.15">
      <c r="C129" s="152"/>
      <c r="D129" s="152"/>
      <c r="E129" s="152"/>
      <c r="F129" s="152"/>
      <c r="G129" s="152"/>
      <c r="H129" s="152"/>
      <c r="I129" s="152"/>
      <c r="J129" s="152"/>
      <c r="K129" s="152"/>
      <c r="L129" s="152"/>
      <c r="M129" s="152"/>
      <c r="N129" s="152"/>
      <c r="O129" s="152"/>
      <c r="P129" s="152"/>
    </row>
    <row r="130" spans="3:16" ht="14" customHeight="1" x14ac:dyDescent="0.15">
      <c r="C130" s="152"/>
      <c r="D130" s="152"/>
      <c r="E130" s="152"/>
      <c r="F130" s="152"/>
      <c r="G130" s="152"/>
      <c r="H130" s="152"/>
      <c r="I130" s="152"/>
      <c r="J130" s="152"/>
      <c r="K130" s="152"/>
      <c r="L130" s="152"/>
      <c r="M130" s="152"/>
      <c r="N130" s="152"/>
      <c r="O130" s="152"/>
      <c r="P130" s="152"/>
    </row>
    <row r="131" spans="3:16" ht="14" customHeight="1" x14ac:dyDescent="0.15">
      <c r="C131" s="152"/>
      <c r="D131" s="152"/>
      <c r="E131" s="152"/>
      <c r="F131" s="152"/>
      <c r="G131" s="152"/>
      <c r="H131" s="152"/>
      <c r="I131" s="152"/>
      <c r="J131" s="152"/>
      <c r="K131" s="152"/>
      <c r="L131" s="152"/>
      <c r="M131" s="152"/>
      <c r="N131" s="152"/>
      <c r="O131" s="152"/>
      <c r="P131" s="152"/>
    </row>
    <row r="132" spans="3:16" ht="14" customHeight="1" x14ac:dyDescent="0.15">
      <c r="C132" s="152"/>
      <c r="D132" s="152"/>
      <c r="E132" s="152"/>
      <c r="F132" s="152"/>
      <c r="G132" s="152"/>
      <c r="H132" s="152"/>
      <c r="I132" s="152"/>
      <c r="J132" s="152"/>
      <c r="K132" s="152"/>
      <c r="L132" s="152"/>
      <c r="M132" s="152"/>
      <c r="N132" s="152"/>
      <c r="O132" s="152"/>
      <c r="P132" s="152"/>
    </row>
    <row r="133" spans="3:16" ht="14" customHeight="1" x14ac:dyDescent="0.15">
      <c r="C133" s="152"/>
      <c r="D133" s="152"/>
      <c r="E133" s="152"/>
      <c r="F133" s="152"/>
      <c r="G133" s="152"/>
      <c r="H133" s="152"/>
      <c r="I133" s="152"/>
      <c r="J133" s="152"/>
      <c r="K133" s="152"/>
      <c r="L133" s="152"/>
      <c r="M133" s="152"/>
      <c r="N133" s="152"/>
      <c r="O133" s="152"/>
      <c r="P133" s="152"/>
    </row>
    <row r="134" spans="3:16" ht="14" customHeight="1" x14ac:dyDescent="0.15">
      <c r="C134" s="152"/>
      <c r="D134" s="152"/>
      <c r="E134" s="152"/>
      <c r="F134" s="152"/>
      <c r="G134" s="152"/>
      <c r="H134" s="152"/>
      <c r="I134" s="152"/>
      <c r="J134" s="152"/>
      <c r="K134" s="152"/>
      <c r="L134" s="152"/>
      <c r="M134" s="152"/>
      <c r="N134" s="152"/>
      <c r="O134" s="152"/>
      <c r="P134" s="152"/>
    </row>
    <row r="135" spans="3:16" ht="14" customHeight="1" x14ac:dyDescent="0.15">
      <c r="C135" s="152"/>
      <c r="D135" s="152"/>
      <c r="E135" s="152"/>
      <c r="F135" s="152"/>
      <c r="G135" s="152"/>
      <c r="H135" s="152"/>
      <c r="I135" s="152"/>
      <c r="J135" s="152"/>
      <c r="K135" s="152"/>
      <c r="L135" s="152"/>
      <c r="M135" s="152"/>
      <c r="N135" s="152"/>
      <c r="O135" s="152"/>
      <c r="P135" s="152"/>
    </row>
    <row r="136" spans="3:16" ht="14" customHeight="1" x14ac:dyDescent="0.15">
      <c r="C136" s="152"/>
      <c r="D136" s="152"/>
      <c r="E136" s="152"/>
      <c r="F136" s="152"/>
      <c r="G136" s="152"/>
      <c r="H136" s="152"/>
      <c r="I136" s="152"/>
      <c r="J136" s="152"/>
      <c r="K136" s="152"/>
      <c r="L136" s="152"/>
      <c r="M136" s="152"/>
      <c r="N136" s="152"/>
      <c r="O136" s="152"/>
      <c r="P136" s="152"/>
    </row>
    <row r="137" spans="3:16" ht="14" customHeight="1" x14ac:dyDescent="0.15">
      <c r="C137" s="152"/>
      <c r="D137" s="152"/>
      <c r="E137" s="152"/>
      <c r="F137" s="152"/>
      <c r="G137" s="152"/>
      <c r="H137" s="152"/>
      <c r="I137" s="152"/>
      <c r="J137" s="152"/>
      <c r="K137" s="152"/>
      <c r="L137" s="152"/>
      <c r="M137" s="152"/>
      <c r="N137" s="152"/>
      <c r="O137" s="152"/>
      <c r="P137" s="152"/>
    </row>
    <row r="138" spans="3:16" ht="14" customHeight="1" x14ac:dyDescent="0.15">
      <c r="C138" s="152"/>
      <c r="D138" s="152"/>
      <c r="E138" s="152"/>
      <c r="F138" s="152"/>
      <c r="G138" s="152"/>
      <c r="H138" s="152"/>
      <c r="I138" s="152"/>
      <c r="J138" s="152"/>
      <c r="K138" s="152"/>
      <c r="L138" s="152"/>
      <c r="M138" s="152"/>
      <c r="N138" s="152"/>
      <c r="O138" s="152"/>
      <c r="P138" s="152"/>
    </row>
    <row r="139" spans="3:16" ht="14" customHeight="1" x14ac:dyDescent="0.15">
      <c r="C139" s="152"/>
      <c r="D139" s="152"/>
      <c r="E139" s="152"/>
      <c r="F139" s="152"/>
      <c r="G139" s="152"/>
      <c r="H139" s="152"/>
      <c r="I139" s="152"/>
      <c r="J139" s="152"/>
      <c r="K139" s="152"/>
      <c r="L139" s="152"/>
      <c r="M139" s="152"/>
      <c r="N139" s="152"/>
      <c r="O139" s="152"/>
      <c r="P139" s="152"/>
    </row>
    <row r="140" spans="3:16" ht="14" customHeight="1" x14ac:dyDescent="0.15">
      <c r="C140" s="152"/>
      <c r="D140" s="152"/>
      <c r="E140" s="152"/>
      <c r="F140" s="152"/>
      <c r="G140" s="152"/>
      <c r="H140" s="152"/>
      <c r="I140" s="152"/>
      <c r="J140" s="152"/>
      <c r="K140" s="152"/>
      <c r="L140" s="152"/>
      <c r="M140" s="152"/>
      <c r="N140" s="152"/>
      <c r="O140" s="152"/>
      <c r="P140" s="152"/>
    </row>
    <row r="141" spans="3:16" ht="14" customHeight="1" x14ac:dyDescent="0.15">
      <c r="C141" s="152"/>
      <c r="D141" s="152"/>
      <c r="E141" s="152"/>
      <c r="F141" s="152"/>
      <c r="G141" s="152"/>
      <c r="H141" s="152"/>
      <c r="I141" s="152"/>
      <c r="J141" s="152"/>
      <c r="K141" s="152"/>
      <c r="L141" s="152"/>
      <c r="M141" s="152"/>
      <c r="N141" s="152"/>
      <c r="O141" s="152"/>
      <c r="P141" s="152"/>
    </row>
    <row r="142" spans="3:16" ht="14" customHeight="1" x14ac:dyDescent="0.15">
      <c r="C142" s="152"/>
      <c r="D142" s="152"/>
      <c r="E142" s="152"/>
      <c r="F142" s="152"/>
      <c r="G142" s="152"/>
      <c r="H142" s="152"/>
      <c r="I142" s="152"/>
      <c r="J142" s="152"/>
      <c r="K142" s="152"/>
      <c r="L142" s="152"/>
      <c r="M142" s="152"/>
      <c r="N142" s="152"/>
      <c r="O142" s="152"/>
      <c r="P142" s="152"/>
    </row>
    <row r="143" spans="3:16" ht="14" customHeight="1" x14ac:dyDescent="0.15">
      <c r="C143" s="152"/>
      <c r="D143" s="152"/>
      <c r="E143" s="152"/>
      <c r="F143" s="152"/>
      <c r="G143" s="152"/>
      <c r="H143" s="152"/>
      <c r="I143" s="152"/>
      <c r="J143" s="152"/>
      <c r="K143" s="152"/>
      <c r="L143" s="152"/>
      <c r="M143" s="152"/>
      <c r="N143" s="152"/>
      <c r="O143" s="152"/>
      <c r="P143" s="152"/>
    </row>
    <row r="144" spans="3:16" ht="14" customHeight="1" x14ac:dyDescent="0.15">
      <c r="C144" s="152"/>
      <c r="D144" s="152"/>
      <c r="E144" s="152"/>
      <c r="F144" s="152"/>
      <c r="G144" s="152"/>
      <c r="H144" s="152"/>
      <c r="I144" s="152"/>
      <c r="J144" s="152"/>
      <c r="K144" s="152"/>
      <c r="L144" s="152"/>
      <c r="M144" s="152"/>
      <c r="N144" s="152"/>
      <c r="O144" s="152"/>
      <c r="P144" s="152"/>
    </row>
    <row r="145" spans="3:16" ht="14" customHeight="1" x14ac:dyDescent="0.15">
      <c r="C145" s="152"/>
      <c r="D145" s="152"/>
      <c r="E145" s="152"/>
      <c r="F145" s="152"/>
      <c r="G145" s="152"/>
      <c r="H145" s="152"/>
      <c r="I145" s="152"/>
      <c r="J145" s="152"/>
      <c r="K145" s="152"/>
      <c r="L145" s="152"/>
      <c r="M145" s="152"/>
      <c r="N145" s="152"/>
      <c r="O145" s="152"/>
      <c r="P145" s="152"/>
    </row>
    <row r="146" spans="3:16" ht="14" customHeight="1" x14ac:dyDescent="0.15">
      <c r="C146" s="152"/>
      <c r="D146" s="152"/>
      <c r="E146" s="152"/>
      <c r="F146" s="152"/>
      <c r="G146" s="152"/>
      <c r="H146" s="152"/>
      <c r="I146" s="152"/>
      <c r="J146" s="152"/>
      <c r="K146" s="152"/>
      <c r="L146" s="152"/>
      <c r="M146" s="152"/>
      <c r="N146" s="152"/>
      <c r="O146" s="152"/>
      <c r="P146" s="152"/>
    </row>
    <row r="147" spans="3:16" ht="14" customHeight="1" x14ac:dyDescent="0.15">
      <c r="C147" s="152"/>
      <c r="D147" s="152"/>
      <c r="E147" s="152"/>
      <c r="F147" s="152"/>
      <c r="G147" s="152"/>
      <c r="H147" s="152"/>
      <c r="I147" s="152"/>
      <c r="J147" s="152"/>
      <c r="K147" s="152"/>
      <c r="L147" s="152"/>
      <c r="M147" s="152"/>
      <c r="N147" s="152"/>
      <c r="O147" s="152"/>
      <c r="P147" s="152"/>
    </row>
    <row r="148" spans="3:16" ht="14" customHeight="1" x14ac:dyDescent="0.15">
      <c r="C148" s="152"/>
      <c r="D148" s="152"/>
      <c r="E148" s="152"/>
      <c r="F148" s="152"/>
      <c r="G148" s="152"/>
      <c r="H148" s="152"/>
      <c r="I148" s="152"/>
      <c r="J148" s="152"/>
      <c r="K148" s="152"/>
      <c r="L148" s="152"/>
      <c r="M148" s="152"/>
      <c r="N148" s="152"/>
      <c r="O148" s="152"/>
      <c r="P148" s="152"/>
    </row>
    <row r="149" spans="3:16" ht="14" customHeight="1" x14ac:dyDescent="0.15">
      <c r="C149" s="152"/>
      <c r="D149" s="152"/>
      <c r="E149" s="152"/>
      <c r="F149" s="152"/>
      <c r="G149" s="152"/>
      <c r="H149" s="152"/>
      <c r="I149" s="152"/>
      <c r="J149" s="152"/>
      <c r="K149" s="152"/>
      <c r="L149" s="152"/>
      <c r="M149" s="152"/>
      <c r="N149" s="152"/>
      <c r="O149" s="152"/>
      <c r="P149" s="152"/>
    </row>
    <row r="150" spans="3:16" ht="14" customHeight="1" x14ac:dyDescent="0.15">
      <c r="C150" s="152"/>
      <c r="D150" s="152"/>
      <c r="E150" s="152"/>
      <c r="F150" s="152"/>
      <c r="G150" s="152"/>
      <c r="H150" s="152"/>
      <c r="I150" s="152"/>
      <c r="J150" s="152"/>
      <c r="K150" s="152"/>
      <c r="L150" s="152"/>
      <c r="M150" s="152"/>
      <c r="N150" s="152"/>
      <c r="O150" s="152"/>
      <c r="P150" s="152"/>
    </row>
    <row r="151" spans="3:16" ht="14" customHeight="1" x14ac:dyDescent="0.15">
      <c r="C151" s="152"/>
      <c r="D151" s="152"/>
      <c r="E151" s="152"/>
      <c r="F151" s="152"/>
      <c r="G151" s="152"/>
      <c r="H151" s="152"/>
      <c r="I151" s="152"/>
      <c r="J151" s="152"/>
      <c r="K151" s="152"/>
      <c r="L151" s="152"/>
      <c r="M151" s="152"/>
      <c r="N151" s="152"/>
      <c r="O151" s="152"/>
      <c r="P151" s="152"/>
    </row>
    <row r="152" spans="3:16" ht="14" customHeight="1" x14ac:dyDescent="0.15">
      <c r="C152" s="152"/>
      <c r="D152" s="152"/>
      <c r="E152" s="152"/>
      <c r="F152" s="152"/>
      <c r="G152" s="152"/>
      <c r="H152" s="152"/>
      <c r="I152" s="152"/>
      <c r="J152" s="152"/>
      <c r="K152" s="152"/>
      <c r="L152" s="152"/>
      <c r="M152" s="152"/>
      <c r="N152" s="152"/>
      <c r="O152" s="152"/>
      <c r="P152" s="152"/>
    </row>
    <row r="153" spans="3:16" ht="14" customHeight="1" x14ac:dyDescent="0.15">
      <c r="C153" s="152"/>
      <c r="D153" s="152"/>
      <c r="E153" s="152"/>
      <c r="F153" s="152"/>
      <c r="G153" s="152"/>
      <c r="H153" s="152"/>
      <c r="I153" s="152"/>
      <c r="J153" s="152"/>
      <c r="K153" s="152"/>
      <c r="L153" s="152"/>
      <c r="M153" s="152"/>
      <c r="N153" s="152"/>
      <c r="O153" s="152"/>
      <c r="P153" s="152"/>
    </row>
    <row r="154" spans="3:16" ht="14" customHeight="1" x14ac:dyDescent="0.15">
      <c r="C154" s="152"/>
      <c r="D154" s="152"/>
      <c r="E154" s="152"/>
      <c r="F154" s="152"/>
      <c r="G154" s="152"/>
      <c r="H154" s="152"/>
      <c r="I154" s="152"/>
      <c r="J154" s="152"/>
      <c r="K154" s="152"/>
      <c r="L154" s="152"/>
      <c r="M154" s="152"/>
      <c r="N154" s="152"/>
      <c r="O154" s="152"/>
      <c r="P154" s="152"/>
    </row>
    <row r="155" spans="3:16" ht="14" customHeight="1" x14ac:dyDescent="0.15">
      <c r="C155" s="152"/>
      <c r="D155" s="152"/>
      <c r="E155" s="152"/>
      <c r="F155" s="152"/>
      <c r="G155" s="152"/>
      <c r="H155" s="152"/>
      <c r="I155" s="152"/>
      <c r="J155" s="152"/>
      <c r="K155" s="152"/>
      <c r="L155" s="152"/>
      <c r="M155" s="152"/>
      <c r="N155" s="152"/>
      <c r="O155" s="152"/>
      <c r="P155" s="152"/>
    </row>
    <row r="156" spans="3:16" ht="14" customHeight="1" x14ac:dyDescent="0.15">
      <c r="C156" s="152"/>
      <c r="D156" s="152"/>
      <c r="E156" s="152"/>
      <c r="F156" s="152"/>
      <c r="G156" s="152"/>
      <c r="H156" s="152"/>
      <c r="I156" s="152"/>
      <c r="J156" s="152"/>
      <c r="K156" s="152"/>
      <c r="L156" s="152"/>
      <c r="M156" s="152"/>
      <c r="N156" s="152"/>
      <c r="O156" s="152"/>
      <c r="P156" s="152"/>
    </row>
    <row r="157" spans="3:16" ht="14" customHeight="1" x14ac:dyDescent="0.15">
      <c r="C157" s="152"/>
      <c r="D157" s="152"/>
      <c r="E157" s="152"/>
      <c r="F157" s="152"/>
      <c r="G157" s="152"/>
      <c r="H157" s="152"/>
      <c r="I157" s="152"/>
      <c r="J157" s="152"/>
      <c r="K157" s="152"/>
      <c r="L157" s="152"/>
      <c r="M157" s="152"/>
      <c r="N157" s="152"/>
      <c r="O157" s="152"/>
      <c r="P157" s="152"/>
    </row>
    <row r="158" spans="3:16" ht="14" customHeight="1" x14ac:dyDescent="0.15">
      <c r="C158" s="152"/>
      <c r="D158" s="152"/>
      <c r="E158" s="152"/>
      <c r="F158" s="152"/>
      <c r="G158" s="152"/>
      <c r="H158" s="152"/>
      <c r="I158" s="152"/>
      <c r="J158" s="152"/>
      <c r="K158" s="152"/>
      <c r="L158" s="152"/>
      <c r="M158" s="152"/>
      <c r="N158" s="152"/>
      <c r="O158" s="152"/>
      <c r="P158" s="152"/>
    </row>
    <row r="159" spans="3:16" ht="14" customHeight="1" x14ac:dyDescent="0.15">
      <c r="C159" s="152"/>
      <c r="D159" s="152"/>
      <c r="E159" s="152"/>
      <c r="F159" s="152"/>
      <c r="G159" s="152"/>
      <c r="H159" s="152"/>
      <c r="I159" s="152"/>
      <c r="J159" s="152"/>
      <c r="K159" s="152"/>
      <c r="L159" s="152"/>
      <c r="M159" s="152"/>
      <c r="N159" s="152"/>
      <c r="O159" s="152"/>
      <c r="P159" s="152"/>
    </row>
    <row r="160" spans="3:16" ht="14" customHeight="1" x14ac:dyDescent="0.15">
      <c r="C160" s="152"/>
      <c r="D160" s="152"/>
      <c r="E160" s="152"/>
      <c r="F160" s="152"/>
      <c r="G160" s="152"/>
      <c r="H160" s="152"/>
      <c r="I160" s="152"/>
      <c r="J160" s="152"/>
      <c r="K160" s="152"/>
      <c r="L160" s="152"/>
      <c r="M160" s="152"/>
      <c r="N160" s="152"/>
      <c r="O160" s="152"/>
      <c r="P160" s="152"/>
    </row>
    <row r="161" spans="3:16" ht="14" customHeight="1" x14ac:dyDescent="0.15">
      <c r="C161" s="152"/>
      <c r="D161" s="152"/>
      <c r="E161" s="152"/>
      <c r="F161" s="152"/>
      <c r="G161" s="152"/>
      <c r="H161" s="152"/>
      <c r="I161" s="152"/>
      <c r="J161" s="152"/>
      <c r="K161" s="152"/>
      <c r="L161" s="152"/>
      <c r="M161" s="152"/>
      <c r="N161" s="152"/>
      <c r="O161" s="152"/>
      <c r="P161" s="152"/>
    </row>
    <row r="162" spans="3:16" ht="14" customHeight="1" x14ac:dyDescent="0.15">
      <c r="C162" s="152"/>
      <c r="D162" s="152"/>
      <c r="E162" s="152"/>
      <c r="F162" s="152"/>
      <c r="G162" s="152"/>
      <c r="H162" s="152"/>
      <c r="I162" s="152"/>
      <c r="J162" s="152"/>
      <c r="K162" s="152"/>
      <c r="L162" s="152"/>
      <c r="M162" s="152"/>
      <c r="N162" s="152"/>
      <c r="O162" s="152"/>
      <c r="P162" s="152"/>
    </row>
    <row r="163" spans="3:16" ht="14" customHeight="1" x14ac:dyDescent="0.15">
      <c r="C163" s="152"/>
      <c r="D163" s="152"/>
      <c r="E163" s="152"/>
      <c r="F163" s="152"/>
      <c r="G163" s="152"/>
      <c r="H163" s="152"/>
      <c r="I163" s="152"/>
      <c r="J163" s="152"/>
      <c r="K163" s="152"/>
      <c r="L163" s="152"/>
      <c r="M163" s="152"/>
      <c r="N163" s="152"/>
      <c r="O163" s="152"/>
      <c r="P163" s="152"/>
    </row>
    <row r="164" spans="3:16" ht="14" customHeight="1" x14ac:dyDescent="0.15">
      <c r="C164" s="152"/>
      <c r="D164" s="152"/>
      <c r="E164" s="152"/>
      <c r="F164" s="152"/>
      <c r="G164" s="152"/>
      <c r="H164" s="152"/>
      <c r="I164" s="152"/>
      <c r="J164" s="152"/>
      <c r="K164" s="152"/>
      <c r="L164" s="152"/>
      <c r="M164" s="152"/>
      <c r="N164" s="152"/>
      <c r="O164" s="152"/>
      <c r="P164" s="152"/>
    </row>
    <row r="165" spans="3:16" ht="14" customHeight="1" x14ac:dyDescent="0.15">
      <c r="C165" s="152"/>
      <c r="D165" s="152"/>
      <c r="E165" s="152"/>
      <c r="F165" s="152"/>
      <c r="G165" s="152"/>
      <c r="H165" s="152"/>
      <c r="I165" s="152"/>
      <c r="J165" s="152"/>
      <c r="K165" s="152"/>
      <c r="L165" s="152"/>
      <c r="M165" s="152"/>
      <c r="N165" s="152"/>
      <c r="O165" s="152"/>
      <c r="P165" s="152"/>
    </row>
    <row r="166" spans="3:16" ht="14" customHeight="1" x14ac:dyDescent="0.15">
      <c r="C166" s="152"/>
      <c r="D166" s="152"/>
      <c r="E166" s="152"/>
      <c r="F166" s="152"/>
      <c r="G166" s="152"/>
      <c r="H166" s="152"/>
      <c r="I166" s="152"/>
      <c r="J166" s="152"/>
      <c r="K166" s="152"/>
      <c r="L166" s="152"/>
      <c r="M166" s="152"/>
      <c r="N166" s="152"/>
      <c r="O166" s="152"/>
      <c r="P166" s="152"/>
    </row>
    <row r="167" spans="3:16" ht="14" customHeight="1" x14ac:dyDescent="0.15">
      <c r="C167" s="152"/>
      <c r="D167" s="152"/>
      <c r="E167" s="152"/>
      <c r="F167" s="152"/>
      <c r="G167" s="152"/>
      <c r="H167" s="152"/>
      <c r="I167" s="152"/>
      <c r="J167" s="152"/>
      <c r="K167" s="152"/>
      <c r="L167" s="152"/>
      <c r="M167" s="152"/>
      <c r="N167" s="152"/>
      <c r="O167" s="152"/>
      <c r="P167" s="152"/>
    </row>
    <row r="168" spans="3:16" ht="14" customHeight="1" x14ac:dyDescent="0.15">
      <c r="C168" s="152"/>
      <c r="D168" s="152"/>
      <c r="E168" s="152"/>
      <c r="F168" s="152"/>
      <c r="G168" s="152"/>
      <c r="H168" s="152"/>
      <c r="I168" s="152"/>
      <c r="J168" s="152"/>
      <c r="K168" s="152"/>
      <c r="L168" s="152"/>
      <c r="M168" s="152"/>
      <c r="N168" s="152"/>
      <c r="O168" s="152"/>
      <c r="P168" s="152"/>
    </row>
    <row r="169" spans="3:16" ht="14" customHeight="1" x14ac:dyDescent="0.15">
      <c r="C169" s="152"/>
      <c r="D169" s="152"/>
      <c r="E169" s="152"/>
      <c r="F169" s="152"/>
      <c r="G169" s="152"/>
      <c r="H169" s="152"/>
      <c r="I169" s="152"/>
      <c r="J169" s="152"/>
      <c r="K169" s="152"/>
      <c r="L169" s="152"/>
      <c r="M169" s="152"/>
      <c r="N169" s="152"/>
      <c r="O169" s="152"/>
      <c r="P169" s="152"/>
    </row>
    <row r="170" spans="3:16" ht="14" customHeight="1" x14ac:dyDescent="0.15">
      <c r="C170" s="152"/>
      <c r="D170" s="152"/>
      <c r="E170" s="152"/>
      <c r="F170" s="152"/>
      <c r="G170" s="152"/>
      <c r="H170" s="152"/>
      <c r="I170" s="152"/>
      <c r="J170" s="152"/>
      <c r="K170" s="152"/>
      <c r="L170" s="152"/>
      <c r="M170" s="152"/>
      <c r="N170" s="152"/>
      <c r="O170" s="152"/>
      <c r="P170" s="152"/>
    </row>
    <row r="171" spans="3:16" ht="14" customHeight="1" x14ac:dyDescent="0.15">
      <c r="C171" s="152"/>
      <c r="D171" s="152"/>
      <c r="E171" s="152"/>
      <c r="F171" s="152"/>
      <c r="G171" s="152"/>
      <c r="H171" s="152"/>
      <c r="I171" s="152"/>
      <c r="J171" s="152"/>
      <c r="K171" s="152"/>
      <c r="L171" s="152"/>
      <c r="M171" s="152"/>
      <c r="N171" s="152"/>
      <c r="O171" s="152"/>
      <c r="P171" s="152"/>
    </row>
    <row r="172" spans="3:16" ht="14" customHeight="1" x14ac:dyDescent="0.15">
      <c r="C172" s="152"/>
      <c r="D172" s="152"/>
      <c r="E172" s="152"/>
      <c r="F172" s="152"/>
      <c r="G172" s="152"/>
      <c r="H172" s="152"/>
      <c r="I172" s="152"/>
      <c r="J172" s="152"/>
      <c r="K172" s="152"/>
      <c r="L172" s="152"/>
      <c r="M172" s="152"/>
      <c r="N172" s="152"/>
      <c r="O172" s="152"/>
      <c r="P172" s="152"/>
    </row>
    <row r="173" spans="3:16" ht="14" customHeight="1" x14ac:dyDescent="0.15">
      <c r="C173" s="152"/>
      <c r="D173" s="152"/>
      <c r="E173" s="152"/>
      <c r="F173" s="152"/>
      <c r="G173" s="152"/>
      <c r="H173" s="152"/>
      <c r="I173" s="152"/>
      <c r="J173" s="152"/>
      <c r="K173" s="152"/>
      <c r="L173" s="152"/>
      <c r="M173" s="152"/>
      <c r="N173" s="152"/>
      <c r="O173" s="152"/>
      <c r="P173" s="152"/>
    </row>
    <row r="174" spans="3:16" ht="14" customHeight="1" x14ac:dyDescent="0.15">
      <c r="C174" s="152"/>
      <c r="D174" s="152"/>
      <c r="E174" s="152"/>
      <c r="F174" s="152"/>
      <c r="G174" s="152"/>
      <c r="H174" s="152"/>
      <c r="I174" s="152"/>
      <c r="J174" s="152"/>
      <c r="K174" s="152"/>
      <c r="L174" s="152"/>
      <c r="M174" s="152"/>
      <c r="N174" s="152"/>
      <c r="O174" s="152"/>
      <c r="P174" s="152"/>
    </row>
    <row r="175" spans="3:16" ht="14" customHeight="1" x14ac:dyDescent="0.15">
      <c r="C175" s="152"/>
      <c r="D175" s="152"/>
      <c r="E175" s="152"/>
      <c r="F175" s="152"/>
      <c r="G175" s="152"/>
      <c r="H175" s="152"/>
      <c r="I175" s="152"/>
      <c r="J175" s="152"/>
      <c r="K175" s="152"/>
      <c r="L175" s="152"/>
      <c r="M175" s="152"/>
      <c r="N175" s="152"/>
      <c r="O175" s="152"/>
      <c r="P175" s="152"/>
    </row>
    <row r="176" spans="3:16" ht="14" customHeight="1" x14ac:dyDescent="0.15">
      <c r="C176" s="152"/>
      <c r="D176" s="152"/>
      <c r="E176" s="152"/>
      <c r="F176" s="152"/>
      <c r="G176" s="152"/>
      <c r="H176" s="152"/>
      <c r="I176" s="152"/>
      <c r="J176" s="152"/>
      <c r="K176" s="152"/>
      <c r="L176" s="152"/>
      <c r="M176" s="152"/>
      <c r="N176" s="152"/>
      <c r="O176" s="152"/>
      <c r="P176" s="152"/>
    </row>
    <row r="177" spans="3:16" ht="14" customHeight="1" x14ac:dyDescent="0.15">
      <c r="C177" s="152"/>
      <c r="D177" s="152"/>
      <c r="E177" s="152"/>
      <c r="F177" s="152"/>
      <c r="G177" s="152"/>
      <c r="H177" s="152"/>
      <c r="I177" s="152"/>
      <c r="J177" s="152"/>
      <c r="K177" s="152"/>
      <c r="L177" s="152"/>
      <c r="M177" s="152"/>
      <c r="N177" s="152"/>
      <c r="O177" s="152"/>
      <c r="P177" s="152"/>
    </row>
    <row r="178" spans="3:16" ht="14" customHeight="1" x14ac:dyDescent="0.15">
      <c r="C178" s="152"/>
      <c r="D178" s="152"/>
      <c r="E178" s="152"/>
      <c r="F178" s="152"/>
      <c r="G178" s="152"/>
      <c r="H178" s="152"/>
      <c r="I178" s="152"/>
      <c r="J178" s="152"/>
      <c r="K178" s="152"/>
      <c r="L178" s="152"/>
      <c r="M178" s="152"/>
      <c r="N178" s="152"/>
      <c r="O178" s="152"/>
      <c r="P178" s="152"/>
    </row>
    <row r="179" spans="3:16" ht="14" customHeight="1" x14ac:dyDescent="0.15">
      <c r="C179" s="152"/>
      <c r="D179" s="152"/>
      <c r="E179" s="152"/>
      <c r="F179" s="152"/>
      <c r="G179" s="152"/>
      <c r="H179" s="152"/>
      <c r="I179" s="152"/>
      <c r="J179" s="152"/>
      <c r="K179" s="152"/>
      <c r="L179" s="152"/>
      <c r="M179" s="152"/>
      <c r="N179" s="152"/>
      <c r="O179" s="152"/>
      <c r="P179" s="152"/>
    </row>
    <row r="180" spans="3:16" ht="14" customHeight="1" x14ac:dyDescent="0.15">
      <c r="C180" s="152"/>
      <c r="D180" s="152"/>
      <c r="E180" s="152"/>
      <c r="F180" s="152"/>
      <c r="G180" s="152"/>
      <c r="H180" s="152"/>
      <c r="I180" s="152"/>
      <c r="J180" s="152"/>
      <c r="K180" s="152"/>
      <c r="L180" s="152"/>
      <c r="M180" s="152"/>
      <c r="N180" s="152"/>
      <c r="O180" s="152"/>
      <c r="P180" s="152"/>
    </row>
    <row r="181" spans="3:16" ht="14" customHeight="1" x14ac:dyDescent="0.15">
      <c r="C181" s="152"/>
      <c r="D181" s="152"/>
      <c r="E181" s="152"/>
      <c r="F181" s="152"/>
      <c r="G181" s="152"/>
      <c r="H181" s="152"/>
      <c r="I181" s="152"/>
      <c r="J181" s="152"/>
      <c r="K181" s="152"/>
      <c r="L181" s="152"/>
      <c r="M181" s="152"/>
      <c r="N181" s="152"/>
      <c r="O181" s="152"/>
      <c r="P181" s="152"/>
    </row>
    <row r="182" spans="3:16" ht="14" customHeight="1" x14ac:dyDescent="0.15">
      <c r="C182" s="152"/>
      <c r="D182" s="152"/>
      <c r="E182" s="152"/>
      <c r="F182" s="152"/>
      <c r="G182" s="152"/>
      <c r="H182" s="152"/>
      <c r="I182" s="152"/>
      <c r="J182" s="152"/>
      <c r="K182" s="152"/>
      <c r="L182" s="152"/>
      <c r="M182" s="152"/>
      <c r="N182" s="152"/>
      <c r="O182" s="152"/>
      <c r="P182" s="152"/>
    </row>
    <row r="183" spans="3:16" ht="14" customHeight="1" x14ac:dyDescent="0.15">
      <c r="C183" s="152"/>
      <c r="D183" s="152"/>
      <c r="E183" s="152"/>
      <c r="F183" s="152"/>
      <c r="G183" s="152"/>
      <c r="H183" s="152"/>
      <c r="I183" s="152"/>
      <c r="J183" s="152"/>
      <c r="K183" s="152"/>
      <c r="L183" s="152"/>
      <c r="M183" s="152"/>
      <c r="N183" s="152"/>
      <c r="O183" s="152"/>
      <c r="P183" s="152"/>
    </row>
    <row r="184" spans="3:16" ht="14" customHeight="1" x14ac:dyDescent="0.15">
      <c r="C184" s="152"/>
      <c r="D184" s="152"/>
      <c r="E184" s="152"/>
      <c r="F184" s="152"/>
      <c r="G184" s="152"/>
      <c r="H184" s="152"/>
      <c r="I184" s="152"/>
      <c r="J184" s="152"/>
      <c r="K184" s="152"/>
      <c r="L184" s="152"/>
      <c r="M184" s="152"/>
      <c r="N184" s="152"/>
      <c r="O184" s="152"/>
      <c r="P184" s="152"/>
    </row>
    <row r="185" spans="3:16" ht="14" customHeight="1" x14ac:dyDescent="0.15">
      <c r="C185" s="152"/>
      <c r="D185" s="152"/>
      <c r="E185" s="152"/>
      <c r="F185" s="152"/>
      <c r="G185" s="152"/>
      <c r="H185" s="152"/>
      <c r="I185" s="152"/>
      <c r="J185" s="152"/>
      <c r="K185" s="152"/>
      <c r="L185" s="152"/>
      <c r="M185" s="152"/>
      <c r="N185" s="152"/>
      <c r="O185" s="152"/>
      <c r="P185" s="152"/>
    </row>
    <row r="186" spans="3:16" ht="14" customHeight="1" x14ac:dyDescent="0.15">
      <c r="C186" s="152"/>
      <c r="D186" s="152"/>
      <c r="E186" s="152"/>
      <c r="F186" s="152"/>
      <c r="G186" s="152"/>
      <c r="H186" s="152"/>
      <c r="I186" s="152"/>
      <c r="J186" s="152"/>
      <c r="K186" s="152"/>
      <c r="L186" s="152"/>
      <c r="M186" s="152"/>
      <c r="N186" s="152"/>
      <c r="O186" s="152"/>
      <c r="P186" s="152"/>
    </row>
    <row r="187" spans="3:16" ht="14" customHeight="1" x14ac:dyDescent="0.15">
      <c r="C187" s="152"/>
      <c r="D187" s="152"/>
      <c r="E187" s="152"/>
      <c r="F187" s="152"/>
      <c r="G187" s="152"/>
      <c r="H187" s="152"/>
      <c r="I187" s="152"/>
      <c r="J187" s="152"/>
      <c r="K187" s="152"/>
      <c r="L187" s="152"/>
      <c r="M187" s="152"/>
      <c r="N187" s="152"/>
      <c r="O187" s="152"/>
      <c r="P187" s="152"/>
    </row>
    <row r="188" spans="3:16" ht="14" customHeight="1" x14ac:dyDescent="0.15">
      <c r="C188" s="152"/>
      <c r="D188" s="152"/>
      <c r="E188" s="152"/>
      <c r="F188" s="152"/>
      <c r="G188" s="152"/>
      <c r="H188" s="152"/>
      <c r="I188" s="152"/>
      <c r="J188" s="152"/>
      <c r="K188" s="152"/>
      <c r="L188" s="152"/>
      <c r="M188" s="152"/>
      <c r="N188" s="152"/>
      <c r="O188" s="152"/>
      <c r="P188" s="152"/>
    </row>
    <row r="189" spans="3:16" ht="14" customHeight="1" x14ac:dyDescent="0.15">
      <c r="C189" s="152"/>
      <c r="D189" s="152"/>
      <c r="E189" s="152"/>
      <c r="F189" s="152"/>
      <c r="G189" s="152"/>
      <c r="H189" s="152"/>
      <c r="I189" s="152"/>
      <c r="J189" s="152"/>
      <c r="K189" s="152"/>
      <c r="L189" s="152"/>
      <c r="M189" s="152"/>
      <c r="N189" s="152"/>
      <c r="O189" s="152"/>
      <c r="P189" s="152"/>
    </row>
    <row r="190" spans="3:16" ht="14" customHeight="1" x14ac:dyDescent="0.15">
      <c r="C190" s="152"/>
      <c r="D190" s="152"/>
      <c r="E190" s="152"/>
      <c r="F190" s="152"/>
      <c r="G190" s="152"/>
      <c r="H190" s="152"/>
      <c r="I190" s="152"/>
      <c r="J190" s="152"/>
      <c r="K190" s="152"/>
      <c r="L190" s="152"/>
      <c r="M190" s="152"/>
      <c r="N190" s="152"/>
      <c r="O190" s="152"/>
      <c r="P190" s="152"/>
    </row>
    <row r="191" spans="3:16" ht="14" customHeight="1" x14ac:dyDescent="0.15">
      <c r="C191" s="152"/>
      <c r="D191" s="152"/>
      <c r="E191" s="152"/>
      <c r="F191" s="152"/>
      <c r="G191" s="152"/>
      <c r="H191" s="152"/>
      <c r="I191" s="152"/>
      <c r="J191" s="152"/>
      <c r="K191" s="152"/>
      <c r="L191" s="152"/>
      <c r="M191" s="152"/>
      <c r="N191" s="152"/>
      <c r="O191" s="152"/>
      <c r="P191" s="152"/>
    </row>
    <row r="192" spans="3:16" ht="14" customHeight="1" x14ac:dyDescent="0.15">
      <c r="C192" s="152"/>
      <c r="D192" s="152"/>
      <c r="E192" s="152"/>
      <c r="F192" s="152"/>
      <c r="G192" s="152"/>
      <c r="H192" s="152"/>
      <c r="I192" s="152"/>
      <c r="J192" s="152"/>
      <c r="K192" s="152"/>
      <c r="L192" s="152"/>
      <c r="M192" s="152"/>
      <c r="N192" s="152"/>
      <c r="O192" s="152"/>
      <c r="P192" s="152"/>
    </row>
    <row r="193" spans="3:16" ht="14" customHeight="1" x14ac:dyDescent="0.15">
      <c r="C193" s="152"/>
      <c r="D193" s="152"/>
      <c r="E193" s="152"/>
      <c r="F193" s="152"/>
      <c r="G193" s="152"/>
      <c r="H193" s="152"/>
      <c r="I193" s="152"/>
      <c r="J193" s="152"/>
      <c r="K193" s="152"/>
      <c r="L193" s="152"/>
      <c r="M193" s="152"/>
      <c r="N193" s="152"/>
      <c r="O193" s="152"/>
      <c r="P193" s="152"/>
    </row>
    <row r="194" spans="3:16" ht="14" customHeight="1" x14ac:dyDescent="0.15">
      <c r="C194" s="152"/>
      <c r="D194" s="152"/>
      <c r="E194" s="152"/>
      <c r="F194" s="152"/>
      <c r="G194" s="152"/>
      <c r="H194" s="152"/>
      <c r="I194" s="152"/>
      <c r="J194" s="152"/>
      <c r="K194" s="152"/>
      <c r="L194" s="152"/>
      <c r="M194" s="152"/>
      <c r="N194" s="152"/>
      <c r="O194" s="152"/>
      <c r="P194" s="152"/>
    </row>
    <row r="195" spans="3:16" ht="14" customHeight="1" x14ac:dyDescent="0.15">
      <c r="C195" s="152"/>
      <c r="D195" s="152"/>
      <c r="E195" s="152"/>
      <c r="F195" s="152"/>
      <c r="G195" s="152"/>
      <c r="H195" s="152"/>
      <c r="I195" s="152"/>
      <c r="J195" s="152"/>
      <c r="K195" s="152"/>
      <c r="L195" s="152"/>
      <c r="M195" s="152"/>
      <c r="N195" s="152"/>
      <c r="O195" s="152"/>
      <c r="P195" s="152"/>
    </row>
    <row r="196" spans="3:16" ht="14" customHeight="1" x14ac:dyDescent="0.15">
      <c r="C196" s="152"/>
      <c r="D196" s="152"/>
      <c r="E196" s="152"/>
      <c r="F196" s="152"/>
      <c r="G196" s="152"/>
      <c r="H196" s="152"/>
      <c r="I196" s="152"/>
      <c r="J196" s="152"/>
      <c r="K196" s="152"/>
      <c r="L196" s="152"/>
      <c r="M196" s="152"/>
      <c r="N196" s="152"/>
      <c r="O196" s="152"/>
      <c r="P196" s="152"/>
    </row>
  </sheetData>
  <sheetProtection formatCells="0" formatColumns="0" formatRows="0" autoFilter="0"/>
  <mergeCells count="15">
    <mergeCell ref="M1:P1"/>
    <mergeCell ref="A2:P2"/>
    <mergeCell ref="A3:P3"/>
    <mergeCell ref="N4:P4"/>
    <mergeCell ref="A5:A6"/>
    <mergeCell ref="B5:B6"/>
    <mergeCell ref="P5:P6"/>
    <mergeCell ref="L5:M5"/>
    <mergeCell ref="N5:N6"/>
    <mergeCell ref="C5:E5"/>
    <mergeCell ref="E6:E7"/>
    <mergeCell ref="O5:O6"/>
    <mergeCell ref="F5:G5"/>
    <mergeCell ref="H5:I5"/>
    <mergeCell ref="J5:K5"/>
  </mergeCells>
  <phoneticPr fontId="6" type="noConversion"/>
  <pageMargins left="0.9" right="0.16" top="0.25" bottom="0.5" header="0.16" footer="0.5"/>
  <pageSetup scale="8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 tint="0.59999389629810485"/>
  </sheetPr>
  <dimension ref="A1:P249"/>
  <sheetViews>
    <sheetView zoomScaleNormal="100" workbookViewId="0">
      <selection activeCell="B8" sqref="B8"/>
    </sheetView>
  </sheetViews>
  <sheetFormatPr baseColWidth="10" defaultColWidth="9.1640625" defaultRowHeight="11" x14ac:dyDescent="0.15"/>
  <cols>
    <col min="1" max="1" width="3.6640625" style="149" bestFit="1" customWidth="1"/>
    <col min="2" max="2" width="12" style="149" customWidth="1"/>
    <col min="3" max="4" width="8.6640625" style="149" bestFit="1" customWidth="1"/>
    <col min="5" max="5" width="8.6640625" style="149" customWidth="1"/>
    <col min="6" max="6" width="8.6640625" style="149" bestFit="1" customWidth="1"/>
    <col min="7" max="7" width="8.33203125" style="149" bestFit="1" customWidth="1"/>
    <col min="8" max="8" width="8.6640625" style="149" bestFit="1" customWidth="1"/>
    <col min="9" max="9" width="7" style="149" bestFit="1" customWidth="1"/>
    <col min="10" max="13" width="8.6640625" style="149" bestFit="1" customWidth="1"/>
    <col min="14" max="14" width="10" style="149" bestFit="1" customWidth="1"/>
    <col min="15" max="15" width="9.33203125" style="149" bestFit="1" customWidth="1"/>
    <col min="16" max="16" width="8.33203125" style="149" bestFit="1" customWidth="1"/>
    <col min="17" max="16384" width="9.1640625" style="149"/>
  </cols>
  <sheetData>
    <row r="1" spans="1:16" x14ac:dyDescent="0.15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222" t="s">
        <v>66</v>
      </c>
      <c r="N1" s="222"/>
      <c r="O1" s="222"/>
      <c r="P1" s="222"/>
    </row>
    <row r="2" spans="1:16" ht="16" x14ac:dyDescent="0.2">
      <c r="A2" s="182" t="s">
        <v>61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16" x14ac:dyDescent="0.2">
      <c r="A3" s="208" t="s">
        <v>62</v>
      </c>
      <c r="B3" s="208"/>
      <c r="C3" s="208"/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208"/>
      <c r="O3" s="208"/>
      <c r="P3" s="208"/>
    </row>
    <row r="4" spans="1:16" x14ac:dyDescent="0.15">
      <c r="A4" s="107"/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223" t="s">
        <v>11</v>
      </c>
      <c r="O4" s="223"/>
      <c r="P4" s="223"/>
    </row>
    <row r="5" spans="1:16" ht="70.5" customHeight="1" x14ac:dyDescent="0.15">
      <c r="A5" s="219" t="s">
        <v>2</v>
      </c>
      <c r="B5" s="218" t="s">
        <v>27</v>
      </c>
      <c r="C5" s="224" t="s">
        <v>28</v>
      </c>
      <c r="D5" s="225"/>
      <c r="E5" s="226"/>
      <c r="F5" s="218" t="s">
        <v>29</v>
      </c>
      <c r="G5" s="219"/>
      <c r="H5" s="218" t="s">
        <v>30</v>
      </c>
      <c r="I5" s="219"/>
      <c r="J5" s="218" t="s">
        <v>31</v>
      </c>
      <c r="K5" s="219"/>
      <c r="L5" s="218" t="s">
        <v>32</v>
      </c>
      <c r="M5" s="219"/>
      <c r="N5" s="218" t="s">
        <v>33</v>
      </c>
      <c r="O5" s="218" t="s">
        <v>34</v>
      </c>
      <c r="P5" s="220" t="s">
        <v>40</v>
      </c>
    </row>
    <row r="6" spans="1:16" ht="48" customHeight="1" x14ac:dyDescent="0.15">
      <c r="A6" s="219"/>
      <c r="B6" s="218"/>
      <c r="C6" s="110" t="s">
        <v>36</v>
      </c>
      <c r="D6" s="111" t="s">
        <v>37</v>
      </c>
      <c r="E6" s="218" t="s">
        <v>35</v>
      </c>
      <c r="F6" s="109" t="s">
        <v>36</v>
      </c>
      <c r="G6" s="111" t="s">
        <v>37</v>
      </c>
      <c r="H6" s="109" t="s">
        <v>36</v>
      </c>
      <c r="I6" s="111" t="s">
        <v>37</v>
      </c>
      <c r="J6" s="109" t="s">
        <v>36</v>
      </c>
      <c r="K6" s="111" t="s">
        <v>39</v>
      </c>
      <c r="L6" s="109" t="s">
        <v>36</v>
      </c>
      <c r="M6" s="111" t="s">
        <v>39</v>
      </c>
      <c r="N6" s="218"/>
      <c r="O6" s="218"/>
      <c r="P6" s="221"/>
    </row>
    <row r="7" spans="1:16" ht="25.5" customHeight="1" x14ac:dyDescent="0.15">
      <c r="A7" s="108">
        <v>1</v>
      </c>
      <c r="B7" s="108">
        <v>2</v>
      </c>
      <c r="C7" s="112">
        <v>3</v>
      </c>
      <c r="D7" s="113"/>
      <c r="E7" s="218"/>
      <c r="F7" s="108">
        <v>4</v>
      </c>
      <c r="G7" s="113"/>
      <c r="H7" s="108">
        <v>5</v>
      </c>
      <c r="I7" s="113"/>
      <c r="J7" s="108">
        <v>6</v>
      </c>
      <c r="K7" s="113"/>
      <c r="L7" s="108">
        <v>7</v>
      </c>
      <c r="M7" s="113"/>
      <c r="N7" s="108">
        <v>8</v>
      </c>
      <c r="O7" s="109" t="s">
        <v>38</v>
      </c>
      <c r="P7" s="113">
        <v>10</v>
      </c>
    </row>
    <row r="8" spans="1:16" ht="15" customHeight="1" x14ac:dyDescent="0.15">
      <c r="A8" s="48">
        <v>1</v>
      </c>
      <c r="B8" s="114" t="s">
        <v>223</v>
      </c>
      <c r="C8" s="115">
        <f>'[1]Doanh thu'!AA115</f>
        <v>0</v>
      </c>
      <c r="D8" s="116">
        <f>'[1]Boi thuong'!AA115</f>
        <v>0</v>
      </c>
      <c r="E8" s="117"/>
      <c r="F8" s="115">
        <f>'[1]Doanh thu'!BF115</f>
        <v>0</v>
      </c>
      <c r="G8" s="116">
        <f>'[1]Boi thuong'!DP115</f>
        <v>0</v>
      </c>
      <c r="H8" s="115">
        <f>'[1]Doanh thu'!CK115</f>
        <v>0</v>
      </c>
      <c r="I8" s="116">
        <f>'[1]Boi thuong'!EU115</f>
        <v>0</v>
      </c>
      <c r="J8" s="115">
        <f>'[1]Doanh thu'!DP115</f>
        <v>0</v>
      </c>
      <c r="K8" s="116">
        <f>'[1]Boi thuong'!BF115</f>
        <v>0</v>
      </c>
      <c r="L8" s="115">
        <f>'[1]Doanh thu'!EU115</f>
        <v>0</v>
      </c>
      <c r="M8" s="116">
        <f>'[1]Boi thuong'!CK115</f>
        <v>0</v>
      </c>
      <c r="N8" s="115">
        <f>'[1]Doanh thu'!FZ115</f>
        <v>0</v>
      </c>
      <c r="O8" s="115">
        <f>C8+F8+H8-J8-L8-N8</f>
        <v>0</v>
      </c>
      <c r="P8" s="116">
        <f>D8+G8+I8-K8-M8</f>
        <v>0</v>
      </c>
    </row>
    <row r="9" spans="1:16" ht="15" customHeight="1" x14ac:dyDescent="0.15">
      <c r="A9" s="48">
        <v>2</v>
      </c>
      <c r="B9" s="114" t="s">
        <v>144</v>
      </c>
      <c r="C9" s="115">
        <f>'[1]Doanh thu'!AA116</f>
        <v>0</v>
      </c>
      <c r="D9" s="116">
        <f>'[1]Boi thuong'!AA116</f>
        <v>0</v>
      </c>
      <c r="E9" s="117"/>
      <c r="F9" s="115">
        <f>'[1]Doanh thu'!BF116</f>
        <v>0</v>
      </c>
      <c r="G9" s="116">
        <f>'[1]Boi thuong'!DP116</f>
        <v>0</v>
      </c>
      <c r="H9" s="115">
        <f>'[1]Doanh thu'!CK116</f>
        <v>0</v>
      </c>
      <c r="I9" s="116">
        <f>'[1]Boi thuong'!EU116</f>
        <v>0</v>
      </c>
      <c r="J9" s="115">
        <f>'[1]Doanh thu'!DP116</f>
        <v>0</v>
      </c>
      <c r="K9" s="116">
        <f>'[1]Boi thuong'!BF116</f>
        <v>0</v>
      </c>
      <c r="L9" s="115">
        <f>'[1]Doanh thu'!EU116</f>
        <v>0</v>
      </c>
      <c r="M9" s="116">
        <f>'[1]Boi thuong'!CK116</f>
        <v>0</v>
      </c>
      <c r="N9" s="115">
        <f>'[1]Doanh thu'!FZ116</f>
        <v>0</v>
      </c>
      <c r="O9" s="115">
        <f t="shared" ref="O9:O37" si="0">C9+F9+H9-J9-L9-N9</f>
        <v>0</v>
      </c>
      <c r="P9" s="116">
        <f t="shared" ref="P9:P37" si="1">D9+G9+I9-K9-M9</f>
        <v>0</v>
      </c>
    </row>
    <row r="10" spans="1:16" ht="15" customHeight="1" x14ac:dyDescent="0.15">
      <c r="A10" s="48">
        <v>3</v>
      </c>
      <c r="B10" s="114" t="s">
        <v>71</v>
      </c>
      <c r="C10" s="115">
        <f>'[1]Doanh thu'!AA117</f>
        <v>0</v>
      </c>
      <c r="D10" s="116">
        <f>'[1]Boi thuong'!AA117</f>
        <v>0</v>
      </c>
      <c r="E10" s="117"/>
      <c r="F10" s="115">
        <f>'[1]Doanh thu'!BF117</f>
        <v>0</v>
      </c>
      <c r="G10" s="116">
        <f>'[1]Boi thuong'!DP117</f>
        <v>0</v>
      </c>
      <c r="H10" s="115">
        <f>'[1]Doanh thu'!CK117</f>
        <v>0</v>
      </c>
      <c r="I10" s="116">
        <f>'[1]Boi thuong'!EU117</f>
        <v>0</v>
      </c>
      <c r="J10" s="115">
        <f>'[1]Doanh thu'!DP117</f>
        <v>0</v>
      </c>
      <c r="K10" s="116">
        <f>'[1]Boi thuong'!BF117</f>
        <v>0</v>
      </c>
      <c r="L10" s="115">
        <f>'[1]Doanh thu'!EU117</f>
        <v>0</v>
      </c>
      <c r="M10" s="116">
        <f>'[1]Boi thuong'!CK117</f>
        <v>0</v>
      </c>
      <c r="N10" s="115">
        <f>'[1]Doanh thu'!FZ117</f>
        <v>0</v>
      </c>
      <c r="O10" s="115">
        <f t="shared" si="0"/>
        <v>0</v>
      </c>
      <c r="P10" s="116">
        <f t="shared" si="1"/>
        <v>0</v>
      </c>
    </row>
    <row r="11" spans="1:16" ht="15" customHeight="1" x14ac:dyDescent="0.15">
      <c r="A11" s="48">
        <v>4</v>
      </c>
      <c r="B11" s="114" t="s">
        <v>72</v>
      </c>
      <c r="C11" s="115">
        <f>'[1]Doanh thu'!AA118</f>
        <v>4949</v>
      </c>
      <c r="D11" s="116">
        <f>'[1]Boi thuong'!AA118</f>
        <v>510</v>
      </c>
      <c r="E11" s="117">
        <f>D11/C11</f>
        <v>0.10305112143867448</v>
      </c>
      <c r="F11" s="115">
        <f>'[1]Doanh thu'!BF118</f>
        <v>176</v>
      </c>
      <c r="G11" s="116">
        <f>'[1]Boi thuong'!DP118</f>
        <v>0</v>
      </c>
      <c r="H11" s="115">
        <f>'[1]Doanh thu'!CK118</f>
        <v>264</v>
      </c>
      <c r="I11" s="116">
        <f>'[1]Boi thuong'!EU118</f>
        <v>0</v>
      </c>
      <c r="J11" s="115">
        <f>'[1]Doanh thu'!DP118</f>
        <v>2509</v>
      </c>
      <c r="K11" s="116">
        <f>'[1]Boi thuong'!BF118</f>
        <v>0</v>
      </c>
      <c r="L11" s="115">
        <f>'[1]Doanh thu'!EU118</f>
        <v>10038</v>
      </c>
      <c r="M11" s="116">
        <f>'[1]Boi thuong'!CK118</f>
        <v>0</v>
      </c>
      <c r="N11" s="115">
        <f>'[1]Doanh thu'!FZ118</f>
        <v>0</v>
      </c>
      <c r="O11" s="115">
        <f t="shared" si="0"/>
        <v>-7158</v>
      </c>
      <c r="P11" s="116">
        <f t="shared" si="1"/>
        <v>510</v>
      </c>
    </row>
    <row r="12" spans="1:16" ht="15" customHeight="1" x14ac:dyDescent="0.15">
      <c r="A12" s="48">
        <v>5</v>
      </c>
      <c r="B12" s="114" t="s">
        <v>145</v>
      </c>
      <c r="C12" s="115">
        <f>'[1]Doanh thu'!AA119</f>
        <v>0</v>
      </c>
      <c r="D12" s="116">
        <f>'[1]Boi thuong'!AA119</f>
        <v>0</v>
      </c>
      <c r="E12" s="117"/>
      <c r="F12" s="115">
        <f>'[1]Doanh thu'!BF119</f>
        <v>0</v>
      </c>
      <c r="G12" s="116">
        <f>'[1]Boi thuong'!DP119</f>
        <v>3</v>
      </c>
      <c r="H12" s="115">
        <f>'[1]Doanh thu'!CK119</f>
        <v>0</v>
      </c>
      <c r="I12" s="116">
        <f>'[1]Boi thuong'!EU119</f>
        <v>0</v>
      </c>
      <c r="J12" s="115">
        <f>'[1]Doanh thu'!DP119</f>
        <v>0</v>
      </c>
      <c r="K12" s="116">
        <f>'[1]Boi thuong'!BF119</f>
        <v>0</v>
      </c>
      <c r="L12" s="115">
        <f>'[1]Doanh thu'!EU119</f>
        <v>0</v>
      </c>
      <c r="M12" s="116">
        <f>'[1]Boi thuong'!CK119</f>
        <v>0</v>
      </c>
      <c r="N12" s="115">
        <f>'[1]Doanh thu'!FZ119</f>
        <v>0</v>
      </c>
      <c r="O12" s="115">
        <f t="shared" si="0"/>
        <v>0</v>
      </c>
      <c r="P12" s="116">
        <f t="shared" si="1"/>
        <v>3</v>
      </c>
    </row>
    <row r="13" spans="1:16" ht="15" customHeight="1" x14ac:dyDescent="0.15">
      <c r="A13" s="48">
        <v>6</v>
      </c>
      <c r="B13" s="114" t="s">
        <v>146</v>
      </c>
      <c r="C13" s="115">
        <f>'[1]Doanh thu'!AA120</f>
        <v>2171</v>
      </c>
      <c r="D13" s="116">
        <f>'[1]Boi thuong'!AA120</f>
        <v>0</v>
      </c>
      <c r="E13" s="117">
        <f>D13/C13</f>
        <v>0</v>
      </c>
      <c r="F13" s="115">
        <f>'[1]Doanh thu'!BF120</f>
        <v>0</v>
      </c>
      <c r="G13" s="116">
        <f>'[1]Boi thuong'!DP120</f>
        <v>0</v>
      </c>
      <c r="H13" s="115">
        <f>'[1]Doanh thu'!CK120</f>
        <v>0</v>
      </c>
      <c r="I13" s="116">
        <f>'[1]Boi thuong'!EU120</f>
        <v>0</v>
      </c>
      <c r="J13" s="115">
        <f>'[1]Doanh thu'!DP120</f>
        <v>1806</v>
      </c>
      <c r="K13" s="116">
        <f>'[1]Boi thuong'!BF120</f>
        <v>0</v>
      </c>
      <c r="L13" s="115">
        <f>'[1]Doanh thu'!EU120</f>
        <v>0</v>
      </c>
      <c r="M13" s="116">
        <f>'[1]Boi thuong'!CK120</f>
        <v>0</v>
      </c>
      <c r="N13" s="115">
        <f>'[1]Doanh thu'!FZ120</f>
        <v>0</v>
      </c>
      <c r="O13" s="115">
        <f t="shared" si="0"/>
        <v>365</v>
      </c>
      <c r="P13" s="116">
        <f t="shared" si="1"/>
        <v>0</v>
      </c>
    </row>
    <row r="14" spans="1:16" ht="15" customHeight="1" x14ac:dyDescent="0.15">
      <c r="A14" s="48">
        <v>7</v>
      </c>
      <c r="B14" s="114" t="s">
        <v>147</v>
      </c>
      <c r="C14" s="115">
        <f>'[1]Doanh thu'!AA121</f>
        <v>0</v>
      </c>
      <c r="D14" s="116">
        <f>'[1]Boi thuong'!AA121</f>
        <v>0</v>
      </c>
      <c r="E14" s="117"/>
      <c r="F14" s="115">
        <f>'[1]Doanh thu'!BF121</f>
        <v>0</v>
      </c>
      <c r="G14" s="116">
        <f>'[1]Boi thuong'!DP121</f>
        <v>0</v>
      </c>
      <c r="H14" s="115">
        <f>'[1]Doanh thu'!CK121</f>
        <v>0</v>
      </c>
      <c r="I14" s="116">
        <f>'[1]Boi thuong'!EU121</f>
        <v>0</v>
      </c>
      <c r="J14" s="115">
        <f>'[1]Doanh thu'!DP121</f>
        <v>0</v>
      </c>
      <c r="K14" s="116">
        <f>'[1]Boi thuong'!BF121</f>
        <v>0</v>
      </c>
      <c r="L14" s="115">
        <f>'[1]Doanh thu'!EU121</f>
        <v>0</v>
      </c>
      <c r="M14" s="116">
        <f>'[1]Boi thuong'!CK121</f>
        <v>0</v>
      </c>
      <c r="N14" s="115">
        <f>'[1]Doanh thu'!FZ121</f>
        <v>0</v>
      </c>
      <c r="O14" s="115">
        <f t="shared" si="0"/>
        <v>0</v>
      </c>
      <c r="P14" s="116">
        <f t="shared" si="1"/>
        <v>0</v>
      </c>
    </row>
    <row r="15" spans="1:16" ht="15" customHeight="1" x14ac:dyDescent="0.15">
      <c r="A15" s="48">
        <v>8</v>
      </c>
      <c r="B15" s="114" t="s">
        <v>73</v>
      </c>
      <c r="C15" s="115">
        <f>'[1]Doanh thu'!AA122</f>
        <v>9682</v>
      </c>
      <c r="D15" s="116">
        <f>'[1]Boi thuong'!AA122</f>
        <v>1312</v>
      </c>
      <c r="E15" s="117">
        <f>D15/C15</f>
        <v>0.13550919231563727</v>
      </c>
      <c r="F15" s="115">
        <f>'[1]Doanh thu'!BF122</f>
        <v>14338</v>
      </c>
      <c r="G15" s="116">
        <f>'[1]Boi thuong'!DP122</f>
        <v>50</v>
      </c>
      <c r="H15" s="115">
        <f>'[1]Doanh thu'!CK122</f>
        <v>11716</v>
      </c>
      <c r="I15" s="116">
        <f>'[1]Boi thuong'!EU122</f>
        <v>15044</v>
      </c>
      <c r="J15" s="115">
        <f>'[1]Doanh thu'!DP122</f>
        <v>2609</v>
      </c>
      <c r="K15" s="116">
        <f>'[1]Boi thuong'!BF122</f>
        <v>6198</v>
      </c>
      <c r="L15" s="115">
        <f>'[1]Doanh thu'!EU122</f>
        <v>388</v>
      </c>
      <c r="M15" s="116">
        <f>'[1]Boi thuong'!CK122</f>
        <v>0</v>
      </c>
      <c r="N15" s="115">
        <f>'[1]Doanh thu'!FZ122</f>
        <v>0</v>
      </c>
      <c r="O15" s="115">
        <f t="shared" si="0"/>
        <v>32739</v>
      </c>
      <c r="P15" s="116">
        <f t="shared" si="1"/>
        <v>10208</v>
      </c>
    </row>
    <row r="16" spans="1:16" ht="15" customHeight="1" x14ac:dyDescent="0.15">
      <c r="A16" s="48">
        <v>9</v>
      </c>
      <c r="B16" s="114" t="s">
        <v>74</v>
      </c>
      <c r="C16" s="115">
        <f>'[1]Doanh thu'!AA123</f>
        <v>8355</v>
      </c>
      <c r="D16" s="116">
        <f>'[1]Boi thuong'!AA123</f>
        <v>0</v>
      </c>
      <c r="E16" s="117"/>
      <c r="F16" s="115">
        <f>'[1]Doanh thu'!BF123</f>
        <v>9</v>
      </c>
      <c r="G16" s="116">
        <f>'[1]Boi thuong'!DP123</f>
        <v>117</v>
      </c>
      <c r="H16" s="115">
        <f>'[1]Doanh thu'!CK123</f>
        <v>0</v>
      </c>
      <c r="I16" s="116">
        <f>'[1]Boi thuong'!EU123</f>
        <v>0</v>
      </c>
      <c r="J16" s="115">
        <f>'[1]Doanh thu'!DP123</f>
        <v>1002</v>
      </c>
      <c r="K16" s="116">
        <f>'[1]Boi thuong'!BF123</f>
        <v>0</v>
      </c>
      <c r="L16" s="115">
        <f>'[1]Doanh thu'!EU123</f>
        <v>6609</v>
      </c>
      <c r="M16" s="116">
        <f>'[1]Boi thuong'!CK123</f>
        <v>0</v>
      </c>
      <c r="N16" s="115">
        <f>'[1]Doanh thu'!FZ123</f>
        <v>0</v>
      </c>
      <c r="O16" s="115">
        <f t="shared" si="0"/>
        <v>753</v>
      </c>
      <c r="P16" s="116">
        <f t="shared" si="1"/>
        <v>117</v>
      </c>
    </row>
    <row r="17" spans="1:16" ht="15" customHeight="1" x14ac:dyDescent="0.15">
      <c r="A17" s="48">
        <v>10</v>
      </c>
      <c r="B17" s="114" t="s">
        <v>148</v>
      </c>
      <c r="C17" s="115">
        <f>'[1]Doanh thu'!AA124</f>
        <v>0</v>
      </c>
      <c r="D17" s="116">
        <f>'[1]Boi thuong'!AA124</f>
        <v>0</v>
      </c>
      <c r="E17" s="117"/>
      <c r="F17" s="115">
        <f>'[1]Doanh thu'!BF124</f>
        <v>0</v>
      </c>
      <c r="G17" s="116">
        <f>'[1]Boi thuong'!DP124</f>
        <v>0</v>
      </c>
      <c r="H17" s="115">
        <f>'[1]Doanh thu'!CK124</f>
        <v>0</v>
      </c>
      <c r="I17" s="116">
        <f>'[1]Boi thuong'!EU124</f>
        <v>0</v>
      </c>
      <c r="J17" s="115">
        <f>'[1]Doanh thu'!DP124</f>
        <v>0</v>
      </c>
      <c r="K17" s="116">
        <f>'[1]Boi thuong'!BF124</f>
        <v>0</v>
      </c>
      <c r="L17" s="115">
        <f>'[1]Doanh thu'!EU124</f>
        <v>0</v>
      </c>
      <c r="M17" s="116">
        <f>'[1]Boi thuong'!CK124</f>
        <v>0</v>
      </c>
      <c r="N17" s="115">
        <f>'[1]Doanh thu'!FZ124</f>
        <v>0</v>
      </c>
      <c r="O17" s="115">
        <f t="shared" si="0"/>
        <v>0</v>
      </c>
      <c r="P17" s="116">
        <f t="shared" si="1"/>
        <v>0</v>
      </c>
    </row>
    <row r="18" spans="1:16" ht="15" customHeight="1" x14ac:dyDescent="0.15">
      <c r="A18" s="48">
        <v>11</v>
      </c>
      <c r="B18" s="114" t="s">
        <v>149</v>
      </c>
      <c r="C18" s="115">
        <f>'[1]Doanh thu'!AA125</f>
        <v>0</v>
      </c>
      <c r="D18" s="116">
        <f>'[1]Boi thuong'!AA125</f>
        <v>0</v>
      </c>
      <c r="E18" s="117"/>
      <c r="F18" s="115">
        <f>'[1]Doanh thu'!BF125</f>
        <v>0</v>
      </c>
      <c r="G18" s="116">
        <f>'[1]Boi thuong'!DP125</f>
        <v>0</v>
      </c>
      <c r="H18" s="115">
        <f>'[1]Doanh thu'!CK125</f>
        <v>0</v>
      </c>
      <c r="I18" s="116">
        <f>'[1]Boi thuong'!EU125</f>
        <v>0</v>
      </c>
      <c r="J18" s="115">
        <f>'[1]Doanh thu'!DP125</f>
        <v>0</v>
      </c>
      <c r="K18" s="116">
        <f>'[1]Boi thuong'!BF125</f>
        <v>0</v>
      </c>
      <c r="L18" s="115">
        <f>'[1]Doanh thu'!EU125</f>
        <v>0</v>
      </c>
      <c r="M18" s="116">
        <f>'[1]Boi thuong'!CK125</f>
        <v>0</v>
      </c>
      <c r="N18" s="115">
        <f>'[1]Doanh thu'!FZ125</f>
        <v>0</v>
      </c>
      <c r="O18" s="115">
        <f t="shared" si="0"/>
        <v>0</v>
      </c>
      <c r="P18" s="116">
        <f t="shared" si="1"/>
        <v>0</v>
      </c>
    </row>
    <row r="19" spans="1:16" ht="15" customHeight="1" x14ac:dyDescent="0.15">
      <c r="A19" s="48">
        <v>12</v>
      </c>
      <c r="B19" s="114" t="s">
        <v>150</v>
      </c>
      <c r="C19" s="115">
        <f>'[1]Doanh thu'!AA126</f>
        <v>0</v>
      </c>
      <c r="D19" s="116">
        <f>'[1]Boi thuong'!AA126</f>
        <v>0</v>
      </c>
      <c r="E19" s="117"/>
      <c r="F19" s="115">
        <f>'[1]Doanh thu'!BF126</f>
        <v>0</v>
      </c>
      <c r="G19" s="116">
        <f>'[1]Boi thuong'!DP126</f>
        <v>0</v>
      </c>
      <c r="H19" s="115">
        <f>'[1]Doanh thu'!CK126</f>
        <v>0</v>
      </c>
      <c r="I19" s="116">
        <f>'[1]Boi thuong'!EU126</f>
        <v>0</v>
      </c>
      <c r="J19" s="115">
        <f>'[1]Doanh thu'!DP126</f>
        <v>0</v>
      </c>
      <c r="K19" s="116">
        <f>'[1]Boi thuong'!BF126</f>
        <v>0</v>
      </c>
      <c r="L19" s="115">
        <f>'[1]Doanh thu'!EU126</f>
        <v>0</v>
      </c>
      <c r="M19" s="116">
        <f>'[1]Boi thuong'!CK126</f>
        <v>0</v>
      </c>
      <c r="N19" s="115">
        <f>'[1]Doanh thu'!FZ126</f>
        <v>0</v>
      </c>
      <c r="O19" s="115">
        <f t="shared" si="0"/>
        <v>0</v>
      </c>
      <c r="P19" s="116">
        <f t="shared" si="1"/>
        <v>0</v>
      </c>
    </row>
    <row r="20" spans="1:16" ht="15" customHeight="1" x14ac:dyDescent="0.15">
      <c r="A20" s="48">
        <v>13</v>
      </c>
      <c r="B20" s="114" t="s">
        <v>151</v>
      </c>
      <c r="C20" s="115">
        <f>'[1]Doanh thu'!AA127</f>
        <v>0</v>
      </c>
      <c r="D20" s="116">
        <f>'[1]Boi thuong'!AA127</f>
        <v>0</v>
      </c>
      <c r="E20" s="117"/>
      <c r="F20" s="115">
        <f>'[1]Doanh thu'!BF127</f>
        <v>0</v>
      </c>
      <c r="G20" s="116">
        <f>'[1]Boi thuong'!DP127</f>
        <v>0</v>
      </c>
      <c r="H20" s="115">
        <f>'[1]Doanh thu'!CK127</f>
        <v>0</v>
      </c>
      <c r="I20" s="116">
        <f>'[1]Boi thuong'!EU127</f>
        <v>0</v>
      </c>
      <c r="J20" s="115">
        <f>'[1]Doanh thu'!DP127</f>
        <v>0</v>
      </c>
      <c r="K20" s="116">
        <f>'[1]Boi thuong'!BF127</f>
        <v>0</v>
      </c>
      <c r="L20" s="115">
        <f>'[1]Doanh thu'!EU127</f>
        <v>0</v>
      </c>
      <c r="M20" s="116">
        <f>'[1]Boi thuong'!CK127</f>
        <v>0</v>
      </c>
      <c r="N20" s="115">
        <f>'[1]Doanh thu'!FZ127</f>
        <v>0</v>
      </c>
      <c r="O20" s="115">
        <f t="shared" si="0"/>
        <v>0</v>
      </c>
      <c r="P20" s="116">
        <f t="shared" si="1"/>
        <v>0</v>
      </c>
    </row>
    <row r="21" spans="1:16" ht="15" customHeight="1" x14ac:dyDescent="0.15">
      <c r="A21" s="48">
        <v>14</v>
      </c>
      <c r="B21" s="114" t="s">
        <v>75</v>
      </c>
      <c r="C21" s="115">
        <f>'[1]Doanh thu'!AA128</f>
        <v>-259</v>
      </c>
      <c r="D21" s="116">
        <f>'[1]Boi thuong'!AA128</f>
        <v>0</v>
      </c>
      <c r="E21" s="117">
        <f>D21/C21</f>
        <v>0</v>
      </c>
      <c r="F21" s="115">
        <f>'[1]Doanh thu'!BF128</f>
        <v>-271</v>
      </c>
      <c r="G21" s="116">
        <f>'[1]Boi thuong'!DP128</f>
        <v>0</v>
      </c>
      <c r="H21" s="115">
        <f>'[1]Doanh thu'!CK128</f>
        <v>0</v>
      </c>
      <c r="I21" s="116">
        <f>'[1]Boi thuong'!EU128</f>
        <v>0</v>
      </c>
      <c r="J21" s="115">
        <f>'[1]Doanh thu'!DP128</f>
        <v>-4</v>
      </c>
      <c r="K21" s="116">
        <f>'[1]Boi thuong'!BF128</f>
        <v>-4</v>
      </c>
      <c r="L21" s="115">
        <f>'[1]Doanh thu'!EU128</f>
        <v>-535</v>
      </c>
      <c r="M21" s="116">
        <f>'[1]Boi thuong'!CK128</f>
        <v>-416</v>
      </c>
      <c r="N21" s="115">
        <f>'[1]Doanh thu'!FZ128</f>
        <v>0</v>
      </c>
      <c r="O21" s="115">
        <f t="shared" si="0"/>
        <v>9</v>
      </c>
      <c r="P21" s="116">
        <f t="shared" si="1"/>
        <v>420</v>
      </c>
    </row>
    <row r="22" spans="1:16" ht="15" customHeight="1" x14ac:dyDescent="0.15">
      <c r="A22" s="48">
        <v>15</v>
      </c>
      <c r="B22" s="114" t="s">
        <v>152</v>
      </c>
      <c r="C22" s="115">
        <f>'[1]Doanh thu'!AA129</f>
        <v>0</v>
      </c>
      <c r="D22" s="116">
        <f>'[1]Boi thuong'!AA129</f>
        <v>0</v>
      </c>
      <c r="E22" s="117"/>
      <c r="F22" s="115">
        <f>'[1]Doanh thu'!BF129</f>
        <v>0</v>
      </c>
      <c r="G22" s="116">
        <f>'[1]Boi thuong'!DP129</f>
        <v>0</v>
      </c>
      <c r="H22" s="115">
        <f>'[1]Doanh thu'!CK129</f>
        <v>0</v>
      </c>
      <c r="I22" s="116">
        <f>'[1]Boi thuong'!EU129</f>
        <v>0</v>
      </c>
      <c r="J22" s="115">
        <f>'[1]Doanh thu'!DP129</f>
        <v>0</v>
      </c>
      <c r="K22" s="116">
        <f>'[1]Boi thuong'!BF129</f>
        <v>0</v>
      </c>
      <c r="L22" s="115">
        <f>'[1]Doanh thu'!EU129</f>
        <v>0</v>
      </c>
      <c r="M22" s="116">
        <f>'[1]Boi thuong'!CK129</f>
        <v>0</v>
      </c>
      <c r="N22" s="115">
        <f>'[1]Doanh thu'!FZ129</f>
        <v>0</v>
      </c>
      <c r="O22" s="115">
        <f t="shared" si="0"/>
        <v>0</v>
      </c>
      <c r="P22" s="116">
        <f t="shared" si="1"/>
        <v>0</v>
      </c>
    </row>
    <row r="23" spans="1:16" ht="15" customHeight="1" x14ac:dyDescent="0.15">
      <c r="A23" s="48">
        <v>16</v>
      </c>
      <c r="B23" s="114" t="s">
        <v>222</v>
      </c>
      <c r="C23" s="115">
        <f>'[1]Doanh thu'!AA130</f>
        <v>0</v>
      </c>
      <c r="D23" s="116">
        <f>'[1]Boi thuong'!AA130</f>
        <v>0</v>
      </c>
      <c r="E23" s="117"/>
      <c r="F23" s="115">
        <f>'[1]Doanh thu'!BF130</f>
        <v>3</v>
      </c>
      <c r="G23" s="116">
        <f>'[1]Boi thuong'!DP130</f>
        <v>7</v>
      </c>
      <c r="H23" s="115">
        <f>'[1]Doanh thu'!CK130</f>
        <v>0</v>
      </c>
      <c r="I23" s="116">
        <f>'[1]Boi thuong'!EU130</f>
        <v>0</v>
      </c>
      <c r="J23" s="115">
        <f>'[1]Doanh thu'!DP130</f>
        <v>0</v>
      </c>
      <c r="K23" s="116">
        <f>'[1]Boi thuong'!BF130</f>
        <v>0</v>
      </c>
      <c r="L23" s="115">
        <f>'[1]Doanh thu'!EU130</f>
        <v>0</v>
      </c>
      <c r="M23" s="116">
        <f>'[1]Boi thuong'!CK130</f>
        <v>0</v>
      </c>
      <c r="N23" s="115">
        <f>'[1]Doanh thu'!FZ130</f>
        <v>0</v>
      </c>
      <c r="O23" s="115">
        <f t="shared" si="0"/>
        <v>3</v>
      </c>
      <c r="P23" s="116">
        <f t="shared" si="1"/>
        <v>7</v>
      </c>
    </row>
    <row r="24" spans="1:16" ht="15" customHeight="1" x14ac:dyDescent="0.15">
      <c r="A24" s="48">
        <v>17</v>
      </c>
      <c r="B24" s="114" t="s">
        <v>153</v>
      </c>
      <c r="C24" s="115">
        <f>'[1]Doanh thu'!AA131</f>
        <v>0</v>
      </c>
      <c r="D24" s="116">
        <f>'[1]Boi thuong'!AA131</f>
        <v>0</v>
      </c>
      <c r="E24" s="117"/>
      <c r="F24" s="115">
        <f>'[1]Doanh thu'!BF131</f>
        <v>0</v>
      </c>
      <c r="G24" s="116">
        <f>'[1]Boi thuong'!DP131</f>
        <v>0</v>
      </c>
      <c r="H24" s="115">
        <f>'[1]Doanh thu'!CK131</f>
        <v>0</v>
      </c>
      <c r="I24" s="116">
        <f>'[1]Boi thuong'!EU131</f>
        <v>0</v>
      </c>
      <c r="J24" s="115">
        <f>'[1]Doanh thu'!DP131</f>
        <v>0</v>
      </c>
      <c r="K24" s="116">
        <f>'[1]Boi thuong'!BF131</f>
        <v>0</v>
      </c>
      <c r="L24" s="115">
        <f>'[1]Doanh thu'!EU131</f>
        <v>0</v>
      </c>
      <c r="M24" s="116">
        <f>'[1]Boi thuong'!CK131</f>
        <v>0</v>
      </c>
      <c r="N24" s="115">
        <f>'[1]Doanh thu'!FZ131</f>
        <v>0</v>
      </c>
      <c r="O24" s="115">
        <f t="shared" si="0"/>
        <v>0</v>
      </c>
      <c r="P24" s="116">
        <f t="shared" si="1"/>
        <v>0</v>
      </c>
    </row>
    <row r="25" spans="1:16" ht="15" customHeight="1" x14ac:dyDescent="0.15">
      <c r="A25" s="48">
        <v>18</v>
      </c>
      <c r="B25" s="114" t="s">
        <v>76</v>
      </c>
      <c r="C25" s="115">
        <f>'[1]Doanh thu'!AA132</f>
        <v>0</v>
      </c>
      <c r="D25" s="116">
        <f>'[1]Boi thuong'!AA132</f>
        <v>0</v>
      </c>
      <c r="E25" s="117"/>
      <c r="F25" s="115">
        <f>'[1]Doanh thu'!BF132</f>
        <v>0</v>
      </c>
      <c r="G25" s="116">
        <f>'[1]Boi thuong'!DP132</f>
        <v>0</v>
      </c>
      <c r="H25" s="115">
        <f>'[1]Doanh thu'!CK132</f>
        <v>0</v>
      </c>
      <c r="I25" s="116">
        <f>'[1]Boi thuong'!EU132</f>
        <v>0</v>
      </c>
      <c r="J25" s="115">
        <f>'[1]Doanh thu'!DP132</f>
        <v>0</v>
      </c>
      <c r="K25" s="116">
        <f>'[1]Boi thuong'!BF132</f>
        <v>0</v>
      </c>
      <c r="L25" s="115">
        <f>'[1]Doanh thu'!EU132</f>
        <v>0</v>
      </c>
      <c r="M25" s="116">
        <f>'[1]Boi thuong'!CK132</f>
        <v>0</v>
      </c>
      <c r="N25" s="115">
        <f>'[1]Doanh thu'!FZ132</f>
        <v>0</v>
      </c>
      <c r="O25" s="115">
        <f t="shared" si="0"/>
        <v>0</v>
      </c>
      <c r="P25" s="116">
        <f t="shared" si="1"/>
        <v>0</v>
      </c>
    </row>
    <row r="26" spans="1:16" ht="15" customHeight="1" x14ac:dyDescent="0.15">
      <c r="A26" s="48">
        <v>19</v>
      </c>
      <c r="B26" s="114" t="s">
        <v>77</v>
      </c>
      <c r="C26" s="115">
        <f>'[1]Doanh thu'!AA133</f>
        <v>0</v>
      </c>
      <c r="D26" s="116">
        <f>'[1]Boi thuong'!AA133</f>
        <v>0</v>
      </c>
      <c r="E26" s="117"/>
      <c r="F26" s="115">
        <f>'[1]Doanh thu'!BF133</f>
        <v>0</v>
      </c>
      <c r="G26" s="116">
        <f>'[1]Boi thuong'!DP133</f>
        <v>0</v>
      </c>
      <c r="H26" s="115">
        <f>'[1]Doanh thu'!CK133</f>
        <v>0</v>
      </c>
      <c r="I26" s="116">
        <f>'[1]Boi thuong'!EU133</f>
        <v>0</v>
      </c>
      <c r="J26" s="115">
        <f>'[1]Doanh thu'!DP133</f>
        <v>0</v>
      </c>
      <c r="K26" s="116">
        <f>'[1]Boi thuong'!BF133</f>
        <v>0</v>
      </c>
      <c r="L26" s="115">
        <f>'[1]Doanh thu'!EU133</f>
        <v>0</v>
      </c>
      <c r="M26" s="116">
        <f>'[1]Boi thuong'!CK133</f>
        <v>0</v>
      </c>
      <c r="N26" s="115">
        <f>'[1]Doanh thu'!FZ133</f>
        <v>0</v>
      </c>
      <c r="O26" s="115">
        <f t="shared" si="0"/>
        <v>0</v>
      </c>
      <c r="P26" s="116">
        <f t="shared" si="1"/>
        <v>0</v>
      </c>
    </row>
    <row r="27" spans="1:16" ht="15" customHeight="1" x14ac:dyDescent="0.15">
      <c r="A27" s="48">
        <v>20</v>
      </c>
      <c r="B27" s="114" t="s">
        <v>78</v>
      </c>
      <c r="C27" s="115">
        <f>'[1]Doanh thu'!AA134</f>
        <v>0</v>
      </c>
      <c r="D27" s="116">
        <f>'[1]Boi thuong'!AA134</f>
        <v>0</v>
      </c>
      <c r="E27" s="117"/>
      <c r="F27" s="115">
        <f>'[1]Doanh thu'!BF134</f>
        <v>1692</v>
      </c>
      <c r="G27" s="116">
        <f>'[1]Boi thuong'!DP134</f>
        <v>0</v>
      </c>
      <c r="H27" s="115">
        <f>'[1]Doanh thu'!CK134</f>
        <v>0</v>
      </c>
      <c r="I27" s="116">
        <f>'[1]Boi thuong'!EU134</f>
        <v>985</v>
      </c>
      <c r="J27" s="115">
        <f>'[1]Doanh thu'!DP134</f>
        <v>0</v>
      </c>
      <c r="K27" s="116">
        <f>'[1]Boi thuong'!BF134</f>
        <v>0</v>
      </c>
      <c r="L27" s="115">
        <f>'[1]Doanh thu'!EU134</f>
        <v>0</v>
      </c>
      <c r="M27" s="116">
        <f>'[1]Boi thuong'!CK134</f>
        <v>0</v>
      </c>
      <c r="N27" s="115">
        <f>'[1]Doanh thu'!FZ134</f>
        <v>0</v>
      </c>
      <c r="O27" s="115">
        <f t="shared" si="0"/>
        <v>1692</v>
      </c>
      <c r="P27" s="116">
        <f t="shared" si="1"/>
        <v>985</v>
      </c>
    </row>
    <row r="28" spans="1:16" ht="15" customHeight="1" x14ac:dyDescent="0.15">
      <c r="A28" s="48">
        <v>21</v>
      </c>
      <c r="B28" s="114" t="s">
        <v>79</v>
      </c>
      <c r="C28" s="115">
        <f>'[1]Doanh thu'!AA135</f>
        <v>0</v>
      </c>
      <c r="D28" s="116">
        <f>'[1]Boi thuong'!AA135</f>
        <v>0</v>
      </c>
      <c r="E28" s="117" t="e">
        <f>D28/C28</f>
        <v>#DIV/0!</v>
      </c>
      <c r="F28" s="115">
        <f>'[1]Doanh thu'!BF135</f>
        <v>12</v>
      </c>
      <c r="G28" s="116">
        <f>'[1]Boi thuong'!DP135</f>
        <v>0</v>
      </c>
      <c r="H28" s="115">
        <f>'[1]Doanh thu'!CK135</f>
        <v>0</v>
      </c>
      <c r="I28" s="116">
        <f>'[1]Boi thuong'!EU135</f>
        <v>0</v>
      </c>
      <c r="J28" s="115">
        <f>'[1]Doanh thu'!DP135</f>
        <v>0</v>
      </c>
      <c r="K28" s="116">
        <f>'[1]Boi thuong'!BF135</f>
        <v>0</v>
      </c>
      <c r="L28" s="115">
        <f>'[1]Doanh thu'!EU135</f>
        <v>0</v>
      </c>
      <c r="M28" s="116">
        <f>'[1]Boi thuong'!CK135</f>
        <v>0</v>
      </c>
      <c r="N28" s="115">
        <f>'[1]Doanh thu'!FZ135</f>
        <v>0</v>
      </c>
      <c r="O28" s="115">
        <f t="shared" si="0"/>
        <v>12</v>
      </c>
      <c r="P28" s="116">
        <f t="shared" si="1"/>
        <v>0</v>
      </c>
    </row>
    <row r="29" spans="1:16" ht="15" customHeight="1" x14ac:dyDescent="0.15">
      <c r="A29" s="48">
        <v>22</v>
      </c>
      <c r="B29" s="114" t="s">
        <v>154</v>
      </c>
      <c r="C29" s="115">
        <f>'[1]Doanh thu'!AA136</f>
        <v>15734</v>
      </c>
      <c r="D29" s="116">
        <f>'[1]Boi thuong'!AA136</f>
        <v>5902</v>
      </c>
      <c r="E29" s="117">
        <f>D29/C29</f>
        <v>0.37511122410067371</v>
      </c>
      <c r="F29" s="115">
        <f>'[1]Doanh thu'!BF136</f>
        <v>8568</v>
      </c>
      <c r="G29" s="116">
        <f>'[1]Boi thuong'!DP136</f>
        <v>1898</v>
      </c>
      <c r="H29" s="115">
        <f>'[1]Doanh thu'!CK136</f>
        <v>0</v>
      </c>
      <c r="I29" s="116">
        <f>'[1]Boi thuong'!EU136</f>
        <v>0</v>
      </c>
      <c r="J29" s="115">
        <f>'[1]Doanh thu'!DP136</f>
        <v>208</v>
      </c>
      <c r="K29" s="116">
        <f>'[1]Boi thuong'!BF136</f>
        <v>0</v>
      </c>
      <c r="L29" s="115">
        <f>'[1]Doanh thu'!EU136</f>
        <v>7063</v>
      </c>
      <c r="M29" s="116">
        <f>'[1]Boi thuong'!CK136</f>
        <v>3107</v>
      </c>
      <c r="N29" s="115">
        <f>'[1]Doanh thu'!FZ136</f>
        <v>273</v>
      </c>
      <c r="O29" s="115">
        <f t="shared" si="0"/>
        <v>16758</v>
      </c>
      <c r="P29" s="116">
        <f t="shared" si="1"/>
        <v>4693</v>
      </c>
    </row>
    <row r="30" spans="1:16" ht="15" customHeight="1" x14ac:dyDescent="0.15">
      <c r="A30" s="48">
        <v>23</v>
      </c>
      <c r="B30" s="114" t="s">
        <v>80</v>
      </c>
      <c r="C30" s="115">
        <f>'[1]Doanh thu'!AA137</f>
        <v>0</v>
      </c>
      <c r="D30" s="116">
        <f>'[1]Boi thuong'!AA137</f>
        <v>0</v>
      </c>
      <c r="E30" s="117"/>
      <c r="F30" s="115">
        <f>'[1]Doanh thu'!BF137</f>
        <v>0</v>
      </c>
      <c r="G30" s="116">
        <f>'[1]Boi thuong'!DP137</f>
        <v>0</v>
      </c>
      <c r="H30" s="115">
        <f>'[1]Doanh thu'!CK137</f>
        <v>0</v>
      </c>
      <c r="I30" s="116">
        <f>'[1]Boi thuong'!EU137</f>
        <v>0</v>
      </c>
      <c r="J30" s="115">
        <f>'[1]Doanh thu'!DP137</f>
        <v>0</v>
      </c>
      <c r="K30" s="116">
        <f>'[1]Boi thuong'!BF137</f>
        <v>0</v>
      </c>
      <c r="L30" s="115">
        <f>'[1]Doanh thu'!EU137</f>
        <v>0</v>
      </c>
      <c r="M30" s="116">
        <f>'[1]Boi thuong'!CK137</f>
        <v>0</v>
      </c>
      <c r="N30" s="115">
        <f>'[1]Doanh thu'!FZ137</f>
        <v>0</v>
      </c>
      <c r="O30" s="115">
        <f t="shared" si="0"/>
        <v>0</v>
      </c>
      <c r="P30" s="116">
        <f t="shared" si="1"/>
        <v>0</v>
      </c>
    </row>
    <row r="31" spans="1:16" ht="15" customHeight="1" x14ac:dyDescent="0.15">
      <c r="A31" s="48">
        <v>24</v>
      </c>
      <c r="B31" s="114" t="s">
        <v>81</v>
      </c>
      <c r="C31" s="115">
        <f>'[1]Doanh thu'!AA138</f>
        <v>0</v>
      </c>
      <c r="D31" s="116">
        <f>'[1]Boi thuong'!AA138</f>
        <v>0</v>
      </c>
      <c r="E31" s="117"/>
      <c r="F31" s="115">
        <f>'[1]Doanh thu'!BF138</f>
        <v>0</v>
      </c>
      <c r="G31" s="116">
        <f>'[1]Boi thuong'!DP138</f>
        <v>0</v>
      </c>
      <c r="H31" s="115">
        <f>'[1]Doanh thu'!CK138</f>
        <v>0</v>
      </c>
      <c r="I31" s="116">
        <f>'[1]Boi thuong'!EU138</f>
        <v>0</v>
      </c>
      <c r="J31" s="115">
        <f>'[1]Doanh thu'!DP138</f>
        <v>0</v>
      </c>
      <c r="K31" s="116">
        <f>'[1]Boi thuong'!BF138</f>
        <v>0</v>
      </c>
      <c r="L31" s="115">
        <f>'[1]Doanh thu'!EU138</f>
        <v>0</v>
      </c>
      <c r="M31" s="116">
        <f>'[1]Boi thuong'!CK138</f>
        <v>0</v>
      </c>
      <c r="N31" s="115">
        <f>'[1]Doanh thu'!FZ138</f>
        <v>0</v>
      </c>
      <c r="O31" s="115">
        <f t="shared" si="0"/>
        <v>0</v>
      </c>
      <c r="P31" s="116">
        <f t="shared" si="1"/>
        <v>0</v>
      </c>
    </row>
    <row r="32" spans="1:16" ht="15" customHeight="1" x14ac:dyDescent="0.15">
      <c r="A32" s="48">
        <v>25</v>
      </c>
      <c r="B32" s="114" t="s">
        <v>155</v>
      </c>
      <c r="C32" s="115">
        <f>'[1]Doanh thu'!AA139</f>
        <v>0</v>
      </c>
      <c r="D32" s="116">
        <f>'[1]Boi thuong'!AA139</f>
        <v>0</v>
      </c>
      <c r="E32" s="117"/>
      <c r="F32" s="115">
        <f>'[1]Doanh thu'!BF139</f>
        <v>54</v>
      </c>
      <c r="G32" s="116">
        <f>'[1]Boi thuong'!DP139</f>
        <v>0</v>
      </c>
      <c r="H32" s="115">
        <f>'[1]Doanh thu'!CK139</f>
        <v>0</v>
      </c>
      <c r="I32" s="116">
        <f>'[1]Boi thuong'!EU139</f>
        <v>0</v>
      </c>
      <c r="J32" s="115">
        <f>'[1]Doanh thu'!DP139</f>
        <v>0</v>
      </c>
      <c r="K32" s="116">
        <f>'[1]Boi thuong'!BF139</f>
        <v>0</v>
      </c>
      <c r="L32" s="115">
        <f>'[1]Doanh thu'!EU139</f>
        <v>0</v>
      </c>
      <c r="M32" s="116">
        <f>'[1]Boi thuong'!CK139</f>
        <v>0</v>
      </c>
      <c r="N32" s="115">
        <f>'[1]Doanh thu'!FZ139</f>
        <v>0</v>
      </c>
      <c r="O32" s="115">
        <f t="shared" si="0"/>
        <v>54</v>
      </c>
      <c r="P32" s="116">
        <f t="shared" si="1"/>
        <v>0</v>
      </c>
    </row>
    <row r="33" spans="1:16" ht="15" customHeight="1" x14ac:dyDescent="0.15">
      <c r="A33" s="48">
        <v>26</v>
      </c>
      <c r="B33" s="114" t="s">
        <v>156</v>
      </c>
      <c r="C33" s="115">
        <f>'[1]Doanh thu'!AA140</f>
        <v>0</v>
      </c>
      <c r="D33" s="116">
        <f>'[1]Boi thuong'!AA140</f>
        <v>0</v>
      </c>
      <c r="E33" s="117"/>
      <c r="F33" s="115">
        <f>'[1]Doanh thu'!BF140</f>
        <v>0</v>
      </c>
      <c r="G33" s="116">
        <f>'[1]Boi thuong'!DP140</f>
        <v>0</v>
      </c>
      <c r="H33" s="115">
        <f>'[1]Doanh thu'!CK140</f>
        <v>0</v>
      </c>
      <c r="I33" s="116">
        <f>'[1]Boi thuong'!EU140</f>
        <v>0</v>
      </c>
      <c r="J33" s="115">
        <f>'[1]Doanh thu'!DP140</f>
        <v>0</v>
      </c>
      <c r="K33" s="116">
        <f>'[1]Boi thuong'!BF140</f>
        <v>0</v>
      </c>
      <c r="L33" s="115">
        <f>'[1]Doanh thu'!EU140</f>
        <v>0</v>
      </c>
      <c r="M33" s="116">
        <f>'[1]Boi thuong'!CK140</f>
        <v>0</v>
      </c>
      <c r="N33" s="115">
        <f>'[1]Doanh thu'!FZ140</f>
        <v>0</v>
      </c>
      <c r="O33" s="115">
        <f t="shared" si="0"/>
        <v>0</v>
      </c>
      <c r="P33" s="116">
        <f t="shared" si="1"/>
        <v>0</v>
      </c>
    </row>
    <row r="34" spans="1:16" ht="15" customHeight="1" x14ac:dyDescent="0.15">
      <c r="A34" s="48">
        <v>27</v>
      </c>
      <c r="B34" s="114" t="s">
        <v>157</v>
      </c>
      <c r="C34" s="115">
        <f>'[1]Doanh thu'!AA141</f>
        <v>1571</v>
      </c>
      <c r="D34" s="116">
        <f>'[1]Boi thuong'!AA141</f>
        <v>0</v>
      </c>
      <c r="E34" s="117"/>
      <c r="F34" s="115">
        <f>'[1]Doanh thu'!BF141</f>
        <v>3</v>
      </c>
      <c r="G34" s="116">
        <f>'[1]Boi thuong'!DP141</f>
        <v>0</v>
      </c>
      <c r="H34" s="115">
        <f>'[1]Doanh thu'!CK141</f>
        <v>0</v>
      </c>
      <c r="I34" s="116">
        <f>'[1]Boi thuong'!EU141</f>
        <v>0</v>
      </c>
      <c r="J34" s="115">
        <f>'[1]Doanh thu'!DP141</f>
        <v>982</v>
      </c>
      <c r="K34" s="116">
        <f>'[1]Boi thuong'!BF141</f>
        <v>0</v>
      </c>
      <c r="L34" s="115">
        <f>'[1]Doanh thu'!EU141</f>
        <v>0</v>
      </c>
      <c r="M34" s="116">
        <f>'[1]Boi thuong'!CK141</f>
        <v>0</v>
      </c>
      <c r="N34" s="115">
        <f>'[1]Doanh thu'!FZ141</f>
        <v>579</v>
      </c>
      <c r="O34" s="115">
        <f t="shared" si="0"/>
        <v>13</v>
      </c>
      <c r="P34" s="116">
        <f t="shared" si="1"/>
        <v>0</v>
      </c>
    </row>
    <row r="35" spans="1:16" ht="15" customHeight="1" x14ac:dyDescent="0.15">
      <c r="A35" s="49">
        <v>28</v>
      </c>
      <c r="B35" s="119" t="s">
        <v>158</v>
      </c>
      <c r="C35" s="122">
        <f>'[1]Doanh thu'!AA142</f>
        <v>0</v>
      </c>
      <c r="D35" s="154">
        <f>'[1]Boi thuong'!AA142</f>
        <v>0</v>
      </c>
      <c r="E35" s="117"/>
      <c r="F35" s="122">
        <f>'[1]Doanh thu'!BF142</f>
        <v>0</v>
      </c>
      <c r="G35" s="154">
        <f>'[1]Boi thuong'!DP142</f>
        <v>0</v>
      </c>
      <c r="H35" s="122">
        <f>'[1]Doanh thu'!CK142</f>
        <v>0</v>
      </c>
      <c r="I35" s="154">
        <f>'[1]Boi thuong'!EU142</f>
        <v>0</v>
      </c>
      <c r="J35" s="122">
        <f>'[1]Doanh thu'!DP142</f>
        <v>0</v>
      </c>
      <c r="K35" s="154">
        <f>'[1]Boi thuong'!BF142</f>
        <v>0</v>
      </c>
      <c r="L35" s="122">
        <f>'[1]Doanh thu'!EU142</f>
        <v>0</v>
      </c>
      <c r="M35" s="154">
        <f>'[1]Boi thuong'!CK142</f>
        <v>0</v>
      </c>
      <c r="N35" s="122">
        <f>'[1]Doanh thu'!FZ142</f>
        <v>0</v>
      </c>
      <c r="O35" s="115">
        <f t="shared" si="0"/>
        <v>0</v>
      </c>
      <c r="P35" s="116">
        <f t="shared" si="1"/>
        <v>0</v>
      </c>
    </row>
    <row r="36" spans="1:16" ht="15" customHeight="1" x14ac:dyDescent="0.15">
      <c r="A36" s="48">
        <v>29</v>
      </c>
      <c r="B36" s="114" t="s">
        <v>159</v>
      </c>
      <c r="C36" s="115">
        <f>'[1]Doanh thu'!AA143</f>
        <v>0</v>
      </c>
      <c r="D36" s="116">
        <f>'[1]Boi thuong'!AA143</f>
        <v>0</v>
      </c>
      <c r="E36" s="117"/>
      <c r="F36" s="115">
        <f>'[1]Doanh thu'!BF143</f>
        <v>0</v>
      </c>
      <c r="G36" s="116">
        <f>'[1]Boi thuong'!DP143</f>
        <v>0</v>
      </c>
      <c r="H36" s="115">
        <f>'[1]Doanh thu'!CK143</f>
        <v>0</v>
      </c>
      <c r="I36" s="116">
        <f>'[1]Boi thuong'!EU143</f>
        <v>0</v>
      </c>
      <c r="J36" s="115">
        <f>'[1]Doanh thu'!DP143</f>
        <v>0</v>
      </c>
      <c r="K36" s="116">
        <f>'[1]Boi thuong'!BF143</f>
        <v>0</v>
      </c>
      <c r="L36" s="115">
        <f>'[1]Doanh thu'!EU143</f>
        <v>0</v>
      </c>
      <c r="M36" s="116">
        <f>'[1]Boi thuong'!CK143</f>
        <v>0</v>
      </c>
      <c r="N36" s="115">
        <f>'[1]Doanh thu'!FZ143</f>
        <v>0</v>
      </c>
      <c r="O36" s="115">
        <f t="shared" si="0"/>
        <v>0</v>
      </c>
      <c r="P36" s="116">
        <f t="shared" si="1"/>
        <v>0</v>
      </c>
    </row>
    <row r="37" spans="1:16" ht="15" customHeight="1" x14ac:dyDescent="0.15">
      <c r="A37" s="48">
        <v>30</v>
      </c>
      <c r="B37" s="114" t="s">
        <v>211</v>
      </c>
      <c r="C37" s="115">
        <f>'[1]Doanh thu'!AA144</f>
        <v>0</v>
      </c>
      <c r="D37" s="116">
        <f>'[1]Boi thuong'!AA144</f>
        <v>0</v>
      </c>
      <c r="E37" s="117"/>
      <c r="F37" s="115">
        <f>'[1]Doanh thu'!BF144</f>
        <v>0</v>
      </c>
      <c r="G37" s="116">
        <f>'[1]Boi thuong'!DP144</f>
        <v>0</v>
      </c>
      <c r="H37" s="115">
        <f>'[1]Doanh thu'!CK144</f>
        <v>0</v>
      </c>
      <c r="I37" s="116">
        <f>'[1]Boi thuong'!EU144</f>
        <v>0</v>
      </c>
      <c r="J37" s="115">
        <f>'[1]Doanh thu'!DP144</f>
        <v>0</v>
      </c>
      <c r="K37" s="116">
        <f>'[1]Boi thuong'!BF144</f>
        <v>0</v>
      </c>
      <c r="L37" s="115">
        <f>'[1]Doanh thu'!EU144</f>
        <v>0</v>
      </c>
      <c r="M37" s="116">
        <f>'[1]Boi thuong'!CK144</f>
        <v>0</v>
      </c>
      <c r="N37" s="115">
        <f>'[1]Doanh thu'!FZ144</f>
        <v>0</v>
      </c>
      <c r="O37" s="115">
        <f t="shared" si="0"/>
        <v>0</v>
      </c>
      <c r="P37" s="116">
        <f t="shared" si="1"/>
        <v>0</v>
      </c>
    </row>
    <row r="38" spans="1:16" ht="15" hidden="1" customHeight="1" x14ac:dyDescent="0.15">
      <c r="A38" s="48"/>
      <c r="B38" s="114"/>
      <c r="C38" s="115"/>
      <c r="D38" s="116"/>
      <c r="E38" s="117"/>
      <c r="F38" s="115"/>
      <c r="G38" s="116"/>
      <c r="H38" s="115"/>
      <c r="I38" s="116"/>
      <c r="J38" s="115"/>
      <c r="K38" s="116"/>
      <c r="L38" s="115"/>
      <c r="M38" s="116"/>
      <c r="N38" s="115"/>
      <c r="O38" s="115"/>
      <c r="P38" s="116"/>
    </row>
    <row r="39" spans="1:16" ht="15" hidden="1" customHeight="1" x14ac:dyDescent="0.15">
      <c r="A39" s="48"/>
      <c r="B39" s="114"/>
      <c r="C39" s="115"/>
      <c r="D39" s="116"/>
      <c r="E39" s="117"/>
      <c r="F39" s="115"/>
      <c r="G39" s="116"/>
      <c r="H39" s="115"/>
      <c r="I39" s="116"/>
      <c r="J39" s="115"/>
      <c r="K39" s="116"/>
      <c r="L39" s="115"/>
      <c r="M39" s="116"/>
      <c r="N39" s="115"/>
      <c r="O39" s="115"/>
      <c r="P39" s="116"/>
    </row>
    <row r="40" spans="1:16" ht="15" hidden="1" customHeight="1" x14ac:dyDescent="0.15">
      <c r="A40" s="48"/>
      <c r="B40" s="114"/>
      <c r="C40" s="115"/>
      <c r="D40" s="116"/>
      <c r="E40" s="117"/>
      <c r="F40" s="115"/>
      <c r="G40" s="116"/>
      <c r="H40" s="115"/>
      <c r="I40" s="116"/>
      <c r="J40" s="115"/>
      <c r="K40" s="116"/>
      <c r="L40" s="115"/>
      <c r="M40" s="116"/>
      <c r="N40" s="115"/>
      <c r="O40" s="115"/>
      <c r="P40" s="116"/>
    </row>
    <row r="41" spans="1:16" s="151" customFormat="1" ht="15" customHeight="1" x14ac:dyDescent="0.15">
      <c r="A41" s="50">
        <v>31</v>
      </c>
      <c r="B41" s="171" t="s">
        <v>83</v>
      </c>
      <c r="C41" s="122">
        <f>SUM(C8:C36)</f>
        <v>42203</v>
      </c>
      <c r="D41" s="122">
        <f>SUM(D8:D36)</f>
        <v>7724</v>
      </c>
      <c r="E41" s="117">
        <f>D41/C41</f>
        <v>0.18302016444328603</v>
      </c>
      <c r="F41" s="122">
        <f>SUM(F8:F36)</f>
        <v>24584</v>
      </c>
      <c r="G41" s="122">
        <f t="shared" ref="G41:P41" si="2">SUM(G8:G36)</f>
        <v>2075</v>
      </c>
      <c r="H41" s="122">
        <f t="shared" si="2"/>
        <v>11980</v>
      </c>
      <c r="I41" s="122">
        <f t="shared" si="2"/>
        <v>16029</v>
      </c>
      <c r="J41" s="122">
        <f t="shared" si="2"/>
        <v>9112</v>
      </c>
      <c r="K41" s="122">
        <f t="shared" si="2"/>
        <v>6194</v>
      </c>
      <c r="L41" s="122">
        <f t="shared" si="2"/>
        <v>23563</v>
      </c>
      <c r="M41" s="122">
        <f t="shared" si="2"/>
        <v>2691</v>
      </c>
      <c r="N41" s="122">
        <f t="shared" si="2"/>
        <v>852</v>
      </c>
      <c r="O41" s="122">
        <f t="shared" si="2"/>
        <v>45240</v>
      </c>
      <c r="P41" s="122">
        <f t="shared" si="2"/>
        <v>16943</v>
      </c>
    </row>
    <row r="42" spans="1:16" x14ac:dyDescent="0.15">
      <c r="C42" s="155"/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5"/>
    </row>
    <row r="43" spans="1:16" x14ac:dyDescent="0.15">
      <c r="B43" s="153"/>
      <c r="C43" s="155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</row>
    <row r="44" spans="1:16" x14ac:dyDescent="0.15">
      <c r="C44" s="155"/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</row>
    <row r="45" spans="1:16" x14ac:dyDescent="0.15">
      <c r="C45" s="155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</row>
    <row r="46" spans="1:16" x14ac:dyDescent="0.15">
      <c r="C46" s="155"/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</row>
    <row r="47" spans="1:16" x14ac:dyDescent="0.15">
      <c r="C47" s="155"/>
      <c r="D47" s="155"/>
      <c r="E47" s="155"/>
      <c r="F47" s="155"/>
      <c r="G47" s="155"/>
      <c r="H47" s="155"/>
      <c r="I47" s="155"/>
      <c r="J47" s="155"/>
      <c r="K47" s="155"/>
      <c r="L47" s="155"/>
      <c r="M47" s="155"/>
      <c r="N47" s="155"/>
      <c r="O47" s="155"/>
      <c r="P47" s="155"/>
    </row>
    <row r="48" spans="1:16" x14ac:dyDescent="0.15">
      <c r="C48" s="155"/>
      <c r="D48" s="155"/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</row>
    <row r="49" spans="3:16" x14ac:dyDescent="0.15">
      <c r="C49" s="155"/>
      <c r="D49" s="155"/>
      <c r="E49" s="155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5"/>
    </row>
    <row r="50" spans="3:16" x14ac:dyDescent="0.15">
      <c r="C50" s="155"/>
      <c r="D50" s="155"/>
      <c r="E50" s="155"/>
      <c r="F50" s="155"/>
      <c r="G50" s="155"/>
      <c r="H50" s="155"/>
      <c r="I50" s="155"/>
      <c r="J50" s="155"/>
      <c r="K50" s="155"/>
      <c r="L50" s="155"/>
      <c r="M50" s="155"/>
      <c r="N50" s="155"/>
      <c r="O50" s="155"/>
      <c r="P50" s="155"/>
    </row>
    <row r="51" spans="3:16" x14ac:dyDescent="0.15">
      <c r="C51" s="155"/>
      <c r="D51" s="155"/>
      <c r="E51" s="155"/>
      <c r="F51" s="155"/>
      <c r="G51" s="155"/>
      <c r="H51" s="155"/>
      <c r="I51" s="155"/>
      <c r="J51" s="155"/>
      <c r="K51" s="155"/>
      <c r="L51" s="155"/>
      <c r="M51" s="155"/>
      <c r="N51" s="155"/>
      <c r="O51" s="155"/>
      <c r="P51" s="155"/>
    </row>
    <row r="52" spans="3:16" x14ac:dyDescent="0.15">
      <c r="C52" s="155"/>
      <c r="D52" s="155"/>
      <c r="E52" s="155"/>
      <c r="F52" s="155"/>
      <c r="G52" s="155"/>
      <c r="H52" s="155"/>
      <c r="I52" s="155"/>
      <c r="J52" s="155"/>
      <c r="K52" s="155"/>
      <c r="L52" s="155"/>
      <c r="M52" s="155"/>
      <c r="N52" s="155"/>
      <c r="O52" s="155"/>
      <c r="P52" s="155"/>
    </row>
    <row r="53" spans="3:16" x14ac:dyDescent="0.15">
      <c r="C53" s="155"/>
      <c r="D53" s="155"/>
      <c r="E53" s="155"/>
      <c r="F53" s="155"/>
      <c r="G53" s="155"/>
      <c r="H53" s="155"/>
      <c r="I53" s="155"/>
      <c r="J53" s="155"/>
      <c r="K53" s="155"/>
      <c r="L53" s="155"/>
      <c r="M53" s="155"/>
      <c r="N53" s="155"/>
      <c r="O53" s="155"/>
      <c r="P53" s="155"/>
    </row>
    <row r="54" spans="3:16" x14ac:dyDescent="0.15">
      <c r="C54" s="155"/>
      <c r="D54" s="155"/>
      <c r="E54" s="155"/>
      <c r="F54" s="155"/>
      <c r="G54" s="155"/>
      <c r="H54" s="155"/>
      <c r="I54" s="155"/>
      <c r="J54" s="155"/>
      <c r="K54" s="155"/>
      <c r="L54" s="155"/>
      <c r="M54" s="155"/>
      <c r="N54" s="155"/>
      <c r="O54" s="155"/>
      <c r="P54" s="155"/>
    </row>
    <row r="55" spans="3:16" x14ac:dyDescent="0.15">
      <c r="C55" s="155"/>
      <c r="D55" s="155"/>
      <c r="E55" s="155"/>
      <c r="F55" s="155"/>
      <c r="G55" s="155"/>
      <c r="H55" s="155"/>
      <c r="I55" s="155"/>
      <c r="J55" s="155"/>
      <c r="K55" s="155"/>
      <c r="L55" s="155"/>
      <c r="M55" s="155"/>
      <c r="N55" s="155"/>
      <c r="O55" s="155"/>
      <c r="P55" s="155"/>
    </row>
    <row r="56" spans="3:16" x14ac:dyDescent="0.15">
      <c r="C56" s="155"/>
      <c r="D56" s="155"/>
      <c r="E56" s="155"/>
      <c r="F56" s="155"/>
      <c r="G56" s="155"/>
      <c r="H56" s="155"/>
      <c r="I56" s="155"/>
      <c r="J56" s="155"/>
      <c r="K56" s="155"/>
      <c r="L56" s="155"/>
      <c r="M56" s="155"/>
      <c r="N56" s="155"/>
      <c r="O56" s="155"/>
      <c r="P56" s="155"/>
    </row>
    <row r="57" spans="3:16" x14ac:dyDescent="0.15">
      <c r="C57" s="155"/>
      <c r="D57" s="155"/>
      <c r="E57" s="155"/>
      <c r="F57" s="155"/>
      <c r="G57" s="155"/>
      <c r="H57" s="155"/>
      <c r="I57" s="155"/>
      <c r="J57" s="155"/>
      <c r="K57" s="155"/>
      <c r="L57" s="155"/>
      <c r="M57" s="155"/>
      <c r="N57" s="155"/>
      <c r="O57" s="155"/>
      <c r="P57" s="155"/>
    </row>
    <row r="58" spans="3:16" x14ac:dyDescent="0.15">
      <c r="C58" s="155"/>
      <c r="D58" s="155"/>
      <c r="E58" s="155"/>
      <c r="F58" s="155"/>
      <c r="G58" s="155"/>
      <c r="H58" s="155"/>
      <c r="I58" s="155"/>
      <c r="J58" s="155"/>
      <c r="K58" s="155"/>
      <c r="L58" s="155"/>
      <c r="M58" s="155"/>
      <c r="N58" s="155"/>
      <c r="O58" s="155"/>
      <c r="P58" s="155"/>
    </row>
    <row r="59" spans="3:16" x14ac:dyDescent="0.15">
      <c r="C59" s="155"/>
      <c r="D59" s="155"/>
      <c r="E59" s="155"/>
      <c r="F59" s="155"/>
      <c r="G59" s="155"/>
      <c r="H59" s="155"/>
      <c r="I59" s="155"/>
      <c r="J59" s="155"/>
      <c r="K59" s="155"/>
      <c r="L59" s="155"/>
      <c r="M59" s="155"/>
      <c r="N59" s="155"/>
      <c r="O59" s="155"/>
      <c r="P59" s="155"/>
    </row>
    <row r="60" spans="3:16" x14ac:dyDescent="0.15">
      <c r="C60" s="155"/>
      <c r="D60" s="155"/>
      <c r="E60" s="155"/>
      <c r="F60" s="155"/>
      <c r="G60" s="155"/>
      <c r="H60" s="155"/>
      <c r="I60" s="155"/>
      <c r="J60" s="155"/>
      <c r="K60" s="155"/>
      <c r="L60" s="155"/>
      <c r="M60" s="155"/>
      <c r="N60" s="155"/>
      <c r="O60" s="155"/>
      <c r="P60" s="155"/>
    </row>
    <row r="61" spans="3:16" x14ac:dyDescent="0.15">
      <c r="C61" s="155"/>
      <c r="D61" s="155"/>
      <c r="E61" s="155"/>
      <c r="F61" s="155"/>
      <c r="G61" s="155"/>
      <c r="H61" s="155"/>
      <c r="I61" s="155"/>
      <c r="J61" s="155"/>
      <c r="K61" s="155"/>
      <c r="L61" s="155"/>
      <c r="M61" s="155"/>
      <c r="N61" s="155"/>
      <c r="O61" s="155"/>
      <c r="P61" s="155"/>
    </row>
    <row r="62" spans="3:16" x14ac:dyDescent="0.15">
      <c r="C62" s="155"/>
      <c r="D62" s="155"/>
      <c r="E62" s="155"/>
      <c r="F62" s="155"/>
      <c r="G62" s="155"/>
      <c r="H62" s="155"/>
      <c r="I62" s="155"/>
      <c r="J62" s="155"/>
      <c r="K62" s="155"/>
      <c r="L62" s="155"/>
      <c r="M62" s="155"/>
      <c r="N62" s="155"/>
      <c r="O62" s="155"/>
      <c r="P62" s="155"/>
    </row>
    <row r="63" spans="3:16" x14ac:dyDescent="0.15">
      <c r="C63" s="155"/>
      <c r="D63" s="155"/>
      <c r="E63" s="155"/>
      <c r="F63" s="155"/>
      <c r="G63" s="155"/>
      <c r="H63" s="155"/>
      <c r="I63" s="155"/>
      <c r="J63" s="155"/>
      <c r="K63" s="155"/>
      <c r="L63" s="155"/>
      <c r="M63" s="155"/>
      <c r="N63" s="155"/>
      <c r="O63" s="155"/>
      <c r="P63" s="155"/>
    </row>
    <row r="64" spans="3:16" x14ac:dyDescent="0.15">
      <c r="C64" s="155"/>
      <c r="D64" s="155"/>
      <c r="E64" s="155"/>
      <c r="F64" s="155"/>
      <c r="G64" s="155"/>
      <c r="H64" s="155"/>
      <c r="I64" s="155"/>
      <c r="J64" s="155"/>
      <c r="K64" s="155"/>
      <c r="L64" s="155"/>
      <c r="M64" s="155"/>
      <c r="N64" s="155"/>
      <c r="O64" s="155"/>
      <c r="P64" s="155"/>
    </row>
    <row r="65" spans="3:16" x14ac:dyDescent="0.15">
      <c r="C65" s="155"/>
      <c r="D65" s="155"/>
      <c r="E65" s="155"/>
      <c r="F65" s="155"/>
      <c r="G65" s="155"/>
      <c r="H65" s="155"/>
      <c r="I65" s="155"/>
      <c r="J65" s="155"/>
      <c r="K65" s="155"/>
      <c r="L65" s="155"/>
      <c r="M65" s="155"/>
      <c r="N65" s="155"/>
      <c r="O65" s="155"/>
      <c r="P65" s="155"/>
    </row>
    <row r="66" spans="3:16" x14ac:dyDescent="0.15">
      <c r="C66" s="155"/>
      <c r="D66" s="155"/>
      <c r="E66" s="155"/>
      <c r="F66" s="155"/>
      <c r="G66" s="155"/>
      <c r="H66" s="155"/>
      <c r="I66" s="155"/>
      <c r="J66" s="155"/>
      <c r="K66" s="155"/>
      <c r="L66" s="155"/>
      <c r="M66" s="155"/>
      <c r="N66" s="155"/>
      <c r="O66" s="155"/>
      <c r="P66" s="155"/>
    </row>
    <row r="67" spans="3:16" x14ac:dyDescent="0.15">
      <c r="C67" s="155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55"/>
    </row>
    <row r="68" spans="3:16" x14ac:dyDescent="0.15"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</row>
    <row r="69" spans="3:16" x14ac:dyDescent="0.15">
      <c r="C69" s="155"/>
      <c r="D69" s="155"/>
      <c r="E69" s="155"/>
      <c r="F69" s="155"/>
      <c r="G69" s="155"/>
      <c r="H69" s="155"/>
      <c r="I69" s="155"/>
      <c r="J69" s="155"/>
      <c r="K69" s="155"/>
      <c r="L69" s="155"/>
      <c r="M69" s="155"/>
      <c r="N69" s="155"/>
      <c r="O69" s="155"/>
      <c r="P69" s="155"/>
    </row>
    <row r="70" spans="3:16" x14ac:dyDescent="0.15">
      <c r="C70" s="155"/>
      <c r="D70" s="155"/>
      <c r="E70" s="155"/>
      <c r="F70" s="155"/>
      <c r="G70" s="155"/>
      <c r="H70" s="155"/>
      <c r="I70" s="155"/>
      <c r="J70" s="155"/>
      <c r="K70" s="155"/>
      <c r="L70" s="155"/>
      <c r="M70" s="155"/>
      <c r="N70" s="155"/>
      <c r="O70" s="155"/>
      <c r="P70" s="155"/>
    </row>
    <row r="71" spans="3:16" x14ac:dyDescent="0.15">
      <c r="C71" s="155"/>
      <c r="D71" s="155"/>
      <c r="E71" s="155"/>
      <c r="F71" s="155"/>
      <c r="G71" s="155"/>
      <c r="H71" s="155"/>
      <c r="I71" s="155"/>
      <c r="J71" s="155"/>
      <c r="K71" s="155"/>
      <c r="L71" s="155"/>
      <c r="M71" s="155"/>
      <c r="N71" s="155"/>
      <c r="O71" s="155"/>
      <c r="P71" s="155"/>
    </row>
    <row r="72" spans="3:16" x14ac:dyDescent="0.15">
      <c r="C72" s="155"/>
      <c r="D72" s="155"/>
      <c r="E72" s="155"/>
      <c r="F72" s="155"/>
      <c r="G72" s="155"/>
      <c r="H72" s="155"/>
      <c r="I72" s="155"/>
      <c r="J72" s="155"/>
      <c r="K72" s="155"/>
      <c r="L72" s="155"/>
      <c r="M72" s="155"/>
      <c r="N72" s="155"/>
      <c r="O72" s="155"/>
      <c r="P72" s="155"/>
    </row>
    <row r="73" spans="3:16" x14ac:dyDescent="0.15">
      <c r="C73" s="155"/>
      <c r="D73" s="155"/>
      <c r="E73" s="155"/>
      <c r="F73" s="155"/>
      <c r="G73" s="155"/>
      <c r="H73" s="155"/>
      <c r="I73" s="155"/>
      <c r="J73" s="155"/>
      <c r="K73" s="155"/>
      <c r="L73" s="155"/>
      <c r="M73" s="155"/>
      <c r="N73" s="155"/>
      <c r="O73" s="155"/>
      <c r="P73" s="155"/>
    </row>
    <row r="74" spans="3:16" x14ac:dyDescent="0.15">
      <c r="C74" s="155"/>
      <c r="D74" s="155"/>
      <c r="E74" s="155"/>
      <c r="F74" s="155"/>
      <c r="G74" s="155"/>
      <c r="H74" s="155"/>
      <c r="I74" s="155"/>
      <c r="J74" s="155"/>
      <c r="K74" s="155"/>
      <c r="L74" s="155"/>
      <c r="M74" s="155"/>
      <c r="N74" s="155"/>
      <c r="O74" s="155"/>
      <c r="P74" s="155"/>
    </row>
    <row r="75" spans="3:16" x14ac:dyDescent="0.15">
      <c r="C75" s="155"/>
      <c r="D75" s="155"/>
      <c r="E75" s="155"/>
      <c r="F75" s="155"/>
      <c r="G75" s="155"/>
      <c r="H75" s="155"/>
      <c r="I75" s="155"/>
      <c r="J75" s="155"/>
      <c r="K75" s="155"/>
      <c r="L75" s="155"/>
      <c r="M75" s="155"/>
      <c r="N75" s="155"/>
      <c r="O75" s="155"/>
      <c r="P75" s="155"/>
    </row>
    <row r="76" spans="3:16" x14ac:dyDescent="0.15">
      <c r="C76" s="155"/>
      <c r="D76" s="155"/>
      <c r="E76" s="155"/>
      <c r="F76" s="155"/>
      <c r="G76" s="155"/>
      <c r="H76" s="155"/>
      <c r="I76" s="155"/>
      <c r="J76" s="155"/>
      <c r="K76" s="155"/>
      <c r="L76" s="155"/>
      <c r="M76" s="155"/>
      <c r="N76" s="155"/>
      <c r="O76" s="155"/>
      <c r="P76" s="155"/>
    </row>
    <row r="77" spans="3:16" x14ac:dyDescent="0.15">
      <c r="C77" s="155"/>
      <c r="D77" s="155"/>
      <c r="E77" s="155"/>
      <c r="F77" s="155"/>
      <c r="G77" s="155"/>
      <c r="H77" s="155"/>
      <c r="I77" s="155"/>
      <c r="J77" s="155"/>
      <c r="K77" s="155"/>
      <c r="L77" s="155"/>
      <c r="M77" s="155"/>
      <c r="N77" s="155"/>
      <c r="O77" s="155"/>
      <c r="P77" s="155"/>
    </row>
    <row r="78" spans="3:16" x14ac:dyDescent="0.15">
      <c r="C78" s="155"/>
      <c r="D78" s="155"/>
      <c r="E78" s="155"/>
      <c r="F78" s="155"/>
      <c r="G78" s="155"/>
      <c r="H78" s="155"/>
      <c r="I78" s="155"/>
      <c r="J78" s="155"/>
      <c r="K78" s="155"/>
      <c r="L78" s="155"/>
      <c r="M78" s="155"/>
      <c r="N78" s="155"/>
      <c r="O78" s="155"/>
      <c r="P78" s="155"/>
    </row>
    <row r="79" spans="3:16" x14ac:dyDescent="0.15">
      <c r="C79" s="155"/>
      <c r="D79" s="155"/>
      <c r="E79" s="155"/>
      <c r="F79" s="155"/>
      <c r="G79" s="155"/>
      <c r="H79" s="155"/>
      <c r="I79" s="155"/>
      <c r="J79" s="155"/>
      <c r="K79" s="155"/>
      <c r="L79" s="155"/>
      <c r="M79" s="155"/>
      <c r="N79" s="155"/>
      <c r="O79" s="155"/>
      <c r="P79" s="155"/>
    </row>
    <row r="80" spans="3:16" x14ac:dyDescent="0.15">
      <c r="C80" s="155"/>
      <c r="D80" s="155"/>
      <c r="E80" s="155"/>
      <c r="F80" s="155"/>
      <c r="G80" s="155"/>
      <c r="H80" s="155"/>
      <c r="I80" s="155"/>
      <c r="J80" s="155"/>
      <c r="K80" s="155"/>
      <c r="L80" s="155"/>
      <c r="M80" s="155"/>
      <c r="N80" s="155"/>
      <c r="O80" s="155"/>
      <c r="P80" s="155"/>
    </row>
    <row r="81" spans="3:16" x14ac:dyDescent="0.15">
      <c r="C81" s="155"/>
      <c r="D81" s="155"/>
      <c r="E81" s="155"/>
      <c r="F81" s="155"/>
      <c r="G81" s="155"/>
      <c r="H81" s="155"/>
      <c r="I81" s="155"/>
      <c r="J81" s="155"/>
      <c r="K81" s="155"/>
      <c r="L81" s="155"/>
      <c r="M81" s="155"/>
      <c r="N81" s="155"/>
      <c r="O81" s="155"/>
      <c r="P81" s="155"/>
    </row>
    <row r="82" spans="3:16" x14ac:dyDescent="0.15">
      <c r="C82" s="155"/>
      <c r="D82" s="155"/>
      <c r="E82" s="155"/>
      <c r="F82" s="155"/>
      <c r="G82" s="155"/>
      <c r="H82" s="155"/>
      <c r="I82" s="155"/>
      <c r="J82" s="155"/>
      <c r="K82" s="155"/>
      <c r="L82" s="155"/>
      <c r="M82" s="155"/>
      <c r="N82" s="155"/>
      <c r="O82" s="155"/>
      <c r="P82" s="155"/>
    </row>
    <row r="83" spans="3:16" x14ac:dyDescent="0.15">
      <c r="C83" s="155"/>
      <c r="D83" s="155"/>
      <c r="E83" s="155"/>
      <c r="F83" s="155"/>
      <c r="G83" s="155"/>
      <c r="H83" s="155"/>
      <c r="I83" s="155"/>
      <c r="J83" s="155"/>
      <c r="K83" s="155"/>
      <c r="L83" s="155"/>
      <c r="M83" s="155"/>
      <c r="N83" s="155"/>
      <c r="O83" s="155"/>
      <c r="P83" s="155"/>
    </row>
    <row r="84" spans="3:16" x14ac:dyDescent="0.15">
      <c r="C84" s="155"/>
      <c r="D84" s="155"/>
      <c r="E84" s="155"/>
      <c r="F84" s="155"/>
      <c r="G84" s="155"/>
      <c r="H84" s="155"/>
      <c r="I84" s="155"/>
      <c r="J84" s="155"/>
      <c r="K84" s="155"/>
      <c r="L84" s="155"/>
      <c r="M84" s="155"/>
      <c r="N84" s="155"/>
      <c r="O84" s="155"/>
      <c r="P84" s="155"/>
    </row>
    <row r="85" spans="3:16" x14ac:dyDescent="0.15">
      <c r="C85" s="155"/>
      <c r="D85" s="155"/>
      <c r="E85" s="155"/>
      <c r="F85" s="155"/>
      <c r="G85" s="155"/>
      <c r="H85" s="155"/>
      <c r="I85" s="155"/>
      <c r="J85" s="155"/>
      <c r="K85" s="155"/>
      <c r="L85" s="155"/>
      <c r="M85" s="155"/>
      <c r="N85" s="155"/>
      <c r="O85" s="155"/>
      <c r="P85" s="155"/>
    </row>
    <row r="86" spans="3:16" x14ac:dyDescent="0.15">
      <c r="C86" s="155"/>
      <c r="D86" s="155"/>
      <c r="E86" s="155"/>
      <c r="F86" s="155"/>
      <c r="G86" s="155"/>
      <c r="H86" s="155"/>
      <c r="I86" s="155"/>
      <c r="J86" s="155"/>
      <c r="K86" s="155"/>
      <c r="L86" s="155"/>
      <c r="M86" s="155"/>
      <c r="N86" s="155"/>
      <c r="O86" s="155"/>
      <c r="P86" s="155"/>
    </row>
    <row r="87" spans="3:16" x14ac:dyDescent="0.15">
      <c r="C87" s="155"/>
      <c r="D87" s="155"/>
      <c r="E87" s="155"/>
      <c r="F87" s="155"/>
      <c r="G87" s="155"/>
      <c r="H87" s="155"/>
      <c r="I87" s="155"/>
      <c r="J87" s="155"/>
      <c r="K87" s="155"/>
      <c r="L87" s="155"/>
      <c r="M87" s="155"/>
      <c r="N87" s="155"/>
      <c r="O87" s="155"/>
      <c r="P87" s="155"/>
    </row>
    <row r="88" spans="3:16" x14ac:dyDescent="0.15">
      <c r="C88" s="155"/>
      <c r="D88" s="155"/>
      <c r="E88" s="155"/>
      <c r="F88" s="155"/>
      <c r="G88" s="155"/>
      <c r="H88" s="155"/>
      <c r="I88" s="155"/>
      <c r="J88" s="155"/>
      <c r="K88" s="155"/>
      <c r="L88" s="155"/>
      <c r="M88" s="155"/>
      <c r="N88" s="155"/>
      <c r="O88" s="155"/>
      <c r="P88" s="155"/>
    </row>
    <row r="89" spans="3:16" x14ac:dyDescent="0.15">
      <c r="C89" s="155"/>
      <c r="D89" s="155"/>
      <c r="E89" s="155"/>
      <c r="F89" s="155"/>
      <c r="G89" s="155"/>
      <c r="H89" s="155"/>
      <c r="I89" s="155"/>
      <c r="J89" s="155"/>
      <c r="K89" s="155"/>
      <c r="L89" s="155"/>
      <c r="M89" s="155"/>
      <c r="N89" s="155"/>
      <c r="O89" s="155"/>
      <c r="P89" s="155"/>
    </row>
    <row r="90" spans="3:16" x14ac:dyDescent="0.15">
      <c r="C90" s="155"/>
      <c r="D90" s="155"/>
      <c r="E90" s="155"/>
      <c r="F90" s="155"/>
      <c r="G90" s="155"/>
      <c r="H90" s="155"/>
      <c r="I90" s="155"/>
      <c r="J90" s="155"/>
      <c r="K90" s="155"/>
      <c r="L90" s="155"/>
      <c r="M90" s="155"/>
      <c r="N90" s="155"/>
      <c r="O90" s="155"/>
      <c r="P90" s="155"/>
    </row>
    <row r="91" spans="3:16" x14ac:dyDescent="0.15">
      <c r="C91" s="155"/>
      <c r="D91" s="155"/>
      <c r="E91" s="155"/>
      <c r="F91" s="155"/>
      <c r="G91" s="155"/>
      <c r="H91" s="155"/>
      <c r="I91" s="155"/>
      <c r="J91" s="155"/>
      <c r="K91" s="155"/>
      <c r="L91" s="155"/>
      <c r="M91" s="155"/>
      <c r="N91" s="155"/>
      <c r="O91" s="155"/>
      <c r="P91" s="155"/>
    </row>
    <row r="92" spans="3:16" x14ac:dyDescent="0.15">
      <c r="C92" s="155"/>
      <c r="D92" s="155"/>
      <c r="E92" s="155"/>
      <c r="F92" s="155"/>
      <c r="G92" s="155"/>
      <c r="H92" s="155"/>
      <c r="I92" s="155"/>
      <c r="J92" s="155"/>
      <c r="K92" s="155"/>
      <c r="L92" s="155"/>
      <c r="M92" s="155"/>
      <c r="N92" s="155"/>
      <c r="O92" s="155"/>
      <c r="P92" s="155"/>
    </row>
    <row r="93" spans="3:16" x14ac:dyDescent="0.15">
      <c r="C93" s="155"/>
      <c r="D93" s="155"/>
      <c r="E93" s="155"/>
      <c r="F93" s="155"/>
      <c r="G93" s="155"/>
      <c r="H93" s="155"/>
      <c r="I93" s="155"/>
      <c r="J93" s="155"/>
      <c r="K93" s="155"/>
      <c r="L93" s="155"/>
      <c r="M93" s="155"/>
      <c r="N93" s="155"/>
      <c r="O93" s="155"/>
      <c r="P93" s="155"/>
    </row>
    <row r="94" spans="3:16" x14ac:dyDescent="0.15">
      <c r="C94" s="155"/>
      <c r="D94" s="155"/>
      <c r="E94" s="155"/>
      <c r="F94" s="155"/>
      <c r="G94" s="155"/>
      <c r="H94" s="155"/>
      <c r="I94" s="155"/>
      <c r="J94" s="155"/>
      <c r="K94" s="155"/>
      <c r="L94" s="155"/>
      <c r="M94" s="155"/>
      <c r="N94" s="155"/>
      <c r="O94" s="155"/>
      <c r="P94" s="155"/>
    </row>
    <row r="95" spans="3:16" x14ac:dyDescent="0.15">
      <c r="C95" s="155"/>
      <c r="D95" s="155"/>
      <c r="E95" s="155"/>
      <c r="F95" s="155"/>
      <c r="G95" s="155"/>
      <c r="H95" s="155"/>
      <c r="I95" s="155"/>
      <c r="J95" s="155"/>
      <c r="K95" s="155"/>
      <c r="L95" s="155"/>
      <c r="M95" s="155"/>
      <c r="N95" s="155"/>
      <c r="O95" s="155"/>
      <c r="P95" s="155"/>
    </row>
    <row r="96" spans="3:16" x14ac:dyDescent="0.15">
      <c r="C96" s="155"/>
      <c r="D96" s="155"/>
      <c r="E96" s="155"/>
      <c r="F96" s="155"/>
      <c r="G96" s="155"/>
      <c r="H96" s="155"/>
      <c r="I96" s="155"/>
      <c r="J96" s="155"/>
      <c r="K96" s="155"/>
      <c r="L96" s="155"/>
      <c r="M96" s="155"/>
      <c r="N96" s="155"/>
      <c r="O96" s="155"/>
      <c r="P96" s="155"/>
    </row>
    <row r="97" spans="3:16" x14ac:dyDescent="0.15">
      <c r="C97" s="155"/>
      <c r="D97" s="155"/>
      <c r="E97" s="155"/>
      <c r="F97" s="155"/>
      <c r="G97" s="155"/>
      <c r="H97" s="155"/>
      <c r="I97" s="155"/>
      <c r="J97" s="155"/>
      <c r="K97" s="155"/>
      <c r="L97" s="155"/>
      <c r="M97" s="155"/>
      <c r="N97" s="155"/>
      <c r="O97" s="155"/>
      <c r="P97" s="155"/>
    </row>
    <row r="98" spans="3:16" x14ac:dyDescent="0.15">
      <c r="C98" s="155"/>
      <c r="D98" s="155"/>
      <c r="E98" s="155"/>
      <c r="F98" s="155"/>
      <c r="G98" s="155"/>
      <c r="H98" s="155"/>
      <c r="I98" s="155"/>
      <c r="J98" s="155"/>
      <c r="K98" s="155"/>
      <c r="L98" s="155"/>
      <c r="M98" s="155"/>
      <c r="N98" s="155"/>
      <c r="O98" s="155"/>
      <c r="P98" s="155"/>
    </row>
    <row r="99" spans="3:16" x14ac:dyDescent="0.15">
      <c r="C99" s="155"/>
      <c r="D99" s="155"/>
      <c r="E99" s="155"/>
      <c r="F99" s="155"/>
      <c r="G99" s="155"/>
      <c r="H99" s="155"/>
      <c r="I99" s="155"/>
      <c r="J99" s="155"/>
      <c r="K99" s="155"/>
      <c r="L99" s="155"/>
      <c r="M99" s="155"/>
      <c r="N99" s="155"/>
      <c r="O99" s="155"/>
      <c r="P99" s="155"/>
    </row>
    <row r="100" spans="3:16" x14ac:dyDescent="0.15">
      <c r="C100" s="155"/>
      <c r="D100" s="155"/>
      <c r="E100" s="155"/>
      <c r="F100" s="155"/>
      <c r="G100" s="155"/>
      <c r="H100" s="155"/>
      <c r="I100" s="155"/>
      <c r="J100" s="155"/>
      <c r="K100" s="155"/>
      <c r="L100" s="155"/>
      <c r="M100" s="155"/>
      <c r="N100" s="155"/>
      <c r="O100" s="155"/>
      <c r="P100" s="155"/>
    </row>
    <row r="101" spans="3:16" x14ac:dyDescent="0.15">
      <c r="C101" s="155"/>
      <c r="D101" s="155"/>
      <c r="E101" s="155"/>
      <c r="F101" s="155"/>
      <c r="G101" s="155"/>
      <c r="H101" s="155"/>
      <c r="I101" s="155"/>
      <c r="J101" s="155"/>
      <c r="K101" s="155"/>
      <c r="L101" s="155"/>
      <c r="M101" s="155"/>
      <c r="N101" s="155"/>
      <c r="O101" s="155"/>
      <c r="P101" s="155"/>
    </row>
    <row r="102" spans="3:16" x14ac:dyDescent="0.15">
      <c r="C102" s="155"/>
      <c r="D102" s="155"/>
      <c r="E102" s="155"/>
      <c r="F102" s="155"/>
      <c r="G102" s="155"/>
      <c r="H102" s="155"/>
      <c r="I102" s="155"/>
      <c r="J102" s="155"/>
      <c r="K102" s="155"/>
      <c r="L102" s="155"/>
      <c r="M102" s="155"/>
      <c r="N102" s="155"/>
      <c r="O102" s="155"/>
      <c r="P102" s="155"/>
    </row>
    <row r="103" spans="3:16" x14ac:dyDescent="0.15">
      <c r="C103" s="155"/>
      <c r="D103" s="155"/>
      <c r="E103" s="155"/>
      <c r="F103" s="155"/>
      <c r="G103" s="155"/>
      <c r="H103" s="155"/>
      <c r="I103" s="155"/>
      <c r="J103" s="155"/>
      <c r="K103" s="155"/>
      <c r="L103" s="155"/>
      <c r="M103" s="155"/>
      <c r="N103" s="155"/>
      <c r="O103" s="155"/>
      <c r="P103" s="155"/>
    </row>
    <row r="104" spans="3:16" x14ac:dyDescent="0.15">
      <c r="C104" s="155"/>
      <c r="D104" s="155"/>
      <c r="E104" s="155"/>
      <c r="F104" s="155"/>
      <c r="G104" s="155"/>
      <c r="H104" s="155"/>
      <c r="I104" s="155"/>
      <c r="J104" s="155"/>
      <c r="K104" s="155"/>
      <c r="L104" s="155"/>
      <c r="M104" s="155"/>
      <c r="N104" s="155"/>
      <c r="O104" s="155"/>
      <c r="P104" s="155"/>
    </row>
    <row r="105" spans="3:16" x14ac:dyDescent="0.15">
      <c r="C105" s="155"/>
      <c r="D105" s="155"/>
      <c r="E105" s="155"/>
      <c r="F105" s="155"/>
      <c r="G105" s="155"/>
      <c r="H105" s="155"/>
      <c r="I105" s="155"/>
      <c r="J105" s="155"/>
      <c r="K105" s="155"/>
      <c r="L105" s="155"/>
      <c r="M105" s="155"/>
      <c r="N105" s="155"/>
      <c r="O105" s="155"/>
      <c r="P105" s="155"/>
    </row>
    <row r="106" spans="3:16" x14ac:dyDescent="0.15">
      <c r="C106" s="155"/>
      <c r="D106" s="155"/>
      <c r="E106" s="155"/>
      <c r="F106" s="155"/>
      <c r="G106" s="155"/>
      <c r="H106" s="155"/>
      <c r="I106" s="155"/>
      <c r="J106" s="155"/>
      <c r="K106" s="155"/>
      <c r="L106" s="155"/>
      <c r="M106" s="155"/>
      <c r="N106" s="155"/>
      <c r="O106" s="155"/>
      <c r="P106" s="155"/>
    </row>
    <row r="107" spans="3:16" x14ac:dyDescent="0.15">
      <c r="C107" s="155"/>
      <c r="D107" s="155"/>
      <c r="E107" s="155"/>
      <c r="F107" s="155"/>
      <c r="G107" s="155"/>
      <c r="H107" s="155"/>
      <c r="I107" s="155"/>
      <c r="J107" s="155"/>
      <c r="K107" s="155"/>
      <c r="L107" s="155"/>
      <c r="M107" s="155"/>
      <c r="N107" s="155"/>
      <c r="O107" s="155"/>
      <c r="P107" s="155"/>
    </row>
    <row r="108" spans="3:16" x14ac:dyDescent="0.15">
      <c r="C108" s="155"/>
      <c r="D108" s="155"/>
      <c r="E108" s="155"/>
      <c r="F108" s="155"/>
      <c r="G108" s="155"/>
      <c r="H108" s="155"/>
      <c r="I108" s="155"/>
      <c r="J108" s="155"/>
      <c r="K108" s="155"/>
      <c r="L108" s="155"/>
      <c r="M108" s="155"/>
      <c r="N108" s="155"/>
      <c r="O108" s="155"/>
      <c r="P108" s="155"/>
    </row>
    <row r="109" spans="3:16" x14ac:dyDescent="0.15">
      <c r="C109" s="155"/>
      <c r="D109" s="155"/>
      <c r="E109" s="155"/>
      <c r="F109" s="155"/>
      <c r="G109" s="155"/>
      <c r="H109" s="155"/>
      <c r="I109" s="155"/>
      <c r="J109" s="155"/>
      <c r="K109" s="155"/>
      <c r="L109" s="155"/>
      <c r="M109" s="155"/>
      <c r="N109" s="155"/>
      <c r="O109" s="155"/>
      <c r="P109" s="155"/>
    </row>
    <row r="110" spans="3:16" x14ac:dyDescent="0.15">
      <c r="C110" s="155"/>
      <c r="D110" s="155"/>
      <c r="E110" s="155"/>
      <c r="F110" s="155"/>
      <c r="G110" s="155"/>
      <c r="H110" s="155"/>
      <c r="I110" s="155"/>
      <c r="J110" s="155"/>
      <c r="K110" s="155"/>
      <c r="L110" s="155"/>
      <c r="M110" s="155"/>
      <c r="N110" s="155"/>
      <c r="O110" s="155"/>
      <c r="P110" s="155"/>
    </row>
    <row r="111" spans="3:16" x14ac:dyDescent="0.15">
      <c r="C111" s="155"/>
      <c r="D111" s="155"/>
      <c r="E111" s="155"/>
      <c r="F111" s="155"/>
      <c r="G111" s="155"/>
      <c r="H111" s="155"/>
      <c r="I111" s="155"/>
      <c r="J111" s="155"/>
      <c r="K111" s="155"/>
      <c r="L111" s="155"/>
      <c r="M111" s="155"/>
      <c r="N111" s="155"/>
      <c r="O111" s="155"/>
      <c r="P111" s="155"/>
    </row>
    <row r="112" spans="3:16" x14ac:dyDescent="0.15">
      <c r="C112" s="155"/>
      <c r="D112" s="155"/>
      <c r="E112" s="155"/>
      <c r="F112" s="155"/>
      <c r="G112" s="155"/>
      <c r="H112" s="155"/>
      <c r="I112" s="155"/>
      <c r="J112" s="155"/>
      <c r="K112" s="155"/>
      <c r="L112" s="155"/>
      <c r="M112" s="155"/>
      <c r="N112" s="155"/>
      <c r="O112" s="155"/>
      <c r="P112" s="155"/>
    </row>
    <row r="113" spans="3:16" x14ac:dyDescent="0.15">
      <c r="C113" s="155"/>
      <c r="D113" s="155"/>
      <c r="E113" s="155"/>
      <c r="F113" s="155"/>
      <c r="G113" s="155"/>
      <c r="H113" s="155"/>
      <c r="I113" s="155"/>
      <c r="J113" s="155"/>
      <c r="K113" s="155"/>
      <c r="L113" s="155"/>
      <c r="M113" s="155"/>
      <c r="N113" s="155"/>
      <c r="O113" s="155"/>
      <c r="P113" s="155"/>
    </row>
    <row r="114" spans="3:16" x14ac:dyDescent="0.15">
      <c r="C114" s="155"/>
      <c r="D114" s="155"/>
      <c r="E114" s="155"/>
      <c r="F114" s="155"/>
      <c r="G114" s="155"/>
      <c r="H114" s="155"/>
      <c r="I114" s="155"/>
      <c r="J114" s="155"/>
      <c r="K114" s="155"/>
      <c r="L114" s="155"/>
      <c r="M114" s="155"/>
      <c r="N114" s="155"/>
      <c r="O114" s="155"/>
      <c r="P114" s="155"/>
    </row>
    <row r="115" spans="3:16" x14ac:dyDescent="0.15">
      <c r="C115" s="155"/>
      <c r="D115" s="155"/>
      <c r="E115" s="155"/>
      <c r="F115" s="155"/>
      <c r="G115" s="155"/>
      <c r="H115" s="155"/>
      <c r="I115" s="155"/>
      <c r="J115" s="155"/>
      <c r="K115" s="155"/>
      <c r="L115" s="155"/>
      <c r="M115" s="155"/>
      <c r="N115" s="155"/>
      <c r="O115" s="155"/>
      <c r="P115" s="155"/>
    </row>
    <row r="116" spans="3:16" x14ac:dyDescent="0.15">
      <c r="C116" s="155"/>
      <c r="D116" s="155"/>
      <c r="E116" s="155"/>
      <c r="F116" s="155"/>
      <c r="G116" s="155"/>
      <c r="H116" s="155"/>
      <c r="I116" s="155"/>
      <c r="J116" s="155"/>
      <c r="K116" s="155"/>
      <c r="L116" s="155"/>
      <c r="M116" s="155"/>
      <c r="N116" s="155"/>
      <c r="O116" s="155"/>
      <c r="P116" s="155"/>
    </row>
    <row r="117" spans="3:16" x14ac:dyDescent="0.15">
      <c r="C117" s="155"/>
      <c r="D117" s="155"/>
      <c r="E117" s="155"/>
      <c r="F117" s="155"/>
      <c r="G117" s="155"/>
      <c r="H117" s="155"/>
      <c r="I117" s="155"/>
      <c r="J117" s="155"/>
      <c r="K117" s="155"/>
      <c r="L117" s="155"/>
      <c r="M117" s="155"/>
      <c r="N117" s="155"/>
      <c r="O117" s="155"/>
      <c r="P117" s="155"/>
    </row>
    <row r="118" spans="3:16" x14ac:dyDescent="0.15">
      <c r="C118" s="155"/>
      <c r="D118" s="155"/>
      <c r="E118" s="155"/>
      <c r="F118" s="155"/>
      <c r="G118" s="155"/>
      <c r="H118" s="155"/>
      <c r="I118" s="155"/>
      <c r="J118" s="155"/>
      <c r="K118" s="155"/>
      <c r="L118" s="155"/>
      <c r="M118" s="155"/>
      <c r="N118" s="155"/>
      <c r="O118" s="155"/>
      <c r="P118" s="155"/>
    </row>
    <row r="119" spans="3:16" x14ac:dyDescent="0.15">
      <c r="C119" s="155"/>
      <c r="D119" s="155"/>
      <c r="E119" s="155"/>
      <c r="F119" s="155"/>
      <c r="G119" s="155"/>
      <c r="H119" s="155"/>
      <c r="I119" s="155"/>
      <c r="J119" s="155"/>
      <c r="K119" s="155"/>
      <c r="L119" s="155"/>
      <c r="M119" s="155"/>
      <c r="N119" s="155"/>
      <c r="O119" s="155"/>
      <c r="P119" s="155"/>
    </row>
    <row r="120" spans="3:16" x14ac:dyDescent="0.15">
      <c r="C120" s="155"/>
      <c r="D120" s="155"/>
      <c r="E120" s="155"/>
      <c r="F120" s="155"/>
      <c r="G120" s="155"/>
      <c r="H120" s="155"/>
      <c r="I120" s="155"/>
      <c r="J120" s="155"/>
      <c r="K120" s="155"/>
      <c r="L120" s="155"/>
      <c r="M120" s="155"/>
      <c r="N120" s="155"/>
      <c r="O120" s="155"/>
      <c r="P120" s="155"/>
    </row>
    <row r="121" spans="3:16" x14ac:dyDescent="0.15">
      <c r="C121" s="155"/>
      <c r="D121" s="155"/>
      <c r="E121" s="155"/>
      <c r="F121" s="155"/>
      <c r="G121" s="155"/>
      <c r="H121" s="155"/>
      <c r="I121" s="155"/>
      <c r="J121" s="155"/>
      <c r="K121" s="155"/>
      <c r="L121" s="155"/>
      <c r="M121" s="155"/>
      <c r="N121" s="155"/>
      <c r="O121" s="155"/>
      <c r="P121" s="155"/>
    </row>
    <row r="122" spans="3:16" x14ac:dyDescent="0.15">
      <c r="C122" s="155"/>
      <c r="D122" s="155"/>
      <c r="E122" s="155"/>
      <c r="F122" s="155"/>
      <c r="G122" s="155"/>
      <c r="H122" s="155"/>
      <c r="I122" s="155"/>
      <c r="J122" s="155"/>
      <c r="K122" s="155"/>
      <c r="L122" s="155"/>
      <c r="M122" s="155"/>
      <c r="N122" s="155"/>
      <c r="O122" s="155"/>
      <c r="P122" s="155"/>
    </row>
    <row r="123" spans="3:16" x14ac:dyDescent="0.15">
      <c r="C123" s="155"/>
      <c r="D123" s="155"/>
      <c r="E123" s="155"/>
      <c r="F123" s="155"/>
      <c r="G123" s="155"/>
      <c r="H123" s="155"/>
      <c r="I123" s="155"/>
      <c r="J123" s="155"/>
      <c r="K123" s="155"/>
      <c r="L123" s="155"/>
      <c r="M123" s="155"/>
      <c r="N123" s="155"/>
      <c r="O123" s="155"/>
      <c r="P123" s="155"/>
    </row>
    <row r="124" spans="3:16" x14ac:dyDescent="0.15">
      <c r="C124" s="155"/>
      <c r="D124" s="155"/>
      <c r="E124" s="155"/>
      <c r="F124" s="155"/>
      <c r="G124" s="155"/>
      <c r="H124" s="155"/>
      <c r="I124" s="155"/>
      <c r="J124" s="155"/>
      <c r="K124" s="155"/>
      <c r="L124" s="155"/>
      <c r="M124" s="155"/>
      <c r="N124" s="155"/>
      <c r="O124" s="155"/>
      <c r="P124" s="155"/>
    </row>
    <row r="125" spans="3:16" x14ac:dyDescent="0.15">
      <c r="C125" s="155"/>
      <c r="D125" s="155"/>
      <c r="E125" s="155"/>
      <c r="F125" s="155"/>
      <c r="G125" s="155"/>
      <c r="H125" s="155"/>
      <c r="I125" s="155"/>
      <c r="J125" s="155"/>
      <c r="K125" s="155"/>
      <c r="L125" s="155"/>
      <c r="M125" s="155"/>
      <c r="N125" s="155"/>
      <c r="O125" s="155"/>
      <c r="P125" s="155"/>
    </row>
    <row r="126" spans="3:16" x14ac:dyDescent="0.15">
      <c r="C126" s="155"/>
      <c r="D126" s="155"/>
      <c r="E126" s="155"/>
      <c r="F126" s="155"/>
      <c r="G126" s="155"/>
      <c r="H126" s="155"/>
      <c r="I126" s="155"/>
      <c r="J126" s="155"/>
      <c r="K126" s="155"/>
      <c r="L126" s="155"/>
      <c r="M126" s="155"/>
      <c r="N126" s="155"/>
      <c r="O126" s="155"/>
      <c r="P126" s="155"/>
    </row>
    <row r="127" spans="3:16" x14ac:dyDescent="0.15">
      <c r="C127" s="155"/>
      <c r="D127" s="155"/>
      <c r="E127" s="155"/>
      <c r="F127" s="155"/>
      <c r="G127" s="155"/>
      <c r="H127" s="155"/>
      <c r="I127" s="155"/>
      <c r="J127" s="155"/>
      <c r="K127" s="155"/>
      <c r="L127" s="155"/>
      <c r="M127" s="155"/>
      <c r="N127" s="155"/>
      <c r="O127" s="155"/>
      <c r="P127" s="155"/>
    </row>
    <row r="128" spans="3:16" x14ac:dyDescent="0.15">
      <c r="C128" s="155"/>
      <c r="D128" s="155"/>
      <c r="E128" s="155"/>
      <c r="F128" s="155"/>
      <c r="G128" s="155"/>
      <c r="H128" s="155"/>
      <c r="I128" s="155"/>
      <c r="J128" s="155"/>
      <c r="K128" s="155"/>
      <c r="L128" s="155"/>
      <c r="M128" s="155"/>
      <c r="N128" s="155"/>
      <c r="O128" s="155"/>
      <c r="P128" s="155"/>
    </row>
    <row r="129" spans="3:16" x14ac:dyDescent="0.15">
      <c r="C129" s="155"/>
      <c r="D129" s="155"/>
      <c r="E129" s="155"/>
      <c r="F129" s="155"/>
      <c r="G129" s="155"/>
      <c r="H129" s="155"/>
      <c r="I129" s="155"/>
      <c r="J129" s="155"/>
      <c r="K129" s="155"/>
      <c r="L129" s="155"/>
      <c r="M129" s="155"/>
      <c r="N129" s="155"/>
      <c r="O129" s="155"/>
      <c r="P129" s="155"/>
    </row>
    <row r="130" spans="3:16" x14ac:dyDescent="0.15">
      <c r="C130" s="155"/>
      <c r="D130" s="155"/>
      <c r="E130" s="155"/>
      <c r="F130" s="155"/>
      <c r="G130" s="155"/>
      <c r="H130" s="155"/>
      <c r="I130" s="155"/>
      <c r="J130" s="155"/>
      <c r="K130" s="155"/>
      <c r="L130" s="155"/>
      <c r="M130" s="155"/>
      <c r="N130" s="155"/>
      <c r="O130" s="155"/>
      <c r="P130" s="155"/>
    </row>
    <row r="131" spans="3:16" x14ac:dyDescent="0.15">
      <c r="C131" s="155"/>
      <c r="D131" s="155"/>
      <c r="E131" s="155"/>
      <c r="F131" s="155"/>
      <c r="G131" s="155"/>
      <c r="H131" s="155"/>
      <c r="I131" s="155"/>
      <c r="J131" s="155"/>
      <c r="K131" s="155"/>
      <c r="L131" s="155"/>
      <c r="M131" s="155"/>
      <c r="N131" s="155"/>
      <c r="O131" s="155"/>
      <c r="P131" s="155"/>
    </row>
    <row r="132" spans="3:16" x14ac:dyDescent="0.15">
      <c r="C132" s="155"/>
      <c r="D132" s="155"/>
      <c r="E132" s="155"/>
      <c r="F132" s="155"/>
      <c r="G132" s="155"/>
      <c r="H132" s="155"/>
      <c r="I132" s="155"/>
      <c r="J132" s="155"/>
      <c r="K132" s="155"/>
      <c r="L132" s="155"/>
      <c r="M132" s="155"/>
      <c r="N132" s="155"/>
      <c r="O132" s="155"/>
      <c r="P132" s="155"/>
    </row>
    <row r="133" spans="3:16" x14ac:dyDescent="0.15">
      <c r="C133" s="155"/>
      <c r="D133" s="155"/>
      <c r="E133" s="155"/>
      <c r="F133" s="155"/>
      <c r="G133" s="155"/>
      <c r="H133" s="155"/>
      <c r="I133" s="155"/>
      <c r="J133" s="155"/>
      <c r="K133" s="155"/>
      <c r="L133" s="155"/>
      <c r="M133" s="155"/>
      <c r="N133" s="155"/>
      <c r="O133" s="155"/>
      <c r="P133" s="155"/>
    </row>
    <row r="134" spans="3:16" x14ac:dyDescent="0.15">
      <c r="C134" s="155"/>
      <c r="D134" s="155"/>
      <c r="E134" s="155"/>
      <c r="F134" s="155"/>
      <c r="G134" s="155"/>
      <c r="H134" s="155"/>
      <c r="I134" s="155"/>
      <c r="J134" s="155"/>
      <c r="K134" s="155"/>
      <c r="L134" s="155"/>
      <c r="M134" s="155"/>
      <c r="N134" s="155"/>
      <c r="O134" s="155"/>
      <c r="P134" s="155"/>
    </row>
    <row r="135" spans="3:16" x14ac:dyDescent="0.15">
      <c r="C135" s="155"/>
      <c r="D135" s="155"/>
      <c r="E135" s="155"/>
      <c r="F135" s="155"/>
      <c r="G135" s="155"/>
      <c r="H135" s="155"/>
      <c r="I135" s="155"/>
      <c r="J135" s="155"/>
      <c r="K135" s="155"/>
      <c r="L135" s="155"/>
      <c r="M135" s="155"/>
      <c r="N135" s="155"/>
      <c r="O135" s="155"/>
      <c r="P135" s="155"/>
    </row>
    <row r="136" spans="3:16" x14ac:dyDescent="0.15">
      <c r="C136" s="155"/>
      <c r="D136" s="155"/>
      <c r="E136" s="155"/>
      <c r="F136" s="155"/>
      <c r="G136" s="155"/>
      <c r="H136" s="155"/>
      <c r="I136" s="155"/>
      <c r="J136" s="155"/>
      <c r="K136" s="155"/>
      <c r="L136" s="155"/>
      <c r="M136" s="155"/>
      <c r="N136" s="155"/>
      <c r="O136" s="155"/>
      <c r="P136" s="155"/>
    </row>
    <row r="137" spans="3:16" x14ac:dyDescent="0.15">
      <c r="C137" s="155"/>
      <c r="D137" s="155"/>
      <c r="E137" s="155"/>
      <c r="F137" s="155"/>
      <c r="G137" s="155"/>
      <c r="H137" s="155"/>
      <c r="I137" s="155"/>
      <c r="J137" s="155"/>
      <c r="K137" s="155"/>
      <c r="L137" s="155"/>
      <c r="M137" s="155"/>
      <c r="N137" s="155"/>
      <c r="O137" s="155"/>
      <c r="P137" s="155"/>
    </row>
    <row r="138" spans="3:16" x14ac:dyDescent="0.15">
      <c r="C138" s="155"/>
      <c r="D138" s="155"/>
      <c r="E138" s="155"/>
      <c r="F138" s="155"/>
      <c r="G138" s="155"/>
      <c r="H138" s="155"/>
      <c r="I138" s="155"/>
      <c r="J138" s="155"/>
      <c r="K138" s="155"/>
      <c r="L138" s="155"/>
      <c r="M138" s="155"/>
      <c r="N138" s="155"/>
      <c r="O138" s="155"/>
      <c r="P138" s="155"/>
    </row>
    <row r="139" spans="3:16" x14ac:dyDescent="0.15">
      <c r="C139" s="155"/>
      <c r="D139" s="155"/>
      <c r="E139" s="155"/>
      <c r="F139" s="155"/>
      <c r="G139" s="155"/>
      <c r="H139" s="155"/>
      <c r="I139" s="155"/>
      <c r="J139" s="155"/>
      <c r="K139" s="155"/>
      <c r="L139" s="155"/>
      <c r="M139" s="155"/>
      <c r="N139" s="155"/>
      <c r="O139" s="155"/>
      <c r="P139" s="155"/>
    </row>
    <row r="140" spans="3:16" x14ac:dyDescent="0.15">
      <c r="C140" s="155"/>
      <c r="D140" s="155"/>
      <c r="E140" s="155"/>
      <c r="F140" s="155"/>
      <c r="G140" s="155"/>
      <c r="H140" s="155"/>
      <c r="I140" s="155"/>
      <c r="J140" s="155"/>
      <c r="K140" s="155"/>
      <c r="L140" s="155"/>
      <c r="M140" s="155"/>
      <c r="N140" s="155"/>
      <c r="O140" s="155"/>
      <c r="P140" s="155"/>
    </row>
    <row r="141" spans="3:16" x14ac:dyDescent="0.15">
      <c r="C141" s="155"/>
      <c r="D141" s="155"/>
      <c r="E141" s="155"/>
      <c r="F141" s="155"/>
      <c r="G141" s="155"/>
      <c r="H141" s="155"/>
      <c r="I141" s="155"/>
      <c r="J141" s="155"/>
      <c r="K141" s="155"/>
      <c r="L141" s="155"/>
      <c r="M141" s="155"/>
      <c r="N141" s="155"/>
      <c r="O141" s="155"/>
      <c r="P141" s="155"/>
    </row>
    <row r="142" spans="3:16" x14ac:dyDescent="0.15">
      <c r="C142" s="155"/>
      <c r="D142" s="155"/>
      <c r="E142" s="155"/>
      <c r="F142" s="155"/>
      <c r="G142" s="155"/>
      <c r="H142" s="155"/>
      <c r="I142" s="155"/>
      <c r="J142" s="155"/>
      <c r="K142" s="155"/>
      <c r="L142" s="155"/>
      <c r="M142" s="155"/>
      <c r="N142" s="155"/>
      <c r="O142" s="155"/>
      <c r="P142" s="155"/>
    </row>
    <row r="143" spans="3:16" x14ac:dyDescent="0.15">
      <c r="C143" s="155"/>
      <c r="D143" s="155"/>
      <c r="E143" s="155"/>
      <c r="F143" s="155"/>
      <c r="G143" s="155"/>
      <c r="H143" s="155"/>
      <c r="I143" s="155"/>
      <c r="J143" s="155"/>
      <c r="K143" s="155"/>
      <c r="L143" s="155"/>
      <c r="M143" s="155"/>
      <c r="N143" s="155"/>
      <c r="O143" s="155"/>
      <c r="P143" s="155"/>
    </row>
    <row r="144" spans="3:16" x14ac:dyDescent="0.15">
      <c r="C144" s="155"/>
      <c r="D144" s="155"/>
      <c r="E144" s="155"/>
      <c r="F144" s="155"/>
      <c r="G144" s="155"/>
      <c r="H144" s="155"/>
      <c r="I144" s="155"/>
      <c r="J144" s="155"/>
      <c r="K144" s="155"/>
      <c r="L144" s="155"/>
      <c r="M144" s="155"/>
      <c r="N144" s="155"/>
      <c r="O144" s="155"/>
      <c r="P144" s="155"/>
    </row>
    <row r="145" spans="3:16" x14ac:dyDescent="0.15">
      <c r="C145" s="155"/>
      <c r="D145" s="155"/>
      <c r="E145" s="155"/>
      <c r="F145" s="155"/>
      <c r="G145" s="155"/>
      <c r="H145" s="155"/>
      <c r="I145" s="155"/>
      <c r="J145" s="155"/>
      <c r="K145" s="155"/>
      <c r="L145" s="155"/>
      <c r="M145" s="155"/>
      <c r="N145" s="155"/>
      <c r="O145" s="155"/>
      <c r="P145" s="155"/>
    </row>
    <row r="146" spans="3:16" x14ac:dyDescent="0.15">
      <c r="C146" s="155"/>
      <c r="D146" s="155"/>
      <c r="E146" s="155"/>
      <c r="F146" s="155"/>
      <c r="G146" s="155"/>
      <c r="H146" s="155"/>
      <c r="I146" s="155"/>
      <c r="J146" s="155"/>
      <c r="K146" s="155"/>
      <c r="L146" s="155"/>
      <c r="M146" s="155"/>
      <c r="N146" s="155"/>
      <c r="O146" s="155"/>
      <c r="P146" s="155"/>
    </row>
    <row r="147" spans="3:16" x14ac:dyDescent="0.15">
      <c r="C147" s="155"/>
      <c r="D147" s="155"/>
      <c r="E147" s="155"/>
      <c r="F147" s="155"/>
      <c r="G147" s="155"/>
      <c r="H147" s="155"/>
      <c r="I147" s="155"/>
      <c r="J147" s="155"/>
      <c r="K147" s="155"/>
      <c r="L147" s="155"/>
      <c r="M147" s="155"/>
      <c r="N147" s="155"/>
      <c r="O147" s="155"/>
      <c r="P147" s="155"/>
    </row>
    <row r="148" spans="3:16" x14ac:dyDescent="0.15">
      <c r="C148" s="155"/>
      <c r="D148" s="155"/>
      <c r="E148" s="155"/>
      <c r="F148" s="155"/>
      <c r="G148" s="155"/>
      <c r="H148" s="155"/>
      <c r="I148" s="155"/>
      <c r="J148" s="155"/>
      <c r="K148" s="155"/>
      <c r="L148" s="155"/>
      <c r="M148" s="155"/>
      <c r="N148" s="155"/>
      <c r="O148" s="155"/>
      <c r="P148" s="155"/>
    </row>
    <row r="149" spans="3:16" x14ac:dyDescent="0.15">
      <c r="C149" s="155"/>
      <c r="D149" s="155"/>
      <c r="E149" s="155"/>
      <c r="F149" s="155"/>
      <c r="G149" s="155"/>
      <c r="H149" s="155"/>
      <c r="I149" s="155"/>
      <c r="J149" s="155"/>
      <c r="K149" s="155"/>
      <c r="L149" s="155"/>
      <c r="M149" s="155"/>
      <c r="N149" s="155"/>
      <c r="O149" s="155"/>
      <c r="P149" s="155"/>
    </row>
    <row r="150" spans="3:16" x14ac:dyDescent="0.15">
      <c r="C150" s="155"/>
      <c r="D150" s="155"/>
      <c r="E150" s="155"/>
      <c r="F150" s="155"/>
      <c r="G150" s="155"/>
      <c r="H150" s="155"/>
      <c r="I150" s="155"/>
      <c r="J150" s="155"/>
      <c r="K150" s="155"/>
      <c r="L150" s="155"/>
      <c r="M150" s="155"/>
      <c r="N150" s="155"/>
      <c r="O150" s="155"/>
      <c r="P150" s="155"/>
    </row>
    <row r="151" spans="3:16" x14ac:dyDescent="0.15">
      <c r="C151" s="155"/>
      <c r="D151" s="155"/>
      <c r="E151" s="155"/>
      <c r="F151" s="155"/>
      <c r="G151" s="155"/>
      <c r="H151" s="155"/>
      <c r="I151" s="155"/>
      <c r="J151" s="155"/>
      <c r="K151" s="155"/>
      <c r="L151" s="155"/>
      <c r="M151" s="155"/>
      <c r="N151" s="155"/>
      <c r="O151" s="155"/>
      <c r="P151" s="155"/>
    </row>
    <row r="152" spans="3:16" x14ac:dyDescent="0.15">
      <c r="C152" s="155"/>
      <c r="D152" s="155"/>
      <c r="E152" s="155"/>
      <c r="F152" s="155"/>
      <c r="G152" s="155"/>
      <c r="H152" s="155"/>
      <c r="I152" s="155"/>
      <c r="J152" s="155"/>
      <c r="K152" s="155"/>
      <c r="L152" s="155"/>
      <c r="M152" s="155"/>
      <c r="N152" s="155"/>
      <c r="O152" s="155"/>
      <c r="P152" s="155"/>
    </row>
    <row r="153" spans="3:16" x14ac:dyDescent="0.15">
      <c r="C153" s="155"/>
      <c r="D153" s="155"/>
      <c r="E153" s="155"/>
      <c r="F153" s="155"/>
      <c r="G153" s="155"/>
      <c r="H153" s="155"/>
      <c r="I153" s="155"/>
      <c r="J153" s="155"/>
      <c r="K153" s="155"/>
      <c r="L153" s="155"/>
      <c r="M153" s="155"/>
      <c r="N153" s="155"/>
      <c r="O153" s="155"/>
      <c r="P153" s="155"/>
    </row>
    <row r="154" spans="3:16" x14ac:dyDescent="0.15">
      <c r="C154" s="155"/>
      <c r="D154" s="155"/>
      <c r="E154" s="155"/>
      <c r="F154" s="155"/>
      <c r="G154" s="155"/>
      <c r="H154" s="155"/>
      <c r="I154" s="155"/>
      <c r="J154" s="155"/>
      <c r="K154" s="155"/>
      <c r="L154" s="155"/>
      <c r="M154" s="155"/>
      <c r="N154" s="155"/>
      <c r="O154" s="155"/>
      <c r="P154" s="155"/>
    </row>
    <row r="155" spans="3:16" x14ac:dyDescent="0.15">
      <c r="C155" s="155"/>
      <c r="D155" s="155"/>
      <c r="E155" s="155"/>
      <c r="F155" s="155"/>
      <c r="G155" s="155"/>
      <c r="H155" s="155"/>
      <c r="I155" s="155"/>
      <c r="J155" s="155"/>
      <c r="K155" s="155"/>
      <c r="L155" s="155"/>
      <c r="M155" s="155"/>
      <c r="N155" s="155"/>
      <c r="O155" s="155"/>
      <c r="P155" s="155"/>
    </row>
    <row r="156" spans="3:16" x14ac:dyDescent="0.15">
      <c r="C156" s="155"/>
      <c r="D156" s="155"/>
      <c r="E156" s="155"/>
      <c r="F156" s="155"/>
      <c r="G156" s="155"/>
      <c r="H156" s="155"/>
      <c r="I156" s="155"/>
      <c r="J156" s="155"/>
      <c r="K156" s="155"/>
      <c r="L156" s="155"/>
      <c r="M156" s="155"/>
      <c r="N156" s="155"/>
      <c r="O156" s="155"/>
      <c r="P156" s="155"/>
    </row>
    <row r="157" spans="3:16" x14ac:dyDescent="0.15">
      <c r="C157" s="155"/>
      <c r="D157" s="155"/>
      <c r="E157" s="155"/>
      <c r="F157" s="155"/>
      <c r="G157" s="155"/>
      <c r="H157" s="155"/>
      <c r="I157" s="155"/>
      <c r="J157" s="155"/>
      <c r="K157" s="155"/>
      <c r="L157" s="155"/>
      <c r="M157" s="155"/>
      <c r="N157" s="155"/>
      <c r="O157" s="155"/>
      <c r="P157" s="155"/>
    </row>
    <row r="158" spans="3:16" x14ac:dyDescent="0.15">
      <c r="C158" s="155"/>
      <c r="D158" s="155"/>
      <c r="E158" s="155"/>
      <c r="F158" s="155"/>
      <c r="G158" s="155"/>
      <c r="H158" s="155"/>
      <c r="I158" s="155"/>
      <c r="J158" s="155"/>
      <c r="K158" s="155"/>
      <c r="L158" s="155"/>
      <c r="M158" s="155"/>
      <c r="N158" s="155"/>
      <c r="O158" s="155"/>
      <c r="P158" s="155"/>
    </row>
    <row r="159" spans="3:16" x14ac:dyDescent="0.15">
      <c r="C159" s="155"/>
      <c r="D159" s="155"/>
      <c r="E159" s="155"/>
      <c r="F159" s="155"/>
      <c r="G159" s="155"/>
      <c r="H159" s="155"/>
      <c r="I159" s="155"/>
      <c r="J159" s="155"/>
      <c r="K159" s="155"/>
      <c r="L159" s="155"/>
      <c r="M159" s="155"/>
      <c r="N159" s="155"/>
      <c r="O159" s="155"/>
      <c r="P159" s="155"/>
    </row>
    <row r="160" spans="3:16" x14ac:dyDescent="0.15">
      <c r="C160" s="155"/>
      <c r="D160" s="155"/>
      <c r="E160" s="155"/>
      <c r="F160" s="155"/>
      <c r="G160" s="155"/>
      <c r="H160" s="155"/>
      <c r="I160" s="155"/>
      <c r="J160" s="155"/>
      <c r="K160" s="155"/>
      <c r="L160" s="155"/>
      <c r="M160" s="155"/>
      <c r="N160" s="155"/>
      <c r="O160" s="155"/>
      <c r="P160" s="155"/>
    </row>
    <row r="161" spans="3:16" x14ac:dyDescent="0.15">
      <c r="C161" s="155"/>
      <c r="D161" s="155"/>
      <c r="E161" s="155"/>
      <c r="F161" s="155"/>
      <c r="G161" s="155"/>
      <c r="H161" s="155"/>
      <c r="I161" s="155"/>
      <c r="J161" s="155"/>
      <c r="K161" s="155"/>
      <c r="L161" s="155"/>
      <c r="M161" s="155"/>
      <c r="N161" s="155"/>
      <c r="O161" s="155"/>
      <c r="P161" s="155"/>
    </row>
    <row r="162" spans="3:16" x14ac:dyDescent="0.15">
      <c r="C162" s="155"/>
      <c r="D162" s="155"/>
      <c r="E162" s="155"/>
      <c r="F162" s="155"/>
      <c r="G162" s="155"/>
      <c r="H162" s="155"/>
      <c r="I162" s="155"/>
      <c r="J162" s="155"/>
      <c r="K162" s="155"/>
      <c r="L162" s="155"/>
      <c r="M162" s="155"/>
      <c r="N162" s="155"/>
      <c r="O162" s="155"/>
      <c r="P162" s="155"/>
    </row>
    <row r="163" spans="3:16" x14ac:dyDescent="0.15">
      <c r="C163" s="155"/>
      <c r="D163" s="155"/>
      <c r="E163" s="155"/>
      <c r="F163" s="155"/>
      <c r="G163" s="155"/>
      <c r="H163" s="155"/>
      <c r="I163" s="155"/>
      <c r="J163" s="155"/>
      <c r="K163" s="155"/>
      <c r="L163" s="155"/>
      <c r="M163" s="155"/>
      <c r="N163" s="155"/>
      <c r="O163" s="155"/>
      <c r="P163" s="155"/>
    </row>
    <row r="164" spans="3:16" x14ac:dyDescent="0.15">
      <c r="C164" s="155"/>
      <c r="D164" s="155"/>
      <c r="E164" s="155"/>
      <c r="F164" s="155"/>
      <c r="G164" s="155"/>
      <c r="H164" s="155"/>
      <c r="I164" s="155"/>
      <c r="J164" s="155"/>
      <c r="K164" s="155"/>
      <c r="L164" s="155"/>
      <c r="M164" s="155"/>
      <c r="N164" s="155"/>
      <c r="O164" s="155"/>
      <c r="P164" s="155"/>
    </row>
    <row r="165" spans="3:16" x14ac:dyDescent="0.15">
      <c r="C165" s="155"/>
      <c r="D165" s="155"/>
      <c r="E165" s="155"/>
      <c r="F165" s="155"/>
      <c r="G165" s="155"/>
      <c r="H165" s="155"/>
      <c r="I165" s="155"/>
      <c r="J165" s="155"/>
      <c r="K165" s="155"/>
      <c r="L165" s="155"/>
      <c r="M165" s="155"/>
      <c r="N165" s="155"/>
      <c r="O165" s="155"/>
      <c r="P165" s="155"/>
    </row>
    <row r="166" spans="3:16" x14ac:dyDescent="0.15">
      <c r="C166" s="155"/>
      <c r="D166" s="155"/>
      <c r="E166" s="155"/>
      <c r="F166" s="155"/>
      <c r="G166" s="155"/>
      <c r="H166" s="155"/>
      <c r="I166" s="155"/>
      <c r="J166" s="155"/>
      <c r="K166" s="155"/>
      <c r="L166" s="155"/>
      <c r="M166" s="155"/>
      <c r="N166" s="155"/>
      <c r="O166" s="155"/>
      <c r="P166" s="155"/>
    </row>
    <row r="167" spans="3:16" x14ac:dyDescent="0.15">
      <c r="C167" s="155"/>
      <c r="D167" s="155"/>
      <c r="E167" s="155"/>
      <c r="F167" s="155"/>
      <c r="G167" s="155"/>
      <c r="H167" s="155"/>
      <c r="I167" s="155"/>
      <c r="J167" s="155"/>
      <c r="K167" s="155"/>
      <c r="L167" s="155"/>
      <c r="M167" s="155"/>
      <c r="N167" s="155"/>
      <c r="O167" s="155"/>
      <c r="P167" s="155"/>
    </row>
    <row r="168" spans="3:16" x14ac:dyDescent="0.15">
      <c r="C168" s="155"/>
      <c r="D168" s="155"/>
      <c r="E168" s="155"/>
      <c r="F168" s="155"/>
      <c r="G168" s="155"/>
      <c r="H168" s="155"/>
      <c r="I168" s="155"/>
      <c r="J168" s="155"/>
      <c r="K168" s="155"/>
      <c r="L168" s="155"/>
      <c r="M168" s="155"/>
      <c r="N168" s="155"/>
      <c r="O168" s="155"/>
      <c r="P168" s="155"/>
    </row>
    <row r="169" spans="3:16" x14ac:dyDescent="0.15">
      <c r="C169" s="155"/>
      <c r="D169" s="155"/>
      <c r="E169" s="155"/>
      <c r="F169" s="155"/>
      <c r="G169" s="155"/>
      <c r="H169" s="155"/>
      <c r="I169" s="155"/>
      <c r="J169" s="155"/>
      <c r="K169" s="155"/>
      <c r="L169" s="155"/>
      <c r="M169" s="155"/>
      <c r="N169" s="155"/>
      <c r="O169" s="155"/>
      <c r="P169" s="155"/>
    </row>
    <row r="170" spans="3:16" x14ac:dyDescent="0.15">
      <c r="C170" s="155"/>
      <c r="D170" s="155"/>
      <c r="E170" s="155"/>
      <c r="F170" s="155"/>
      <c r="G170" s="155"/>
      <c r="H170" s="155"/>
      <c r="I170" s="155"/>
      <c r="J170" s="155"/>
      <c r="K170" s="155"/>
      <c r="L170" s="155"/>
      <c r="M170" s="155"/>
      <c r="N170" s="155"/>
      <c r="O170" s="155"/>
      <c r="P170" s="155"/>
    </row>
    <row r="171" spans="3:16" x14ac:dyDescent="0.15">
      <c r="C171" s="155"/>
      <c r="D171" s="155"/>
      <c r="E171" s="155"/>
      <c r="F171" s="155"/>
      <c r="G171" s="155"/>
      <c r="H171" s="155"/>
      <c r="I171" s="155"/>
      <c r="J171" s="155"/>
      <c r="K171" s="155"/>
      <c r="L171" s="155"/>
      <c r="M171" s="155"/>
      <c r="N171" s="155"/>
      <c r="O171" s="155"/>
      <c r="P171" s="155"/>
    </row>
    <row r="172" spans="3:16" x14ac:dyDescent="0.15">
      <c r="C172" s="155"/>
      <c r="D172" s="155"/>
      <c r="E172" s="155"/>
      <c r="F172" s="155"/>
      <c r="G172" s="155"/>
      <c r="H172" s="155"/>
      <c r="I172" s="155"/>
      <c r="J172" s="155"/>
      <c r="K172" s="155"/>
      <c r="L172" s="155"/>
      <c r="M172" s="155"/>
      <c r="N172" s="155"/>
      <c r="O172" s="155"/>
      <c r="P172" s="155"/>
    </row>
    <row r="173" spans="3:16" x14ac:dyDescent="0.15">
      <c r="C173" s="155"/>
      <c r="D173" s="155"/>
      <c r="E173" s="155"/>
      <c r="F173" s="155"/>
      <c r="G173" s="155"/>
      <c r="H173" s="155"/>
      <c r="I173" s="155"/>
      <c r="J173" s="155"/>
      <c r="K173" s="155"/>
      <c r="L173" s="155"/>
      <c r="M173" s="155"/>
      <c r="N173" s="155"/>
      <c r="O173" s="155"/>
      <c r="P173" s="155"/>
    </row>
    <row r="174" spans="3:16" x14ac:dyDescent="0.15">
      <c r="C174" s="155"/>
      <c r="D174" s="155"/>
      <c r="E174" s="155"/>
      <c r="F174" s="155"/>
      <c r="G174" s="155"/>
      <c r="H174" s="155"/>
      <c r="I174" s="155"/>
      <c r="J174" s="155"/>
      <c r="K174" s="155"/>
      <c r="L174" s="155"/>
      <c r="M174" s="155"/>
      <c r="N174" s="155"/>
      <c r="O174" s="155"/>
      <c r="P174" s="155"/>
    </row>
    <row r="175" spans="3:16" x14ac:dyDescent="0.15">
      <c r="C175" s="155"/>
      <c r="D175" s="155"/>
      <c r="E175" s="155"/>
      <c r="F175" s="155"/>
      <c r="G175" s="155"/>
      <c r="H175" s="155"/>
      <c r="I175" s="155"/>
      <c r="J175" s="155"/>
      <c r="K175" s="155"/>
      <c r="L175" s="155"/>
      <c r="M175" s="155"/>
      <c r="N175" s="155"/>
      <c r="O175" s="155"/>
      <c r="P175" s="155"/>
    </row>
    <row r="176" spans="3:16" x14ac:dyDescent="0.15">
      <c r="C176" s="155"/>
      <c r="D176" s="155"/>
      <c r="E176" s="155"/>
      <c r="F176" s="155"/>
      <c r="G176" s="155"/>
      <c r="H176" s="155"/>
      <c r="I176" s="155"/>
      <c r="J176" s="155"/>
      <c r="K176" s="155"/>
      <c r="L176" s="155"/>
      <c r="M176" s="155"/>
      <c r="N176" s="155"/>
      <c r="O176" s="155"/>
      <c r="P176" s="155"/>
    </row>
    <row r="177" spans="3:16" x14ac:dyDescent="0.15">
      <c r="C177" s="155"/>
      <c r="D177" s="155"/>
      <c r="E177" s="155"/>
      <c r="F177" s="155"/>
      <c r="G177" s="155"/>
      <c r="H177" s="155"/>
      <c r="I177" s="155"/>
      <c r="J177" s="155"/>
      <c r="K177" s="155"/>
      <c r="L177" s="155"/>
      <c r="M177" s="155"/>
      <c r="N177" s="155"/>
      <c r="O177" s="155"/>
      <c r="P177" s="155"/>
    </row>
    <row r="178" spans="3:16" x14ac:dyDescent="0.15">
      <c r="C178" s="155"/>
      <c r="D178" s="155"/>
      <c r="E178" s="155"/>
      <c r="F178" s="155"/>
      <c r="G178" s="155"/>
      <c r="H178" s="155"/>
      <c r="I178" s="155"/>
      <c r="J178" s="155"/>
      <c r="K178" s="155"/>
      <c r="L178" s="155"/>
      <c r="M178" s="155"/>
      <c r="N178" s="155"/>
      <c r="O178" s="155"/>
      <c r="P178" s="155"/>
    </row>
    <row r="179" spans="3:16" x14ac:dyDescent="0.15">
      <c r="C179" s="155"/>
      <c r="D179" s="155"/>
      <c r="E179" s="155"/>
      <c r="F179" s="155"/>
      <c r="G179" s="155"/>
      <c r="H179" s="155"/>
      <c r="I179" s="155"/>
      <c r="J179" s="155"/>
      <c r="K179" s="155"/>
      <c r="L179" s="155"/>
      <c r="M179" s="155"/>
      <c r="N179" s="155"/>
      <c r="O179" s="155"/>
      <c r="P179" s="155"/>
    </row>
    <row r="180" spans="3:16" x14ac:dyDescent="0.15">
      <c r="C180" s="155"/>
      <c r="D180" s="155"/>
      <c r="E180" s="155"/>
      <c r="F180" s="155"/>
      <c r="G180" s="155"/>
      <c r="H180" s="155"/>
      <c r="I180" s="155"/>
      <c r="J180" s="155"/>
      <c r="K180" s="155"/>
      <c r="L180" s="155"/>
      <c r="M180" s="155"/>
      <c r="N180" s="155"/>
      <c r="O180" s="155"/>
      <c r="P180" s="155"/>
    </row>
    <row r="181" spans="3:16" x14ac:dyDescent="0.15">
      <c r="C181" s="155"/>
      <c r="D181" s="155"/>
      <c r="E181" s="155"/>
      <c r="F181" s="155"/>
      <c r="G181" s="155"/>
      <c r="H181" s="155"/>
      <c r="I181" s="155"/>
      <c r="J181" s="155"/>
      <c r="K181" s="155"/>
      <c r="L181" s="155"/>
      <c r="M181" s="155"/>
      <c r="N181" s="155"/>
      <c r="O181" s="155"/>
      <c r="P181" s="155"/>
    </row>
    <row r="182" spans="3:16" x14ac:dyDescent="0.15">
      <c r="C182" s="155"/>
      <c r="D182" s="155"/>
      <c r="E182" s="155"/>
      <c r="F182" s="155"/>
      <c r="G182" s="155"/>
      <c r="H182" s="155"/>
      <c r="I182" s="155"/>
      <c r="J182" s="155"/>
      <c r="K182" s="155"/>
      <c r="L182" s="155"/>
      <c r="M182" s="155"/>
      <c r="N182" s="155"/>
      <c r="O182" s="155"/>
      <c r="P182" s="155"/>
    </row>
    <row r="183" spans="3:16" x14ac:dyDescent="0.15">
      <c r="C183" s="155"/>
      <c r="D183" s="155"/>
      <c r="E183" s="155"/>
      <c r="F183" s="155"/>
      <c r="G183" s="155"/>
      <c r="H183" s="155"/>
      <c r="I183" s="155"/>
      <c r="J183" s="155"/>
      <c r="K183" s="155"/>
      <c r="L183" s="155"/>
      <c r="M183" s="155"/>
      <c r="N183" s="155"/>
      <c r="O183" s="155"/>
      <c r="P183" s="155"/>
    </row>
    <row r="184" spans="3:16" x14ac:dyDescent="0.15">
      <c r="C184" s="155"/>
      <c r="D184" s="155"/>
      <c r="E184" s="155"/>
      <c r="F184" s="155"/>
      <c r="G184" s="155"/>
      <c r="H184" s="155"/>
      <c r="I184" s="155"/>
      <c r="J184" s="155"/>
      <c r="K184" s="155"/>
      <c r="L184" s="155"/>
      <c r="M184" s="155"/>
      <c r="N184" s="155"/>
      <c r="O184" s="155"/>
      <c r="P184" s="155"/>
    </row>
    <row r="185" spans="3:16" x14ac:dyDescent="0.15">
      <c r="C185" s="155"/>
      <c r="D185" s="155"/>
      <c r="E185" s="155"/>
      <c r="F185" s="155"/>
      <c r="G185" s="155"/>
      <c r="H185" s="155"/>
      <c r="I185" s="155"/>
      <c r="J185" s="155"/>
      <c r="K185" s="155"/>
      <c r="L185" s="155"/>
      <c r="M185" s="155"/>
      <c r="N185" s="155"/>
      <c r="O185" s="155"/>
      <c r="P185" s="155"/>
    </row>
    <row r="186" spans="3:16" x14ac:dyDescent="0.15">
      <c r="C186" s="155"/>
      <c r="D186" s="155"/>
      <c r="E186" s="155"/>
      <c r="F186" s="155"/>
      <c r="G186" s="155"/>
      <c r="H186" s="155"/>
      <c r="I186" s="155"/>
      <c r="J186" s="155"/>
      <c r="K186" s="155"/>
      <c r="L186" s="155"/>
      <c r="M186" s="155"/>
      <c r="N186" s="155"/>
      <c r="O186" s="155"/>
      <c r="P186" s="155"/>
    </row>
    <row r="187" spans="3:16" x14ac:dyDescent="0.15">
      <c r="C187" s="155"/>
      <c r="D187" s="155"/>
      <c r="E187" s="155"/>
      <c r="F187" s="155"/>
      <c r="G187" s="155"/>
      <c r="H187" s="155"/>
      <c r="I187" s="155"/>
      <c r="J187" s="155"/>
      <c r="K187" s="155"/>
      <c r="L187" s="155"/>
      <c r="M187" s="155"/>
      <c r="N187" s="155"/>
      <c r="O187" s="155"/>
      <c r="P187" s="155"/>
    </row>
    <row r="188" spans="3:16" x14ac:dyDescent="0.15">
      <c r="C188" s="155"/>
      <c r="D188" s="155"/>
      <c r="E188" s="155"/>
      <c r="F188" s="155"/>
      <c r="G188" s="155"/>
      <c r="H188" s="155"/>
      <c r="I188" s="155"/>
      <c r="J188" s="155"/>
      <c r="K188" s="155"/>
      <c r="L188" s="155"/>
      <c r="M188" s="155"/>
      <c r="N188" s="155"/>
      <c r="O188" s="155"/>
      <c r="P188" s="155"/>
    </row>
    <row r="189" spans="3:16" x14ac:dyDescent="0.15">
      <c r="C189" s="155"/>
      <c r="D189" s="155"/>
      <c r="E189" s="155"/>
      <c r="F189" s="155"/>
      <c r="G189" s="155"/>
      <c r="H189" s="155"/>
      <c r="I189" s="155"/>
      <c r="J189" s="155"/>
      <c r="K189" s="155"/>
      <c r="L189" s="155"/>
      <c r="M189" s="155"/>
      <c r="N189" s="155"/>
      <c r="O189" s="155"/>
      <c r="P189" s="155"/>
    </row>
    <row r="190" spans="3:16" x14ac:dyDescent="0.15">
      <c r="C190" s="155"/>
      <c r="D190" s="155"/>
      <c r="E190" s="155"/>
      <c r="F190" s="155"/>
      <c r="G190" s="155"/>
      <c r="H190" s="155"/>
      <c r="I190" s="155"/>
      <c r="J190" s="155"/>
      <c r="K190" s="155"/>
      <c r="L190" s="155"/>
      <c r="M190" s="155"/>
      <c r="N190" s="155"/>
      <c r="O190" s="155"/>
      <c r="P190" s="155"/>
    </row>
    <row r="191" spans="3:16" x14ac:dyDescent="0.15">
      <c r="C191" s="155"/>
      <c r="D191" s="155"/>
      <c r="E191" s="155"/>
      <c r="F191" s="155"/>
      <c r="G191" s="155"/>
      <c r="H191" s="155"/>
      <c r="I191" s="155"/>
      <c r="J191" s="155"/>
      <c r="K191" s="155"/>
      <c r="L191" s="155"/>
      <c r="M191" s="155"/>
      <c r="N191" s="155"/>
      <c r="O191" s="155"/>
      <c r="P191" s="155"/>
    </row>
    <row r="192" spans="3:16" x14ac:dyDescent="0.15">
      <c r="C192" s="155"/>
      <c r="D192" s="155"/>
      <c r="E192" s="155"/>
      <c r="F192" s="155"/>
      <c r="G192" s="155"/>
      <c r="H192" s="155"/>
      <c r="I192" s="155"/>
      <c r="J192" s="155"/>
      <c r="K192" s="155"/>
      <c r="L192" s="155"/>
      <c r="M192" s="155"/>
      <c r="N192" s="155"/>
      <c r="O192" s="155"/>
      <c r="P192" s="155"/>
    </row>
    <row r="193" spans="3:16" x14ac:dyDescent="0.15">
      <c r="C193" s="155"/>
      <c r="D193" s="155"/>
      <c r="E193" s="155"/>
      <c r="F193" s="155"/>
      <c r="G193" s="155"/>
      <c r="H193" s="155"/>
      <c r="I193" s="155"/>
      <c r="J193" s="155"/>
      <c r="K193" s="155"/>
      <c r="L193" s="155"/>
      <c r="M193" s="155"/>
      <c r="N193" s="155"/>
      <c r="O193" s="155"/>
      <c r="P193" s="155"/>
    </row>
    <row r="194" spans="3:16" x14ac:dyDescent="0.15">
      <c r="C194" s="155"/>
      <c r="D194" s="155"/>
      <c r="E194" s="155"/>
      <c r="F194" s="155"/>
      <c r="G194" s="155"/>
      <c r="H194" s="155"/>
      <c r="I194" s="155"/>
      <c r="J194" s="155"/>
      <c r="K194" s="155"/>
      <c r="L194" s="155"/>
      <c r="M194" s="155"/>
      <c r="N194" s="155"/>
      <c r="O194" s="155"/>
      <c r="P194" s="155"/>
    </row>
    <row r="195" spans="3:16" x14ac:dyDescent="0.15">
      <c r="C195" s="155"/>
      <c r="D195" s="155"/>
      <c r="E195" s="155"/>
      <c r="F195" s="155"/>
      <c r="G195" s="155"/>
      <c r="H195" s="155"/>
      <c r="I195" s="155"/>
      <c r="J195" s="155"/>
      <c r="K195" s="155"/>
      <c r="L195" s="155"/>
      <c r="M195" s="155"/>
      <c r="N195" s="155"/>
      <c r="O195" s="155"/>
      <c r="P195" s="155"/>
    </row>
    <row r="196" spans="3:16" x14ac:dyDescent="0.15">
      <c r="C196" s="155"/>
      <c r="D196" s="155"/>
      <c r="E196" s="155"/>
      <c r="F196" s="155"/>
      <c r="G196" s="155"/>
      <c r="H196" s="155"/>
      <c r="I196" s="155"/>
      <c r="J196" s="155"/>
      <c r="K196" s="155"/>
      <c r="L196" s="155"/>
      <c r="M196" s="155"/>
      <c r="N196" s="155"/>
      <c r="O196" s="155"/>
      <c r="P196" s="155"/>
    </row>
    <row r="197" spans="3:16" x14ac:dyDescent="0.15">
      <c r="C197" s="155"/>
      <c r="D197" s="155"/>
      <c r="E197" s="155"/>
      <c r="F197" s="155"/>
      <c r="G197" s="155"/>
      <c r="H197" s="155"/>
      <c r="I197" s="155"/>
      <c r="J197" s="155"/>
      <c r="K197" s="155"/>
      <c r="L197" s="155"/>
      <c r="M197" s="155"/>
      <c r="N197" s="155"/>
      <c r="O197" s="155"/>
      <c r="P197" s="155"/>
    </row>
    <row r="198" spans="3:16" x14ac:dyDescent="0.15">
      <c r="C198" s="155"/>
      <c r="D198" s="155"/>
      <c r="E198" s="155"/>
      <c r="F198" s="155"/>
      <c r="G198" s="155"/>
      <c r="H198" s="155"/>
      <c r="I198" s="155"/>
      <c r="J198" s="155"/>
      <c r="K198" s="155"/>
      <c r="L198" s="155"/>
      <c r="M198" s="155"/>
      <c r="N198" s="155"/>
      <c r="O198" s="155"/>
      <c r="P198" s="155"/>
    </row>
    <row r="199" spans="3:16" x14ac:dyDescent="0.15">
      <c r="C199" s="155"/>
      <c r="D199" s="155"/>
      <c r="E199" s="155"/>
      <c r="F199" s="155"/>
      <c r="G199" s="155"/>
      <c r="H199" s="155"/>
      <c r="I199" s="155"/>
      <c r="J199" s="155"/>
      <c r="K199" s="155"/>
      <c r="L199" s="155"/>
      <c r="M199" s="155"/>
      <c r="N199" s="155"/>
      <c r="O199" s="155"/>
      <c r="P199" s="155"/>
    </row>
    <row r="200" spans="3:16" x14ac:dyDescent="0.15">
      <c r="C200" s="155"/>
      <c r="D200" s="155"/>
      <c r="E200" s="155"/>
      <c r="F200" s="155"/>
      <c r="G200" s="155"/>
      <c r="H200" s="155"/>
      <c r="I200" s="155"/>
      <c r="J200" s="155"/>
      <c r="K200" s="155"/>
      <c r="L200" s="155"/>
      <c r="M200" s="155"/>
      <c r="N200" s="155"/>
      <c r="O200" s="155"/>
      <c r="P200" s="155"/>
    </row>
    <row r="201" spans="3:16" x14ac:dyDescent="0.15">
      <c r="C201" s="155"/>
      <c r="D201" s="155"/>
      <c r="E201" s="155"/>
      <c r="F201" s="155"/>
      <c r="G201" s="155"/>
      <c r="H201" s="155"/>
      <c r="I201" s="155"/>
      <c r="J201" s="155"/>
      <c r="K201" s="155"/>
      <c r="L201" s="155"/>
      <c r="M201" s="155"/>
      <c r="N201" s="155"/>
      <c r="O201" s="155"/>
      <c r="P201" s="155"/>
    </row>
    <row r="202" spans="3:16" x14ac:dyDescent="0.15">
      <c r="C202" s="155"/>
      <c r="D202" s="155"/>
      <c r="E202" s="155"/>
      <c r="F202" s="155"/>
      <c r="G202" s="155"/>
      <c r="H202" s="155"/>
      <c r="I202" s="155"/>
      <c r="J202" s="155"/>
      <c r="K202" s="155"/>
      <c r="L202" s="155"/>
      <c r="M202" s="155"/>
      <c r="N202" s="155"/>
      <c r="O202" s="155"/>
      <c r="P202" s="155"/>
    </row>
    <row r="203" spans="3:16" x14ac:dyDescent="0.15">
      <c r="C203" s="155"/>
      <c r="D203" s="155"/>
      <c r="E203" s="155"/>
      <c r="F203" s="155"/>
      <c r="G203" s="155"/>
      <c r="H203" s="155"/>
      <c r="I203" s="155"/>
      <c r="J203" s="155"/>
      <c r="K203" s="155"/>
      <c r="L203" s="155"/>
      <c r="M203" s="155"/>
      <c r="N203" s="155"/>
      <c r="O203" s="155"/>
      <c r="P203" s="155"/>
    </row>
    <row r="204" spans="3:16" x14ac:dyDescent="0.15">
      <c r="C204" s="155"/>
      <c r="D204" s="155"/>
      <c r="E204" s="155"/>
      <c r="F204" s="155"/>
      <c r="G204" s="155"/>
      <c r="H204" s="155"/>
      <c r="I204" s="155"/>
      <c r="J204" s="155"/>
      <c r="K204" s="155"/>
      <c r="L204" s="155"/>
      <c r="M204" s="155"/>
      <c r="N204" s="155"/>
      <c r="O204" s="155"/>
      <c r="P204" s="155"/>
    </row>
    <row r="205" spans="3:16" x14ac:dyDescent="0.15">
      <c r="C205" s="155"/>
      <c r="D205" s="155"/>
      <c r="E205" s="155"/>
      <c r="F205" s="155"/>
      <c r="G205" s="155"/>
      <c r="H205" s="155"/>
      <c r="I205" s="155"/>
      <c r="J205" s="155"/>
      <c r="K205" s="155"/>
      <c r="L205" s="155"/>
      <c r="M205" s="155"/>
      <c r="N205" s="155"/>
      <c r="O205" s="155"/>
      <c r="P205" s="155"/>
    </row>
    <row r="206" spans="3:16" x14ac:dyDescent="0.15">
      <c r="C206" s="155"/>
      <c r="D206" s="155"/>
      <c r="E206" s="155"/>
      <c r="F206" s="155"/>
      <c r="G206" s="155"/>
      <c r="H206" s="155"/>
      <c r="I206" s="155"/>
      <c r="J206" s="155"/>
      <c r="K206" s="155"/>
      <c r="L206" s="155"/>
      <c r="M206" s="155"/>
      <c r="N206" s="155"/>
      <c r="O206" s="155"/>
      <c r="P206" s="155"/>
    </row>
    <row r="207" spans="3:16" x14ac:dyDescent="0.15">
      <c r="C207" s="155"/>
      <c r="D207" s="155"/>
      <c r="E207" s="155"/>
      <c r="F207" s="155"/>
      <c r="G207" s="155"/>
      <c r="H207" s="155"/>
      <c r="I207" s="155"/>
      <c r="J207" s="155"/>
      <c r="K207" s="155"/>
      <c r="L207" s="155"/>
      <c r="M207" s="155"/>
      <c r="N207" s="155"/>
      <c r="O207" s="155"/>
      <c r="P207" s="155"/>
    </row>
    <row r="208" spans="3:16" x14ac:dyDescent="0.15">
      <c r="C208" s="155"/>
      <c r="D208" s="155"/>
      <c r="E208" s="155"/>
      <c r="F208" s="155"/>
      <c r="G208" s="155"/>
      <c r="H208" s="155"/>
      <c r="I208" s="155"/>
      <c r="J208" s="155"/>
      <c r="K208" s="155"/>
      <c r="L208" s="155"/>
      <c r="M208" s="155"/>
      <c r="N208" s="155"/>
      <c r="O208" s="155"/>
      <c r="P208" s="155"/>
    </row>
    <row r="209" spans="3:16" x14ac:dyDescent="0.15">
      <c r="C209" s="155"/>
      <c r="D209" s="155"/>
      <c r="E209" s="155"/>
      <c r="F209" s="155"/>
      <c r="G209" s="155"/>
      <c r="H209" s="155"/>
      <c r="I209" s="155"/>
      <c r="J209" s="155"/>
      <c r="K209" s="155"/>
      <c r="L209" s="155"/>
      <c r="M209" s="155"/>
      <c r="N209" s="155"/>
      <c r="O209" s="155"/>
      <c r="P209" s="155"/>
    </row>
    <row r="210" spans="3:16" x14ac:dyDescent="0.15">
      <c r="C210" s="155"/>
      <c r="D210" s="155"/>
      <c r="E210" s="155"/>
      <c r="F210" s="155"/>
      <c r="G210" s="155"/>
      <c r="H210" s="155"/>
      <c r="I210" s="155"/>
      <c r="J210" s="155"/>
      <c r="K210" s="155"/>
      <c r="L210" s="155"/>
      <c r="M210" s="155"/>
      <c r="N210" s="155"/>
      <c r="O210" s="155"/>
      <c r="P210" s="155"/>
    </row>
    <row r="211" spans="3:16" x14ac:dyDescent="0.15">
      <c r="C211" s="155"/>
      <c r="D211" s="155"/>
      <c r="E211" s="155"/>
      <c r="F211" s="155"/>
      <c r="G211" s="155"/>
      <c r="H211" s="155"/>
      <c r="I211" s="155"/>
      <c r="J211" s="155"/>
      <c r="K211" s="155"/>
      <c r="L211" s="155"/>
      <c r="M211" s="155"/>
      <c r="N211" s="155"/>
      <c r="O211" s="155"/>
      <c r="P211" s="155"/>
    </row>
    <row r="212" spans="3:16" x14ac:dyDescent="0.15">
      <c r="C212" s="155"/>
      <c r="D212" s="155"/>
      <c r="E212" s="155"/>
      <c r="F212" s="155"/>
      <c r="G212" s="155"/>
      <c r="H212" s="155"/>
      <c r="I212" s="155"/>
      <c r="J212" s="155"/>
      <c r="K212" s="155"/>
      <c r="L212" s="155"/>
      <c r="M212" s="155"/>
      <c r="N212" s="155"/>
      <c r="O212" s="155"/>
      <c r="P212" s="155"/>
    </row>
    <row r="213" spans="3:16" x14ac:dyDescent="0.15">
      <c r="C213" s="155"/>
      <c r="D213" s="155"/>
      <c r="E213" s="155"/>
      <c r="F213" s="155"/>
      <c r="G213" s="155"/>
      <c r="H213" s="155"/>
      <c r="I213" s="155"/>
      <c r="J213" s="155"/>
      <c r="K213" s="155"/>
      <c r="L213" s="155"/>
      <c r="M213" s="155"/>
      <c r="N213" s="155"/>
      <c r="O213" s="155"/>
      <c r="P213" s="155"/>
    </row>
    <row r="214" spans="3:16" x14ac:dyDescent="0.15">
      <c r="C214" s="155"/>
      <c r="D214" s="155"/>
      <c r="E214" s="155"/>
      <c r="F214" s="155"/>
      <c r="G214" s="155"/>
      <c r="H214" s="155"/>
      <c r="I214" s="155"/>
      <c r="J214" s="155"/>
      <c r="K214" s="155"/>
      <c r="L214" s="155"/>
      <c r="M214" s="155"/>
      <c r="N214" s="155"/>
      <c r="O214" s="155"/>
      <c r="P214" s="155"/>
    </row>
    <row r="215" spans="3:16" x14ac:dyDescent="0.15">
      <c r="C215" s="155"/>
      <c r="D215" s="155"/>
      <c r="E215" s="155"/>
      <c r="F215" s="155"/>
      <c r="G215" s="155"/>
      <c r="H215" s="155"/>
      <c r="I215" s="155"/>
      <c r="J215" s="155"/>
      <c r="K215" s="155"/>
      <c r="L215" s="155"/>
      <c r="M215" s="155"/>
      <c r="N215" s="155"/>
      <c r="O215" s="155"/>
      <c r="P215" s="155"/>
    </row>
    <row r="216" spans="3:16" x14ac:dyDescent="0.15">
      <c r="C216" s="155"/>
      <c r="D216" s="155"/>
      <c r="E216" s="155"/>
      <c r="F216" s="155"/>
      <c r="G216" s="155"/>
      <c r="H216" s="155"/>
      <c r="I216" s="155"/>
      <c r="J216" s="155"/>
      <c r="K216" s="155"/>
      <c r="L216" s="155"/>
      <c r="M216" s="155"/>
      <c r="N216" s="155"/>
      <c r="O216" s="155"/>
      <c r="P216" s="155"/>
    </row>
    <row r="217" spans="3:16" x14ac:dyDescent="0.15">
      <c r="C217" s="155"/>
      <c r="D217" s="155"/>
      <c r="E217" s="155"/>
      <c r="F217" s="155"/>
      <c r="G217" s="155"/>
      <c r="H217" s="155"/>
      <c r="I217" s="155"/>
      <c r="J217" s="155"/>
      <c r="K217" s="155"/>
      <c r="L217" s="155"/>
      <c r="M217" s="155"/>
      <c r="N217" s="155"/>
      <c r="O217" s="155"/>
      <c r="P217" s="155"/>
    </row>
    <row r="218" spans="3:16" x14ac:dyDescent="0.15">
      <c r="C218" s="155"/>
      <c r="D218" s="155"/>
      <c r="E218" s="155"/>
      <c r="F218" s="155"/>
      <c r="G218" s="155"/>
      <c r="H218" s="155"/>
      <c r="I218" s="155"/>
      <c r="J218" s="155"/>
      <c r="K218" s="155"/>
      <c r="L218" s="155"/>
      <c r="M218" s="155"/>
      <c r="N218" s="155"/>
      <c r="O218" s="155"/>
      <c r="P218" s="155"/>
    </row>
    <row r="219" spans="3:16" x14ac:dyDescent="0.15">
      <c r="C219" s="155"/>
      <c r="D219" s="155"/>
      <c r="E219" s="155"/>
      <c r="F219" s="155"/>
      <c r="G219" s="155"/>
      <c r="H219" s="155"/>
      <c r="I219" s="155"/>
      <c r="J219" s="155"/>
      <c r="K219" s="155"/>
      <c r="L219" s="155"/>
      <c r="M219" s="155"/>
      <c r="N219" s="155"/>
      <c r="O219" s="155"/>
      <c r="P219" s="155"/>
    </row>
    <row r="220" spans="3:16" x14ac:dyDescent="0.15">
      <c r="C220" s="155"/>
      <c r="D220" s="155"/>
      <c r="E220" s="155"/>
      <c r="F220" s="155"/>
      <c r="G220" s="155"/>
      <c r="H220" s="155"/>
      <c r="I220" s="155"/>
      <c r="J220" s="155"/>
      <c r="K220" s="155"/>
      <c r="L220" s="155"/>
      <c r="M220" s="155"/>
      <c r="N220" s="155"/>
      <c r="O220" s="155"/>
      <c r="P220" s="155"/>
    </row>
    <row r="221" spans="3:16" x14ac:dyDescent="0.15">
      <c r="C221" s="155"/>
      <c r="D221" s="155"/>
      <c r="E221" s="155"/>
      <c r="F221" s="155"/>
      <c r="G221" s="155"/>
      <c r="H221" s="155"/>
      <c r="I221" s="155"/>
      <c r="J221" s="155"/>
      <c r="K221" s="155"/>
      <c r="L221" s="155"/>
      <c r="M221" s="155"/>
      <c r="N221" s="155"/>
      <c r="O221" s="155"/>
      <c r="P221" s="155"/>
    </row>
    <row r="222" spans="3:16" x14ac:dyDescent="0.15">
      <c r="C222" s="155"/>
      <c r="D222" s="155"/>
      <c r="E222" s="155"/>
      <c r="F222" s="155"/>
      <c r="G222" s="155"/>
      <c r="H222" s="155"/>
      <c r="I222" s="155"/>
      <c r="J222" s="155"/>
      <c r="K222" s="155"/>
      <c r="L222" s="155"/>
      <c r="M222" s="155"/>
      <c r="N222" s="155"/>
      <c r="O222" s="155"/>
      <c r="P222" s="155"/>
    </row>
    <row r="223" spans="3:16" x14ac:dyDescent="0.15">
      <c r="C223" s="155"/>
      <c r="D223" s="155"/>
      <c r="E223" s="155"/>
      <c r="F223" s="155"/>
      <c r="G223" s="155"/>
      <c r="H223" s="155"/>
      <c r="I223" s="155"/>
      <c r="J223" s="155"/>
      <c r="K223" s="155"/>
      <c r="L223" s="155"/>
      <c r="M223" s="155"/>
      <c r="N223" s="155"/>
      <c r="O223" s="155"/>
      <c r="P223" s="155"/>
    </row>
    <row r="224" spans="3:16" x14ac:dyDescent="0.15">
      <c r="C224" s="155"/>
      <c r="D224" s="155"/>
      <c r="E224" s="155"/>
      <c r="F224" s="155"/>
      <c r="G224" s="155"/>
      <c r="H224" s="155"/>
      <c r="I224" s="155"/>
      <c r="J224" s="155"/>
      <c r="K224" s="155"/>
      <c r="L224" s="155"/>
      <c r="M224" s="155"/>
      <c r="N224" s="155"/>
      <c r="O224" s="155"/>
      <c r="P224" s="155"/>
    </row>
    <row r="225" spans="3:16" x14ac:dyDescent="0.15">
      <c r="C225" s="155"/>
      <c r="D225" s="155"/>
      <c r="E225" s="155"/>
      <c r="F225" s="155"/>
      <c r="G225" s="155"/>
      <c r="H225" s="155"/>
      <c r="I225" s="155"/>
      <c r="J225" s="155"/>
      <c r="K225" s="155"/>
      <c r="L225" s="155"/>
      <c r="M225" s="155"/>
      <c r="N225" s="155"/>
      <c r="O225" s="155"/>
      <c r="P225" s="155"/>
    </row>
    <row r="226" spans="3:16" x14ac:dyDescent="0.15">
      <c r="C226" s="155"/>
      <c r="D226" s="155"/>
      <c r="E226" s="155"/>
      <c r="F226" s="155"/>
      <c r="G226" s="155"/>
      <c r="H226" s="155"/>
      <c r="I226" s="155"/>
      <c r="J226" s="155"/>
      <c r="K226" s="155"/>
      <c r="L226" s="155"/>
      <c r="M226" s="155"/>
      <c r="N226" s="155"/>
      <c r="O226" s="155"/>
      <c r="P226" s="155"/>
    </row>
    <row r="227" spans="3:16" x14ac:dyDescent="0.15">
      <c r="C227" s="155"/>
      <c r="D227" s="155"/>
      <c r="E227" s="155"/>
      <c r="F227" s="155"/>
      <c r="G227" s="155"/>
      <c r="H227" s="155"/>
      <c r="I227" s="155"/>
      <c r="J227" s="155"/>
      <c r="K227" s="155"/>
      <c r="L227" s="155"/>
      <c r="M227" s="155"/>
      <c r="N227" s="155"/>
      <c r="O227" s="155"/>
      <c r="P227" s="155"/>
    </row>
    <row r="228" spans="3:16" x14ac:dyDescent="0.15">
      <c r="C228" s="155"/>
      <c r="D228" s="155"/>
      <c r="E228" s="155"/>
      <c r="F228" s="155"/>
      <c r="G228" s="155"/>
      <c r="H228" s="155"/>
      <c r="I228" s="155"/>
      <c r="J228" s="155"/>
      <c r="K228" s="155"/>
      <c r="L228" s="155"/>
      <c r="M228" s="155"/>
      <c r="N228" s="155"/>
      <c r="O228" s="155"/>
      <c r="P228" s="155"/>
    </row>
    <row r="229" spans="3:16" x14ac:dyDescent="0.15">
      <c r="C229" s="155"/>
      <c r="D229" s="155"/>
      <c r="E229" s="155"/>
      <c r="F229" s="155"/>
      <c r="G229" s="155"/>
      <c r="H229" s="155"/>
      <c r="I229" s="155"/>
      <c r="J229" s="155"/>
      <c r="K229" s="155"/>
      <c r="L229" s="155"/>
      <c r="M229" s="155"/>
      <c r="N229" s="155"/>
      <c r="O229" s="155"/>
      <c r="P229" s="155"/>
    </row>
    <row r="230" spans="3:16" x14ac:dyDescent="0.15">
      <c r="C230" s="155"/>
      <c r="D230" s="155"/>
      <c r="E230" s="155"/>
      <c r="F230" s="155"/>
      <c r="G230" s="155"/>
      <c r="H230" s="155"/>
      <c r="I230" s="155"/>
      <c r="J230" s="155"/>
      <c r="K230" s="155"/>
      <c r="L230" s="155"/>
      <c r="M230" s="155"/>
      <c r="N230" s="155"/>
      <c r="O230" s="155"/>
      <c r="P230" s="155"/>
    </row>
    <row r="231" spans="3:16" x14ac:dyDescent="0.15">
      <c r="C231" s="155"/>
      <c r="D231" s="155"/>
      <c r="E231" s="155"/>
      <c r="F231" s="155"/>
      <c r="G231" s="155"/>
      <c r="H231" s="155"/>
      <c r="I231" s="155"/>
      <c r="J231" s="155"/>
      <c r="K231" s="155"/>
      <c r="L231" s="155"/>
      <c r="M231" s="155"/>
      <c r="N231" s="155"/>
      <c r="O231" s="155"/>
      <c r="P231" s="155"/>
    </row>
    <row r="232" spans="3:16" x14ac:dyDescent="0.15">
      <c r="C232" s="155"/>
      <c r="D232" s="155"/>
      <c r="E232" s="155"/>
      <c r="F232" s="155"/>
      <c r="G232" s="155"/>
      <c r="H232" s="155"/>
      <c r="I232" s="155"/>
      <c r="J232" s="155"/>
      <c r="K232" s="155"/>
      <c r="L232" s="155"/>
      <c r="M232" s="155"/>
      <c r="N232" s="155"/>
      <c r="O232" s="155"/>
      <c r="P232" s="155"/>
    </row>
    <row r="233" spans="3:16" x14ac:dyDescent="0.15">
      <c r="C233" s="155"/>
      <c r="D233" s="155"/>
      <c r="E233" s="155"/>
      <c r="F233" s="155"/>
      <c r="G233" s="155"/>
      <c r="H233" s="155"/>
      <c r="I233" s="155"/>
      <c r="J233" s="155"/>
      <c r="K233" s="155"/>
      <c r="L233" s="155"/>
      <c r="M233" s="155"/>
      <c r="N233" s="155"/>
      <c r="O233" s="155"/>
      <c r="P233" s="155"/>
    </row>
    <row r="234" spans="3:16" x14ac:dyDescent="0.15">
      <c r="C234" s="155"/>
      <c r="D234" s="155"/>
      <c r="E234" s="155"/>
      <c r="F234" s="155"/>
      <c r="G234" s="155"/>
      <c r="H234" s="155"/>
      <c r="I234" s="155"/>
      <c r="J234" s="155"/>
      <c r="K234" s="155"/>
      <c r="L234" s="155"/>
      <c r="M234" s="155"/>
      <c r="N234" s="155"/>
      <c r="O234" s="155"/>
      <c r="P234" s="155"/>
    </row>
    <row r="235" spans="3:16" x14ac:dyDescent="0.15">
      <c r="C235" s="155"/>
      <c r="D235" s="155"/>
      <c r="E235" s="155"/>
      <c r="F235" s="155"/>
      <c r="G235" s="155"/>
      <c r="H235" s="155"/>
      <c r="I235" s="155"/>
      <c r="J235" s="155"/>
      <c r="K235" s="155"/>
      <c r="L235" s="155"/>
      <c r="M235" s="155"/>
      <c r="N235" s="155"/>
      <c r="O235" s="155"/>
      <c r="P235" s="155"/>
    </row>
    <row r="236" spans="3:16" x14ac:dyDescent="0.15">
      <c r="C236" s="155"/>
      <c r="D236" s="155"/>
      <c r="E236" s="155"/>
      <c r="F236" s="155"/>
      <c r="G236" s="155"/>
      <c r="H236" s="155"/>
      <c r="I236" s="155"/>
      <c r="J236" s="155"/>
      <c r="K236" s="155"/>
      <c r="L236" s="155"/>
      <c r="M236" s="155"/>
      <c r="N236" s="155"/>
      <c r="O236" s="155"/>
      <c r="P236" s="155"/>
    </row>
    <row r="237" spans="3:16" x14ac:dyDescent="0.15">
      <c r="C237" s="155"/>
      <c r="D237" s="155"/>
      <c r="E237" s="155"/>
      <c r="F237" s="155"/>
      <c r="G237" s="155"/>
      <c r="H237" s="155"/>
      <c r="I237" s="155"/>
      <c r="J237" s="155"/>
      <c r="K237" s="155"/>
      <c r="L237" s="155"/>
      <c r="M237" s="155"/>
      <c r="N237" s="155"/>
      <c r="O237" s="155"/>
      <c r="P237" s="155"/>
    </row>
    <row r="238" spans="3:16" x14ac:dyDescent="0.15">
      <c r="C238" s="155"/>
      <c r="D238" s="155"/>
      <c r="E238" s="155"/>
      <c r="F238" s="155"/>
      <c r="G238" s="155"/>
      <c r="H238" s="155"/>
      <c r="I238" s="155"/>
      <c r="J238" s="155"/>
      <c r="K238" s="155"/>
      <c r="L238" s="155"/>
      <c r="M238" s="155"/>
      <c r="N238" s="155"/>
      <c r="O238" s="155"/>
      <c r="P238" s="155"/>
    </row>
    <row r="239" spans="3:16" x14ac:dyDescent="0.15">
      <c r="C239" s="155"/>
      <c r="D239" s="155"/>
      <c r="E239" s="155"/>
      <c r="F239" s="155"/>
      <c r="G239" s="155"/>
      <c r="H239" s="155"/>
      <c r="I239" s="155"/>
      <c r="J239" s="155"/>
      <c r="K239" s="155"/>
      <c r="L239" s="155"/>
      <c r="M239" s="155"/>
      <c r="N239" s="155"/>
      <c r="O239" s="155"/>
      <c r="P239" s="155"/>
    </row>
    <row r="240" spans="3:16" x14ac:dyDescent="0.15">
      <c r="C240" s="155"/>
      <c r="D240" s="155"/>
      <c r="E240" s="155"/>
      <c r="F240" s="155"/>
      <c r="G240" s="155"/>
      <c r="H240" s="155"/>
      <c r="I240" s="155"/>
      <c r="J240" s="155"/>
      <c r="K240" s="155"/>
      <c r="L240" s="155"/>
      <c r="M240" s="155"/>
      <c r="N240" s="155"/>
      <c r="O240" s="155"/>
      <c r="P240" s="155"/>
    </row>
    <row r="241" spans="3:16" x14ac:dyDescent="0.15">
      <c r="C241" s="155"/>
      <c r="D241" s="155"/>
      <c r="E241" s="155"/>
      <c r="F241" s="155"/>
      <c r="G241" s="155"/>
      <c r="H241" s="155"/>
      <c r="I241" s="155"/>
      <c r="J241" s="155"/>
      <c r="K241" s="155"/>
      <c r="L241" s="155"/>
      <c r="M241" s="155"/>
      <c r="N241" s="155"/>
      <c r="O241" s="155"/>
      <c r="P241" s="155"/>
    </row>
    <row r="242" spans="3:16" x14ac:dyDescent="0.15">
      <c r="C242" s="155"/>
      <c r="D242" s="155"/>
      <c r="E242" s="155"/>
      <c r="F242" s="155"/>
      <c r="G242" s="155"/>
      <c r="H242" s="155"/>
      <c r="I242" s="155"/>
      <c r="J242" s="155"/>
      <c r="K242" s="155"/>
      <c r="L242" s="155"/>
      <c r="M242" s="155"/>
      <c r="N242" s="155"/>
      <c r="O242" s="155"/>
      <c r="P242" s="155"/>
    </row>
    <row r="243" spans="3:16" x14ac:dyDescent="0.15">
      <c r="C243" s="155"/>
      <c r="D243" s="155"/>
      <c r="E243" s="155"/>
      <c r="F243" s="155"/>
      <c r="G243" s="155"/>
      <c r="H243" s="155"/>
      <c r="I243" s="155"/>
      <c r="J243" s="155"/>
      <c r="K243" s="155"/>
      <c r="L243" s="155"/>
      <c r="M243" s="155"/>
      <c r="N243" s="155"/>
      <c r="O243" s="155"/>
      <c r="P243" s="155"/>
    </row>
    <row r="244" spans="3:16" x14ac:dyDescent="0.15">
      <c r="C244" s="155"/>
      <c r="D244" s="155"/>
      <c r="E244" s="155"/>
      <c r="F244" s="155"/>
      <c r="G244" s="155"/>
      <c r="H244" s="155"/>
      <c r="I244" s="155"/>
      <c r="J244" s="155"/>
      <c r="K244" s="155"/>
      <c r="L244" s="155"/>
      <c r="M244" s="155"/>
      <c r="N244" s="155"/>
      <c r="O244" s="155"/>
      <c r="P244" s="155"/>
    </row>
    <row r="245" spans="3:16" x14ac:dyDescent="0.15">
      <c r="C245" s="155"/>
      <c r="D245" s="155"/>
      <c r="E245" s="155"/>
      <c r="F245" s="155"/>
      <c r="G245" s="155"/>
      <c r="H245" s="155"/>
      <c r="I245" s="155"/>
      <c r="J245" s="155"/>
      <c r="K245" s="155"/>
      <c r="L245" s="155"/>
      <c r="M245" s="155"/>
      <c r="N245" s="155"/>
      <c r="O245" s="155"/>
      <c r="P245" s="155"/>
    </row>
    <row r="246" spans="3:16" x14ac:dyDescent="0.15">
      <c r="C246" s="155"/>
      <c r="D246" s="155"/>
      <c r="E246" s="155"/>
      <c r="F246" s="155"/>
      <c r="G246" s="155"/>
      <c r="H246" s="155"/>
      <c r="I246" s="155"/>
      <c r="J246" s="155"/>
      <c r="K246" s="155"/>
      <c r="L246" s="155"/>
      <c r="M246" s="155"/>
      <c r="N246" s="155"/>
      <c r="O246" s="155"/>
      <c r="P246" s="155"/>
    </row>
    <row r="247" spans="3:16" x14ac:dyDescent="0.15">
      <c r="C247" s="155"/>
      <c r="D247" s="155"/>
      <c r="E247" s="155"/>
      <c r="F247" s="155"/>
      <c r="G247" s="155"/>
      <c r="H247" s="155"/>
      <c r="I247" s="155"/>
      <c r="J247" s="155"/>
      <c r="K247" s="155"/>
      <c r="L247" s="155"/>
      <c r="M247" s="155"/>
      <c r="N247" s="155"/>
      <c r="O247" s="155"/>
      <c r="P247" s="155"/>
    </row>
    <row r="248" spans="3:16" x14ac:dyDescent="0.15">
      <c r="C248" s="155"/>
      <c r="D248" s="155"/>
      <c r="E248" s="155"/>
      <c r="F248" s="155"/>
      <c r="G248" s="155"/>
      <c r="H248" s="155"/>
      <c r="I248" s="155"/>
      <c r="J248" s="155"/>
      <c r="K248" s="155"/>
      <c r="L248" s="155"/>
      <c r="M248" s="155"/>
      <c r="N248" s="155"/>
      <c r="O248" s="155"/>
      <c r="P248" s="155"/>
    </row>
    <row r="249" spans="3:16" x14ac:dyDescent="0.15">
      <c r="C249" s="155"/>
      <c r="D249" s="155"/>
      <c r="E249" s="155"/>
      <c r="F249" s="155"/>
      <c r="G249" s="155"/>
      <c r="H249" s="155"/>
      <c r="I249" s="155"/>
      <c r="J249" s="155"/>
      <c r="K249" s="155"/>
      <c r="L249" s="155"/>
      <c r="M249" s="155"/>
      <c r="N249" s="155"/>
      <c r="O249" s="155"/>
      <c r="P249" s="155"/>
    </row>
  </sheetData>
  <sheetProtection formatCells="0" formatColumns="0" formatRows="0" autoFilter="0"/>
  <mergeCells count="15">
    <mergeCell ref="M1:P1"/>
    <mergeCell ref="A2:P2"/>
    <mergeCell ref="A3:P3"/>
    <mergeCell ref="N4:P4"/>
    <mergeCell ref="A5:A6"/>
    <mergeCell ref="B5:B6"/>
    <mergeCell ref="P5:P6"/>
    <mergeCell ref="L5:M5"/>
    <mergeCell ref="N5:N6"/>
    <mergeCell ref="C5:E5"/>
    <mergeCell ref="E6:E7"/>
    <mergeCell ref="O5:O6"/>
    <mergeCell ref="F5:G5"/>
    <mergeCell ref="H5:I5"/>
    <mergeCell ref="J5:K5"/>
  </mergeCells>
  <phoneticPr fontId="6" type="noConversion"/>
  <pageMargins left="0.73" right="0.16" top="0.16" bottom="0.5" header="0.16" footer="0.5"/>
  <pageSetup scale="85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1 PNT</vt:lpstr>
      <vt:lpstr>2 PNT</vt:lpstr>
      <vt:lpstr>3 PNT</vt:lpstr>
      <vt:lpstr>4 PNT</vt:lpstr>
      <vt:lpstr>7 PNT</vt:lpstr>
      <vt:lpstr>8 PNT</vt:lpstr>
      <vt:lpstr>9 PNT</vt:lpstr>
      <vt:lpstr>11 PNT</vt:lpstr>
      <vt:lpstr>12 PNT</vt:lpstr>
      <vt:lpstr>13 PNT</vt:lpstr>
      <vt:lpstr>14 PNT</vt:lpstr>
      <vt:lpstr>15 PNT</vt:lpstr>
      <vt:lpstr>15.1 PNT</vt:lpstr>
      <vt:lpstr>16 PNT</vt:lpstr>
      <vt:lpstr>16.1 PNT</vt:lpstr>
      <vt:lpstr>17 PNT</vt:lpstr>
      <vt:lpstr>18 PNT</vt:lpstr>
      <vt:lpstr>19 PNT</vt:lpstr>
      <vt:lpstr>20 PNT</vt:lpstr>
      <vt:lpstr>21 PNT</vt:lpstr>
      <vt:lpstr>Sheet1</vt:lpstr>
      <vt:lpstr>'11 PNT'!Print_Area</vt:lpstr>
      <vt:lpstr>'3 PNT'!Print_Area</vt:lpstr>
    </vt:vector>
  </TitlesOfParts>
  <Company>hipt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Ducma</dc:creator>
  <cp:lastModifiedBy>Nguyen Duc Khanh Trinh</cp:lastModifiedBy>
  <cp:lastPrinted>2017-05-08T06:27:28Z</cp:lastPrinted>
  <dcterms:created xsi:type="dcterms:W3CDTF">2006-08-16T15:54:03Z</dcterms:created>
  <dcterms:modified xsi:type="dcterms:W3CDTF">2024-03-16T06:32:35Z</dcterms:modified>
</cp:coreProperties>
</file>