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inlineStr">
        <is>
          <t>Chỉ đạo thực hiện</t>
        </is>
      </c>
      <c r="C1" t="inlineStr">
        <is>
          <t>Thái Hoàng Hinh</t>
        </is>
      </c>
      <c r="D1" t="n">
        <v>4</v>
      </c>
      <c r="E1" t="n">
        <v>10000</v>
      </c>
      <c r="F1">
        <f>E13*D13</f>
        <v/>
      </c>
    </row>
    <row r="2">
      <c r="A2" t="n">
        <v>2</v>
      </c>
      <c r="B2" t="inlineStr">
        <is>
          <t>Tổ chức sản xuất</t>
        </is>
      </c>
      <c r="C2" t="inlineStr">
        <is>
          <t>Kim Chi</t>
        </is>
      </c>
      <c r="D2" t="n">
        <v>4</v>
      </c>
      <c r="E2">
        <f>60%*20000</f>
        <v/>
      </c>
      <c r="F2">
        <f>E14*D14</f>
        <v/>
      </c>
    </row>
    <row r="3">
      <c r="B3" t="inlineStr">
        <is>
          <t>Tổ chức sản xuất</t>
        </is>
      </c>
      <c r="C3" t="inlineStr">
        <is>
          <t>Tố Chi</t>
        </is>
      </c>
      <c r="D3" t="n">
        <v>4</v>
      </c>
      <c r="E3">
        <f>20%*20000</f>
        <v/>
      </c>
      <c r="F3">
        <f>E15*D15</f>
        <v/>
      </c>
    </row>
    <row r="4">
      <c r="B4" t="inlineStr">
        <is>
          <t>Tổ chức sản xuất</t>
        </is>
      </c>
      <c r="C4" t="inlineStr">
        <is>
          <t>Huỳnh Nga</t>
        </is>
      </c>
      <c r="D4" t="n">
        <v>4</v>
      </c>
      <c r="E4">
        <f>20%*20000</f>
        <v/>
      </c>
      <c r="F4">
        <f>E16*D16</f>
        <v/>
      </c>
    </row>
    <row r="5">
      <c r="A5" t="n">
        <v>3</v>
      </c>
      <c r="B5" t="inlineStr">
        <is>
          <t>Biên tập</t>
        </is>
      </c>
      <c r="C5" t="inlineStr">
        <is>
          <t>Nhật Thi</t>
        </is>
      </c>
      <c r="D5" t="n">
        <v>4</v>
      </c>
      <c r="E5" t="n">
        <v>60000</v>
      </c>
      <c r="F5">
        <f>E17*D17</f>
        <v/>
      </c>
    </row>
    <row r="6">
      <c r="A6" t="n">
        <v>4</v>
      </c>
      <c r="B6" t="inlineStr">
        <is>
          <t>PTV</t>
        </is>
      </c>
      <c r="C6" t="inlineStr">
        <is>
          <t>Cẩm Nguyên</t>
        </is>
      </c>
      <c r="D6" t="n">
        <v>4</v>
      </c>
      <c r="E6" t="n">
        <v>10000</v>
      </c>
      <c r="F6">
        <f>E18*D18</f>
        <v/>
      </c>
    </row>
    <row r="7">
      <c r="B7" t="inlineStr">
        <is>
          <t>PTV</t>
        </is>
      </c>
      <c r="C7" t="inlineStr">
        <is>
          <t>Duy Ân</t>
        </is>
      </c>
      <c r="D7" t="n">
        <v>4</v>
      </c>
      <c r="E7" t="n">
        <v>10000</v>
      </c>
      <c r="F7">
        <f>E19*D19</f>
        <v/>
      </c>
    </row>
    <row r="8">
      <c r="A8" t="n">
        <v>1</v>
      </c>
      <c r="B8" t="inlineStr">
        <is>
          <t>Chỉ đạo thực hiện</t>
        </is>
      </c>
      <c r="C8" t="inlineStr">
        <is>
          <t>Thái Hoàng Hinh</t>
        </is>
      </c>
      <c r="D8" t="n">
        <v>5</v>
      </c>
      <c r="E8" t="n">
        <v>30000</v>
      </c>
      <c r="F8">
        <f>E13*D13</f>
        <v/>
      </c>
    </row>
    <row r="9">
      <c r="A9" t="n">
        <v>2</v>
      </c>
      <c r="B9" t="inlineStr">
        <is>
          <t>Tổ chức sản xuất</t>
        </is>
      </c>
      <c r="C9" t="inlineStr">
        <is>
          <t>Kim Chi</t>
        </is>
      </c>
      <c r="D9" t="n">
        <v>5</v>
      </c>
      <c r="E9">
        <f>60%*20000</f>
        <v/>
      </c>
      <c r="F9">
        <f>E14*D14</f>
        <v/>
      </c>
    </row>
    <row r="10">
      <c r="C10" t="inlineStr">
        <is>
          <t>Tố Chi</t>
        </is>
      </c>
      <c r="D10" t="n">
        <v>5</v>
      </c>
      <c r="E10">
        <f>20%*20000</f>
        <v/>
      </c>
      <c r="F10">
        <f>E15*D15</f>
        <v/>
      </c>
    </row>
    <row r="11">
      <c r="C11" t="inlineStr">
        <is>
          <t>Huỳnh Nga</t>
        </is>
      </c>
      <c r="D11" t="n">
        <v>5</v>
      </c>
      <c r="E11">
        <f>20%*20000</f>
        <v/>
      </c>
      <c r="F11">
        <f>E16*D16</f>
        <v/>
      </c>
    </row>
    <row r="12">
      <c r="A12" t="n">
        <v>3</v>
      </c>
      <c r="B12" t="inlineStr">
        <is>
          <t>Biên tập</t>
        </is>
      </c>
      <c r="C12" t="inlineStr">
        <is>
          <t>Minh Mẫn</t>
        </is>
      </c>
      <c r="D12" t="n">
        <v>5</v>
      </c>
      <c r="E12" t="n">
        <v>60000</v>
      </c>
      <c r="F12">
        <f>E17*D17</f>
        <v/>
      </c>
    </row>
    <row r="13">
      <c r="A13" t="n">
        <v>4</v>
      </c>
      <c r="B13" t="inlineStr">
        <is>
          <t>PTV</t>
        </is>
      </c>
      <c r="C13" t="inlineStr">
        <is>
          <t>Duy Anh</t>
        </is>
      </c>
      <c r="D13" t="n">
        <v>5</v>
      </c>
      <c r="E13" t="n">
        <v>20000</v>
      </c>
      <c r="F13">
        <f>E18*D18</f>
        <v/>
      </c>
    </row>
    <row r="14">
      <c r="C14" t="inlineStr">
        <is>
          <t>Tuyết Nhung PT</t>
        </is>
      </c>
      <c r="D14" t="n">
        <v>5</v>
      </c>
      <c r="E14" t="n">
        <v>20000</v>
      </c>
      <c r="F14">
        <f>E19*D19</f>
        <v/>
      </c>
    </row>
    <row r="15">
      <c r="A15" t="n">
        <v>1</v>
      </c>
      <c r="B15" t="inlineStr">
        <is>
          <t>Biên tập</t>
        </is>
      </c>
      <c r="C15" t="inlineStr">
        <is>
          <t>Nhật Thi</t>
        </is>
      </c>
      <c r="D15" t="n">
        <v>31</v>
      </c>
      <c r="E15" t="n">
        <v>15000</v>
      </c>
      <c r="F15">
        <f>E13*D13</f>
        <v/>
      </c>
    </row>
    <row r="16">
      <c r="A16" t="n">
        <v>2</v>
      </c>
      <c r="B16" t="inlineStr">
        <is>
          <t>Phát thanh viên</t>
        </is>
      </c>
      <c r="C16" t="inlineStr">
        <is>
          <t>Tuyết Nhung PT</t>
        </is>
      </c>
      <c r="D16" t="n">
        <v>3</v>
      </c>
      <c r="E16" t="n">
        <v>5000</v>
      </c>
      <c r="F16">
        <f>E14*D14</f>
        <v/>
      </c>
    </row>
    <row r="17">
      <c r="C17" t="inlineStr">
        <is>
          <t>Duy Ân</t>
        </is>
      </c>
      <c r="D17" t="n">
        <v>4</v>
      </c>
      <c r="E17" t="n">
        <v>5000</v>
      </c>
      <c r="F17">
        <f>E15*D15</f>
        <v/>
      </c>
    </row>
    <row r="18">
      <c r="C18" t="inlineStr">
        <is>
          <t>Minh Mẫn</t>
        </is>
      </c>
      <c r="D18" t="n">
        <v>4</v>
      </c>
      <c r="E18" t="n">
        <v>5000</v>
      </c>
      <c r="F18">
        <f>E16*D16</f>
        <v/>
      </c>
    </row>
    <row r="19">
      <c r="C19" t="inlineStr">
        <is>
          <t>Cẩm Nguyên</t>
        </is>
      </c>
      <c r="D19" t="n">
        <v>6</v>
      </c>
      <c r="E19" t="n">
        <v>5000</v>
      </c>
      <c r="F19">
        <f>E17*D17</f>
        <v/>
      </c>
    </row>
    <row r="20">
      <c r="C20" t="inlineStr">
        <is>
          <t>Minh Thiện</t>
        </is>
      </c>
      <c r="D20" t="n">
        <v>7</v>
      </c>
      <c r="E20" t="n">
        <v>5000</v>
      </c>
      <c r="F20">
        <f>E18*D18</f>
        <v/>
      </c>
    </row>
    <row r="21">
      <c r="C21" t="inlineStr">
        <is>
          <t>Anh Thư</t>
        </is>
      </c>
      <c r="D21" t="n">
        <v>6</v>
      </c>
      <c r="E21" t="n">
        <v>5000</v>
      </c>
      <c r="F21">
        <f>E19*D19</f>
        <v/>
      </c>
    </row>
    <row r="22">
      <c r="C22" t="inlineStr">
        <is>
          <t>Mộng Mơ</t>
        </is>
      </c>
      <c r="D22" t="n">
        <v>3</v>
      </c>
      <c r="E22" t="n">
        <v>5000</v>
      </c>
      <c r="F22">
        <f>E20*D20</f>
        <v/>
      </c>
    </row>
    <row r="23">
      <c r="C23" t="inlineStr">
        <is>
          <t>Kim Chi</t>
        </is>
      </c>
      <c r="D23" t="n">
        <v>10</v>
      </c>
      <c r="E23" t="n">
        <v>5000</v>
      </c>
      <c r="F23">
        <f>E21*D21</f>
        <v/>
      </c>
    </row>
    <row r="24">
      <c r="C24" t="inlineStr">
        <is>
          <t>Huỳnh Nga</t>
        </is>
      </c>
      <c r="D24" t="n">
        <v>9</v>
      </c>
      <c r="E24" t="n">
        <v>5000</v>
      </c>
      <c r="F24">
        <f>E22*D22</f>
        <v/>
      </c>
    </row>
    <row r="25">
      <c r="C25" t="inlineStr">
        <is>
          <t>Ngọc Trân</t>
        </is>
      </c>
      <c r="D25" t="n">
        <v>10</v>
      </c>
      <c r="E25" t="n">
        <v>5000</v>
      </c>
      <c r="F25">
        <f>E23*D23</f>
        <v/>
      </c>
    </row>
    <row r="26">
      <c r="A26" t="n">
        <v>1</v>
      </c>
      <c r="B26" t="inlineStr">
        <is>
          <t>Biên tập</t>
        </is>
      </c>
      <c r="C26" t="inlineStr">
        <is>
          <t>Tố Chi</t>
        </is>
      </c>
      <c r="D26" t="n">
        <v>18</v>
      </c>
      <c r="E26" t="n">
        <v>15000</v>
      </c>
      <c r="F26">
        <f>E13*D13</f>
        <v/>
      </c>
    </row>
    <row r="27">
      <c r="A27" t="n">
        <v>2</v>
      </c>
      <c r="B27" t="inlineStr">
        <is>
          <t>Phát thanh viên</t>
        </is>
      </c>
      <c r="C27" t="inlineStr">
        <is>
          <t>Tuyết Nhung PT</t>
        </is>
      </c>
      <c r="D27" t="n">
        <v>3</v>
      </c>
      <c r="E27" t="n">
        <v>5000</v>
      </c>
      <c r="F27">
        <f>E14*D14</f>
        <v/>
      </c>
    </row>
    <row r="28">
      <c r="C28" t="inlineStr">
        <is>
          <t>Kim Chi</t>
        </is>
      </c>
      <c r="D28" t="n">
        <v>8</v>
      </c>
      <c r="E28" t="n">
        <v>5000</v>
      </c>
      <c r="F28">
        <f>E15*D15</f>
        <v/>
      </c>
    </row>
    <row r="29">
      <c r="C29" t="inlineStr">
        <is>
          <t>Minh Mẫn</t>
        </is>
      </c>
      <c r="D29" t="n">
        <v>8</v>
      </c>
      <c r="E29" t="n">
        <v>5000</v>
      </c>
      <c r="F29">
        <f>E16*D16</f>
        <v/>
      </c>
    </row>
    <row r="30">
      <c r="C30" t="inlineStr">
        <is>
          <t>Cẩm Nguyên</t>
        </is>
      </c>
      <c r="D30" t="n">
        <v>6</v>
      </c>
      <c r="E30" t="n">
        <v>5000</v>
      </c>
      <c r="F30">
        <f>E17*D17</f>
        <v/>
      </c>
    </row>
    <row r="31">
      <c r="C31" t="inlineStr">
        <is>
          <t>Huỳnh Nga</t>
        </is>
      </c>
      <c r="D31" t="n">
        <v>9</v>
      </c>
      <c r="E31" t="n">
        <v>5000</v>
      </c>
      <c r="F31">
        <f>E18*D18</f>
        <v/>
      </c>
    </row>
    <row r="32">
      <c r="C32" t="inlineStr">
        <is>
          <t>Ngọc Trân</t>
        </is>
      </c>
      <c r="D32" t="n">
        <v>2</v>
      </c>
      <c r="E32" t="n">
        <v>5000</v>
      </c>
      <c r="F32">
        <f>E19*D19</f>
        <v/>
      </c>
    </row>
    <row r="33">
      <c r="A33" t="n">
        <v>1</v>
      </c>
      <c r="B33" t="inlineStr">
        <is>
          <t>Tổ chức sản xuất</t>
        </is>
      </c>
      <c r="C33" t="inlineStr">
        <is>
          <t>Kim Chi</t>
        </is>
      </c>
      <c r="D33" t="n">
        <v>31</v>
      </c>
      <c r="E33">
        <f>50%*10000</f>
        <v/>
      </c>
      <c r="F33">
        <f>E13*D13</f>
        <v/>
      </c>
    </row>
    <row r="34">
      <c r="C34" t="inlineStr">
        <is>
          <t>Tố Chi</t>
        </is>
      </c>
      <c r="D34" t="n">
        <v>31</v>
      </c>
      <c r="E34">
        <f>25%*10000</f>
        <v/>
      </c>
      <c r="F34">
        <f>E14*D14</f>
        <v/>
      </c>
    </row>
    <row r="35">
      <c r="C35" t="inlineStr">
        <is>
          <t>Huỳnh Nga</t>
        </is>
      </c>
      <c r="D35" t="n">
        <v>31</v>
      </c>
      <c r="E35">
        <f>25%*10000</f>
        <v/>
      </c>
      <c r="F35">
        <f>E15*D15</f>
        <v/>
      </c>
    </row>
    <row r="36">
      <c r="A36" t="n">
        <v>2</v>
      </c>
      <c r="B36" t="inlineStr">
        <is>
          <t>Biên tập</t>
        </is>
      </c>
      <c r="C36" t="inlineStr">
        <is>
          <t>Huỳnh Nga</t>
        </is>
      </c>
      <c r="D36" t="n">
        <v>31</v>
      </c>
      <c r="E36" t="n">
        <v>30000</v>
      </c>
      <c r="F36">
        <f>E16*D16</f>
        <v/>
      </c>
    </row>
    <row r="37">
      <c r="A37" t="n">
        <v>3</v>
      </c>
      <c r="B37" t="inlineStr">
        <is>
          <t>PTV</t>
        </is>
      </c>
      <c r="C37" t="inlineStr">
        <is>
          <t>Huỳnh Nga</t>
        </is>
      </c>
      <c r="D37" t="n">
        <v>31</v>
      </c>
      <c r="E37" t="n">
        <v>50000</v>
      </c>
      <c r="F37">
        <f>E17*D17</f>
        <v/>
      </c>
    </row>
    <row r="38">
      <c r="A38" t="n">
        <v>5</v>
      </c>
      <c r="B38" t="inlineStr">
        <is>
          <t>BT &amp; QT mạng</t>
        </is>
      </c>
      <c r="C38" t="inlineStr">
        <is>
          <t>TTS</t>
        </is>
      </c>
      <c r="D38" t="n">
        <v>31</v>
      </c>
      <c r="E38" t="n">
        <v>10000</v>
      </c>
      <c r="F38">
        <f>E18*D18</f>
        <v/>
      </c>
    </row>
    <row r="39">
      <c r="A39" t="n">
        <v>6</v>
      </c>
      <c r="B39" t="inlineStr">
        <is>
          <t>Tổ chức thực hiện</t>
        </is>
      </c>
      <c r="C39" t="inlineStr">
        <is>
          <t>HC &amp; QC</t>
        </is>
      </c>
      <c r="D39" t="n">
        <v>31</v>
      </c>
      <c r="E39" t="n">
        <v>12000</v>
      </c>
      <c r="F39">
        <f>E19*D19</f>
        <v/>
      </c>
    </row>
    <row r="40">
      <c r="A40" t="n">
        <v>1</v>
      </c>
      <c r="B40" t="inlineStr">
        <is>
          <t>Biên tập</t>
        </is>
      </c>
      <c r="C40" t="inlineStr">
        <is>
          <t>Tố Chi</t>
        </is>
      </c>
      <c r="D40" t="n">
        <v>3</v>
      </c>
      <c r="E40" t="n">
        <v>30000</v>
      </c>
      <c r="F40">
        <f>E13*D13</f>
        <v/>
      </c>
    </row>
    <row r="41">
      <c r="C41" t="inlineStr">
        <is>
          <t>Minh Mẫn</t>
        </is>
      </c>
      <c r="D41" t="n">
        <v>1</v>
      </c>
      <c r="E41" t="n">
        <v>30000</v>
      </c>
      <c r="F41">
        <f>E14*D14</f>
        <v/>
      </c>
    </row>
    <row r="42">
      <c r="A42" t="n">
        <v>2</v>
      </c>
      <c r="B42" t="inlineStr">
        <is>
          <t>PTV</t>
        </is>
      </c>
      <c r="C42" t="inlineStr">
        <is>
          <t>Minh Mẫn</t>
        </is>
      </c>
      <c r="D42" t="n">
        <v>2</v>
      </c>
      <c r="E42" t="n">
        <v>10000</v>
      </c>
      <c r="F42">
        <f>E15*D15</f>
        <v/>
      </c>
    </row>
    <row r="43">
      <c r="C43" t="inlineStr">
        <is>
          <t>Ngọc Trân</t>
        </is>
      </c>
      <c r="D43" t="n">
        <v>1</v>
      </c>
      <c r="E43" t="n">
        <v>10000</v>
      </c>
      <c r="F43">
        <f>E16*D16</f>
        <v/>
      </c>
    </row>
    <row r="44">
      <c r="C44" t="inlineStr">
        <is>
          <t>Huỳnh Nga</t>
        </is>
      </c>
      <c r="D44" t="n">
        <v>1</v>
      </c>
      <c r="E44" t="n">
        <v>10000</v>
      </c>
      <c r="F44">
        <f>E17*D17</f>
        <v/>
      </c>
    </row>
    <row r="45">
      <c r="C45" t="inlineStr">
        <is>
          <t>Cẩm Nguyên</t>
        </is>
      </c>
      <c r="D45" t="n">
        <v>3</v>
      </c>
      <c r="E45" t="n">
        <v>10000</v>
      </c>
      <c r="F45">
        <f>E18*D18</f>
        <v/>
      </c>
    </row>
    <row r="46">
      <c r="C46" t="inlineStr">
        <is>
          <t>Sơn Hiền</t>
        </is>
      </c>
      <c r="D46" t="n">
        <v>1</v>
      </c>
      <c r="E46" t="n">
        <v>10000</v>
      </c>
      <c r="F46">
        <f>E19*D19</f>
        <v/>
      </c>
    </row>
    <row r="47">
      <c r="A47" t="n">
        <v>3</v>
      </c>
      <c r="B47" t="inlineStr">
        <is>
          <t>KT</t>
        </is>
      </c>
      <c r="C47" t="inlineStr">
        <is>
          <t>KT FM</t>
        </is>
      </c>
      <c r="D47" t="n">
        <v>4</v>
      </c>
      <c r="E47" t="n">
        <v>20000</v>
      </c>
      <c r="F47">
        <f>E20*D20</f>
        <v/>
      </c>
    </row>
    <row r="48">
      <c r="A48" t="n">
        <v>4</v>
      </c>
      <c r="B48" t="inlineStr">
        <is>
          <t>TCTH</t>
        </is>
      </c>
      <c r="C48" t="inlineStr">
        <is>
          <t>HC &amp; QC</t>
        </is>
      </c>
      <c r="D48" t="n">
        <v>4</v>
      </c>
      <c r="E48" t="n">
        <v>20000</v>
      </c>
      <c r="F48">
        <f>E21*D21</f>
        <v/>
      </c>
    </row>
    <row r="49">
      <c r="A49" t="n">
        <v>1</v>
      </c>
      <c r="B49" t="inlineStr">
        <is>
          <t>Chỉ đạo thực hiện</t>
        </is>
      </c>
      <c r="C49" t="inlineStr">
        <is>
          <t>Thái Hoàng Hinh</t>
        </is>
      </c>
      <c r="D49" t="n">
        <v>5</v>
      </c>
      <c r="E49" t="n">
        <v>50000</v>
      </c>
      <c r="F49">
        <f>E13*D13</f>
        <v/>
      </c>
    </row>
    <row r="50">
      <c r="A50" t="n">
        <v>2</v>
      </c>
      <c r="B50" t="inlineStr">
        <is>
          <t>Tổ chức sản xuất</t>
        </is>
      </c>
      <c r="C50" t="inlineStr">
        <is>
          <t>Kim Chi</t>
        </is>
      </c>
      <c r="D50" t="n">
        <v>5</v>
      </c>
      <c r="E50">
        <f>50%*20000</f>
        <v/>
      </c>
      <c r="F50">
        <f>E14*D14</f>
        <v/>
      </c>
    </row>
    <row r="51">
      <c r="C51" t="inlineStr">
        <is>
          <t>Tố Chi</t>
        </is>
      </c>
      <c r="D51" t="n">
        <v>5</v>
      </c>
      <c r="E51">
        <f>25%*20000</f>
        <v/>
      </c>
      <c r="F51">
        <f>E15*D15</f>
        <v/>
      </c>
    </row>
    <row r="52">
      <c r="C52" t="inlineStr">
        <is>
          <t>Huỳnh Nga</t>
        </is>
      </c>
      <c r="D52" t="n">
        <v>5</v>
      </c>
      <c r="E52">
        <f>25%*20000</f>
        <v/>
      </c>
      <c r="F52">
        <f>E16*D16</f>
        <v/>
      </c>
    </row>
    <row r="53">
      <c r="A53" t="n">
        <v>3</v>
      </c>
      <c r="B53" t="inlineStr">
        <is>
          <t>Biên tập</t>
        </is>
      </c>
      <c r="C53" t="inlineStr">
        <is>
          <t>Minh Mẫn</t>
        </is>
      </c>
      <c r="D53" t="n">
        <v>5</v>
      </c>
      <c r="E53" t="n">
        <v>60000</v>
      </c>
      <c r="F53">
        <f>E17*D17</f>
        <v/>
      </c>
    </row>
    <row r="54">
      <c r="A54" t="n">
        <v>4</v>
      </c>
      <c r="B54" t="inlineStr">
        <is>
          <t>PTV</t>
        </is>
      </c>
      <c r="C54" t="inlineStr">
        <is>
          <t>Duy Ân</t>
        </is>
      </c>
      <c r="D54" t="n">
        <v>5</v>
      </c>
      <c r="E54" t="n">
        <v>10000</v>
      </c>
      <c r="F54">
        <f>E18*D18</f>
        <v/>
      </c>
    </row>
    <row r="55">
      <c r="C55" t="inlineStr">
        <is>
          <t>Tuyết Nhung PT</t>
        </is>
      </c>
      <c r="D55" t="n">
        <v>5</v>
      </c>
      <c r="E55" t="n">
        <v>10000</v>
      </c>
      <c r="F55">
        <f>E19*D19</f>
        <v/>
      </c>
    </row>
    <row r="56">
      <c r="A56" t="n">
        <v>1</v>
      </c>
      <c r="B56" t="inlineStr">
        <is>
          <t>Biên tập</t>
        </is>
      </c>
      <c r="C56" t="inlineStr">
        <is>
          <t>Kim Chi</t>
        </is>
      </c>
      <c r="D56" t="n">
        <v>28</v>
      </c>
      <c r="E56" t="n">
        <v>15000</v>
      </c>
      <c r="F56">
        <f>E13*D13</f>
        <v/>
      </c>
    </row>
    <row r="57">
      <c r="C57" t="inlineStr">
        <is>
          <t>Minh Mẫn</t>
        </is>
      </c>
      <c r="D57" t="n">
        <v>3</v>
      </c>
      <c r="E57" t="n">
        <v>15000</v>
      </c>
      <c r="F57">
        <f>E14*D14</f>
        <v/>
      </c>
    </row>
    <row r="58">
      <c r="A58" t="n">
        <v>2</v>
      </c>
      <c r="B58" t="inlineStr">
        <is>
          <t>Phát thanh viên</t>
        </is>
      </c>
      <c r="C58" t="inlineStr">
        <is>
          <t>Kim Chi</t>
        </is>
      </c>
      <c r="D58" t="n">
        <v>20</v>
      </c>
      <c r="E58" t="n">
        <v>5000</v>
      </c>
      <c r="F58">
        <f>E15*D15</f>
        <v/>
      </c>
    </row>
    <row r="59">
      <c r="C59" t="inlineStr">
        <is>
          <t>Tuyết Nhung PT</t>
        </is>
      </c>
      <c r="D59" t="n">
        <v>2</v>
      </c>
      <c r="E59" t="n">
        <v>5000</v>
      </c>
      <c r="F59">
        <f>E16*D16</f>
        <v/>
      </c>
    </row>
    <row r="60">
      <c r="C60" t="inlineStr">
        <is>
          <t>Minh Mẫn</t>
        </is>
      </c>
      <c r="D60" t="n">
        <v>3</v>
      </c>
      <c r="E60" t="n">
        <v>5000</v>
      </c>
      <c r="F60">
        <f>E17*D17</f>
        <v/>
      </c>
    </row>
    <row r="61">
      <c r="C61" t="inlineStr">
        <is>
          <t>Huỳnh Nga</t>
        </is>
      </c>
      <c r="D61" t="n">
        <v>2</v>
      </c>
      <c r="E61" t="n">
        <v>5000</v>
      </c>
      <c r="F61">
        <f>E18*D18</f>
        <v/>
      </c>
    </row>
    <row r="62">
      <c r="C62" t="inlineStr">
        <is>
          <t>Duy Ân</t>
        </is>
      </c>
      <c r="D62" t="n">
        <v>2</v>
      </c>
      <c r="E62" t="n">
        <v>5000</v>
      </c>
      <c r="F62">
        <f>E19*D19</f>
        <v/>
      </c>
    </row>
    <row r="63">
      <c r="A63" t="n">
        <v>1</v>
      </c>
      <c r="B63" t="inlineStr">
        <is>
          <t>Tổ chức sản xuất</t>
        </is>
      </c>
      <c r="C63" t="inlineStr">
        <is>
          <t>Kim Chi</t>
        </is>
      </c>
      <c r="D63" t="n">
        <v>31</v>
      </c>
      <c r="E63">
        <f>50%*10000</f>
        <v/>
      </c>
      <c r="F63">
        <f>E13*D13</f>
        <v/>
      </c>
    </row>
    <row r="64">
      <c r="C64" t="inlineStr">
        <is>
          <t>Tố Chi</t>
        </is>
      </c>
      <c r="D64" t="n">
        <v>31</v>
      </c>
      <c r="E64">
        <f>25%*10000</f>
        <v/>
      </c>
      <c r="F64">
        <f>E14*D14</f>
        <v/>
      </c>
    </row>
    <row r="65">
      <c r="C65" t="inlineStr">
        <is>
          <t>Huỳnh Nga</t>
        </is>
      </c>
      <c r="D65" t="n">
        <v>31</v>
      </c>
      <c r="E65">
        <f>25%*10000</f>
        <v/>
      </c>
      <c r="F65">
        <f>E15*D15</f>
        <v/>
      </c>
    </row>
    <row r="66">
      <c r="A66" t="n">
        <v>2</v>
      </c>
      <c r="B66" t="inlineStr">
        <is>
          <t>Biên tập</t>
        </is>
      </c>
      <c r="C66" t="inlineStr">
        <is>
          <t>Huỳnh Nga</t>
        </is>
      </c>
      <c r="D66" t="n">
        <v>31</v>
      </c>
      <c r="E66" t="n">
        <v>30000</v>
      </c>
      <c r="F66">
        <f>E16*D16</f>
        <v/>
      </c>
    </row>
    <row r="67">
      <c r="A67" t="n">
        <v>3</v>
      </c>
      <c r="B67" t="inlineStr">
        <is>
          <t>PTV</t>
        </is>
      </c>
      <c r="C67" t="inlineStr">
        <is>
          <t>Huỳnh Nga</t>
        </is>
      </c>
      <c r="D67" t="n">
        <v>31</v>
      </c>
      <c r="E67" t="n">
        <v>50000</v>
      </c>
      <c r="F67">
        <f>E17*D17</f>
        <v/>
      </c>
    </row>
    <row r="68">
      <c r="A68" t="n">
        <v>5</v>
      </c>
      <c r="B68" t="inlineStr">
        <is>
          <t>BT &amp; QT mạng</t>
        </is>
      </c>
      <c r="C68" t="inlineStr">
        <is>
          <t>TTS</t>
        </is>
      </c>
      <c r="D68" t="n">
        <v>31</v>
      </c>
      <c r="E68" t="n">
        <v>10000</v>
      </c>
      <c r="F68">
        <f>E18*D18</f>
        <v/>
      </c>
    </row>
    <row r="69">
      <c r="A69" t="n">
        <v>6</v>
      </c>
      <c r="B69" t="inlineStr">
        <is>
          <t>Tổ chức thực hiện</t>
        </is>
      </c>
      <c r="C69" t="inlineStr">
        <is>
          <t>HC &amp; QC</t>
        </is>
      </c>
      <c r="D69" t="n">
        <v>31</v>
      </c>
      <c r="E69" t="n">
        <v>12000</v>
      </c>
      <c r="F69">
        <f>E19*D19</f>
        <v/>
      </c>
    </row>
    <row r="70">
      <c r="A70" t="n">
        <v>1</v>
      </c>
      <c r="B70" t="inlineStr">
        <is>
          <t>Chỉ đạo thực hiện</t>
        </is>
      </c>
      <c r="C70" t="inlineStr">
        <is>
          <t>Thái Hoàng Hinh</t>
        </is>
      </c>
      <c r="D70" t="n">
        <v>31</v>
      </c>
      <c r="E70" t="n">
        <v>50000</v>
      </c>
      <c r="F70">
        <f>E13*D13</f>
        <v/>
      </c>
    </row>
    <row r="71">
      <c r="A71" t="n">
        <v>2</v>
      </c>
      <c r="B71" t="inlineStr">
        <is>
          <t>Tổ chức sản xuất</t>
        </is>
      </c>
      <c r="C71" t="inlineStr">
        <is>
          <t>Kim Chi</t>
        </is>
      </c>
      <c r="D71" t="n">
        <v>31</v>
      </c>
      <c r="E71">
        <f>60%*20000</f>
        <v/>
      </c>
      <c r="F71">
        <f>E14*D14</f>
        <v/>
      </c>
    </row>
    <row r="72">
      <c r="C72" t="inlineStr">
        <is>
          <t>Tố Chi</t>
        </is>
      </c>
      <c r="D72" t="n">
        <v>31</v>
      </c>
      <c r="E72">
        <f>20%*20000</f>
        <v/>
      </c>
      <c r="F72">
        <f>E15*D15</f>
        <v/>
      </c>
    </row>
    <row r="73">
      <c r="C73" t="inlineStr">
        <is>
          <t>Huỳnh Nga</t>
        </is>
      </c>
      <c r="D73" t="n">
        <v>31</v>
      </c>
      <c r="E73">
        <f>20%*20000</f>
        <v/>
      </c>
      <c r="F73">
        <f>E16*D16</f>
        <v/>
      </c>
    </row>
    <row r="74">
      <c r="A74" t="n">
        <v>3</v>
      </c>
      <c r="B74" t="inlineStr">
        <is>
          <t>Biên tập</t>
        </is>
      </c>
      <c r="C74" t="inlineStr">
        <is>
          <t>Huỳnh Nga</t>
        </is>
      </c>
      <c r="D74" t="n">
        <v>2</v>
      </c>
      <c r="E74" t="n">
        <v>60000</v>
      </c>
      <c r="F74">
        <f>E17*D17</f>
        <v/>
      </c>
    </row>
    <row r="75">
      <c r="C75" t="inlineStr">
        <is>
          <t>Minh Mẫn</t>
        </is>
      </c>
      <c r="D75" t="n">
        <v>10</v>
      </c>
      <c r="E75" t="n">
        <v>60000</v>
      </c>
      <c r="F75">
        <f>E18*D18</f>
        <v/>
      </c>
    </row>
    <row r="76">
      <c r="C76" t="inlineStr">
        <is>
          <t>Ngọc Trân</t>
        </is>
      </c>
      <c r="D76" t="n">
        <v>12</v>
      </c>
      <c r="E76" t="n">
        <v>60000</v>
      </c>
      <c r="F76">
        <f>E19*D19</f>
        <v/>
      </c>
    </row>
    <row r="77">
      <c r="C77" t="inlineStr">
        <is>
          <t>Kim Chi</t>
        </is>
      </c>
      <c r="D77" t="n">
        <v>7</v>
      </c>
      <c r="E77" t="n">
        <v>60000</v>
      </c>
      <c r="F77">
        <f>E20*D20</f>
        <v/>
      </c>
    </row>
    <row r="78">
      <c r="A78" t="n">
        <v>4</v>
      </c>
      <c r="B78" t="inlineStr">
        <is>
          <t>PTV</t>
        </is>
      </c>
      <c r="C78" t="inlineStr">
        <is>
          <t>Tuyết Nhung PT</t>
        </is>
      </c>
      <c r="D78" t="n">
        <v>6</v>
      </c>
      <c r="E78" t="n">
        <v>10000</v>
      </c>
      <c r="F78">
        <f>E21*D21</f>
        <v/>
      </c>
    </row>
    <row r="79">
      <c r="C79" t="inlineStr">
        <is>
          <t>Cẩm Nguyên</t>
        </is>
      </c>
      <c r="D79" t="n">
        <v>3</v>
      </c>
      <c r="E79" t="n">
        <v>10000</v>
      </c>
      <c r="F79">
        <f>E22*D22</f>
        <v/>
      </c>
    </row>
    <row r="80">
      <c r="C80" t="inlineStr">
        <is>
          <t>Minh Mẫn</t>
        </is>
      </c>
      <c r="D80" t="n">
        <v>15</v>
      </c>
      <c r="E80" t="n">
        <v>10000</v>
      </c>
      <c r="F80">
        <f>E23*D23</f>
        <v/>
      </c>
    </row>
    <row r="81">
      <c r="C81" t="inlineStr">
        <is>
          <t>Kim Chi</t>
        </is>
      </c>
      <c r="D81" t="n">
        <v>13</v>
      </c>
      <c r="E81" t="n">
        <v>10000</v>
      </c>
      <c r="F81">
        <f>E24*D24</f>
        <v/>
      </c>
    </row>
    <row r="82">
      <c r="C82" t="inlineStr">
        <is>
          <t>Duy Ân</t>
        </is>
      </c>
      <c r="D82" t="n">
        <v>2</v>
      </c>
      <c r="E82" t="n">
        <v>10000</v>
      </c>
      <c r="F82">
        <f>E25*D25</f>
        <v/>
      </c>
    </row>
    <row r="83">
      <c r="C83" t="inlineStr">
        <is>
          <t>Huỳnh Nga</t>
        </is>
      </c>
      <c r="D83" t="n">
        <v>10</v>
      </c>
      <c r="E83" t="n">
        <v>10000</v>
      </c>
      <c r="F83">
        <f>E26*D26</f>
        <v/>
      </c>
    </row>
    <row r="84">
      <c r="C84" t="inlineStr">
        <is>
          <t>Ngọc Trân</t>
        </is>
      </c>
      <c r="D84" t="n">
        <v>11</v>
      </c>
      <c r="E84" t="n">
        <v>10000</v>
      </c>
      <c r="F84">
        <f>E27*D27</f>
        <v/>
      </c>
    </row>
    <row r="85">
      <c r="C85" t="inlineStr">
        <is>
          <t>Ngọc Như</t>
        </is>
      </c>
      <c r="D85" t="n">
        <v>1</v>
      </c>
      <c r="E85" t="n">
        <v>10000</v>
      </c>
      <c r="F85">
        <f>E28*D28</f>
        <v/>
      </c>
    </row>
    <row r="86">
      <c r="C86" t="inlineStr">
        <is>
          <t>Tố Chi</t>
        </is>
      </c>
      <c r="D86" t="n">
        <v>1</v>
      </c>
      <c r="E86" t="n">
        <v>10000</v>
      </c>
      <c r="F86">
        <f>E29*D29</f>
        <v/>
      </c>
    </row>
    <row r="87">
      <c r="A87" t="n">
        <v>1</v>
      </c>
      <c r="B87" t="inlineStr">
        <is>
          <t>Chỉ đạo thực hiện</t>
        </is>
      </c>
      <c r="C87" t="inlineStr">
        <is>
          <t>Thái Hoàng Hinh</t>
        </is>
      </c>
      <c r="D87" t="n">
        <v>4</v>
      </c>
      <c r="E87" t="n">
        <v>30000</v>
      </c>
      <c r="F87">
        <f>E13*D13</f>
        <v/>
      </c>
    </row>
    <row r="88">
      <c r="A88" t="n">
        <v>2</v>
      </c>
      <c r="B88" t="inlineStr">
        <is>
          <t>Tổ chức sản xuất</t>
        </is>
      </c>
      <c r="C88" t="inlineStr">
        <is>
          <t>Kim Chi</t>
        </is>
      </c>
      <c r="D88" t="n">
        <v>4</v>
      </c>
      <c r="E88">
        <f>50%*30000</f>
        <v/>
      </c>
      <c r="F88">
        <f>E14*D14</f>
        <v/>
      </c>
    </row>
    <row r="89">
      <c r="C89" t="inlineStr">
        <is>
          <t>Tố Chi</t>
        </is>
      </c>
      <c r="D89" t="n">
        <v>4</v>
      </c>
      <c r="E89">
        <f>25%*30000</f>
        <v/>
      </c>
      <c r="F89">
        <f>E15*D15</f>
        <v/>
      </c>
    </row>
    <row r="90">
      <c r="C90" t="inlineStr">
        <is>
          <t>Huỳnh Nga</t>
        </is>
      </c>
      <c r="D90" t="n">
        <v>4</v>
      </c>
      <c r="E90">
        <f>25%*30000</f>
        <v/>
      </c>
      <c r="F90">
        <f>E16*D16</f>
        <v/>
      </c>
    </row>
    <row r="91">
      <c r="A91" t="n">
        <v>3</v>
      </c>
      <c r="B91" t="inlineStr">
        <is>
          <t>Biên tập</t>
        </is>
      </c>
      <c r="C91" t="inlineStr">
        <is>
          <t>Cẩm Nguyên</t>
        </is>
      </c>
      <c r="D91" t="n">
        <v>3</v>
      </c>
      <c r="E91" t="n">
        <v>60000</v>
      </c>
      <c r="F91">
        <f>E17*D17</f>
        <v/>
      </c>
    </row>
    <row r="92">
      <c r="C92" t="inlineStr">
        <is>
          <t>Tuyết Nhung</t>
        </is>
      </c>
      <c r="D92" t="n">
        <v>1</v>
      </c>
      <c r="E92" t="n">
        <v>60000</v>
      </c>
      <c r="F92">
        <f>E18*D18</f>
        <v/>
      </c>
    </row>
    <row r="93">
      <c r="A93" t="n">
        <v>4</v>
      </c>
      <c r="B93" t="inlineStr">
        <is>
          <t>PTV</t>
        </is>
      </c>
      <c r="C93" t="inlineStr">
        <is>
          <t>Huỳnh Nga</t>
        </is>
      </c>
      <c r="D93" t="n">
        <v>1</v>
      </c>
      <c r="E93" t="n">
        <v>20000</v>
      </c>
      <c r="F93">
        <f>E19*D19</f>
        <v/>
      </c>
    </row>
    <row r="94">
      <c r="C94" t="inlineStr">
        <is>
          <t>Cẩm Nguyên</t>
        </is>
      </c>
      <c r="D94" t="n">
        <v>3</v>
      </c>
      <c r="E94" t="n">
        <v>20000</v>
      </c>
      <c r="F94">
        <f>E20*D20</f>
        <v/>
      </c>
    </row>
    <row r="95">
      <c r="C95" t="inlineStr">
        <is>
          <t>Duy Ân</t>
        </is>
      </c>
      <c r="D95" t="n">
        <v>2</v>
      </c>
      <c r="E95" t="n">
        <v>20000</v>
      </c>
      <c r="F95">
        <f>E21*D21</f>
        <v/>
      </c>
    </row>
    <row r="96">
      <c r="C96" t="inlineStr">
        <is>
          <t>Tuyết Nhung</t>
        </is>
      </c>
      <c r="D96" t="n">
        <v>1</v>
      </c>
      <c r="E96" t="n">
        <v>20000</v>
      </c>
      <c r="F96">
        <f>E22*D22</f>
        <v/>
      </c>
    </row>
    <row r="97">
      <c r="C97" t="inlineStr">
        <is>
          <t>Ngọc Trân</t>
        </is>
      </c>
      <c r="D97" t="n">
        <v>1</v>
      </c>
      <c r="E97" t="n">
        <v>20000</v>
      </c>
      <c r="F97">
        <f>E23*D23</f>
        <v/>
      </c>
    </row>
    <row r="98">
      <c r="A98" t="n">
        <v>7</v>
      </c>
      <c r="B98" t="inlineStr">
        <is>
          <t>BT &amp; QT mạng</t>
        </is>
      </c>
      <c r="C98" t="inlineStr">
        <is>
          <t>TTS</t>
        </is>
      </c>
      <c r="D98" t="n">
        <v>4</v>
      </c>
      <c r="E98" t="n">
        <v>19000</v>
      </c>
      <c r="F98">
        <f>E24*D24</f>
        <v/>
      </c>
    </row>
    <row r="99">
      <c r="A99" t="n">
        <v>8</v>
      </c>
      <c r="B99" t="inlineStr">
        <is>
          <t>Tổ chức thực hiện</t>
        </is>
      </c>
      <c r="C99" t="inlineStr">
        <is>
          <t>HC&amp;QC</t>
        </is>
      </c>
      <c r="D99" t="n">
        <v>4</v>
      </c>
      <c r="E99" t="n">
        <v>32000</v>
      </c>
      <c r="F99">
        <f>E25*D25</f>
        <v/>
      </c>
    </row>
    <row r="100">
      <c r="A100" t="n">
        <v>1</v>
      </c>
      <c r="B100" t="inlineStr">
        <is>
          <t>Chỉ đạo thực hiện</t>
        </is>
      </c>
      <c r="C100" t="inlineStr">
        <is>
          <t>Thái Hoàng Hinh</t>
        </is>
      </c>
      <c r="D100" t="n">
        <v>5</v>
      </c>
      <c r="E100" t="n">
        <v>30000</v>
      </c>
      <c r="F100">
        <f>E13*D13</f>
        <v/>
      </c>
    </row>
    <row r="101">
      <c r="A101" t="n">
        <v>2</v>
      </c>
      <c r="B101" t="inlineStr">
        <is>
          <t>Tổ chức sản xuất</t>
        </is>
      </c>
      <c r="C101" t="inlineStr">
        <is>
          <t>Kim Chi</t>
        </is>
      </c>
      <c r="D101" t="n">
        <v>5</v>
      </c>
      <c r="E101">
        <f>50%*30000</f>
        <v/>
      </c>
      <c r="F101">
        <f>E14*D14</f>
        <v/>
      </c>
    </row>
    <row r="102">
      <c r="C102" t="inlineStr">
        <is>
          <t>Tố Chi</t>
        </is>
      </c>
      <c r="D102" t="n">
        <v>5</v>
      </c>
      <c r="E102">
        <f>25%*30000</f>
        <v/>
      </c>
      <c r="F102">
        <f>E15*D15</f>
        <v/>
      </c>
    </row>
    <row r="103">
      <c r="C103" t="inlineStr">
        <is>
          <t>Huỳnh Nga</t>
        </is>
      </c>
      <c r="D103" t="n">
        <v>5</v>
      </c>
      <c r="E103">
        <f>25%*30000</f>
        <v/>
      </c>
      <c r="F103">
        <f>E16*D16</f>
        <v/>
      </c>
    </row>
    <row r="104">
      <c r="A104" t="n">
        <v>3</v>
      </c>
      <c r="B104" t="inlineStr">
        <is>
          <t>Biên tập</t>
        </is>
      </c>
      <c r="C104" t="inlineStr">
        <is>
          <t>Ngọc Trân</t>
        </is>
      </c>
      <c r="D104" t="n">
        <v>5</v>
      </c>
      <c r="E104" t="n">
        <v>60000</v>
      </c>
      <c r="F104">
        <f>E17*D17</f>
        <v/>
      </c>
    </row>
    <row r="105">
      <c r="A105" t="n">
        <v>4</v>
      </c>
      <c r="B105" t="inlineStr">
        <is>
          <t>PTV</t>
        </is>
      </c>
      <c r="C105" t="inlineStr">
        <is>
          <t>Minh Mẫn</t>
        </is>
      </c>
      <c r="D105" t="n">
        <v>2</v>
      </c>
      <c r="E105" t="n">
        <v>20000</v>
      </c>
      <c r="F105">
        <f>E18*D18</f>
        <v/>
      </c>
    </row>
    <row r="106">
      <c r="C106" t="inlineStr">
        <is>
          <t>Ngọc Trân</t>
        </is>
      </c>
      <c r="D106" t="n">
        <v>5</v>
      </c>
      <c r="E106" t="n">
        <v>20000</v>
      </c>
      <c r="F106">
        <f>E19*D19</f>
        <v/>
      </c>
    </row>
    <row r="107">
      <c r="C107" t="inlineStr">
        <is>
          <t>Kim Chi</t>
        </is>
      </c>
      <c r="D107" t="n">
        <v>3</v>
      </c>
      <c r="E107" t="n">
        <v>20000</v>
      </c>
      <c r="F107">
        <f>E20*D20</f>
        <v/>
      </c>
    </row>
    <row r="108">
      <c r="A108" t="n">
        <v>7</v>
      </c>
      <c r="B108" t="inlineStr">
        <is>
          <t>BT &amp; QT mạng</t>
        </is>
      </c>
      <c r="C108" t="inlineStr">
        <is>
          <t>TTS</t>
        </is>
      </c>
      <c r="D108" t="n">
        <v>5</v>
      </c>
      <c r="E108" t="n">
        <v>19000</v>
      </c>
      <c r="F108">
        <f>E21*D21</f>
        <v/>
      </c>
    </row>
    <row r="109">
      <c r="A109" t="n">
        <v>8</v>
      </c>
      <c r="B109" t="inlineStr">
        <is>
          <t>Tổ chức thực hiện</t>
        </is>
      </c>
      <c r="C109" t="inlineStr">
        <is>
          <t>HC&amp;QC</t>
        </is>
      </c>
      <c r="D109" t="n">
        <v>5</v>
      </c>
      <c r="E109" t="n">
        <v>32000</v>
      </c>
      <c r="F109">
        <f>E22*D22</f>
        <v/>
      </c>
    </row>
    <row r="110">
      <c r="A110" t="n">
        <v>1</v>
      </c>
      <c r="B110" t="inlineStr">
        <is>
          <t>Chỉ đạo thực hiện</t>
        </is>
      </c>
      <c r="C110" t="inlineStr">
        <is>
          <t>Thái Hoàng Hinh</t>
        </is>
      </c>
      <c r="D110" t="n">
        <v>4</v>
      </c>
      <c r="E110" t="n">
        <v>60000</v>
      </c>
      <c r="F110">
        <f>E13*D13</f>
        <v/>
      </c>
    </row>
    <row r="111">
      <c r="A111" t="n">
        <v>2</v>
      </c>
      <c r="B111" t="inlineStr">
        <is>
          <t>Tổ chức sản xuất</t>
        </is>
      </c>
      <c r="C111" t="inlineStr">
        <is>
          <t>Kim Chi</t>
        </is>
      </c>
      <c r="D111" t="n">
        <v>4</v>
      </c>
      <c r="E111">
        <f>60%*40000</f>
        <v/>
      </c>
      <c r="F111">
        <f>E14*D14</f>
        <v/>
      </c>
    </row>
    <row r="112">
      <c r="C112" t="inlineStr">
        <is>
          <t>Tố Chi</t>
        </is>
      </c>
      <c r="D112" t="n">
        <v>4</v>
      </c>
      <c r="E112">
        <f>20%*40000</f>
        <v/>
      </c>
      <c r="F112">
        <f>E15*D15</f>
        <v/>
      </c>
    </row>
    <row r="113">
      <c r="C113" t="inlineStr">
        <is>
          <t>Huỳnh Nga</t>
        </is>
      </c>
      <c r="D113" t="n">
        <v>4</v>
      </c>
      <c r="E113">
        <f>20%*40000</f>
        <v/>
      </c>
      <c r="F113">
        <f>E16*D16</f>
        <v/>
      </c>
    </row>
    <row r="114">
      <c r="A114" t="n">
        <v>3</v>
      </c>
      <c r="B114" t="inlineStr">
        <is>
          <t>Biên tập</t>
        </is>
      </c>
      <c r="C114" t="inlineStr">
        <is>
          <t>Minh Mẫn</t>
        </is>
      </c>
      <c r="D114" t="n">
        <v>2</v>
      </c>
      <c r="E114" t="n">
        <v>50000</v>
      </c>
      <c r="F114">
        <f>E17*D17</f>
        <v/>
      </c>
    </row>
    <row r="115">
      <c r="A115" t="n">
        <v>4</v>
      </c>
      <c r="B115" t="inlineStr">
        <is>
          <t>DCT</t>
        </is>
      </c>
      <c r="C115" t="inlineStr">
        <is>
          <t>Minh Mẫn</t>
        </is>
      </c>
      <c r="D115" t="n">
        <v>4</v>
      </c>
      <c r="E115" t="n">
        <v>50000</v>
      </c>
      <c r="F115">
        <f>E18*D18</f>
        <v/>
      </c>
    </row>
    <row r="116">
      <c r="A116" t="n">
        <v>5</v>
      </c>
      <c r="B116" t="inlineStr">
        <is>
          <t>Thư ký</t>
        </is>
      </c>
      <c r="C116" t="inlineStr">
        <is>
          <t>Tuyết Nhung PT</t>
        </is>
      </c>
      <c r="D116" t="n">
        <v>4</v>
      </c>
      <c r="E116" t="n">
        <v>20000</v>
      </c>
      <c r="F116">
        <f>E19*D19</f>
        <v/>
      </c>
    </row>
    <row r="117">
      <c r="A117" t="n">
        <v>6</v>
      </c>
      <c r="B117" t="inlineStr">
        <is>
          <t>Ban Thẩm định</t>
        </is>
      </c>
      <c r="C117" t="inlineStr">
        <is>
          <t>Minh Mẫn</t>
        </is>
      </c>
      <c r="D117" t="n">
        <v>4</v>
      </c>
      <c r="E117" t="n">
        <v>30000</v>
      </c>
      <c r="F117">
        <f>E20*D20</f>
        <v/>
      </c>
    </row>
    <row r="118">
      <c r="C118" t="inlineStr">
        <is>
          <t>Văn Út</t>
        </is>
      </c>
      <c r="D118" t="n">
        <v>4</v>
      </c>
      <c r="E118" t="n">
        <v>30000</v>
      </c>
      <c r="F118">
        <f>E21*D21</f>
        <v/>
      </c>
    </row>
    <row r="119">
      <c r="C119" t="inlineStr">
        <is>
          <t>Thanh Phong</t>
        </is>
      </c>
      <c r="D119" t="n">
        <v>4</v>
      </c>
      <c r="E119" t="n">
        <v>30000</v>
      </c>
      <c r="F119">
        <f>E22*D22</f>
        <v/>
      </c>
    </row>
    <row r="120">
      <c r="A120" t="n">
        <v>7</v>
      </c>
      <c r="B120" t="inlineStr">
        <is>
          <t>ban tương tác, kiểm soát</t>
        </is>
      </c>
      <c r="C120" t="inlineStr">
        <is>
          <t>TTS</t>
        </is>
      </c>
      <c r="D120" t="n">
        <v>4</v>
      </c>
      <c r="E120" t="n">
        <v>30000</v>
      </c>
      <c r="F120">
        <f>E23*D23</f>
        <v/>
      </c>
    </row>
    <row r="121">
      <c r="A121" t="n">
        <v>8</v>
      </c>
      <c r="B121" t="inlineStr">
        <is>
          <t>KT Live</t>
        </is>
      </c>
      <c r="C121" t="inlineStr">
        <is>
          <t>TTS</t>
        </is>
      </c>
      <c r="D121" t="n">
        <v>4</v>
      </c>
      <c r="E121" t="n">
        <v>30000</v>
      </c>
      <c r="F121">
        <f>E24*D24</f>
        <v/>
      </c>
    </row>
    <row r="122">
      <c r="A122" t="n">
        <v>10</v>
      </c>
      <c r="B122" t="inlineStr">
        <is>
          <t>Tổ chức thực hiện</t>
        </is>
      </c>
      <c r="C122" t="inlineStr">
        <is>
          <t>HC &amp; QC</t>
        </is>
      </c>
      <c r="D122" t="n">
        <v>4</v>
      </c>
      <c r="E122" t="n">
        <v>30000</v>
      </c>
      <c r="F122">
        <f>E25*D25</f>
        <v/>
      </c>
    </row>
    <row r="123">
      <c r="A123" t="n">
        <v>1</v>
      </c>
      <c r="B123" t="inlineStr">
        <is>
          <t>Chỉ đạo thực hiện</t>
        </is>
      </c>
      <c r="C123" t="inlineStr">
        <is>
          <t>Thái Hoàng Hinh</t>
        </is>
      </c>
      <c r="D123" t="n">
        <v>10</v>
      </c>
      <c r="E123" t="n">
        <v>60000</v>
      </c>
      <c r="F123">
        <f>E13*D13</f>
        <v/>
      </c>
    </row>
    <row r="124">
      <c r="A124" t="n">
        <v>2</v>
      </c>
      <c r="B124" t="inlineStr">
        <is>
          <t>Tổ chức sản xuất</t>
        </is>
      </c>
      <c r="C124" t="inlineStr">
        <is>
          <t>Kim Chi</t>
        </is>
      </c>
      <c r="D124" t="n">
        <v>10</v>
      </c>
      <c r="E124">
        <f>60%*40000</f>
        <v/>
      </c>
      <c r="F124">
        <f>E14*D14</f>
        <v/>
      </c>
    </row>
    <row r="125">
      <c r="C125" t="inlineStr">
        <is>
          <t>Tố Chi</t>
        </is>
      </c>
      <c r="D125" t="n">
        <v>10</v>
      </c>
      <c r="E125">
        <f>20%*40000</f>
        <v/>
      </c>
      <c r="F125">
        <f>E15*D15</f>
        <v/>
      </c>
    </row>
    <row r="126">
      <c r="C126" t="inlineStr">
        <is>
          <t>Huỳnh Nga</t>
        </is>
      </c>
      <c r="D126" t="n">
        <v>10</v>
      </c>
      <c r="E126">
        <f>20%*40000</f>
        <v/>
      </c>
      <c r="F126">
        <f>E16*D16</f>
        <v/>
      </c>
    </row>
    <row r="127">
      <c r="A127" t="n">
        <v>3</v>
      </c>
      <c r="B127" t="inlineStr">
        <is>
          <t>Biên tập</t>
        </is>
      </c>
      <c r="C127" t="inlineStr">
        <is>
          <t>Cẩm Nguyên</t>
        </is>
      </c>
      <c r="D127" t="n">
        <v>9</v>
      </c>
      <c r="E127" t="n">
        <v>50000</v>
      </c>
      <c r="F127">
        <f>E17*D17</f>
        <v/>
      </c>
    </row>
    <row r="128">
      <c r="C128" t="inlineStr">
        <is>
          <t>Minh Mẫn</t>
        </is>
      </c>
      <c r="D128" t="n">
        <v>1</v>
      </c>
      <c r="E128" t="n">
        <v>50000</v>
      </c>
      <c r="F128">
        <f>E18*D18</f>
        <v/>
      </c>
    </row>
    <row r="129">
      <c r="A129" t="n">
        <v>4</v>
      </c>
      <c r="B129" t="inlineStr">
        <is>
          <t>DCT</t>
        </is>
      </c>
      <c r="C129" t="inlineStr">
        <is>
          <t>Cẩm Nguyên</t>
        </is>
      </c>
      <c r="D129" t="n">
        <v>9</v>
      </c>
      <c r="E129" t="n">
        <v>50000</v>
      </c>
      <c r="F129">
        <f>E19*D19</f>
        <v/>
      </c>
    </row>
    <row r="130">
      <c r="C130" t="inlineStr">
        <is>
          <t>Minh Mẫn</t>
        </is>
      </c>
      <c r="D130" t="n">
        <v>1</v>
      </c>
      <c r="E130" t="n">
        <v>50000</v>
      </c>
      <c r="F130">
        <f>E20*D20</f>
        <v/>
      </c>
    </row>
    <row r="131">
      <c r="A131" t="n">
        <v>5</v>
      </c>
      <c r="B131" t="inlineStr">
        <is>
          <t>Thư ký</t>
        </is>
      </c>
      <c r="C131" t="inlineStr">
        <is>
          <t>Tuyết Nhung PT</t>
        </is>
      </c>
      <c r="D131" t="n">
        <v>8</v>
      </c>
      <c r="E131" t="n">
        <v>20000</v>
      </c>
      <c r="F131">
        <f>E21*D21</f>
        <v/>
      </c>
    </row>
    <row r="132">
      <c r="C132" t="inlineStr">
        <is>
          <t>Tường Vi</t>
        </is>
      </c>
      <c r="D132" t="n">
        <v>1</v>
      </c>
      <c r="E132" t="n">
        <v>20000</v>
      </c>
      <c r="F132">
        <f>E22*D22</f>
        <v/>
      </c>
    </row>
    <row r="133">
      <c r="C133" t="inlineStr">
        <is>
          <t>Kim Chi</t>
        </is>
      </c>
      <c r="D133" t="n">
        <v>1</v>
      </c>
      <c r="E133" t="n">
        <v>20000</v>
      </c>
      <c r="F133">
        <f>E23*D23</f>
        <v/>
      </c>
    </row>
    <row r="134">
      <c r="A134" t="n">
        <v>6</v>
      </c>
      <c r="B134" t="inlineStr">
        <is>
          <t>Ban Thẩm định</t>
        </is>
      </c>
      <c r="C134" t="inlineStr">
        <is>
          <t>Kim Chi</t>
        </is>
      </c>
      <c r="D134" t="n">
        <v>10</v>
      </c>
      <c r="E134" t="n">
        <v>30000</v>
      </c>
      <c r="F134">
        <f>E24*D24</f>
        <v/>
      </c>
    </row>
    <row r="135">
      <c r="C135" t="inlineStr">
        <is>
          <t>Văn Út</t>
        </is>
      </c>
      <c r="D135" t="n">
        <v>10</v>
      </c>
      <c r="E135" t="n">
        <v>30000</v>
      </c>
      <c r="F135">
        <f>E25*D25</f>
        <v/>
      </c>
    </row>
    <row r="136">
      <c r="C136" t="inlineStr">
        <is>
          <t>Cẩm Nguyên</t>
        </is>
      </c>
      <c r="D136" t="n">
        <v>9</v>
      </c>
      <c r="E136" t="n">
        <v>30000</v>
      </c>
      <c r="F136">
        <f>E26*D26</f>
        <v/>
      </c>
    </row>
    <row r="137">
      <c r="C137" t="inlineStr">
        <is>
          <t>Minh Mẫn</t>
        </is>
      </c>
      <c r="D137" t="n">
        <v>1</v>
      </c>
      <c r="E137" t="n">
        <v>30000</v>
      </c>
      <c r="F137">
        <f>E27*D27</f>
        <v/>
      </c>
    </row>
    <row r="138">
      <c r="A138" t="n">
        <v>7</v>
      </c>
      <c r="B138" t="inlineStr">
        <is>
          <t>ban tương tác, kiểm soát</t>
        </is>
      </c>
      <c r="C138" t="inlineStr">
        <is>
          <t>TTS</t>
        </is>
      </c>
      <c r="D138" t="n">
        <v>10</v>
      </c>
      <c r="E138" t="n">
        <v>30000</v>
      </c>
      <c r="F138">
        <f>E28*D28</f>
        <v/>
      </c>
    </row>
    <row r="139">
      <c r="A139" t="n">
        <v>8</v>
      </c>
      <c r="B139" t="inlineStr">
        <is>
          <t>KT Live</t>
        </is>
      </c>
      <c r="C139" t="inlineStr">
        <is>
          <t>TTS</t>
        </is>
      </c>
      <c r="D139" t="n">
        <v>10</v>
      </c>
      <c r="E139" t="n">
        <v>30000</v>
      </c>
      <c r="F139">
        <f>E29*D29</f>
        <v/>
      </c>
    </row>
    <row r="140">
      <c r="A140" t="n">
        <v>10</v>
      </c>
      <c r="B140" t="inlineStr">
        <is>
          <t>Tổ chức thực hiện</t>
        </is>
      </c>
      <c r="C140" t="inlineStr">
        <is>
          <t>HC &amp; QC</t>
        </is>
      </c>
      <c r="D140" t="n">
        <v>10</v>
      </c>
      <c r="E140" t="n">
        <v>30000</v>
      </c>
      <c r="F140">
        <f>E30*D30</f>
        <v/>
      </c>
    </row>
    <row r="141">
      <c r="A141" t="n">
        <v>1</v>
      </c>
      <c r="B141" t="inlineStr">
        <is>
          <t>Biên tập</t>
        </is>
      </c>
      <c r="C141" t="inlineStr">
        <is>
          <t>Minh Mẫn</t>
        </is>
      </c>
      <c r="D141" t="n">
        <v>4</v>
      </c>
      <c r="E141" t="n">
        <v>60000</v>
      </c>
      <c r="F141">
        <f>E13*D13</f>
        <v/>
      </c>
    </row>
    <row r="142">
      <c r="A142" t="n">
        <v>2</v>
      </c>
      <c r="B142" t="inlineStr">
        <is>
          <t>Phát thanh viên</t>
        </is>
      </c>
      <c r="C142" t="inlineStr">
        <is>
          <t>Tuyết Nhung PT</t>
        </is>
      </c>
      <c r="D142" t="n">
        <v>4</v>
      </c>
      <c r="E142" t="n">
        <v>15000</v>
      </c>
      <c r="F142">
        <f>E14*D14</f>
        <v/>
      </c>
    </row>
    <row r="143">
      <c r="C143" t="inlineStr">
        <is>
          <t>Duy Ân</t>
        </is>
      </c>
      <c r="D143" t="n">
        <v>4</v>
      </c>
      <c r="E143" t="n">
        <v>15000</v>
      </c>
      <c r="F143">
        <f>E15*D15</f>
        <v/>
      </c>
    </row>
    <row r="144">
      <c r="A144" t="n">
        <v>3</v>
      </c>
      <c r="B144" t="inlineStr">
        <is>
          <t xml:space="preserve">Tiết mục </t>
        </is>
      </c>
      <c r="C144" t="inlineStr">
        <is>
          <t>Minh Mẫn</t>
        </is>
      </c>
      <c r="D144" t="n">
        <v>8</v>
      </c>
      <c r="E144" t="n">
        <v>74000</v>
      </c>
      <c r="F144">
        <f>E16*D16</f>
        <v/>
      </c>
    </row>
    <row r="145">
      <c r="A145" t="n">
        <v>1</v>
      </c>
      <c r="B145" t="inlineStr">
        <is>
          <t>Biên tập</t>
        </is>
      </c>
      <c r="C145" t="inlineStr">
        <is>
          <t>Minh Mẫn</t>
        </is>
      </c>
      <c r="D145" t="n">
        <v>4</v>
      </c>
      <c r="E145" t="n">
        <v>60000</v>
      </c>
      <c r="F145">
        <f>E13*D13</f>
        <v/>
      </c>
    </row>
    <row r="146">
      <c r="A146" t="n">
        <v>2</v>
      </c>
      <c r="B146" t="inlineStr">
        <is>
          <t>Phát thanh viên</t>
        </is>
      </c>
      <c r="C146" t="inlineStr">
        <is>
          <t>Tuyết Nhung PT</t>
        </is>
      </c>
      <c r="D146" t="n">
        <v>4</v>
      </c>
      <c r="E146" t="n">
        <v>15000</v>
      </c>
      <c r="F146">
        <f>E14*D14</f>
        <v/>
      </c>
    </row>
    <row r="147">
      <c r="C147" t="inlineStr">
        <is>
          <t>Duy Ân</t>
        </is>
      </c>
      <c r="D147" t="n">
        <v>4</v>
      </c>
      <c r="E147" t="n">
        <v>15000</v>
      </c>
      <c r="F147">
        <f>E15*D15</f>
        <v/>
      </c>
    </row>
    <row r="148">
      <c r="A148" t="n">
        <v>3</v>
      </c>
      <c r="B148" t="inlineStr">
        <is>
          <t xml:space="preserve">Tiết mục </t>
        </is>
      </c>
      <c r="C148" t="inlineStr">
        <is>
          <t>Minh Mẫn</t>
        </is>
      </c>
      <c r="D148" t="n">
        <v>7</v>
      </c>
      <c r="E148">
        <f>74000</f>
        <v/>
      </c>
      <c r="F148">
        <f>E16*D16</f>
        <v/>
      </c>
    </row>
    <row r="149">
      <c r="C149" t="inlineStr">
        <is>
          <t>Minh Mẫn</t>
        </is>
      </c>
      <c r="D149" t="n">
        <v>1</v>
      </c>
      <c r="E149" t="n">
        <v>89000</v>
      </c>
      <c r="F149">
        <f>E17*D17</f>
        <v/>
      </c>
    </row>
    <row r="150">
      <c r="A150" t="n">
        <v>1</v>
      </c>
      <c r="B150" t="inlineStr">
        <is>
          <t>Biên tập</t>
        </is>
      </c>
      <c r="C150" t="inlineStr">
        <is>
          <t>Tố Chi</t>
        </is>
      </c>
      <c r="D150" t="n">
        <v>4</v>
      </c>
      <c r="E150" t="n">
        <v>60000</v>
      </c>
      <c r="F150">
        <f>E13*D13</f>
        <v/>
      </c>
    </row>
    <row r="151">
      <c r="A151" t="n">
        <v>2</v>
      </c>
      <c r="B151" t="inlineStr">
        <is>
          <t>Phát thanh viên</t>
        </is>
      </c>
      <c r="C151" t="inlineStr">
        <is>
          <t>Kim Chi</t>
        </is>
      </c>
      <c r="D151" t="n">
        <v>2</v>
      </c>
      <c r="E151" t="n">
        <v>10000</v>
      </c>
      <c r="F151">
        <f>E14*D14</f>
        <v/>
      </c>
    </row>
    <row r="152">
      <c r="C152" t="inlineStr">
        <is>
          <t>Duy Ân</t>
        </is>
      </c>
      <c r="D152" t="n">
        <v>1</v>
      </c>
      <c r="E152" t="n">
        <v>10000</v>
      </c>
      <c r="F152">
        <f>E15*D15</f>
        <v/>
      </c>
    </row>
    <row r="153">
      <c r="C153" t="inlineStr">
        <is>
          <t>Minh Mẫn</t>
        </is>
      </c>
      <c r="D153" t="n">
        <v>3</v>
      </c>
      <c r="E153" t="n">
        <v>10000</v>
      </c>
      <c r="F153">
        <f>E16*D16</f>
        <v/>
      </c>
    </row>
    <row r="154">
      <c r="C154" t="inlineStr">
        <is>
          <t>Cẩm Nguyên</t>
        </is>
      </c>
      <c r="D154" t="n">
        <v>1</v>
      </c>
      <c r="E154" t="n">
        <v>10000</v>
      </c>
      <c r="F154">
        <f>E17*D17</f>
        <v/>
      </c>
    </row>
    <row r="155">
      <c r="C155" t="inlineStr">
        <is>
          <t>Tố Chi</t>
        </is>
      </c>
      <c r="D155" t="n">
        <v>1</v>
      </c>
      <c r="E155" t="n">
        <v>10000</v>
      </c>
      <c r="F155">
        <f>E18*D18</f>
        <v/>
      </c>
    </row>
    <row r="156">
      <c r="B156" t="inlineStr">
        <is>
          <t xml:space="preserve">Tiết mục </t>
        </is>
      </c>
      <c r="C156" t="inlineStr">
        <is>
          <t>Tố Chi</t>
        </is>
      </c>
      <c r="D156" t="n">
        <v>4</v>
      </c>
      <c r="E156">
        <f>100000*60%</f>
        <v/>
      </c>
      <c r="F156">
        <f>E19*D19</f>
        <v/>
      </c>
    </row>
    <row r="157">
      <c r="C157" t="inlineStr">
        <is>
          <t>Tuyết Nhung PT</t>
        </is>
      </c>
      <c r="D157" t="n">
        <v>2</v>
      </c>
      <c r="E157">
        <f>100000*20%</f>
        <v/>
      </c>
      <c r="F157">
        <f>E20*D20</f>
        <v/>
      </c>
    </row>
    <row r="158">
      <c r="C158" t="inlineStr">
        <is>
          <t>Duy Ân</t>
        </is>
      </c>
      <c r="D158" t="n">
        <v>1</v>
      </c>
      <c r="E158">
        <f>100000*20%</f>
        <v/>
      </c>
      <c r="F158">
        <f>E21*D21</f>
        <v/>
      </c>
    </row>
    <row r="159">
      <c r="C159" t="inlineStr">
        <is>
          <t>Cẩm Nguyên</t>
        </is>
      </c>
      <c r="D159" t="n">
        <v>3</v>
      </c>
      <c r="E159">
        <f>100000*20%</f>
        <v/>
      </c>
      <c r="F159">
        <f>E22*D22</f>
        <v/>
      </c>
    </row>
    <row r="160">
      <c r="C160" t="inlineStr">
        <is>
          <t>Minh Mẫn</t>
        </is>
      </c>
      <c r="D160" t="n">
        <v>2</v>
      </c>
      <c r="E160">
        <f>100000*20%</f>
        <v/>
      </c>
      <c r="F160">
        <f>E23*D23</f>
        <v/>
      </c>
    </row>
    <row r="161">
      <c r="A161" t="n">
        <v>2</v>
      </c>
      <c r="B161" t="inlineStr">
        <is>
          <t>Biên tập</t>
        </is>
      </c>
      <c r="C161" t="inlineStr">
        <is>
          <t>Tuyết Nhung PT</t>
        </is>
      </c>
      <c r="D161" t="n">
        <v>31</v>
      </c>
      <c r="E161" t="n">
        <v>12000</v>
      </c>
      <c r="F161">
        <f>E13*D13</f>
        <v/>
      </c>
    </row>
    <row r="162">
      <c r="A162" t="n">
        <v>3</v>
      </c>
      <c r="B162" t="inlineStr">
        <is>
          <t>Phát thanh viên</t>
        </is>
      </c>
      <c r="C162" t="inlineStr">
        <is>
          <t>Tuyết Nhung PT</t>
        </is>
      </c>
      <c r="D162" t="n">
        <v>31</v>
      </c>
      <c r="E162" t="n">
        <v>8000</v>
      </c>
      <c r="F162">
        <f>E14*D14</f>
        <v/>
      </c>
    </row>
    <row r="163">
      <c r="A163" t="n">
        <v>1</v>
      </c>
      <c r="B163" t="inlineStr">
        <is>
          <t>Chỉ đạo thực hiện</t>
        </is>
      </c>
      <c r="C163" t="inlineStr">
        <is>
          <t>Thái Hoàng Hinh</t>
        </is>
      </c>
      <c r="D163" t="n">
        <v>31</v>
      </c>
      <c r="E163" t="n">
        <v>40000</v>
      </c>
      <c r="F163">
        <f>E13*D13</f>
        <v/>
      </c>
    </row>
    <row r="164">
      <c r="A164" t="n">
        <v>2</v>
      </c>
      <c r="B164" t="inlineStr">
        <is>
          <t>Tổ chức sản xuất</t>
        </is>
      </c>
      <c r="C164" t="inlineStr">
        <is>
          <t>Kim Chi</t>
        </is>
      </c>
      <c r="D164" t="n">
        <v>31</v>
      </c>
      <c r="E164">
        <f>60%*20000</f>
        <v/>
      </c>
      <c r="F164">
        <f>E14*D14</f>
        <v/>
      </c>
    </row>
    <row r="165">
      <c r="B165" t="inlineStr">
        <is>
          <t>Tổ chức sản xuất</t>
        </is>
      </c>
      <c r="C165" t="inlineStr">
        <is>
          <t>Tố Chi</t>
        </is>
      </c>
      <c r="D165" t="n">
        <v>31</v>
      </c>
      <c r="E165">
        <f>20%*20000</f>
        <v/>
      </c>
      <c r="F165">
        <f>E15*D15</f>
        <v/>
      </c>
    </row>
    <row r="166">
      <c r="B166" t="inlineStr">
        <is>
          <t>Tổ chức sản xuất</t>
        </is>
      </c>
      <c r="C166" t="inlineStr">
        <is>
          <t>Huỳnh Nga</t>
        </is>
      </c>
      <c r="D166" t="n">
        <v>31</v>
      </c>
      <c r="E166">
        <f>20%*20000</f>
        <v/>
      </c>
      <c r="F166">
        <f>E16*D16</f>
        <v/>
      </c>
    </row>
    <row r="167">
      <c r="A167" t="n">
        <v>3</v>
      </c>
      <c r="B167" t="inlineStr">
        <is>
          <t>Biên tập</t>
        </is>
      </c>
      <c r="C167" t="inlineStr">
        <is>
          <t>Nhật Thi</t>
        </is>
      </c>
      <c r="D167" t="n">
        <v>31</v>
      </c>
      <c r="E167" t="n">
        <v>60000</v>
      </c>
      <c r="F167">
        <f>E17*D17</f>
        <v/>
      </c>
    </row>
    <row r="168">
      <c r="A168" t="n">
        <v>4</v>
      </c>
      <c r="B168" t="inlineStr">
        <is>
          <t>DCT</t>
        </is>
      </c>
      <c r="C168" t="inlineStr">
        <is>
          <t>Huỳnh Nga</t>
        </is>
      </c>
      <c r="D168" t="n">
        <v>4</v>
      </c>
      <c r="E168" t="n">
        <v>30000</v>
      </c>
      <c r="F168">
        <f>E18*D18</f>
        <v/>
      </c>
    </row>
    <row r="169">
      <c r="B169" t="inlineStr">
        <is>
          <t>DCT</t>
        </is>
      </c>
      <c r="C169" t="inlineStr">
        <is>
          <t>Cẩm Nguyên</t>
        </is>
      </c>
      <c r="D169" t="n">
        <v>9</v>
      </c>
      <c r="E169" t="n">
        <v>30000</v>
      </c>
      <c r="F169">
        <f>E19*D19</f>
        <v/>
      </c>
    </row>
    <row r="170">
      <c r="B170" t="inlineStr">
        <is>
          <t>DCT</t>
        </is>
      </c>
      <c r="C170" t="inlineStr">
        <is>
          <t>Minh Mẫn</t>
        </is>
      </c>
      <c r="D170" t="n">
        <v>6</v>
      </c>
      <c r="E170" t="n">
        <v>30000</v>
      </c>
      <c r="F170">
        <f>E20*D20</f>
        <v/>
      </c>
    </row>
    <row r="171">
      <c r="B171" t="inlineStr">
        <is>
          <t>DCT</t>
        </is>
      </c>
      <c r="C171" t="inlineStr">
        <is>
          <t>Kim Chi</t>
        </is>
      </c>
      <c r="D171" t="n">
        <v>5</v>
      </c>
      <c r="E171" t="n">
        <v>30000</v>
      </c>
      <c r="F171">
        <f>E21*D21</f>
        <v/>
      </c>
    </row>
    <row r="172">
      <c r="B172" t="inlineStr">
        <is>
          <t>DCT</t>
        </is>
      </c>
      <c r="C172" t="inlineStr">
        <is>
          <t>Ngọc Trân</t>
        </is>
      </c>
      <c r="D172" t="n">
        <v>5</v>
      </c>
      <c r="E172" t="n">
        <v>30000</v>
      </c>
      <c r="F172">
        <f>E22*D22</f>
        <v/>
      </c>
    </row>
    <row r="173">
      <c r="B173" t="inlineStr">
        <is>
          <t>DCT</t>
        </is>
      </c>
      <c r="C173" t="inlineStr">
        <is>
          <t>Tuyết Nhung PT</t>
        </is>
      </c>
      <c r="D173" t="n">
        <v>2</v>
      </c>
      <c r="E173" t="n">
        <v>30000</v>
      </c>
      <c r="F173">
        <f>E23*D23</f>
        <v/>
      </c>
    </row>
    <row r="174">
      <c r="A174" t="n">
        <v>5</v>
      </c>
      <c r="B174" t="inlineStr">
        <is>
          <t>PTV</t>
        </is>
      </c>
      <c r="C174" t="inlineStr">
        <is>
          <t>Cẩm Nguyên</t>
        </is>
      </c>
      <c r="D174" t="n">
        <v>7</v>
      </c>
      <c r="E174" t="n">
        <v>20000</v>
      </c>
      <c r="F174">
        <f>E24*D24</f>
        <v/>
      </c>
    </row>
    <row r="175">
      <c r="B175" t="inlineStr">
        <is>
          <t>PTV</t>
        </is>
      </c>
      <c r="C175" t="inlineStr">
        <is>
          <t>Ngọc Trân</t>
        </is>
      </c>
      <c r="D175" t="n">
        <v>5</v>
      </c>
      <c r="E175" t="n">
        <v>20000</v>
      </c>
      <c r="F175">
        <f>E25*D25</f>
        <v/>
      </c>
    </row>
    <row r="176">
      <c r="B176" t="inlineStr">
        <is>
          <t>PTV</t>
        </is>
      </c>
      <c r="C176" t="inlineStr">
        <is>
          <t>Duy Ân</t>
        </is>
      </c>
      <c r="D176" t="n">
        <v>5</v>
      </c>
      <c r="E176" t="n">
        <v>20000</v>
      </c>
      <c r="F176">
        <f>E26*D26</f>
        <v/>
      </c>
    </row>
    <row r="177">
      <c r="B177" t="inlineStr">
        <is>
          <t>PTV</t>
        </is>
      </c>
      <c r="C177" t="inlineStr">
        <is>
          <t>Tuyết Nhung PT</t>
        </is>
      </c>
      <c r="D177" t="n">
        <v>12</v>
      </c>
      <c r="E177" t="n">
        <v>20000</v>
      </c>
      <c r="F177">
        <f>E27*D27</f>
        <v/>
      </c>
    </row>
    <row r="178">
      <c r="B178" t="inlineStr">
        <is>
          <t>PTV</t>
        </is>
      </c>
      <c r="C178" t="inlineStr">
        <is>
          <t>Huỳnh Nga</t>
        </is>
      </c>
      <c r="D178" t="n">
        <v>2</v>
      </c>
      <c r="E178" t="n">
        <v>20000</v>
      </c>
      <c r="F178">
        <f>E28*D28</f>
        <v/>
      </c>
    </row>
    <row r="179">
      <c r="A179" t="n">
        <v>6</v>
      </c>
      <c r="B179" t="inlineStr">
        <is>
          <t xml:space="preserve">Tiểu phẩm </t>
        </is>
      </c>
      <c r="C179" t="inlineStr">
        <is>
          <t>Minh Mẫn</t>
        </is>
      </c>
      <c r="D179" t="n">
        <v>4</v>
      </c>
      <c r="E179">
        <f>80%*87000*1.2</f>
        <v/>
      </c>
      <c r="F179">
        <f>E29*D29</f>
        <v/>
      </c>
    </row>
    <row r="180">
      <c r="B180" t="inlineStr">
        <is>
          <t xml:space="preserve">Tiểu phẩm </t>
        </is>
      </c>
      <c r="C180" t="inlineStr">
        <is>
          <t>Minh Mẫn</t>
        </is>
      </c>
      <c r="D180" t="n">
        <v>1</v>
      </c>
      <c r="E180">
        <f>40%*87000*1.2</f>
        <v/>
      </c>
      <c r="F180">
        <f>E30*D30</f>
        <v/>
      </c>
    </row>
    <row r="181">
      <c r="B181" t="inlineStr">
        <is>
          <t xml:space="preserve">Tiểu phẩm </t>
        </is>
      </c>
      <c r="C181" t="inlineStr">
        <is>
          <t>Tuyết Nhung</t>
        </is>
      </c>
      <c r="D181" t="n">
        <v>1</v>
      </c>
      <c r="E181">
        <f>20%*87000*1.2</f>
        <v/>
      </c>
      <c r="F181">
        <f>E31*D31</f>
        <v/>
      </c>
    </row>
    <row r="182">
      <c r="B182" t="inlineStr">
        <is>
          <t xml:space="preserve">Tiểu phẩm </t>
        </is>
      </c>
      <c r="C182" t="inlineStr">
        <is>
          <t>Duy Ân</t>
        </is>
      </c>
      <c r="D182" t="n">
        <v>4</v>
      </c>
      <c r="E182">
        <f>20%*87000*1.2</f>
        <v/>
      </c>
      <c r="F182">
        <f>E32*D32</f>
        <v/>
      </c>
    </row>
    <row r="183">
      <c r="A183" t="n">
        <v>1</v>
      </c>
      <c r="B183" t="inlineStr">
        <is>
          <t>Biên tập</t>
        </is>
      </c>
      <c r="C183" t="inlineStr">
        <is>
          <t>Kim Chi</t>
        </is>
      </c>
      <c r="D183" t="n">
        <v>5</v>
      </c>
      <c r="E183" t="n">
        <v>30000</v>
      </c>
      <c r="F183">
        <f>E13*D13</f>
        <v/>
      </c>
    </row>
    <row r="184">
      <c r="A184" t="n">
        <v>2</v>
      </c>
      <c r="B184" t="inlineStr">
        <is>
          <t>Phát thanh viên</t>
        </is>
      </c>
      <c r="C184" t="inlineStr">
        <is>
          <t>Kim Chi</t>
        </is>
      </c>
      <c r="D184" t="n">
        <v>3</v>
      </c>
      <c r="E184" t="n">
        <v>20000</v>
      </c>
      <c r="F184">
        <f>E14*D14</f>
        <v/>
      </c>
    </row>
    <row r="185">
      <c r="C185" t="inlineStr">
        <is>
          <t>NGọc Trân</t>
        </is>
      </c>
      <c r="D185" t="n">
        <v>1</v>
      </c>
      <c r="E185" t="n">
        <v>20000</v>
      </c>
      <c r="F185">
        <f>E15*D15</f>
        <v/>
      </c>
    </row>
    <row r="186">
      <c r="C186" t="inlineStr">
        <is>
          <t xml:space="preserve">Minh Mẫn </t>
        </is>
      </c>
      <c r="D186" t="n">
        <v>1</v>
      </c>
      <c r="E186" t="n">
        <v>20000</v>
      </c>
      <c r="F186">
        <f>E16*D16</f>
        <v/>
      </c>
    </row>
    <row r="187">
      <c r="A187" t="n">
        <v>5</v>
      </c>
      <c r="B187" t="inlineStr">
        <is>
          <t>BT &amp; QT mạng</t>
        </is>
      </c>
      <c r="C187" t="inlineStr">
        <is>
          <t>TTS</t>
        </is>
      </c>
      <c r="D187" t="n">
        <v>5</v>
      </c>
      <c r="E187" t="n">
        <v>9000</v>
      </c>
      <c r="F187">
        <f>E17*D17</f>
        <v/>
      </c>
    </row>
    <row r="188">
      <c r="A188" t="n">
        <v>6</v>
      </c>
      <c r="B188" t="inlineStr">
        <is>
          <t>TCTH</t>
        </is>
      </c>
      <c r="C188" t="inlineStr">
        <is>
          <t>HC &amp; QC</t>
        </is>
      </c>
      <c r="D188" t="n">
        <v>5</v>
      </c>
      <c r="E188" t="n">
        <v>10000</v>
      </c>
      <c r="F188">
        <f>E18*D18</f>
        <v/>
      </c>
    </row>
    <row r="189">
      <c r="A189" t="n">
        <v>1</v>
      </c>
      <c r="B189" t="inlineStr">
        <is>
          <t>Biên tập</t>
        </is>
      </c>
      <c r="C189" t="inlineStr">
        <is>
          <t>Nhật Thi</t>
        </is>
      </c>
      <c r="D189" t="n">
        <v>1</v>
      </c>
      <c r="E189" t="n">
        <v>30000</v>
      </c>
      <c r="F189">
        <f>E13*D13</f>
        <v/>
      </c>
    </row>
    <row r="190">
      <c r="C190" t="inlineStr">
        <is>
          <t>Kim Chi</t>
        </is>
      </c>
      <c r="D190" t="n">
        <v>4</v>
      </c>
      <c r="E190" t="n">
        <v>30000</v>
      </c>
      <c r="F190">
        <f>E14*D14</f>
        <v/>
      </c>
    </row>
    <row r="191">
      <c r="A191" t="n">
        <v>2</v>
      </c>
      <c r="B191" t="inlineStr">
        <is>
          <t>Phát thanh viên</t>
        </is>
      </c>
      <c r="C191" t="inlineStr">
        <is>
          <t>Kim Chi</t>
        </is>
      </c>
      <c r="D191" t="n">
        <v>3</v>
      </c>
      <c r="E191" t="n">
        <v>10000</v>
      </c>
      <c r="F191">
        <f>E15*D15</f>
        <v/>
      </c>
    </row>
    <row r="192">
      <c r="B192" t="inlineStr">
        <is>
          <t>Phát thanh viên</t>
        </is>
      </c>
      <c r="C192" t="inlineStr">
        <is>
          <t>Duy Ân</t>
        </is>
      </c>
      <c r="D192" t="n">
        <v>1</v>
      </c>
      <c r="E192" t="n">
        <v>10000</v>
      </c>
      <c r="F192">
        <f>E16*D16</f>
        <v/>
      </c>
    </row>
    <row r="193">
      <c r="B193" t="inlineStr">
        <is>
          <t>Phát thanh viên</t>
        </is>
      </c>
      <c r="C193" t="inlineStr">
        <is>
          <t>Ngọc Trân</t>
        </is>
      </c>
      <c r="D193" t="n">
        <v>1</v>
      </c>
      <c r="E193" t="n">
        <v>10000</v>
      </c>
      <c r="F193">
        <f>E17*D17</f>
        <v/>
      </c>
    </row>
    <row r="194">
      <c r="A194" t="n">
        <v>3</v>
      </c>
      <c r="B194" t="inlineStr">
        <is>
          <t>BT &amp; QT mạng</t>
        </is>
      </c>
      <c r="C194" t="inlineStr">
        <is>
          <t>TTS</t>
        </is>
      </c>
      <c r="D194" t="n">
        <v>5</v>
      </c>
      <c r="E194" t="n">
        <v>9000</v>
      </c>
      <c r="F194">
        <f>E18*D18</f>
        <v/>
      </c>
    </row>
    <row r="195">
      <c r="A195" t="n">
        <v>4</v>
      </c>
      <c r="B195" t="inlineStr">
        <is>
          <t>TCTH</t>
        </is>
      </c>
      <c r="C195" t="inlineStr">
        <is>
          <t>HC &amp; QC</t>
        </is>
      </c>
      <c r="D195" t="n">
        <v>5</v>
      </c>
      <c r="E195" t="n">
        <v>10000</v>
      </c>
      <c r="F195">
        <f>E19*D19</f>
        <v/>
      </c>
    </row>
    <row r="196">
      <c r="A196" t="n">
        <v>1</v>
      </c>
      <c r="B196" t="inlineStr">
        <is>
          <t>Chỉ đạo thực hiện</t>
        </is>
      </c>
      <c r="C196" t="inlineStr">
        <is>
          <t>Thái Hoàng Hinh</t>
        </is>
      </c>
      <c r="D196" t="n">
        <v>31</v>
      </c>
      <c r="E196" t="n">
        <v>2400</v>
      </c>
      <c r="F196">
        <f>E13*D13</f>
        <v/>
      </c>
    </row>
    <row r="197">
      <c r="A197" t="n">
        <v>2</v>
      </c>
      <c r="B197" t="inlineStr">
        <is>
          <t>Tổ chức sản xuất</t>
        </is>
      </c>
      <c r="C197" t="inlineStr">
        <is>
          <t>Kim Chi</t>
        </is>
      </c>
      <c r="D197" t="n">
        <v>31</v>
      </c>
      <c r="E197">
        <f>60%*2400</f>
        <v/>
      </c>
      <c r="F197">
        <f>E14*D14</f>
        <v/>
      </c>
    </row>
    <row r="198">
      <c r="B198" t="inlineStr">
        <is>
          <t>Tổ chức sản xuất</t>
        </is>
      </c>
      <c r="C198" t="inlineStr">
        <is>
          <t>Tố Chi</t>
        </is>
      </c>
      <c r="D198" t="n">
        <v>31</v>
      </c>
      <c r="E198">
        <f>20%*2400</f>
        <v/>
      </c>
      <c r="F198">
        <f>E15*D15</f>
        <v/>
      </c>
    </row>
    <row r="199">
      <c r="B199" t="inlineStr">
        <is>
          <t>Tổ chức sản xuất</t>
        </is>
      </c>
      <c r="C199" t="inlineStr">
        <is>
          <t>Huỳnh Nga</t>
        </is>
      </c>
      <c r="D199" t="n">
        <v>31</v>
      </c>
      <c r="E199">
        <f>20%*2400</f>
        <v/>
      </c>
      <c r="F199">
        <f>E16*D16</f>
        <v/>
      </c>
    </row>
    <row r="200">
      <c r="A200" t="n">
        <v>3</v>
      </c>
      <c r="B200" t="inlineStr">
        <is>
          <t>Biên tập</t>
        </is>
      </c>
      <c r="C200" t="inlineStr">
        <is>
          <t>Cẩm Nguyên</t>
        </is>
      </c>
      <c r="D200" t="n">
        <v>31</v>
      </c>
      <c r="E200" t="n">
        <v>19000</v>
      </c>
      <c r="F200">
        <f>E17*D17</f>
        <v/>
      </c>
    </row>
    <row r="201">
      <c r="A201" t="n">
        <v>4</v>
      </c>
      <c r="B201" t="inlineStr">
        <is>
          <t>PTV</t>
        </is>
      </c>
      <c r="C201" t="inlineStr">
        <is>
          <t>Cẩm Nguyên</t>
        </is>
      </c>
      <c r="D201" t="n">
        <v>29</v>
      </c>
      <c r="E201" t="n">
        <v>5000</v>
      </c>
      <c r="F201">
        <f>E18*D18</f>
        <v/>
      </c>
    </row>
    <row r="202">
      <c r="C202" t="inlineStr">
        <is>
          <t>Tuyết Nhung</t>
        </is>
      </c>
      <c r="D202" t="n">
        <v>2</v>
      </c>
      <c r="E202" t="n">
        <v>5000</v>
      </c>
      <c r="F202">
        <f>E19*D19</f>
        <v/>
      </c>
    </row>
    <row r="203">
      <c r="A203" t="n">
        <v>1</v>
      </c>
      <c r="B203" t="inlineStr">
        <is>
          <t>Chỉ đạo thực hiện</t>
        </is>
      </c>
      <c r="C203" t="inlineStr">
        <is>
          <t>Thái Hoàng Hinh</t>
        </is>
      </c>
      <c r="D203" t="n">
        <v>12</v>
      </c>
      <c r="E203" t="n">
        <v>5000</v>
      </c>
      <c r="F203">
        <f>E13*D13</f>
        <v/>
      </c>
    </row>
    <row r="204">
      <c r="A204" t="n">
        <v>2</v>
      </c>
      <c r="B204" t="inlineStr">
        <is>
          <t>Tổ chức sản xuất</t>
        </is>
      </c>
      <c r="C204" t="inlineStr">
        <is>
          <t>Kim Chi</t>
        </is>
      </c>
      <c r="D204" t="n">
        <v>12</v>
      </c>
      <c r="E204">
        <f>60%*5000</f>
        <v/>
      </c>
      <c r="F204">
        <f>E14*D14</f>
        <v/>
      </c>
    </row>
    <row r="205">
      <c r="B205" t="inlineStr">
        <is>
          <t>Tổ chức sản xuất</t>
        </is>
      </c>
      <c r="C205" t="inlineStr">
        <is>
          <t>Tố Chi</t>
        </is>
      </c>
      <c r="D205" t="n">
        <v>12</v>
      </c>
      <c r="E205">
        <f>20%*5000</f>
        <v/>
      </c>
      <c r="F205">
        <f>E15*D15</f>
        <v/>
      </c>
    </row>
    <row r="206">
      <c r="B206" t="inlineStr">
        <is>
          <t>Tổ chức sản xuất</t>
        </is>
      </c>
      <c r="C206" t="inlineStr">
        <is>
          <t>Huỳnh Nga</t>
        </is>
      </c>
      <c r="D206" t="n">
        <v>12</v>
      </c>
      <c r="E206">
        <f>20%*5000</f>
        <v/>
      </c>
      <c r="F206">
        <f>E16*D16</f>
        <v/>
      </c>
    </row>
    <row r="207">
      <c r="A207" t="n">
        <v>3</v>
      </c>
      <c r="B207" t="inlineStr">
        <is>
          <t>Biên tập</t>
        </is>
      </c>
      <c r="C207" t="inlineStr">
        <is>
          <t>Cẩm Nguyên</t>
        </is>
      </c>
      <c r="D207" t="n">
        <v>12</v>
      </c>
      <c r="E207" t="n">
        <v>30000</v>
      </c>
      <c r="F207">
        <f>E17*D17</f>
        <v/>
      </c>
    </row>
    <row r="208">
      <c r="A208" t="n">
        <v>4</v>
      </c>
      <c r="B208" t="inlineStr">
        <is>
          <t>PTV</t>
        </is>
      </c>
      <c r="C208" t="inlineStr">
        <is>
          <t>Cẩm Nguyên</t>
        </is>
      </c>
      <c r="D208" t="n">
        <v>12</v>
      </c>
      <c r="E208" t="n">
        <v>20000</v>
      </c>
      <c r="F208">
        <f>E18*D18</f>
        <v/>
      </c>
    </row>
    <row r="209">
      <c r="A209" t="n">
        <v>1</v>
      </c>
      <c r="B209" t="inlineStr">
        <is>
          <t>Chỉ đạo thực hiện</t>
        </is>
      </c>
      <c r="C209" t="inlineStr">
        <is>
          <t>Thái Hoàng Hinh</t>
        </is>
      </c>
      <c r="D209" t="n">
        <v>13</v>
      </c>
      <c r="E209" t="n">
        <v>5000</v>
      </c>
      <c r="F209">
        <f>E13*D13</f>
        <v/>
      </c>
    </row>
    <row r="210">
      <c r="B210" t="inlineStr">
        <is>
          <t>Tổ chức sản xuất</t>
        </is>
      </c>
      <c r="C210" t="inlineStr">
        <is>
          <t>Kim Chi</t>
        </is>
      </c>
      <c r="D210" t="n">
        <v>13</v>
      </c>
      <c r="E210">
        <f>60%*5000</f>
        <v/>
      </c>
      <c r="F210">
        <f>E14*D14</f>
        <v/>
      </c>
    </row>
    <row r="211">
      <c r="C211" t="inlineStr">
        <is>
          <t>Tố Chi</t>
        </is>
      </c>
      <c r="D211" t="n">
        <v>13</v>
      </c>
      <c r="E211">
        <f>20%*5000</f>
        <v/>
      </c>
      <c r="F211">
        <f>E15*D15</f>
        <v/>
      </c>
    </row>
    <row r="212">
      <c r="C212" t="inlineStr">
        <is>
          <t>Huỳnh Nga</t>
        </is>
      </c>
      <c r="D212" t="n">
        <v>13</v>
      </c>
      <c r="E212">
        <f>20%*5000</f>
        <v/>
      </c>
      <c r="F212">
        <f>E16*D16</f>
        <v/>
      </c>
    </row>
    <row r="213">
      <c r="A213" t="n">
        <v>2</v>
      </c>
      <c r="B213" t="inlineStr">
        <is>
          <t>Biên tập</t>
        </is>
      </c>
      <c r="C213" t="inlineStr">
        <is>
          <t>Cẩm Nguyên</t>
        </is>
      </c>
      <c r="D213" t="n">
        <v>13</v>
      </c>
      <c r="E213" t="n">
        <v>30000</v>
      </c>
      <c r="F213">
        <f>E17*D17</f>
        <v/>
      </c>
    </row>
    <row r="214">
      <c r="A214" t="n">
        <v>3</v>
      </c>
      <c r="B214" t="inlineStr">
        <is>
          <t>PTV</t>
        </is>
      </c>
      <c r="C214" t="inlineStr">
        <is>
          <t>Cẩm Nguyên</t>
        </is>
      </c>
      <c r="D214" t="n">
        <v>13</v>
      </c>
      <c r="E214" t="n">
        <v>20000</v>
      </c>
      <c r="F214">
        <f>E18*D18</f>
        <v/>
      </c>
    </row>
    <row r="215">
      <c r="A215" t="n">
        <v>1</v>
      </c>
      <c r="B215" t="inlineStr">
        <is>
          <t>Chỉ đạo thực hiện</t>
        </is>
      </c>
      <c r="C215" t="inlineStr">
        <is>
          <t>Thái Hoàng Hinh</t>
        </is>
      </c>
      <c r="D215" t="n">
        <v>17</v>
      </c>
      <c r="E215" t="n">
        <v>2500</v>
      </c>
      <c r="F215">
        <f>E13*D13</f>
        <v/>
      </c>
    </row>
    <row r="216">
      <c r="A216" t="n">
        <v>2</v>
      </c>
      <c r="B216" t="inlineStr">
        <is>
          <t>Tổ chức sản xuất</t>
        </is>
      </c>
      <c r="C216" t="inlineStr">
        <is>
          <t>Kim Chi</t>
        </is>
      </c>
      <c r="D216" t="n">
        <v>17</v>
      </c>
      <c r="E216">
        <f>60%*2500</f>
        <v/>
      </c>
      <c r="F216">
        <f>E14*D14</f>
        <v/>
      </c>
    </row>
    <row r="217">
      <c r="B217" t="inlineStr">
        <is>
          <t>Tổ chức sản xuất</t>
        </is>
      </c>
      <c r="C217" t="inlineStr">
        <is>
          <t>Tố Chi</t>
        </is>
      </c>
      <c r="D217" t="n">
        <v>17</v>
      </c>
      <c r="E217">
        <f>20%*2500</f>
        <v/>
      </c>
      <c r="F217">
        <f>E15*D15</f>
        <v/>
      </c>
    </row>
    <row r="218">
      <c r="B218" t="inlineStr">
        <is>
          <t>Tổ chức sản xuất</t>
        </is>
      </c>
      <c r="C218" t="inlineStr">
        <is>
          <t>Huỳnh Nga</t>
        </is>
      </c>
      <c r="D218" t="n">
        <v>17</v>
      </c>
      <c r="E218">
        <f>20%*2500</f>
        <v/>
      </c>
      <c r="F218">
        <f>E16*D16</f>
        <v/>
      </c>
    </row>
    <row r="219">
      <c r="A219" t="n">
        <v>3</v>
      </c>
      <c r="B219" t="inlineStr">
        <is>
          <t>Biên tập</t>
        </is>
      </c>
      <c r="C219" t="inlineStr">
        <is>
          <t>Cẩm Nguyên</t>
        </is>
      </c>
      <c r="D219" t="n">
        <v>17</v>
      </c>
      <c r="E219" t="n">
        <v>21000</v>
      </c>
      <c r="F219">
        <f>E17*D17</f>
        <v/>
      </c>
    </row>
    <row r="220">
      <c r="A220" t="n">
        <v>4</v>
      </c>
      <c r="B220" t="inlineStr">
        <is>
          <t>PTV</t>
        </is>
      </c>
      <c r="C220" t="inlineStr">
        <is>
          <t>Cẩm Nguyên</t>
        </is>
      </c>
      <c r="D220" t="n">
        <v>17</v>
      </c>
      <c r="E220" t="n">
        <v>4000</v>
      </c>
      <c r="F220">
        <f>E18*D18</f>
        <v/>
      </c>
    </row>
    <row r="221">
      <c r="A221" t="n">
        <v>1</v>
      </c>
      <c r="B221" t="inlineStr">
        <is>
          <t>Biên tập</t>
        </is>
      </c>
      <c r="C221" t="inlineStr">
        <is>
          <t>Tuyết Nhung PT</t>
        </is>
      </c>
      <c r="D221" t="n">
        <v>26</v>
      </c>
      <c r="E221" t="n">
        <v>15000</v>
      </c>
      <c r="F221">
        <f>E13*D13</f>
        <v/>
      </c>
    </row>
    <row r="222">
      <c r="A222" t="n">
        <v>2</v>
      </c>
      <c r="B222" t="inlineStr">
        <is>
          <t>Phát thanh viên</t>
        </is>
      </c>
      <c r="C222" t="inlineStr">
        <is>
          <t>Tuyết Nhung PT</t>
        </is>
      </c>
      <c r="D222" t="n">
        <v>26</v>
      </c>
      <c r="E222" t="n">
        <v>5000</v>
      </c>
      <c r="F222">
        <f>E14*D14</f>
        <v/>
      </c>
    </row>
    <row r="223">
      <c r="A223" t="n">
        <v>3</v>
      </c>
      <c r="B223" t="inlineStr">
        <is>
          <t>Dựng</t>
        </is>
      </c>
      <c r="C223" t="inlineStr">
        <is>
          <t>Tuyết Nhung PT</t>
        </is>
      </c>
      <c r="D223" t="n">
        <v>26</v>
      </c>
      <c r="E223" t="n">
        <v>2000</v>
      </c>
      <c r="F223">
        <f>E15*D15</f>
        <v/>
      </c>
    </row>
    <row r="224">
      <c r="A224" t="n">
        <v>1</v>
      </c>
      <c r="B224" t="inlineStr">
        <is>
          <t>Biên tập</t>
        </is>
      </c>
      <c r="C224" t="inlineStr">
        <is>
          <t>Tuyết Nhung PT</t>
        </is>
      </c>
      <c r="D224" t="n">
        <v>26</v>
      </c>
      <c r="E224" t="n">
        <v>20000</v>
      </c>
      <c r="F224">
        <f>E13*D13</f>
        <v/>
      </c>
    </row>
    <row r="225">
      <c r="A225" t="n">
        <v>2</v>
      </c>
      <c r="B225" t="inlineStr">
        <is>
          <t>Phát thanh viên</t>
        </is>
      </c>
      <c r="C225" t="inlineStr">
        <is>
          <t>Tuyết Nhung PT</t>
        </is>
      </c>
      <c r="D225" t="n">
        <v>26</v>
      </c>
      <c r="E225" t="n">
        <v>10000</v>
      </c>
      <c r="F225">
        <f>E14*D14</f>
        <v/>
      </c>
    </row>
    <row r="226">
      <c r="A226" t="n">
        <v>3</v>
      </c>
      <c r="B226" t="inlineStr">
        <is>
          <t>Dựng</t>
        </is>
      </c>
      <c r="C226" t="inlineStr">
        <is>
          <t>Tuyết Nhung PT</t>
        </is>
      </c>
      <c r="D226" t="n">
        <v>26</v>
      </c>
      <c r="E226" t="n">
        <v>3000</v>
      </c>
      <c r="F226">
        <f>E15*D15</f>
        <v/>
      </c>
    </row>
    <row r="227">
      <c r="A227" t="n">
        <v>1</v>
      </c>
      <c r="B227" t="inlineStr">
        <is>
          <t>Chỉ đạo thực hiện</t>
        </is>
      </c>
      <c r="C227" t="inlineStr">
        <is>
          <t>Thái Hoàng Hinh</t>
        </is>
      </c>
      <c r="D227" t="n">
        <v>25</v>
      </c>
      <c r="E227" t="n">
        <v>5000</v>
      </c>
      <c r="F227">
        <f>E13*D13</f>
        <v/>
      </c>
    </row>
    <row r="228">
      <c r="A228" t="n">
        <v>2</v>
      </c>
      <c r="B228" t="inlineStr">
        <is>
          <t>Tổ chức sản xuất</t>
        </is>
      </c>
      <c r="C228" t="inlineStr">
        <is>
          <t>Kim Chi</t>
        </is>
      </c>
      <c r="D228" t="n">
        <v>25</v>
      </c>
      <c r="E228">
        <f>60%*5000</f>
        <v/>
      </c>
      <c r="F228">
        <f>E14*D14</f>
        <v/>
      </c>
    </row>
    <row r="229">
      <c r="B229" t="inlineStr">
        <is>
          <t>Tổ chức sản xuất</t>
        </is>
      </c>
      <c r="C229" t="inlineStr">
        <is>
          <t>Tố Chi</t>
        </is>
      </c>
      <c r="D229" t="n">
        <v>25</v>
      </c>
      <c r="E229">
        <f>20%*5000</f>
        <v/>
      </c>
      <c r="F229">
        <f>E15*D15</f>
        <v/>
      </c>
    </row>
    <row r="230">
      <c r="B230" t="inlineStr">
        <is>
          <t>Tổ chức sản xuất</t>
        </is>
      </c>
      <c r="C230" t="inlineStr">
        <is>
          <t>Huỳnh Nga</t>
        </is>
      </c>
      <c r="D230" t="n">
        <v>25</v>
      </c>
      <c r="E230">
        <f>20%*5000</f>
        <v/>
      </c>
      <c r="F230">
        <f>E16*D16</f>
        <v/>
      </c>
    </row>
    <row r="231">
      <c r="A231" t="n">
        <v>3</v>
      </c>
      <c r="B231" t="inlineStr">
        <is>
          <t>Biên tập</t>
        </is>
      </c>
      <c r="C231" t="inlineStr">
        <is>
          <t>Tuyết Nhung PT</t>
        </is>
      </c>
      <c r="D231" t="n">
        <v>25</v>
      </c>
      <c r="E231" t="n">
        <v>30000</v>
      </c>
      <c r="F231">
        <f>E17*D17</f>
        <v/>
      </c>
    </row>
    <row r="232">
      <c r="A232" t="n">
        <v>4</v>
      </c>
      <c r="B232" t="inlineStr">
        <is>
          <t>PTV</t>
        </is>
      </c>
      <c r="C232" t="inlineStr">
        <is>
          <t>Vân Anh</t>
        </is>
      </c>
      <c r="D232" t="n">
        <v>25</v>
      </c>
      <c r="E232">
        <f>20000/2</f>
        <v/>
      </c>
      <c r="F232">
        <f>E18*D18</f>
        <v/>
      </c>
    </row>
    <row r="233">
      <c r="C233" t="inlineStr">
        <is>
          <t>Gia Phát</t>
        </is>
      </c>
      <c r="D233" t="n">
        <v>25</v>
      </c>
      <c r="E233">
        <f>20000/2</f>
        <v/>
      </c>
      <c r="F233">
        <f>E19*D19</f>
        <v/>
      </c>
    </row>
    <row r="234">
      <c r="A234" t="n">
        <v>5</v>
      </c>
      <c r="B234" t="inlineStr">
        <is>
          <t>Dựng</t>
        </is>
      </c>
      <c r="C234" t="inlineStr">
        <is>
          <t>Tuyết Nhung PT</t>
        </is>
      </c>
      <c r="D234" t="n">
        <v>25</v>
      </c>
      <c r="E234" t="n">
        <v>6000</v>
      </c>
      <c r="F234">
        <f>E20*D20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2023-12-01T14:59:10Z</dcterms:created>
  <dcterms:modified xsi:type="dcterms:W3CDTF">2023-12-01T14:59:10Z</dcterms:modified>
</cp:coreProperties>
</file>