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sg\OneDrive - Adobe Systems Incorporated\Personal\BIA\data-science\1way Annova\"/>
    </mc:Choice>
  </mc:AlternateContent>
  <xr:revisionPtr revIDLastSave="104" documentId="8_{BC01AB92-A5EB-4CE5-9845-72FF70B051A9}" xr6:coauthVersionLast="36" xr6:coauthVersionMax="36" xr10:uidLastSave="{4297BFD1-F4F6-495D-A320-0DA272EC5CD6}"/>
  <bookViews>
    <workbookView xWindow="0" yWindow="0" windowWidth="23040" windowHeight="9060" activeTab="2" xr2:uid="{232D4872-0F4F-4206-B4C4-C225C6E127B4}"/>
  </bookViews>
  <sheets>
    <sheet name="Problem" sheetId="1" r:id="rId1"/>
    <sheet name="data and soln" sheetId="2" r:id="rId2"/>
    <sheet name="reliance disco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2" l="1"/>
  <c r="H4" i="2"/>
  <c r="G21" i="2"/>
  <c r="G16" i="2"/>
  <c r="G7" i="2"/>
  <c r="G19" i="2" s="1"/>
  <c r="H15" i="2"/>
  <c r="I13" i="2"/>
  <c r="G13" i="2"/>
  <c r="G12" i="2"/>
  <c r="M4" i="2"/>
  <c r="J4" i="2"/>
  <c r="G4" i="2"/>
  <c r="M3" i="2"/>
  <c r="J3" i="2"/>
  <c r="G3" i="2"/>
  <c r="G6" i="2" l="1"/>
</calcChain>
</file>

<file path=xl/sharedStrings.xml><?xml version="1.0" encoding="utf-8"?>
<sst xmlns="http://schemas.openxmlformats.org/spreadsheetml/2006/main" count="73" uniqueCount="47">
  <si>
    <t>Ex 7.1 from the Book Business Data Analytics</t>
  </si>
  <si>
    <t>Group 1</t>
  </si>
  <si>
    <t>Group 2</t>
  </si>
  <si>
    <t>Group 3</t>
  </si>
  <si>
    <t>X1-Bar</t>
  </si>
  <si>
    <t>X2-Bar</t>
  </si>
  <si>
    <t>X3-Bar</t>
  </si>
  <si>
    <t>df</t>
  </si>
  <si>
    <t>SSW</t>
  </si>
  <si>
    <t>Sum of squares within the group</t>
  </si>
  <si>
    <t>SSW Total</t>
  </si>
  <si>
    <t>k =3</t>
  </si>
  <si>
    <t>n= 90</t>
  </si>
  <si>
    <t>MSW</t>
  </si>
  <si>
    <t>Calculation of SSTotal</t>
  </si>
  <si>
    <t>X_bar</t>
  </si>
  <si>
    <t>SSTOtal</t>
  </si>
  <si>
    <t>SST - SSW</t>
  </si>
  <si>
    <t>SSBGroup</t>
  </si>
  <si>
    <t>MSB</t>
  </si>
  <si>
    <t>F2,87</t>
  </si>
  <si>
    <t>Fc(2,87,.05)</t>
  </si>
  <si>
    <t>F&gt;Fc : Reject the null, i.e three groups are different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</si>
  <si>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</si>
  <si>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</si>
  <si>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</si>
  <si>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</si>
  <si>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</si>
  <si>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</si>
  <si>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</si>
  <si>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</si>
  <si>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</si>
  <si>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</si>
  <si>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</si>
  <si>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</si>
  <si>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</si>
  <si>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</si>
  <si>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</si>
  <si>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</si>
  <si>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Anova: Single Factor - Generated using data analysis tool in excel</t>
  </si>
  <si>
    <t>Day</t>
  </si>
  <si>
    <t>0% disc</t>
  </si>
  <si>
    <t>10% disc</t>
  </si>
  <si>
    <t>20% disc</t>
  </si>
  <si>
    <t>Enzo</t>
  </si>
  <si>
    <t>SUDZ</t>
  </si>
  <si>
    <t>Anova: Single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</si>
</sst>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9" fontId="2" fillId="3" borderId="0" xfId="2" applyNumberFormat="1"/>
    <xf numFmtId="0" fontId="3" fillId="4" borderId="0" xfId="0" applyFont="1" applyFill="1"/>
    <xf numFmtId="0" fontId="4" fillId="3" borderId="0" xfId="2" applyFont="1"/>
    <xf numFmtId="0" fontId="5" fillId="2" borderId="0" xfId="1" applyFont="1"/>
    <xf numFmtId="0" fontId="6" fillId="2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42C4-14C4-42E2-9329-EDB33D7335FE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C13E-BABF-4BC8-9F35-D269F5CC5AA6}">
  <dimension ref="A1:Q41"/>
  <sheetViews>
    <sheetView topLeftCell="B1" workbookViewId="0">
      <selection activeCell="G39" sqref="G39"/>
    </sheetView>
  </sheetViews>
  <sheetFormatPr defaultRowHeight="14.4" x14ac:dyDescent="0.3"/>
  <cols>
    <col min="6" max="6" width="19" bestFit="1" customWidth="1"/>
  </cols>
  <sheetData>
    <row r="1" spans="1:17" x14ac:dyDescent="0.3">
      <c r="A1" s="1">
        <v>0</v>
      </c>
      <c r="B1" s="1">
        <v>0.1</v>
      </c>
      <c r="C1" s="1">
        <v>0.2</v>
      </c>
      <c r="F1" t="s">
        <v>1</v>
      </c>
      <c r="I1" t="s">
        <v>2</v>
      </c>
      <c r="L1" t="s">
        <v>3</v>
      </c>
    </row>
    <row r="2" spans="1:17" x14ac:dyDescent="0.3">
      <c r="A2">
        <v>39</v>
      </c>
      <c r="B2">
        <v>34</v>
      </c>
      <c r="C2">
        <v>42</v>
      </c>
    </row>
    <row r="3" spans="1:17" x14ac:dyDescent="0.3">
      <c r="A3">
        <v>32</v>
      </c>
      <c r="B3">
        <v>41</v>
      </c>
      <c r="C3">
        <v>43</v>
      </c>
      <c r="F3" t="s">
        <v>4</v>
      </c>
      <c r="G3">
        <f xml:space="preserve"> AVERAGE(A2:A31)</f>
        <v>32</v>
      </c>
      <c r="I3" t="s">
        <v>5</v>
      </c>
      <c r="J3">
        <f xml:space="preserve"> AVERAGE(B2:B31)</f>
        <v>38.766666666666666</v>
      </c>
      <c r="L3" t="s">
        <v>6</v>
      </c>
      <c r="M3">
        <f xml:space="preserve"> AVERAGE(C2:C31)</f>
        <v>46.4</v>
      </c>
      <c r="O3" t="s">
        <v>11</v>
      </c>
      <c r="P3">
        <v>3</v>
      </c>
    </row>
    <row r="4" spans="1:17" x14ac:dyDescent="0.3">
      <c r="A4">
        <v>25</v>
      </c>
      <c r="B4">
        <v>45</v>
      </c>
      <c r="C4">
        <v>44</v>
      </c>
      <c r="F4" t="s">
        <v>8</v>
      </c>
      <c r="G4">
        <f xml:space="preserve"> SUMPRODUCT(A2:A31,A2:A31) - G3^2*30</f>
        <v>788</v>
      </c>
      <c r="H4">
        <f xml:space="preserve"> SQRT(G4)</f>
        <v>28.071337695236398</v>
      </c>
      <c r="I4" t="s">
        <v>8</v>
      </c>
      <c r="J4">
        <f xml:space="preserve"> SUMPRODUCT(B2:B31,B2:B31) - J3^2*30</f>
        <v>593.36666666666861</v>
      </c>
      <c r="L4" t="s">
        <v>8</v>
      </c>
      <c r="M4">
        <f xml:space="preserve"> SUMPRODUCT(C2:C31,C2:C31) -M3^2*30</f>
        <v>675.19999999999709</v>
      </c>
      <c r="O4" t="s">
        <v>12</v>
      </c>
      <c r="P4">
        <v>90</v>
      </c>
      <c r="Q4" t="s">
        <v>9</v>
      </c>
    </row>
    <row r="5" spans="1:17" x14ac:dyDescent="0.3">
      <c r="A5">
        <v>25</v>
      </c>
      <c r="B5">
        <v>39</v>
      </c>
      <c r="C5">
        <v>46</v>
      </c>
      <c r="H5">
        <f xml:space="preserve"> _xlfn.VAR.S(B2:B31)</f>
        <v>20.460919540229952</v>
      </c>
    </row>
    <row r="6" spans="1:17" x14ac:dyDescent="0.3">
      <c r="A6">
        <v>37</v>
      </c>
      <c r="B6">
        <v>38</v>
      </c>
      <c r="C6">
        <v>41</v>
      </c>
      <c r="F6" t="s">
        <v>10</v>
      </c>
      <c r="G6">
        <f xml:space="preserve"> G4+J4+M4</f>
        <v>2056.5666666666657</v>
      </c>
    </row>
    <row r="7" spans="1:17" x14ac:dyDescent="0.3">
      <c r="A7">
        <v>28</v>
      </c>
      <c r="B7">
        <v>33</v>
      </c>
      <c r="C7">
        <v>52</v>
      </c>
      <c r="F7" s="2" t="s">
        <v>13</v>
      </c>
      <c r="G7" s="2">
        <f xml:space="preserve"> G6/(P4-P3)</f>
        <v>23.638697318007651</v>
      </c>
    </row>
    <row r="8" spans="1:17" x14ac:dyDescent="0.3">
      <c r="A8">
        <v>26</v>
      </c>
      <c r="B8">
        <v>35</v>
      </c>
      <c r="C8">
        <v>43</v>
      </c>
    </row>
    <row r="9" spans="1:17" x14ac:dyDescent="0.3">
      <c r="A9">
        <v>26</v>
      </c>
      <c r="B9">
        <v>41</v>
      </c>
      <c r="C9">
        <v>42</v>
      </c>
    </row>
    <row r="10" spans="1:17" x14ac:dyDescent="0.3">
      <c r="A10">
        <v>40</v>
      </c>
      <c r="B10">
        <v>47</v>
      </c>
      <c r="C10">
        <v>50</v>
      </c>
      <c r="F10" t="s">
        <v>14</v>
      </c>
    </row>
    <row r="11" spans="1:17" x14ac:dyDescent="0.3">
      <c r="A11">
        <v>29</v>
      </c>
      <c r="B11">
        <v>34</v>
      </c>
      <c r="C11">
        <v>41</v>
      </c>
    </row>
    <row r="12" spans="1:17" x14ac:dyDescent="0.3">
      <c r="A12">
        <v>37</v>
      </c>
      <c r="B12">
        <v>47</v>
      </c>
      <c r="C12">
        <v>41</v>
      </c>
      <c r="F12" t="s">
        <v>15</v>
      </c>
      <c r="G12">
        <f xml:space="preserve"> AVERAGE(A2:C31)</f>
        <v>39.055555555555557</v>
      </c>
    </row>
    <row r="13" spans="1:17" x14ac:dyDescent="0.3">
      <c r="A13">
        <v>34</v>
      </c>
      <c r="B13">
        <v>44</v>
      </c>
      <c r="C13">
        <v>47</v>
      </c>
      <c r="F13" t="s">
        <v>16</v>
      </c>
      <c r="G13">
        <f xml:space="preserve"> _xlfn.VAR.P(A2:C31)*90</f>
        <v>5170.7222222222217</v>
      </c>
      <c r="I13">
        <f xml:space="preserve"> SUMPRODUCT(A2:A31,A2:A31) + SUMPRODUCT(B2:B31, B2:B31) + SUMPRODUCT(C2:C31,C2:C31) - 90*G12^2</f>
        <v>5170.722222222219</v>
      </c>
    </row>
    <row r="14" spans="1:17" x14ac:dyDescent="0.3">
      <c r="A14">
        <v>28</v>
      </c>
      <c r="B14">
        <v>46</v>
      </c>
      <c r="C14">
        <v>55</v>
      </c>
    </row>
    <row r="15" spans="1:17" x14ac:dyDescent="0.3">
      <c r="A15">
        <v>36</v>
      </c>
      <c r="B15">
        <v>38</v>
      </c>
      <c r="C15">
        <v>55</v>
      </c>
      <c r="F15" s="3" t="s">
        <v>18</v>
      </c>
      <c r="G15" s="3" t="s">
        <v>17</v>
      </c>
      <c r="H15" s="3">
        <f>G13-G6</f>
        <v>3114.155555555556</v>
      </c>
    </row>
    <row r="16" spans="1:17" x14ac:dyDescent="0.3">
      <c r="A16">
        <v>38</v>
      </c>
      <c r="B16">
        <v>42</v>
      </c>
      <c r="C16">
        <v>47</v>
      </c>
      <c r="F16" t="s">
        <v>19</v>
      </c>
      <c r="G16">
        <f xml:space="preserve"> H15/(P3-1)</f>
        <v>1557.077777777778</v>
      </c>
    </row>
    <row r="17" spans="1:10" x14ac:dyDescent="0.3">
      <c r="A17">
        <v>38</v>
      </c>
      <c r="B17">
        <v>33</v>
      </c>
      <c r="C17">
        <v>48</v>
      </c>
    </row>
    <row r="18" spans="1:10" x14ac:dyDescent="0.3">
      <c r="A18">
        <v>34</v>
      </c>
      <c r="B18">
        <v>37</v>
      </c>
      <c r="C18">
        <v>41</v>
      </c>
    </row>
    <row r="19" spans="1:10" x14ac:dyDescent="0.3">
      <c r="A19">
        <v>31</v>
      </c>
      <c r="B19">
        <v>45</v>
      </c>
      <c r="C19">
        <v>42</v>
      </c>
      <c r="F19" s="4" t="s">
        <v>20</v>
      </c>
      <c r="G19" s="4">
        <f>G16/G7</f>
        <v>65.86986401283697</v>
      </c>
    </row>
    <row r="20" spans="1:10" x14ac:dyDescent="0.3">
      <c r="A20">
        <v>39</v>
      </c>
      <c r="B20">
        <v>38</v>
      </c>
      <c r="C20">
        <v>45</v>
      </c>
    </row>
    <row r="21" spans="1:10" ht="15.6" x14ac:dyDescent="0.3">
      <c r="A21">
        <v>36</v>
      </c>
      <c r="B21">
        <v>44</v>
      </c>
      <c r="C21">
        <v>48</v>
      </c>
      <c r="F21" s="5" t="s">
        <v>21</v>
      </c>
      <c r="G21" s="5">
        <f xml:space="preserve"> FINV(0.05,2,87)</f>
        <v>3.1012957566671893</v>
      </c>
    </row>
    <row r="22" spans="1:10" x14ac:dyDescent="0.3">
      <c r="A22">
        <v>34</v>
      </c>
      <c r="B22">
        <v>38</v>
      </c>
      <c r="C22">
        <v>40</v>
      </c>
    </row>
    <row r="23" spans="1:10" x14ac:dyDescent="0.3">
      <c r="A23">
        <v>25</v>
      </c>
      <c r="B23">
        <v>35</v>
      </c>
      <c r="C23">
        <v>50</v>
      </c>
      <c r="F23" s="2" t="s">
        <v>22</v>
      </c>
      <c r="G23" s="2"/>
      <c r="H23" s="2"/>
      <c r="I23" s="2"/>
    </row>
    <row r="24" spans="1:10" x14ac:dyDescent="0.3">
      <c r="A24">
        <v>33</v>
      </c>
      <c r="B24">
        <v>34</v>
      </c>
      <c r="C24">
        <v>52</v>
      </c>
    </row>
    <row r="25" spans="1:10" x14ac:dyDescent="0.3">
      <c r="A25">
        <v>26</v>
      </c>
      <c r="B25">
        <v>34</v>
      </c>
      <c r="C25">
        <v>43</v>
      </c>
    </row>
    <row r="26" spans="1:10" x14ac:dyDescent="0.3">
      <c r="A26">
        <v>33</v>
      </c>
      <c r="B26">
        <v>37</v>
      </c>
      <c r="C26">
        <v>47</v>
      </c>
    </row>
    <row r="27" spans="1:10" x14ac:dyDescent="0.3">
      <c r="A27">
        <v>26</v>
      </c>
      <c r="B27">
        <v>39</v>
      </c>
      <c r="C27">
        <v>55</v>
      </c>
      <c r="F27" t="s">
        <v>39</v>
      </c>
    </row>
    <row r="28" spans="1:10" x14ac:dyDescent="0.3">
      <c r="A28">
        <v>26</v>
      </c>
      <c r="B28">
        <v>34</v>
      </c>
      <c r="C28">
        <v>49</v>
      </c>
    </row>
    <row r="29" spans="1:10" ht="15" thickBot="1" x14ac:dyDescent="0.35">
      <c r="A29">
        <v>27</v>
      </c>
      <c r="B29">
        <v>34</v>
      </c>
      <c r="C29">
        <v>46</v>
      </c>
      <c r="F29" t="s">
        <v>23</v>
      </c>
    </row>
    <row r="30" spans="1:10" x14ac:dyDescent="0.3">
      <c r="A30">
        <v>32</v>
      </c>
      <c r="B30">
        <v>36</v>
      </c>
      <c r="C30">
        <v>55</v>
      </c>
      <c r="F30" s="8" t="s">
        <v>24</v>
      </c>
      <c r="G30" s="8" t="s">
        <v>25</v>
      </c>
      <c r="H30" s="8" t="s">
        <v>26</v>
      </c>
      <c r="I30" s="8" t="s">
        <v>27</v>
      </c>
      <c r="J30" s="8" t="s">
        <v>28</v>
      </c>
    </row>
    <row r="31" spans="1:10" x14ac:dyDescent="0.3">
      <c r="A31">
        <v>40</v>
      </c>
      <c r="B31">
        <v>41</v>
      </c>
      <c r="C31">
        <v>42</v>
      </c>
      <c r="F31" s="6">
        <v>0</v>
      </c>
      <c r="G31" s="6">
        <v>30</v>
      </c>
      <c r="H31" s="6">
        <v>960</v>
      </c>
      <c r="I31" s="6">
        <v>32</v>
      </c>
      <c r="J31" s="6">
        <v>27.172413793103448</v>
      </c>
    </row>
    <row r="32" spans="1:10" x14ac:dyDescent="0.3">
      <c r="F32" s="6">
        <v>0.1</v>
      </c>
      <c r="G32" s="6">
        <v>30</v>
      </c>
      <c r="H32" s="6">
        <v>1163</v>
      </c>
      <c r="I32" s="6">
        <v>38.766666666666666</v>
      </c>
      <c r="J32" s="6">
        <v>20.460919540229952</v>
      </c>
    </row>
    <row r="33" spans="6:12" ht="15" thickBot="1" x14ac:dyDescent="0.35">
      <c r="F33" s="7">
        <v>0.2</v>
      </c>
      <c r="G33" s="7">
        <v>30</v>
      </c>
      <c r="H33" s="7">
        <v>1392</v>
      </c>
      <c r="I33" s="7">
        <v>46.4</v>
      </c>
      <c r="J33" s="7">
        <v>23.282758620689556</v>
      </c>
    </row>
    <row r="36" spans="6:12" ht="15" thickBot="1" x14ac:dyDescent="0.35">
      <c r="F36" t="s">
        <v>29</v>
      </c>
    </row>
    <row r="37" spans="6:12" x14ac:dyDescent="0.3">
      <c r="F37" s="8" t="s">
        <v>30</v>
      </c>
      <c r="G37" s="8" t="s">
        <v>31</v>
      </c>
      <c r="H37" s="8" t="s">
        <v>7</v>
      </c>
      <c r="I37" s="8" t="s">
        <v>32</v>
      </c>
      <c r="J37" s="8" t="s">
        <v>33</v>
      </c>
      <c r="K37" s="8" t="s">
        <v>34</v>
      </c>
      <c r="L37" s="8" t="s">
        <v>35</v>
      </c>
    </row>
    <row r="38" spans="6:12" x14ac:dyDescent="0.3">
      <c r="F38" s="6" t="s">
        <v>36</v>
      </c>
      <c r="G38" s="6">
        <v>3114.1555555555542</v>
      </c>
      <c r="H38" s="6">
        <v>2</v>
      </c>
      <c r="I38" s="6">
        <v>1557.0777777777771</v>
      </c>
      <c r="J38" s="6">
        <v>65.869864012836899</v>
      </c>
      <c r="K38" s="6">
        <v>3.8215006697257262E-18</v>
      </c>
      <c r="L38" s="6">
        <v>3.1012957566671893</v>
      </c>
    </row>
    <row r="39" spans="6:12" x14ac:dyDescent="0.3">
      <c r="F39" s="6" t="s">
        <v>37</v>
      </c>
      <c r="G39" s="6">
        <v>2056.5666666666666</v>
      </c>
      <c r="H39" s="6">
        <v>87</v>
      </c>
      <c r="I39" s="6">
        <v>23.638697318007662</v>
      </c>
      <c r="J39" s="6"/>
      <c r="K39" s="6"/>
      <c r="L39" s="6"/>
    </row>
    <row r="40" spans="6:12" x14ac:dyDescent="0.3">
      <c r="F40" s="6"/>
      <c r="G40" s="6"/>
      <c r="H40" s="6"/>
      <c r="I40" s="6"/>
      <c r="J40" s="6"/>
      <c r="K40" s="6"/>
      <c r="L40" s="6"/>
    </row>
    <row r="41" spans="6:12" ht="15" thickBot="1" x14ac:dyDescent="0.35">
      <c r="F41" s="7" t="s">
        <v>38</v>
      </c>
      <c r="G41" s="7">
        <v>5170.7222222222208</v>
      </c>
      <c r="H41" s="7">
        <v>89</v>
      </c>
      <c r="I41" s="7"/>
      <c r="J41" s="7"/>
      <c r="K41" s="7"/>
      <c r="L4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C293-9605-4FFA-B039-58B79F32E09D}">
  <dimension ref="A1:K25"/>
  <sheetViews>
    <sheetView tabSelected="1" workbookViewId="0">
      <selection activeCell="A27" sqref="A27"/>
    </sheetView>
  </sheetViews>
  <sheetFormatPr defaultRowHeight="14.4" x14ac:dyDescent="0.3"/>
  <sheetData>
    <row r="1" spans="1:11" x14ac:dyDescent="0.3">
      <c r="A1" s="9" t="s">
        <v>45</v>
      </c>
      <c r="B1" s="9"/>
      <c r="C1" s="9"/>
      <c r="D1" s="9"/>
      <c r="H1" s="9" t="s">
        <v>44</v>
      </c>
      <c r="I1" s="9"/>
      <c r="J1" s="9"/>
      <c r="K1" s="9"/>
    </row>
    <row r="2" spans="1:11" x14ac:dyDescent="0.3">
      <c r="A2" t="s">
        <v>40</v>
      </c>
      <c r="B2" t="s">
        <v>41</v>
      </c>
      <c r="C2" t="s">
        <v>42</v>
      </c>
      <c r="D2" t="s">
        <v>43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3">
      <c r="A3">
        <v>1</v>
      </c>
      <c r="B3">
        <v>16</v>
      </c>
      <c r="C3">
        <v>9</v>
      </c>
      <c r="D3">
        <v>10</v>
      </c>
      <c r="H3">
        <v>1</v>
      </c>
      <c r="I3">
        <v>8</v>
      </c>
      <c r="J3">
        <v>11</v>
      </c>
      <c r="K3">
        <v>16</v>
      </c>
    </row>
    <row r="4" spans="1:11" x14ac:dyDescent="0.3">
      <c r="A4">
        <v>2</v>
      </c>
      <c r="B4">
        <v>12</v>
      </c>
      <c r="C4">
        <v>10</v>
      </c>
      <c r="D4">
        <v>12</v>
      </c>
      <c r="H4">
        <v>2</v>
      </c>
      <c r="I4">
        <v>4</v>
      </c>
      <c r="J4">
        <v>12</v>
      </c>
      <c r="K4">
        <v>18</v>
      </c>
    </row>
    <row r="5" spans="1:11" x14ac:dyDescent="0.3">
      <c r="A5">
        <v>3</v>
      </c>
      <c r="B5">
        <v>11</v>
      </c>
      <c r="C5">
        <v>14</v>
      </c>
      <c r="D5">
        <v>14</v>
      </c>
      <c r="H5">
        <v>3</v>
      </c>
      <c r="I5">
        <v>3</v>
      </c>
      <c r="J5">
        <v>16</v>
      </c>
      <c r="K5">
        <v>20</v>
      </c>
    </row>
    <row r="11" spans="1:11" x14ac:dyDescent="0.3">
      <c r="A11" t="s">
        <v>46</v>
      </c>
    </row>
    <row r="13" spans="1:11" ht="15" thickBot="1" x14ac:dyDescent="0.35">
      <c r="A13" t="s">
        <v>23</v>
      </c>
    </row>
    <row r="14" spans="1:11" x14ac:dyDescent="0.3">
      <c r="A14" s="8" t="s">
        <v>24</v>
      </c>
      <c r="B14" s="8" t="s">
        <v>25</v>
      </c>
      <c r="C14" s="8" t="s">
        <v>26</v>
      </c>
      <c r="D14" s="8" t="s">
        <v>27</v>
      </c>
      <c r="E14" s="8" t="s">
        <v>28</v>
      </c>
    </row>
    <row r="15" spans="1:11" x14ac:dyDescent="0.3">
      <c r="A15" s="6" t="s">
        <v>41</v>
      </c>
      <c r="B15" s="6">
        <v>3</v>
      </c>
      <c r="C15" s="6">
        <v>39</v>
      </c>
      <c r="D15" s="6">
        <v>13</v>
      </c>
      <c r="E15" s="6">
        <v>7</v>
      </c>
    </row>
    <row r="16" spans="1:11" x14ac:dyDescent="0.3">
      <c r="A16" s="6" t="s">
        <v>42</v>
      </c>
      <c r="B16" s="6">
        <v>3</v>
      </c>
      <c r="C16" s="6">
        <v>33</v>
      </c>
      <c r="D16" s="6">
        <v>11</v>
      </c>
      <c r="E16" s="6">
        <v>7</v>
      </c>
    </row>
    <row r="17" spans="1:7" ht="15" thickBot="1" x14ac:dyDescent="0.35">
      <c r="A17" s="7" t="s">
        <v>43</v>
      </c>
      <c r="B17" s="7">
        <v>3</v>
      </c>
      <c r="C17" s="7">
        <v>36</v>
      </c>
      <c r="D17" s="7">
        <v>12</v>
      </c>
      <c r="E17" s="7">
        <v>4</v>
      </c>
    </row>
    <row r="20" spans="1:7" ht="15" thickBot="1" x14ac:dyDescent="0.35">
      <c r="A20" t="s">
        <v>29</v>
      </c>
    </row>
    <row r="21" spans="1:7" x14ac:dyDescent="0.3">
      <c r="A21" s="8" t="s">
        <v>30</v>
      </c>
      <c r="B21" s="8" t="s">
        <v>31</v>
      </c>
      <c r="C21" s="8" t="s">
        <v>7</v>
      </c>
      <c r="D21" s="8" t="s">
        <v>32</v>
      </c>
      <c r="E21" s="8" t="s">
        <v>33</v>
      </c>
      <c r="F21" s="8" t="s">
        <v>34</v>
      </c>
      <c r="G21" s="8" t="s">
        <v>35</v>
      </c>
    </row>
    <row r="22" spans="1:7" x14ac:dyDescent="0.3">
      <c r="A22" s="6" t="s">
        <v>36</v>
      </c>
      <c r="B22" s="6">
        <v>6</v>
      </c>
      <c r="C22" s="6">
        <v>2</v>
      </c>
      <c r="D22" s="6">
        <v>3</v>
      </c>
      <c r="E22" s="6">
        <v>0.5</v>
      </c>
      <c r="F22" s="6">
        <v>0.62973760932944622</v>
      </c>
      <c r="G22" s="6">
        <v>5.1432528497847176</v>
      </c>
    </row>
    <row r="23" spans="1:7" x14ac:dyDescent="0.3">
      <c r="A23" s="6" t="s">
        <v>37</v>
      </c>
      <c r="B23" s="6">
        <v>36</v>
      </c>
      <c r="C23" s="6">
        <v>6</v>
      </c>
      <c r="D23" s="6">
        <v>6</v>
      </c>
      <c r="E23" s="6"/>
      <c r="F23" s="6"/>
      <c r="G23" s="6"/>
    </row>
    <row r="24" spans="1:7" x14ac:dyDescent="0.3">
      <c r="A24" s="6"/>
      <c r="B24" s="6"/>
      <c r="C24" s="6"/>
      <c r="D24" s="6"/>
      <c r="E24" s="6"/>
      <c r="F24" s="6"/>
      <c r="G24" s="6"/>
    </row>
    <row r="25" spans="1:7" ht="15" thickBot="1" x14ac:dyDescent="0.35">
      <c r="A25" s="7" t="s">
        <v>38</v>
      </c>
      <c r="B25" s="7">
        <v>42</v>
      </c>
      <c r="C25" s="7">
        <v>8</v>
      </c>
      <c r="D25" s="7"/>
      <c r="E25" s="7"/>
      <c r="F25" s="7"/>
      <c r="G25" s="7"/>
    </row>
  </sheetData>
  <mergeCells count="2">
    <mergeCell ref="H1:K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</vt:lpstr>
      <vt:lpstr>data and soln</vt:lpstr>
      <vt:lpstr>reliance 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Khanij Kumar S G</dc:creator>
  <cp:lastModifiedBy>Khanij Kumar S G</cp:lastModifiedBy>
  <dcterms:created xsi:type="dcterms:W3CDTF">2019-06-13T13:15:43Z</dcterms:created>
  <dcterms:modified xsi:type="dcterms:W3CDTF">2019-06-14T04:29:42Z</dcterms:modified>
</cp:coreProperties>
</file>