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ex.pro\New folder\index.pro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0" i="1" l="1"/>
  <c r="M80" i="1"/>
  <c r="N80" i="1"/>
  <c r="K80" i="1"/>
  <c r="F80" i="1"/>
  <c r="G80" i="1"/>
  <c r="H80" i="1"/>
  <c r="E80" i="1"/>
  <c r="H62" i="1"/>
  <c r="H64" i="1"/>
  <c r="H63" i="1"/>
  <c r="H65" i="1"/>
  <c r="Q65" i="1"/>
  <c r="Q64" i="1"/>
  <c r="Q63" i="1"/>
  <c r="Q62" i="1"/>
  <c r="Q3" i="1"/>
  <c r="Q29" i="1" a="1"/>
  <c r="Q29" i="1" s="1"/>
  <c r="Q31" i="1" l="1"/>
  <c r="Q30" i="1"/>
  <c r="Q32" i="1"/>
  <c r="L44" i="1"/>
  <c r="K29" i="1" a="1"/>
  <c r="K29" i="1" s="1"/>
  <c r="E29" i="1" a="1"/>
  <c r="E29" i="1" s="1"/>
  <c r="H21" i="1"/>
  <c r="H12" i="1"/>
  <c r="H4" i="1"/>
  <c r="K32" i="1" l="1"/>
  <c r="K31" i="1"/>
  <c r="K30" i="1"/>
  <c r="E32" i="1"/>
  <c r="E31" i="1"/>
  <c r="E30" i="1"/>
</calcChain>
</file>

<file path=xl/sharedStrings.xml><?xml version="1.0" encoding="utf-8"?>
<sst xmlns="http://schemas.openxmlformats.org/spreadsheetml/2006/main" count="392" uniqueCount="85">
  <si>
    <t>TIME/ TEACHER</t>
  </si>
  <si>
    <t>Irshad Sir</t>
  </si>
  <si>
    <t>Burak Sir</t>
  </si>
  <si>
    <t>Hayat Miss</t>
  </si>
  <si>
    <t>Sana Ma'am</t>
  </si>
  <si>
    <t>7.00 AM</t>
  </si>
  <si>
    <t>8.00 AM</t>
  </si>
  <si>
    <t>9.00 AM</t>
  </si>
  <si>
    <t>10.00 AM</t>
  </si>
  <si>
    <t>11.00 AM</t>
  </si>
  <si>
    <t>12.00 PM</t>
  </si>
  <si>
    <t>1.00 PM</t>
  </si>
  <si>
    <t>Excel</t>
  </si>
  <si>
    <t>DTP</t>
  </si>
  <si>
    <t>Ms-office</t>
  </si>
  <si>
    <t>Tally</t>
  </si>
  <si>
    <t xml:space="preserve">INDEX &amp; </t>
  </si>
  <si>
    <t>MATCH</t>
  </si>
  <si>
    <t>SELECT</t>
  </si>
  <si>
    <t>INDEX &amp;</t>
  </si>
  <si>
    <t>Batch No.</t>
  </si>
  <si>
    <t>Emp Name</t>
  </si>
  <si>
    <t xml:space="preserve">Irshad </t>
  </si>
  <si>
    <t>Jack</t>
  </si>
  <si>
    <t>Mick</t>
  </si>
  <si>
    <t>Sallu</t>
  </si>
  <si>
    <t>Hayat</t>
  </si>
  <si>
    <t>Sana</t>
  </si>
  <si>
    <t>Dillu</t>
  </si>
  <si>
    <t>Dinesh</t>
  </si>
  <si>
    <t>Mukesh</t>
  </si>
  <si>
    <t>Lalui</t>
  </si>
  <si>
    <t>Fhim</t>
  </si>
  <si>
    <t>John</t>
  </si>
  <si>
    <t>Roman</t>
  </si>
  <si>
    <t>Age</t>
  </si>
  <si>
    <t>Unique V</t>
  </si>
  <si>
    <t>Frequency</t>
  </si>
  <si>
    <t>Unique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</si>
  <si>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</si>
  <si>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</si>
  <si>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</si>
  <si>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</si>
  <si>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</si>
  <si>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</si>
  <si>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</si>
  <si>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</si>
  <si>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 xml:space="preserve">IRSHAD </t>
  </si>
  <si>
    <t>MUKESH</t>
  </si>
  <si>
    <t>SANA</t>
  </si>
  <si>
    <t>HAYAT</t>
  </si>
  <si>
    <t>MUSKAN</t>
  </si>
  <si>
    <t>JUBIYA</t>
  </si>
  <si>
    <t>NMANAUR</t>
  </si>
  <si>
    <t>URUSHA</t>
  </si>
  <si>
    <t>NAAZMIN</t>
  </si>
  <si>
    <t>RAVI</t>
  </si>
  <si>
    <t>DEEYA</t>
  </si>
  <si>
    <t>SWETA</t>
  </si>
  <si>
    <t>SUNNY</t>
  </si>
  <si>
    <t>ANSHU</t>
  </si>
  <si>
    <t>ZEHRA</t>
  </si>
  <si>
    <t>MARIYAM</t>
  </si>
  <si>
    <t>LOOKUP</t>
  </si>
  <si>
    <t>SR NO.</t>
  </si>
  <si>
    <t>Account No.</t>
  </si>
  <si>
    <t xml:space="preserve"> Amount</t>
  </si>
  <si>
    <t>AcctType</t>
  </si>
  <si>
    <t>IRA</t>
  </si>
  <si>
    <t>CD</t>
  </si>
  <si>
    <t>Checking</t>
  </si>
  <si>
    <t>Saving</t>
  </si>
  <si>
    <t>Branch</t>
  </si>
  <si>
    <t>Central</t>
  </si>
  <si>
    <t>North County</t>
  </si>
  <si>
    <t>Westside</t>
  </si>
  <si>
    <t>Customer</t>
  </si>
  <si>
    <t>Existing</t>
  </si>
  <si>
    <t>New</t>
  </si>
  <si>
    <t>Amount</t>
  </si>
  <si>
    <t>Frequncy</t>
  </si>
  <si>
    <t>VLOOKUP</t>
  </si>
  <si>
    <t>FREQUENCY</t>
  </si>
  <si>
    <t>INDEX AND SELECT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</si>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</sst>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2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8" borderId="1" xfId="0" applyFill="1" applyBorder="1" applyAlignment="1">
      <alignment horizontal="center"/>
    </xf>
    <xf numFmtId="0" fontId="0" fillId="7" borderId="1" xfId="0" applyFill="1" applyBorder="1"/>
    <xf numFmtId="0" fontId="0" fillId="19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0" fillId="20" borderId="1" xfId="0" applyFill="1" applyBorder="1"/>
    <xf numFmtId="0" fontId="0" fillId="5" borderId="2" xfId="0" applyFill="1" applyBorder="1"/>
    <xf numFmtId="0" fontId="1" fillId="11" borderId="1" xfId="0" applyFont="1" applyFill="1" applyBorder="1"/>
    <xf numFmtId="0" fontId="0" fillId="21" borderId="1" xfId="0" applyFill="1" applyBorder="1"/>
    <xf numFmtId="0" fontId="0" fillId="15" borderId="2" xfId="0" applyFill="1" applyBorder="1"/>
    <xf numFmtId="0" fontId="1" fillId="16" borderId="1" xfId="0" applyFont="1" applyFill="1" applyBorder="1"/>
    <xf numFmtId="0" fontId="1" fillId="22" borderId="1" xfId="0" applyFont="1" applyFill="1" applyBorder="1"/>
    <xf numFmtId="0" fontId="1" fillId="24" borderId="1" xfId="0" applyFont="1" applyFill="1" applyBorder="1"/>
    <xf numFmtId="0" fontId="1" fillId="23" borderId="1" xfId="0" applyFont="1" applyFill="1" applyBorder="1"/>
    <xf numFmtId="0" fontId="1" fillId="0" borderId="0" xfId="0" applyFont="1"/>
    <xf numFmtId="0" fontId="1" fillId="17" borderId="0" xfId="0" applyFont="1" applyFill="1"/>
    <xf numFmtId="0" fontId="1" fillId="24" borderId="1" xfId="0" applyFont="1" applyFill="1" applyBorder="1" applyAlignment="1">
      <alignment horizontal="left"/>
    </xf>
    <xf numFmtId="0" fontId="1" fillId="25" borderId="1" xfId="0" applyFont="1" applyFill="1" applyBorder="1" applyAlignment="1">
      <alignment horizontal="right" vertical="top"/>
    </xf>
    <xf numFmtId="0" fontId="1" fillId="21" borderId="1" xfId="0" applyFont="1" applyFill="1" applyBorder="1"/>
    <xf numFmtId="0" fontId="1" fillId="26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61" workbookViewId="0">
      <selection activeCell="M73" sqref="M73"/>
    </sheetView>
  </sheetViews>
  <sheetFormatPr defaultRowHeight="14.5" x14ac:dyDescent="0.35"/>
  <cols>
    <col min="1" max="1" width="11" customWidth="1"/>
    <col min="2" max="2" width="8.08984375" customWidth="1"/>
    <col min="3" max="3" width="8.36328125" customWidth="1"/>
    <col min="4" max="4" width="12" bestFit="1" customWidth="1"/>
    <col min="5" max="5" width="9" customWidth="1"/>
    <col min="7" max="7" width="11" bestFit="1" customWidth="1"/>
    <col min="8" max="8" width="12" bestFit="1" customWidth="1"/>
    <col min="10" max="10" width="14.08984375" bestFit="1" customWidth="1"/>
    <col min="11" max="11" width="9.453125" bestFit="1" customWidth="1"/>
    <col min="13" max="13" width="9.90625" bestFit="1" customWidth="1"/>
    <col min="14" max="14" width="11.08984375" bestFit="1" customWidth="1"/>
    <col min="16" max="16" width="11" bestFit="1" customWidth="1"/>
    <col min="17" max="17" width="12" bestFit="1" customWidth="1"/>
  </cols>
  <sheetData>
    <row r="1" spans="1:17" x14ac:dyDescent="0.35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J1" s="5" t="s">
        <v>0</v>
      </c>
      <c r="K1" s="6" t="s">
        <v>1</v>
      </c>
      <c r="L1" s="7" t="s">
        <v>2</v>
      </c>
      <c r="M1" s="8" t="s">
        <v>3</v>
      </c>
      <c r="N1" s="6" t="s">
        <v>4</v>
      </c>
      <c r="P1" s="3" t="s">
        <v>19</v>
      </c>
      <c r="Q1" s="3" t="s">
        <v>17</v>
      </c>
    </row>
    <row r="2" spans="1:17" x14ac:dyDescent="0.35">
      <c r="A2" s="20" t="s">
        <v>5</v>
      </c>
      <c r="B2" s="21" t="s">
        <v>12</v>
      </c>
      <c r="C2" s="21" t="s">
        <v>14</v>
      </c>
      <c r="D2" s="21" t="s">
        <v>13</v>
      </c>
      <c r="E2" s="21" t="s">
        <v>12</v>
      </c>
      <c r="G2" s="4" t="s">
        <v>16</v>
      </c>
      <c r="H2" s="4" t="s">
        <v>17</v>
      </c>
      <c r="J2" s="20" t="s">
        <v>5</v>
      </c>
      <c r="K2" s="21" t="s">
        <v>12</v>
      </c>
      <c r="L2" s="21" t="s">
        <v>14</v>
      </c>
      <c r="M2" s="21" t="s">
        <v>13</v>
      </c>
      <c r="N2" s="21" t="s">
        <v>12</v>
      </c>
      <c r="P2" s="32" t="s">
        <v>18</v>
      </c>
      <c r="Q2" s="14" t="s">
        <v>4</v>
      </c>
    </row>
    <row r="3" spans="1:17" x14ac:dyDescent="0.35">
      <c r="A3" s="20" t="s">
        <v>6</v>
      </c>
      <c r="B3" s="21" t="s">
        <v>13</v>
      </c>
      <c r="C3" s="21" t="s">
        <v>15</v>
      </c>
      <c r="D3" s="21" t="s">
        <v>15</v>
      </c>
      <c r="E3" s="21" t="s">
        <v>14</v>
      </c>
      <c r="G3" s="11" t="s">
        <v>18</v>
      </c>
      <c r="H3" s="14" t="s">
        <v>2</v>
      </c>
      <c r="J3" s="20" t="s">
        <v>6</v>
      </c>
      <c r="K3" s="21" t="s">
        <v>13</v>
      </c>
      <c r="L3" s="21" t="s">
        <v>15</v>
      </c>
      <c r="M3" s="21" t="s">
        <v>15</v>
      </c>
      <c r="N3" s="21" t="s">
        <v>14</v>
      </c>
      <c r="P3" s="14" t="s">
        <v>7</v>
      </c>
      <c r="Q3" s="14" t="str">
        <f>INDEX(J1:N8,MATCH(P3,J1:J8,0),MATCH(Q2,J1:N1,0))</f>
        <v>Tally</v>
      </c>
    </row>
    <row r="4" spans="1:17" x14ac:dyDescent="0.35">
      <c r="A4" s="20" t="s">
        <v>7</v>
      </c>
      <c r="B4" s="21" t="s">
        <v>14</v>
      </c>
      <c r="C4" s="21" t="s">
        <v>14</v>
      </c>
      <c r="D4" s="21" t="s">
        <v>12</v>
      </c>
      <c r="E4" s="21" t="s">
        <v>15</v>
      </c>
      <c r="G4" s="14" t="s">
        <v>7</v>
      </c>
      <c r="H4" s="14" t="str">
        <f>INDEX(A1:E8,MATCH(G4,A1:A8,0),MATCH(H3,A1:E1,0))</f>
        <v>Ms-office</v>
      </c>
      <c r="J4" s="20" t="s">
        <v>7</v>
      </c>
      <c r="K4" s="21" t="s">
        <v>14</v>
      </c>
      <c r="L4" s="21" t="s">
        <v>14</v>
      </c>
      <c r="M4" s="21" t="s">
        <v>12</v>
      </c>
      <c r="N4" s="21" t="s">
        <v>15</v>
      </c>
    </row>
    <row r="5" spans="1:17" x14ac:dyDescent="0.35">
      <c r="A5" s="20" t="s">
        <v>8</v>
      </c>
      <c r="B5" s="21" t="s">
        <v>15</v>
      </c>
      <c r="C5" s="21" t="s">
        <v>13</v>
      </c>
      <c r="D5" s="21" t="s">
        <v>13</v>
      </c>
      <c r="E5" s="21" t="s">
        <v>13</v>
      </c>
      <c r="J5" s="20" t="s">
        <v>8</v>
      </c>
      <c r="K5" s="21" t="s">
        <v>15</v>
      </c>
      <c r="L5" s="21" t="s">
        <v>13</v>
      </c>
      <c r="M5" s="21" t="s">
        <v>13</v>
      </c>
      <c r="N5" s="21" t="s">
        <v>13</v>
      </c>
    </row>
    <row r="6" spans="1:17" x14ac:dyDescent="0.35">
      <c r="A6" s="20" t="s">
        <v>9</v>
      </c>
      <c r="B6" s="21" t="s">
        <v>12</v>
      </c>
      <c r="C6" s="21" t="s">
        <v>12</v>
      </c>
      <c r="D6" s="21" t="s">
        <v>14</v>
      </c>
      <c r="E6" s="21" t="s">
        <v>15</v>
      </c>
      <c r="J6" s="20" t="s">
        <v>9</v>
      </c>
      <c r="K6" s="21" t="s">
        <v>12</v>
      </c>
      <c r="L6" s="21" t="s">
        <v>12</v>
      </c>
      <c r="M6" s="21" t="s">
        <v>14</v>
      </c>
      <c r="N6" s="21" t="s">
        <v>15</v>
      </c>
    </row>
    <row r="7" spans="1:17" x14ac:dyDescent="0.35">
      <c r="A7" s="20" t="s">
        <v>10</v>
      </c>
      <c r="B7" s="21" t="s">
        <v>14</v>
      </c>
      <c r="C7" s="21" t="s">
        <v>15</v>
      </c>
      <c r="D7" s="21" t="s">
        <v>12</v>
      </c>
      <c r="E7" s="21" t="s">
        <v>14</v>
      </c>
      <c r="J7" s="20" t="s">
        <v>10</v>
      </c>
      <c r="K7" s="21" t="s">
        <v>14</v>
      </c>
      <c r="L7" s="21" t="s">
        <v>15</v>
      </c>
      <c r="M7" s="21" t="s">
        <v>12</v>
      </c>
      <c r="N7" s="21" t="s">
        <v>14</v>
      </c>
    </row>
    <row r="8" spans="1:17" x14ac:dyDescent="0.35">
      <c r="A8" s="20" t="s">
        <v>11</v>
      </c>
      <c r="B8" s="21" t="s">
        <v>15</v>
      </c>
      <c r="C8" s="21" t="s">
        <v>12</v>
      </c>
      <c r="D8" s="21" t="s">
        <v>15</v>
      </c>
      <c r="E8" s="21" t="s">
        <v>12</v>
      </c>
      <c r="J8" s="20" t="s">
        <v>11</v>
      </c>
      <c r="K8" s="21" t="s">
        <v>15</v>
      </c>
      <c r="L8" s="21" t="s">
        <v>12</v>
      </c>
      <c r="M8" s="21" t="s">
        <v>15</v>
      </c>
      <c r="N8" s="21" t="s">
        <v>12</v>
      </c>
    </row>
    <row r="10" spans="1:17" x14ac:dyDescent="0.35">
      <c r="A10" s="5" t="s">
        <v>0</v>
      </c>
      <c r="B10" s="6" t="s">
        <v>1</v>
      </c>
      <c r="C10" s="7" t="s">
        <v>2</v>
      </c>
      <c r="D10" s="8" t="s">
        <v>3</v>
      </c>
      <c r="E10" s="6" t="s">
        <v>4</v>
      </c>
      <c r="G10" s="13" t="s">
        <v>19</v>
      </c>
      <c r="H10" s="13" t="s">
        <v>17</v>
      </c>
    </row>
    <row r="11" spans="1:17" x14ac:dyDescent="0.35">
      <c r="A11" s="18" t="s">
        <v>5</v>
      </c>
      <c r="B11" s="19" t="s">
        <v>12</v>
      </c>
      <c r="C11" s="19" t="s">
        <v>14</v>
      </c>
      <c r="D11" s="19" t="s">
        <v>13</v>
      </c>
      <c r="E11" s="19" t="s">
        <v>12</v>
      </c>
      <c r="G11" s="12" t="s">
        <v>18</v>
      </c>
      <c r="H11" s="3" t="s">
        <v>4</v>
      </c>
    </row>
    <row r="12" spans="1:17" x14ac:dyDescent="0.35">
      <c r="A12" s="18" t="s">
        <v>6</v>
      </c>
      <c r="B12" s="19" t="s">
        <v>13</v>
      </c>
      <c r="C12" s="19" t="s">
        <v>15</v>
      </c>
      <c r="D12" s="19" t="s">
        <v>15</v>
      </c>
      <c r="E12" s="19" t="s">
        <v>14</v>
      </c>
      <c r="G12" s="3" t="s">
        <v>10</v>
      </c>
      <c r="H12" s="3" t="str">
        <f>INDEX(A10:E17,MATCH(G12,A10:A17,0),MATCH(H11,A10:E10,0))</f>
        <v>Ms-office</v>
      </c>
    </row>
    <row r="13" spans="1:17" x14ac:dyDescent="0.35">
      <c r="A13" s="18" t="s">
        <v>7</v>
      </c>
      <c r="B13" s="19" t="s">
        <v>14</v>
      </c>
      <c r="C13" s="19" t="s">
        <v>14</v>
      </c>
      <c r="D13" s="19" t="s">
        <v>12</v>
      </c>
      <c r="E13" s="19" t="s">
        <v>15</v>
      </c>
    </row>
    <row r="14" spans="1:17" x14ac:dyDescent="0.35">
      <c r="A14" s="18" t="s">
        <v>8</v>
      </c>
      <c r="B14" s="19" t="s">
        <v>15</v>
      </c>
      <c r="C14" s="19" t="s">
        <v>13</v>
      </c>
      <c r="D14" s="19" t="s">
        <v>13</v>
      </c>
      <c r="E14" s="19" t="s">
        <v>13</v>
      </c>
    </row>
    <row r="15" spans="1:17" x14ac:dyDescent="0.35">
      <c r="A15" s="18" t="s">
        <v>9</v>
      </c>
      <c r="B15" s="19" t="s">
        <v>12</v>
      </c>
      <c r="C15" s="19" t="s">
        <v>12</v>
      </c>
      <c r="D15" s="19" t="s">
        <v>14</v>
      </c>
      <c r="E15" s="19" t="s">
        <v>15</v>
      </c>
    </row>
    <row r="16" spans="1:17" x14ac:dyDescent="0.35">
      <c r="A16" s="18" t="s">
        <v>10</v>
      </c>
      <c r="B16" s="19" t="s">
        <v>14</v>
      </c>
      <c r="C16" s="19" t="s">
        <v>15</v>
      </c>
      <c r="D16" s="19" t="s">
        <v>12</v>
      </c>
      <c r="E16" s="19" t="s">
        <v>14</v>
      </c>
    </row>
    <row r="17" spans="1:17" x14ac:dyDescent="0.35">
      <c r="A17" s="18" t="s">
        <v>11</v>
      </c>
      <c r="B17" s="19" t="s">
        <v>15</v>
      </c>
      <c r="C17" s="19" t="s">
        <v>12</v>
      </c>
      <c r="D17" s="19" t="s">
        <v>15</v>
      </c>
      <c r="E17" s="19" t="s">
        <v>12</v>
      </c>
    </row>
    <row r="19" spans="1:17" x14ac:dyDescent="0.35">
      <c r="A19" s="5" t="s">
        <v>0</v>
      </c>
      <c r="B19" s="6" t="s">
        <v>1</v>
      </c>
      <c r="C19" s="7" t="s">
        <v>2</v>
      </c>
      <c r="D19" s="8" t="s">
        <v>3</v>
      </c>
      <c r="E19" s="6" t="s">
        <v>4</v>
      </c>
      <c r="G19" s="2" t="s">
        <v>19</v>
      </c>
      <c r="H19" s="2" t="s">
        <v>17</v>
      </c>
    </row>
    <row r="20" spans="1:17" x14ac:dyDescent="0.35">
      <c r="A20" s="16" t="s">
        <v>5</v>
      </c>
      <c r="B20" s="17" t="s">
        <v>12</v>
      </c>
      <c r="C20" s="17" t="s">
        <v>14</v>
      </c>
      <c r="D20" s="17" t="s">
        <v>13</v>
      </c>
      <c r="E20" s="17" t="s">
        <v>12</v>
      </c>
      <c r="G20" s="1" t="s">
        <v>18</v>
      </c>
      <c r="H20" s="38" t="s">
        <v>2</v>
      </c>
    </row>
    <row r="21" spans="1:17" x14ac:dyDescent="0.35">
      <c r="A21" s="16" t="s">
        <v>6</v>
      </c>
      <c r="B21" s="17" t="s">
        <v>13</v>
      </c>
      <c r="C21" s="17" t="s">
        <v>15</v>
      </c>
      <c r="D21" s="17" t="s">
        <v>15</v>
      </c>
      <c r="E21" s="17" t="s">
        <v>14</v>
      </c>
      <c r="G21" s="15" t="s">
        <v>8</v>
      </c>
      <c r="H21" s="38" t="str">
        <f>INDEX(A19:E26,MATCH(G21,A19:A26,0),MATCH(H20,A19:E19,0))</f>
        <v>DTP</v>
      </c>
    </row>
    <row r="22" spans="1:17" x14ac:dyDescent="0.35">
      <c r="A22" s="16" t="s">
        <v>7</v>
      </c>
      <c r="B22" s="17" t="s">
        <v>14</v>
      </c>
      <c r="C22" s="17" t="s">
        <v>14</v>
      </c>
      <c r="D22" s="17" t="s">
        <v>12</v>
      </c>
      <c r="E22" s="17" t="s">
        <v>15</v>
      </c>
    </row>
    <row r="23" spans="1:17" x14ac:dyDescent="0.35">
      <c r="A23" s="16" t="s">
        <v>8</v>
      </c>
      <c r="B23" s="17" t="s">
        <v>15</v>
      </c>
      <c r="C23" s="17" t="s">
        <v>13</v>
      </c>
      <c r="D23" s="17" t="s">
        <v>13</v>
      </c>
      <c r="E23" s="17" t="s">
        <v>13</v>
      </c>
      <c r="G23" s="43" t="s">
        <v>83</v>
      </c>
      <c r="H23" s="44"/>
    </row>
    <row r="24" spans="1:17" x14ac:dyDescent="0.35">
      <c r="A24" s="16" t="s">
        <v>9</v>
      </c>
      <c r="B24" s="17" t="s">
        <v>12</v>
      </c>
      <c r="C24" s="17" t="s">
        <v>12</v>
      </c>
      <c r="D24" s="17" t="s">
        <v>14</v>
      </c>
      <c r="E24" s="17" t="s">
        <v>15</v>
      </c>
    </row>
    <row r="25" spans="1:17" x14ac:dyDescent="0.35">
      <c r="A25" s="16" t="s">
        <v>10</v>
      </c>
      <c r="B25" s="17" t="s">
        <v>14</v>
      </c>
      <c r="C25" s="17" t="s">
        <v>15</v>
      </c>
      <c r="D25" s="17" t="s">
        <v>12</v>
      </c>
      <c r="E25" s="17" t="s">
        <v>14</v>
      </c>
    </row>
    <row r="26" spans="1:17" x14ac:dyDescent="0.35">
      <c r="A26" s="16" t="s">
        <v>11</v>
      </c>
      <c r="B26" s="17" t="s">
        <v>15</v>
      </c>
      <c r="C26" s="17" t="s">
        <v>12</v>
      </c>
      <c r="D26" s="17" t="s">
        <v>15</v>
      </c>
      <c r="E26" s="17" t="s">
        <v>12</v>
      </c>
    </row>
    <row r="28" spans="1:17" x14ac:dyDescent="0.35">
      <c r="A28" s="22" t="s">
        <v>20</v>
      </c>
      <c r="B28" s="23" t="s">
        <v>21</v>
      </c>
      <c r="C28" s="24" t="s">
        <v>35</v>
      </c>
      <c r="D28" s="6" t="s">
        <v>36</v>
      </c>
      <c r="E28" s="27" t="s">
        <v>37</v>
      </c>
      <c r="G28" s="22" t="s">
        <v>20</v>
      </c>
      <c r="H28" s="23" t="s">
        <v>21</v>
      </c>
      <c r="I28" s="24" t="s">
        <v>35</v>
      </c>
      <c r="J28" s="8" t="s">
        <v>38</v>
      </c>
      <c r="K28" s="28" t="s">
        <v>37</v>
      </c>
      <c r="M28" s="22" t="s">
        <v>20</v>
      </c>
      <c r="N28" s="23" t="s">
        <v>21</v>
      </c>
      <c r="O28" s="24" t="s">
        <v>35</v>
      </c>
      <c r="P28" s="5" t="s">
        <v>38</v>
      </c>
      <c r="Q28" s="31" t="s">
        <v>80</v>
      </c>
    </row>
    <row r="29" spans="1:17" x14ac:dyDescent="0.35">
      <c r="A29" s="9">
        <v>1</v>
      </c>
      <c r="B29" s="25" t="s">
        <v>22</v>
      </c>
      <c r="C29" s="26">
        <v>20</v>
      </c>
      <c r="D29" s="26">
        <v>20</v>
      </c>
      <c r="E29" s="10">
        <f t="array" ref="E29:E32">FREQUENCY(C29:C41,D29:D33)</f>
        <v>5</v>
      </c>
      <c r="G29" s="9">
        <v>1</v>
      </c>
      <c r="H29" s="25" t="s">
        <v>22</v>
      </c>
      <c r="I29" s="26">
        <v>20</v>
      </c>
      <c r="J29" s="26">
        <v>20</v>
      </c>
      <c r="K29" s="10">
        <f t="array" ref="K29:K32">FREQUENCY(I29:I41,J29:J32)</f>
        <v>5</v>
      </c>
      <c r="M29" s="9">
        <v>1</v>
      </c>
      <c r="N29" s="25" t="s">
        <v>22</v>
      </c>
      <c r="O29" s="26">
        <v>20</v>
      </c>
      <c r="P29" s="26">
        <v>20</v>
      </c>
      <c r="Q29" s="10">
        <f t="array" ref="Q29:Q32">FREQUENCY(O29:O41,P29:P32)</f>
        <v>5</v>
      </c>
    </row>
    <row r="30" spans="1:17" x14ac:dyDescent="0.35">
      <c r="A30" s="9">
        <v>2</v>
      </c>
      <c r="B30" s="25" t="s">
        <v>23</v>
      </c>
      <c r="C30" s="26">
        <v>34</v>
      </c>
      <c r="D30" s="26">
        <v>34</v>
      </c>
      <c r="E30" s="10">
        <v>2</v>
      </c>
      <c r="G30" s="9">
        <v>2</v>
      </c>
      <c r="H30" s="25" t="s">
        <v>23</v>
      </c>
      <c r="I30" s="26">
        <v>34</v>
      </c>
      <c r="J30" s="26">
        <v>34</v>
      </c>
      <c r="K30" s="10">
        <v>2</v>
      </c>
      <c r="M30" s="9">
        <v>2</v>
      </c>
      <c r="N30" s="25" t="s">
        <v>23</v>
      </c>
      <c r="O30" s="26">
        <v>34</v>
      </c>
      <c r="P30" s="26">
        <v>34</v>
      </c>
      <c r="Q30" s="10">
        <v>2</v>
      </c>
    </row>
    <row r="31" spans="1:17" x14ac:dyDescent="0.35">
      <c r="A31" s="9">
        <v>3</v>
      </c>
      <c r="B31" s="25" t="s">
        <v>24</v>
      </c>
      <c r="C31" s="26">
        <v>20</v>
      </c>
      <c r="D31" s="26">
        <v>54</v>
      </c>
      <c r="E31" s="10">
        <v>2</v>
      </c>
      <c r="G31" s="9">
        <v>3</v>
      </c>
      <c r="H31" s="25" t="s">
        <v>24</v>
      </c>
      <c r="I31" s="26">
        <v>20</v>
      </c>
      <c r="J31" s="26">
        <v>54</v>
      </c>
      <c r="K31" s="10">
        <v>2</v>
      </c>
      <c r="M31" s="9">
        <v>3</v>
      </c>
      <c r="N31" s="25" t="s">
        <v>24</v>
      </c>
      <c r="O31" s="26">
        <v>20</v>
      </c>
      <c r="P31" s="26">
        <v>54</v>
      </c>
      <c r="Q31" s="10">
        <v>2</v>
      </c>
    </row>
    <row r="32" spans="1:17" x14ac:dyDescent="0.35">
      <c r="A32" s="9">
        <v>4</v>
      </c>
      <c r="B32" s="25" t="s">
        <v>25</v>
      </c>
      <c r="C32" s="26">
        <v>54</v>
      </c>
      <c r="D32" s="26">
        <v>30</v>
      </c>
      <c r="E32" s="10">
        <v>4</v>
      </c>
      <c r="G32" s="9">
        <v>4</v>
      </c>
      <c r="H32" s="25" t="s">
        <v>25</v>
      </c>
      <c r="I32" s="26">
        <v>54</v>
      </c>
      <c r="J32" s="26">
        <v>30</v>
      </c>
      <c r="K32" s="10">
        <v>4</v>
      </c>
      <c r="M32" s="9">
        <v>4</v>
      </c>
      <c r="N32" s="25" t="s">
        <v>25</v>
      </c>
      <c r="O32" s="26">
        <v>54</v>
      </c>
      <c r="P32" s="26">
        <v>30</v>
      </c>
      <c r="Q32" s="10">
        <v>4</v>
      </c>
    </row>
    <row r="33" spans="1:15" x14ac:dyDescent="0.35">
      <c r="A33" s="9">
        <v>5</v>
      </c>
      <c r="B33" s="25" t="s">
        <v>26</v>
      </c>
      <c r="C33" s="26">
        <v>20</v>
      </c>
      <c r="G33" s="9">
        <v>5</v>
      </c>
      <c r="H33" s="25" t="s">
        <v>26</v>
      </c>
      <c r="I33" s="26">
        <v>20</v>
      </c>
      <c r="M33" s="9">
        <v>5</v>
      </c>
      <c r="N33" s="25" t="s">
        <v>26</v>
      </c>
      <c r="O33" s="26">
        <v>20</v>
      </c>
    </row>
    <row r="34" spans="1:15" x14ac:dyDescent="0.35">
      <c r="A34" s="9">
        <v>6</v>
      </c>
      <c r="B34" s="25" t="s">
        <v>27</v>
      </c>
      <c r="C34" s="26">
        <v>20</v>
      </c>
      <c r="G34" s="9">
        <v>6</v>
      </c>
      <c r="H34" s="25" t="s">
        <v>27</v>
      </c>
      <c r="I34" s="26">
        <v>20</v>
      </c>
      <c r="M34" s="9">
        <v>6</v>
      </c>
      <c r="N34" s="25" t="s">
        <v>27</v>
      </c>
      <c r="O34" s="26">
        <v>20</v>
      </c>
    </row>
    <row r="35" spans="1:15" x14ac:dyDescent="0.35">
      <c r="A35" s="9">
        <v>7</v>
      </c>
      <c r="B35" s="25" t="s">
        <v>28</v>
      </c>
      <c r="C35" s="26">
        <v>34</v>
      </c>
      <c r="E35" s="1" t="s">
        <v>82</v>
      </c>
      <c r="G35" s="9">
        <v>7</v>
      </c>
      <c r="H35" s="25" t="s">
        <v>28</v>
      </c>
      <c r="I35" s="26">
        <v>34</v>
      </c>
      <c r="M35" s="9">
        <v>7</v>
      </c>
      <c r="N35" s="25" t="s">
        <v>28</v>
      </c>
      <c r="O35" s="26">
        <v>34</v>
      </c>
    </row>
    <row r="36" spans="1:15" x14ac:dyDescent="0.35">
      <c r="A36" s="9">
        <v>8</v>
      </c>
      <c r="B36" s="25" t="s">
        <v>29</v>
      </c>
      <c r="C36" s="26">
        <v>30</v>
      </c>
      <c r="G36" s="9">
        <v>8</v>
      </c>
      <c r="H36" s="25" t="s">
        <v>29</v>
      </c>
      <c r="I36" s="26">
        <v>30</v>
      </c>
      <c r="M36" s="9">
        <v>8</v>
      </c>
      <c r="N36" s="25" t="s">
        <v>29</v>
      </c>
      <c r="O36" s="26">
        <v>30</v>
      </c>
    </row>
    <row r="37" spans="1:15" x14ac:dyDescent="0.35">
      <c r="A37" s="9">
        <v>9</v>
      </c>
      <c r="B37" s="25" t="s">
        <v>30</v>
      </c>
      <c r="C37" s="26">
        <v>30</v>
      </c>
      <c r="G37" s="9">
        <v>9</v>
      </c>
      <c r="H37" s="25" t="s">
        <v>30</v>
      </c>
      <c r="I37" s="26">
        <v>30</v>
      </c>
      <c r="M37" s="9">
        <v>9</v>
      </c>
      <c r="N37" s="25" t="s">
        <v>30</v>
      </c>
      <c r="O37" s="26">
        <v>30</v>
      </c>
    </row>
    <row r="38" spans="1:15" x14ac:dyDescent="0.35">
      <c r="A38" s="9">
        <v>10</v>
      </c>
      <c r="B38" s="25" t="s">
        <v>31</v>
      </c>
      <c r="C38" s="26">
        <v>54</v>
      </c>
      <c r="G38" s="9">
        <v>10</v>
      </c>
      <c r="H38" s="25" t="s">
        <v>31</v>
      </c>
      <c r="I38" s="26">
        <v>54</v>
      </c>
      <c r="M38" s="9">
        <v>10</v>
      </c>
      <c r="N38" s="25" t="s">
        <v>31</v>
      </c>
      <c r="O38" s="26">
        <v>54</v>
      </c>
    </row>
    <row r="39" spans="1:15" x14ac:dyDescent="0.35">
      <c r="A39" s="9">
        <v>11</v>
      </c>
      <c r="B39" s="25" t="s">
        <v>32</v>
      </c>
      <c r="C39" s="26">
        <v>20</v>
      </c>
      <c r="G39" s="9">
        <v>11</v>
      </c>
      <c r="H39" s="25" t="s">
        <v>32</v>
      </c>
      <c r="I39" s="26">
        <v>20</v>
      </c>
      <c r="M39" s="9">
        <v>11</v>
      </c>
      <c r="N39" s="25" t="s">
        <v>32</v>
      </c>
      <c r="O39" s="26">
        <v>20</v>
      </c>
    </row>
    <row r="40" spans="1:15" x14ac:dyDescent="0.35">
      <c r="A40" s="9">
        <v>12</v>
      </c>
      <c r="B40" s="25" t="s">
        <v>33</v>
      </c>
      <c r="C40" s="26">
        <v>30</v>
      </c>
      <c r="G40" s="9">
        <v>12</v>
      </c>
      <c r="H40" s="25" t="s">
        <v>33</v>
      </c>
      <c r="I40" s="26">
        <v>30</v>
      </c>
      <c r="M40" s="9">
        <v>12</v>
      </c>
      <c r="N40" s="25" t="s">
        <v>33</v>
      </c>
      <c r="O40" s="26">
        <v>30</v>
      </c>
    </row>
    <row r="41" spans="1:15" x14ac:dyDescent="0.35">
      <c r="A41" s="9">
        <v>13</v>
      </c>
      <c r="B41" s="25" t="s">
        <v>34</v>
      </c>
      <c r="C41" s="26">
        <v>30</v>
      </c>
      <c r="G41" s="9">
        <v>13</v>
      </c>
      <c r="H41" s="25" t="s">
        <v>34</v>
      </c>
      <c r="I41" s="26">
        <v>30</v>
      </c>
      <c r="M41" s="9">
        <v>13</v>
      </c>
      <c r="N41" s="25" t="s">
        <v>34</v>
      </c>
      <c r="O41" s="26">
        <v>30</v>
      </c>
    </row>
    <row r="43" spans="1:15" x14ac:dyDescent="0.35">
      <c r="A43" s="7" t="s">
        <v>64</v>
      </c>
      <c r="B43" s="7" t="s">
        <v>39</v>
      </c>
      <c r="C43" s="7" t="s">
        <v>40</v>
      </c>
      <c r="D43" s="7" t="s">
        <v>41</v>
      </c>
      <c r="E43" s="7" t="s">
        <v>42</v>
      </c>
      <c r="F43" s="7" t="s">
        <v>43</v>
      </c>
      <c r="G43" s="7" t="s">
        <v>44</v>
      </c>
      <c r="H43" s="7" t="s">
        <v>45</v>
      </c>
      <c r="I43" s="7" t="s">
        <v>46</v>
      </c>
      <c r="K43" s="29" t="s">
        <v>63</v>
      </c>
      <c r="L43" s="29" t="s">
        <v>64</v>
      </c>
    </row>
    <row r="44" spans="1:15" x14ac:dyDescent="0.35">
      <c r="A44" s="26">
        <v>1</v>
      </c>
      <c r="B44" s="10" t="s">
        <v>47</v>
      </c>
      <c r="C44" s="10">
        <v>28</v>
      </c>
      <c r="D44" s="26">
        <v>2430</v>
      </c>
      <c r="E44" s="10">
        <v>2340</v>
      </c>
      <c r="F44" s="10">
        <v>7690</v>
      </c>
      <c r="G44" s="10">
        <v>560</v>
      </c>
      <c r="H44" s="26">
        <v>72</v>
      </c>
      <c r="I44" s="10">
        <v>6578</v>
      </c>
      <c r="K44" s="37" t="s">
        <v>55</v>
      </c>
      <c r="L44" s="37">
        <f>LOOKUP(K44,B43:B59,A43:A59)</f>
        <v>2</v>
      </c>
    </row>
    <row r="45" spans="1:15" x14ac:dyDescent="0.35">
      <c r="A45" s="26">
        <v>2</v>
      </c>
      <c r="B45" s="10" t="s">
        <v>48</v>
      </c>
      <c r="C45" s="10">
        <v>23</v>
      </c>
      <c r="D45" s="26">
        <v>1900</v>
      </c>
      <c r="E45" s="10">
        <v>1830</v>
      </c>
      <c r="F45" s="10">
        <v>5560</v>
      </c>
      <c r="G45" s="10">
        <v>450</v>
      </c>
      <c r="H45" s="26">
        <v>50</v>
      </c>
      <c r="I45" s="10">
        <v>6012</v>
      </c>
    </row>
    <row r="46" spans="1:15" x14ac:dyDescent="0.35">
      <c r="A46" s="26">
        <v>3</v>
      </c>
      <c r="B46" s="10" t="s">
        <v>49</v>
      </c>
      <c r="C46" s="10">
        <v>21</v>
      </c>
      <c r="D46" s="26">
        <v>1800</v>
      </c>
      <c r="E46" s="10">
        <v>1653</v>
      </c>
      <c r="F46" s="10">
        <v>4970</v>
      </c>
      <c r="G46" s="10">
        <v>340</v>
      </c>
      <c r="H46" s="26">
        <v>45</v>
      </c>
      <c r="I46" s="10">
        <v>5590</v>
      </c>
      <c r="J46" s="1" t="s">
        <v>63</v>
      </c>
    </row>
    <row r="47" spans="1:15" x14ac:dyDescent="0.35">
      <c r="A47" s="26">
        <v>4</v>
      </c>
      <c r="B47" s="10" t="s">
        <v>50</v>
      </c>
      <c r="C47" s="10">
        <v>28</v>
      </c>
      <c r="D47" s="26">
        <v>2430</v>
      </c>
      <c r="E47" s="10">
        <v>2180</v>
      </c>
      <c r="F47" s="10">
        <v>6530</v>
      </c>
      <c r="G47" s="10">
        <v>510</v>
      </c>
      <c r="H47" s="26">
        <v>70</v>
      </c>
      <c r="I47" s="10">
        <v>6540</v>
      </c>
    </row>
    <row r="48" spans="1:15" x14ac:dyDescent="0.35">
      <c r="A48" s="26">
        <v>5</v>
      </c>
      <c r="B48" s="10" t="s">
        <v>51</v>
      </c>
      <c r="C48" s="10">
        <v>15</v>
      </c>
      <c r="D48" s="26">
        <v>1400</v>
      </c>
      <c r="E48" s="10">
        <v>1279</v>
      </c>
      <c r="F48" s="10">
        <v>3810</v>
      </c>
      <c r="G48" s="10">
        <v>290</v>
      </c>
      <c r="H48" s="26">
        <v>40</v>
      </c>
      <c r="I48" s="10">
        <v>5060</v>
      </c>
    </row>
    <row r="49" spans="1:17" x14ac:dyDescent="0.35">
      <c r="A49" s="26">
        <v>6</v>
      </c>
      <c r="B49" s="10" t="s">
        <v>52</v>
      </c>
      <c r="C49" s="10">
        <v>13</v>
      </c>
      <c r="D49" s="26">
        <v>1200</v>
      </c>
      <c r="E49" s="10">
        <v>1050</v>
      </c>
      <c r="F49" s="10">
        <v>3140</v>
      </c>
      <c r="G49" s="10">
        <v>260</v>
      </c>
      <c r="H49" s="26">
        <v>30</v>
      </c>
      <c r="I49" s="10">
        <v>4010</v>
      </c>
    </row>
    <row r="50" spans="1:17" x14ac:dyDescent="0.35">
      <c r="A50" s="26">
        <v>7</v>
      </c>
      <c r="B50" s="10" t="s">
        <v>53</v>
      </c>
      <c r="C50" s="10">
        <v>19</v>
      </c>
      <c r="D50" s="26">
        <v>1650</v>
      </c>
      <c r="E50" s="10">
        <v>1480</v>
      </c>
      <c r="F50" s="10">
        <v>4560</v>
      </c>
      <c r="G50" s="10">
        <v>320</v>
      </c>
      <c r="H50" s="26">
        <v>45</v>
      </c>
      <c r="I50" s="10">
        <v>5590</v>
      </c>
    </row>
    <row r="51" spans="1:17" x14ac:dyDescent="0.35">
      <c r="A51" s="26">
        <v>8</v>
      </c>
      <c r="B51" s="10" t="s">
        <v>54</v>
      </c>
      <c r="C51" s="10">
        <v>20</v>
      </c>
      <c r="D51" s="26">
        <v>1750</v>
      </c>
      <c r="E51" s="10">
        <v>1540</v>
      </c>
      <c r="F51" s="10">
        <v>4610</v>
      </c>
      <c r="G51" s="10">
        <v>350</v>
      </c>
      <c r="H51" s="26">
        <v>47</v>
      </c>
      <c r="I51" s="10">
        <v>5620</v>
      </c>
    </row>
    <row r="52" spans="1:17" x14ac:dyDescent="0.35">
      <c r="A52" s="26">
        <v>9</v>
      </c>
      <c r="B52" s="10" t="s">
        <v>55</v>
      </c>
      <c r="C52" s="10">
        <v>29</v>
      </c>
      <c r="D52" s="26">
        <v>2590</v>
      </c>
      <c r="E52" s="10">
        <v>2340</v>
      </c>
      <c r="F52" s="10">
        <v>6860</v>
      </c>
      <c r="G52" s="10">
        <v>510</v>
      </c>
      <c r="H52" s="26">
        <v>69</v>
      </c>
      <c r="I52" s="10">
        <v>6500</v>
      </c>
    </row>
    <row r="53" spans="1:17" x14ac:dyDescent="0.35">
      <c r="A53" s="26">
        <v>10</v>
      </c>
      <c r="B53" s="10" t="s">
        <v>56</v>
      </c>
      <c r="C53" s="10">
        <v>27</v>
      </c>
      <c r="D53" s="26">
        <v>2630</v>
      </c>
      <c r="E53" s="10">
        <v>2430</v>
      </c>
      <c r="F53" s="10">
        <v>7230</v>
      </c>
      <c r="G53" s="10">
        <v>540</v>
      </c>
      <c r="H53" s="26">
        <v>71</v>
      </c>
      <c r="I53" s="10">
        <v>6550</v>
      </c>
    </row>
    <row r="54" spans="1:17" x14ac:dyDescent="0.35">
      <c r="A54" s="26">
        <v>11</v>
      </c>
      <c r="B54" s="10" t="s">
        <v>57</v>
      </c>
      <c r="C54" s="10">
        <v>20</v>
      </c>
      <c r="D54" s="26">
        <v>1750</v>
      </c>
      <c r="E54" s="10">
        <v>1580</v>
      </c>
      <c r="F54" s="10">
        <v>4870</v>
      </c>
      <c r="G54" s="10">
        <v>330</v>
      </c>
      <c r="H54" s="26">
        <v>43</v>
      </c>
      <c r="I54" s="10">
        <v>5230</v>
      </c>
    </row>
    <row r="55" spans="1:17" x14ac:dyDescent="0.35">
      <c r="A55" s="26">
        <v>12</v>
      </c>
      <c r="B55" s="10" t="s">
        <v>58</v>
      </c>
      <c r="C55" s="10">
        <v>30</v>
      </c>
      <c r="D55" s="26">
        <v>2900</v>
      </c>
      <c r="E55" s="10">
        <v>2750</v>
      </c>
      <c r="F55" s="10">
        <v>8230</v>
      </c>
      <c r="G55" s="10">
        <v>650</v>
      </c>
      <c r="H55" s="26">
        <v>75</v>
      </c>
      <c r="I55" s="10">
        <v>7230</v>
      </c>
    </row>
    <row r="56" spans="1:17" x14ac:dyDescent="0.35">
      <c r="A56" s="26">
        <v>13</v>
      </c>
      <c r="B56" s="10" t="s">
        <v>59</v>
      </c>
      <c r="C56" s="10">
        <v>17</v>
      </c>
      <c r="D56" s="26">
        <v>1570</v>
      </c>
      <c r="E56" s="10">
        <v>1410</v>
      </c>
      <c r="F56" s="10">
        <v>4320</v>
      </c>
      <c r="G56" s="10">
        <v>280</v>
      </c>
      <c r="H56" s="26">
        <v>35</v>
      </c>
      <c r="I56" s="10">
        <v>4230</v>
      </c>
    </row>
    <row r="57" spans="1:17" x14ac:dyDescent="0.35">
      <c r="A57" s="26">
        <v>14</v>
      </c>
      <c r="B57" s="10" t="s">
        <v>60</v>
      </c>
      <c r="C57" s="10">
        <v>13</v>
      </c>
      <c r="D57" s="26">
        <v>1200</v>
      </c>
      <c r="E57" s="10">
        <v>1050</v>
      </c>
      <c r="F57" s="10">
        <v>3230</v>
      </c>
      <c r="G57" s="10">
        <v>250</v>
      </c>
      <c r="H57" s="26">
        <v>29</v>
      </c>
      <c r="I57" s="10">
        <v>3450</v>
      </c>
    </row>
    <row r="58" spans="1:17" x14ac:dyDescent="0.35">
      <c r="A58" s="26">
        <v>15</v>
      </c>
      <c r="B58" s="10" t="s">
        <v>61</v>
      </c>
      <c r="C58" s="10">
        <v>22</v>
      </c>
      <c r="D58" s="26">
        <v>1870</v>
      </c>
      <c r="E58" s="10">
        <v>1650</v>
      </c>
      <c r="F58" s="10">
        <v>4960</v>
      </c>
      <c r="G58" s="10">
        <v>340</v>
      </c>
      <c r="H58" s="26">
        <v>47</v>
      </c>
      <c r="I58" s="10">
        <v>5620</v>
      </c>
    </row>
    <row r="59" spans="1:17" x14ac:dyDescent="0.35">
      <c r="A59" s="26">
        <v>16</v>
      </c>
      <c r="B59" s="10" t="s">
        <v>62</v>
      </c>
      <c r="C59" s="10">
        <v>23</v>
      </c>
      <c r="D59" s="26">
        <v>1900</v>
      </c>
      <c r="E59" s="10">
        <v>1820</v>
      </c>
      <c r="F59" s="10">
        <v>5671</v>
      </c>
      <c r="G59" s="10">
        <v>470</v>
      </c>
      <c r="H59" s="26">
        <v>53</v>
      </c>
      <c r="I59" s="10">
        <v>6230</v>
      </c>
    </row>
    <row r="61" spans="1:17" x14ac:dyDescent="0.35">
      <c r="A61" s="30" t="s">
        <v>65</v>
      </c>
      <c r="B61" s="33" t="s">
        <v>66</v>
      </c>
      <c r="C61" s="34" t="s">
        <v>67</v>
      </c>
      <c r="D61" s="36" t="s">
        <v>72</v>
      </c>
      <c r="E61" s="35" t="s">
        <v>76</v>
      </c>
      <c r="G61" s="30" t="s">
        <v>65</v>
      </c>
      <c r="H61" s="39">
        <v>5600001</v>
      </c>
      <c r="J61" s="30" t="s">
        <v>65</v>
      </c>
      <c r="K61" s="33" t="s">
        <v>66</v>
      </c>
      <c r="L61" s="34" t="s">
        <v>67</v>
      </c>
      <c r="M61" s="36" t="s">
        <v>72</v>
      </c>
      <c r="N61" s="35" t="s">
        <v>76</v>
      </c>
      <c r="P61" s="30" t="s">
        <v>65</v>
      </c>
      <c r="Q61" s="10">
        <v>5600010</v>
      </c>
    </row>
    <row r="62" spans="1:17" x14ac:dyDescent="0.35">
      <c r="A62" s="26">
        <v>5600001</v>
      </c>
      <c r="B62" s="10">
        <v>5000</v>
      </c>
      <c r="C62" s="10" t="s">
        <v>68</v>
      </c>
      <c r="D62" s="10" t="s">
        <v>73</v>
      </c>
      <c r="E62" s="10" t="s">
        <v>77</v>
      </c>
      <c r="G62" s="33" t="s">
        <v>79</v>
      </c>
      <c r="H62" s="40">
        <f>VLOOKUP(H61,A61:E71,2,0)</f>
        <v>5000</v>
      </c>
      <c r="J62" s="26">
        <v>5600001</v>
      </c>
      <c r="K62" s="10">
        <v>5000</v>
      </c>
      <c r="L62" s="10" t="s">
        <v>68</v>
      </c>
      <c r="M62" s="10" t="s">
        <v>73</v>
      </c>
      <c r="N62" s="10" t="s">
        <v>77</v>
      </c>
      <c r="P62" s="33" t="s">
        <v>79</v>
      </c>
      <c r="Q62" s="10">
        <f>VLOOKUP(Q61,J61:N71,2,0)</f>
        <v>8000</v>
      </c>
    </row>
    <row r="63" spans="1:17" x14ac:dyDescent="0.35">
      <c r="A63" s="26">
        <v>5600002</v>
      </c>
      <c r="B63" s="10">
        <v>5600</v>
      </c>
      <c r="C63" s="10" t="s">
        <v>69</v>
      </c>
      <c r="D63" s="10" t="s">
        <v>73</v>
      </c>
      <c r="E63" s="10" t="s">
        <v>78</v>
      </c>
      <c r="G63" s="34" t="s">
        <v>69</v>
      </c>
      <c r="H63" s="36" t="str">
        <f>VLOOKUP(H61,A61:E71,3,0)</f>
        <v>IRA</v>
      </c>
      <c r="J63" s="26">
        <v>5600002</v>
      </c>
      <c r="K63" s="10">
        <v>5600</v>
      </c>
      <c r="L63" s="10" t="s">
        <v>69</v>
      </c>
      <c r="M63" s="10" t="s">
        <v>73</v>
      </c>
      <c r="N63" s="10" t="s">
        <v>78</v>
      </c>
      <c r="P63" s="34" t="s">
        <v>69</v>
      </c>
      <c r="Q63" s="10" t="str">
        <f>VLOOKUP(Q61,J61:N71,3,0)</f>
        <v>CD</v>
      </c>
    </row>
    <row r="64" spans="1:17" x14ac:dyDescent="0.35">
      <c r="A64" s="26">
        <v>5600003</v>
      </c>
      <c r="B64" s="10">
        <v>6500</v>
      </c>
      <c r="C64" s="10" t="s">
        <v>70</v>
      </c>
      <c r="D64" s="10" t="s">
        <v>73</v>
      </c>
      <c r="E64" s="10" t="s">
        <v>77</v>
      </c>
      <c r="G64" s="36" t="s">
        <v>73</v>
      </c>
      <c r="H64" s="41" t="str">
        <f>VLOOKUP(H61,A61:E71,4,0)</f>
        <v>Central</v>
      </c>
      <c r="J64" s="26">
        <v>5600003</v>
      </c>
      <c r="K64" s="10">
        <v>6500</v>
      </c>
      <c r="L64" s="10" t="s">
        <v>70</v>
      </c>
      <c r="M64" s="10" t="s">
        <v>73</v>
      </c>
      <c r="N64" s="10" t="s">
        <v>77</v>
      </c>
      <c r="P64" s="36" t="s">
        <v>73</v>
      </c>
      <c r="Q64" s="10" t="str">
        <f>VLOOKUP(Q61,J61:N71,4,0)</f>
        <v>Westside</v>
      </c>
    </row>
    <row r="65" spans="1:17" x14ac:dyDescent="0.35">
      <c r="A65" s="26">
        <v>5600004</v>
      </c>
      <c r="B65" s="10">
        <v>3456</v>
      </c>
      <c r="C65" s="10" t="s">
        <v>69</v>
      </c>
      <c r="D65" s="10" t="s">
        <v>75</v>
      </c>
      <c r="E65" s="10" t="s">
        <v>78</v>
      </c>
      <c r="G65" s="35" t="s">
        <v>76</v>
      </c>
      <c r="H65" s="42" t="str">
        <f>VLOOKUP(H61,A61:E71,5,0)</f>
        <v>Existing</v>
      </c>
      <c r="J65" s="26">
        <v>5600004</v>
      </c>
      <c r="K65" s="10">
        <v>3456</v>
      </c>
      <c r="L65" s="10" t="s">
        <v>69</v>
      </c>
      <c r="M65" s="10" t="s">
        <v>75</v>
      </c>
      <c r="N65" s="10" t="s">
        <v>78</v>
      </c>
      <c r="P65" s="35" t="s">
        <v>76</v>
      </c>
      <c r="Q65" s="10" t="str">
        <f>VLOOKUP(Q61,J61:N71,5,0)</f>
        <v>Existing</v>
      </c>
    </row>
    <row r="66" spans="1:17" x14ac:dyDescent="0.35">
      <c r="A66" s="26">
        <v>5600005</v>
      </c>
      <c r="B66" s="10">
        <v>4521</v>
      </c>
      <c r="C66" s="10" t="s">
        <v>71</v>
      </c>
      <c r="D66" s="10" t="s">
        <v>74</v>
      </c>
      <c r="E66" s="10" t="s">
        <v>78</v>
      </c>
      <c r="J66" s="26">
        <v>5600005</v>
      </c>
      <c r="K66" s="10">
        <v>4521</v>
      </c>
      <c r="L66" s="10" t="s">
        <v>71</v>
      </c>
      <c r="M66" s="10" t="s">
        <v>74</v>
      </c>
      <c r="N66" s="10" t="s">
        <v>78</v>
      </c>
    </row>
    <row r="67" spans="1:17" x14ac:dyDescent="0.35">
      <c r="A67" s="26">
        <v>5600006</v>
      </c>
      <c r="B67" s="10">
        <v>12345</v>
      </c>
      <c r="C67" s="10" t="s">
        <v>71</v>
      </c>
      <c r="D67" s="10" t="s">
        <v>75</v>
      </c>
      <c r="E67" s="10" t="s">
        <v>78</v>
      </c>
      <c r="G67" s="1" t="s">
        <v>81</v>
      </c>
      <c r="J67" s="26">
        <v>5600006</v>
      </c>
      <c r="K67" s="10">
        <v>12345</v>
      </c>
      <c r="L67" s="10" t="s">
        <v>71</v>
      </c>
      <c r="M67" s="10" t="s">
        <v>75</v>
      </c>
      <c r="N67" s="10" t="s">
        <v>78</v>
      </c>
    </row>
    <row r="68" spans="1:17" x14ac:dyDescent="0.35">
      <c r="A68" s="26">
        <v>5600007</v>
      </c>
      <c r="B68" s="10">
        <v>23415</v>
      </c>
      <c r="C68" s="10" t="s">
        <v>71</v>
      </c>
      <c r="D68" s="10" t="s">
        <v>73</v>
      </c>
      <c r="E68" s="10" t="s">
        <v>77</v>
      </c>
      <c r="J68" s="26">
        <v>5600007</v>
      </c>
      <c r="K68" s="10">
        <v>23415</v>
      </c>
      <c r="L68" s="10" t="s">
        <v>71</v>
      </c>
      <c r="M68" s="10" t="s">
        <v>73</v>
      </c>
      <c r="N68" s="10" t="s">
        <v>77</v>
      </c>
    </row>
    <row r="69" spans="1:17" x14ac:dyDescent="0.35">
      <c r="A69" s="26">
        <v>5600008</v>
      </c>
      <c r="B69" s="10">
        <v>6534</v>
      </c>
      <c r="C69" s="10" t="s">
        <v>71</v>
      </c>
      <c r="D69" s="10" t="s">
        <v>74</v>
      </c>
      <c r="E69" s="10" t="s">
        <v>77</v>
      </c>
      <c r="J69" s="26">
        <v>5600008</v>
      </c>
      <c r="K69" s="10">
        <v>6534</v>
      </c>
      <c r="L69" s="10" t="s">
        <v>71</v>
      </c>
      <c r="M69" s="10" t="s">
        <v>74</v>
      </c>
      <c r="N69" s="10" t="s">
        <v>77</v>
      </c>
    </row>
    <row r="70" spans="1:17" x14ac:dyDescent="0.35">
      <c r="A70" s="26">
        <v>5600009</v>
      </c>
      <c r="B70" s="10">
        <v>5000</v>
      </c>
      <c r="C70" s="10" t="s">
        <v>70</v>
      </c>
      <c r="D70" s="10" t="s">
        <v>75</v>
      </c>
      <c r="E70" s="10" t="s">
        <v>78</v>
      </c>
      <c r="J70" s="26">
        <v>5600009</v>
      </c>
      <c r="K70" s="10">
        <v>5000</v>
      </c>
      <c r="L70" s="10" t="s">
        <v>70</v>
      </c>
      <c r="M70" s="10" t="s">
        <v>75</v>
      </c>
      <c r="N70" s="10" t="s">
        <v>78</v>
      </c>
    </row>
    <row r="71" spans="1:17" x14ac:dyDescent="0.35">
      <c r="A71" s="26">
        <v>5600010</v>
      </c>
      <c r="B71" s="10">
        <v>8000</v>
      </c>
      <c r="C71" s="10" t="s">
        <v>69</v>
      </c>
      <c r="D71" s="10" t="s">
        <v>75</v>
      </c>
      <c r="E71" s="10" t="s">
        <v>77</v>
      </c>
      <c r="J71" s="26">
        <v>5600010</v>
      </c>
      <c r="K71" s="10">
        <v>8000</v>
      </c>
      <c r="L71" s="10" t="s">
        <v>69</v>
      </c>
      <c r="M71" s="10" t="s">
        <v>75</v>
      </c>
      <c r="N71" s="10" t="s">
        <v>77</v>
      </c>
    </row>
    <row r="73" spans="1:17" x14ac:dyDescent="0.35">
      <c r="A73" s="30" t="s">
        <v>65</v>
      </c>
      <c r="B73" s="26">
        <v>5600001</v>
      </c>
      <c r="C73" s="26">
        <v>5600002</v>
      </c>
      <c r="D73" s="26">
        <v>5600003</v>
      </c>
      <c r="E73" s="26">
        <v>5600004</v>
      </c>
      <c r="F73" s="26">
        <v>5600005</v>
      </c>
      <c r="G73" s="26">
        <v>5600006</v>
      </c>
      <c r="H73" s="26">
        <v>5600007</v>
      </c>
      <c r="I73" s="26">
        <v>5600008</v>
      </c>
      <c r="J73" s="26">
        <v>5600009</v>
      </c>
      <c r="K73" s="26">
        <v>5600010</v>
      </c>
    </row>
    <row r="74" spans="1:17" x14ac:dyDescent="0.35">
      <c r="A74" s="33" t="s">
        <v>66</v>
      </c>
      <c r="B74" s="10">
        <v>5000</v>
      </c>
      <c r="C74" s="10">
        <v>5600</v>
      </c>
      <c r="D74" s="10">
        <v>6500</v>
      </c>
      <c r="E74" s="10">
        <v>3456</v>
      </c>
      <c r="F74" s="10">
        <v>4521</v>
      </c>
      <c r="G74" s="10">
        <v>12345</v>
      </c>
      <c r="H74" s="10">
        <v>23415</v>
      </c>
      <c r="I74" s="10">
        <v>6534</v>
      </c>
      <c r="J74" s="10">
        <v>5000</v>
      </c>
      <c r="K74" s="10">
        <v>8000</v>
      </c>
    </row>
    <row r="75" spans="1:17" x14ac:dyDescent="0.35">
      <c r="A75" s="34" t="s">
        <v>67</v>
      </c>
      <c r="B75" s="10" t="s">
        <v>68</v>
      </c>
      <c r="C75" s="10" t="s">
        <v>69</v>
      </c>
      <c r="D75" s="10" t="s">
        <v>70</v>
      </c>
      <c r="E75" s="10" t="s">
        <v>69</v>
      </c>
      <c r="F75" s="10" t="s">
        <v>71</v>
      </c>
      <c r="G75" s="10" t="s">
        <v>71</v>
      </c>
      <c r="H75" s="10" t="s">
        <v>71</v>
      </c>
      <c r="I75" s="10" t="s">
        <v>71</v>
      </c>
      <c r="J75" s="10" t="s">
        <v>70</v>
      </c>
      <c r="K75" s="10" t="s">
        <v>69</v>
      </c>
    </row>
    <row r="76" spans="1:17" x14ac:dyDescent="0.35">
      <c r="A76" s="36" t="s">
        <v>72</v>
      </c>
      <c r="B76" s="10" t="s">
        <v>73</v>
      </c>
      <c r="C76" s="10" t="s">
        <v>73</v>
      </c>
      <c r="D76" s="10" t="s">
        <v>73</v>
      </c>
      <c r="E76" s="10" t="s">
        <v>75</v>
      </c>
      <c r="F76" s="10" t="s">
        <v>74</v>
      </c>
      <c r="G76" s="10" t="s">
        <v>75</v>
      </c>
      <c r="H76" s="10" t="s">
        <v>73</v>
      </c>
      <c r="I76" s="10" t="s">
        <v>74</v>
      </c>
      <c r="J76" s="10" t="s">
        <v>75</v>
      </c>
      <c r="K76" s="10" t="s">
        <v>75</v>
      </c>
    </row>
    <row r="77" spans="1:17" x14ac:dyDescent="0.35">
      <c r="A77" s="35" t="s">
        <v>76</v>
      </c>
      <c r="B77" s="10" t="s">
        <v>77</v>
      </c>
      <c r="C77" s="10" t="s">
        <v>78</v>
      </c>
      <c r="D77" s="10" t="s">
        <v>77</v>
      </c>
      <c r="E77" s="10" t="s">
        <v>78</v>
      </c>
      <c r="F77" s="10" t="s">
        <v>78</v>
      </c>
      <c r="G77" s="10" t="s">
        <v>78</v>
      </c>
      <c r="H77" s="10" t="s">
        <v>77</v>
      </c>
      <c r="I77" s="10" t="s">
        <v>77</v>
      </c>
      <c r="J77" s="10" t="s">
        <v>78</v>
      </c>
      <c r="K77" s="10" t="s">
        <v>77</v>
      </c>
    </row>
    <row r="78" spans="1:17" x14ac:dyDescent="0.35">
      <c r="E78" s="45" t="s">
        <v>84</v>
      </c>
      <c r="F78" s="45"/>
    </row>
    <row r="79" spans="1:17" x14ac:dyDescent="0.35">
      <c r="D79" s="30" t="s">
        <v>65</v>
      </c>
      <c r="E79" s="33" t="s">
        <v>66</v>
      </c>
      <c r="F79" s="34" t="s">
        <v>67</v>
      </c>
      <c r="G79" s="36" t="s">
        <v>72</v>
      </c>
      <c r="H79" s="35" t="s">
        <v>76</v>
      </c>
      <c r="J79" s="30" t="s">
        <v>65</v>
      </c>
      <c r="K79" s="33" t="s">
        <v>66</v>
      </c>
      <c r="L79" s="34" t="s">
        <v>67</v>
      </c>
      <c r="M79" s="36" t="s">
        <v>72</v>
      </c>
      <c r="N79" s="35" t="s">
        <v>76</v>
      </c>
    </row>
    <row r="80" spans="1:17" x14ac:dyDescent="0.35">
      <c r="D80" s="10">
        <v>5600005</v>
      </c>
      <c r="E80" s="10">
        <f>HLOOKUP($D$80,A73:K77,COLUMN()-3,0)</f>
        <v>4521</v>
      </c>
      <c r="F80" s="10" t="str">
        <f t="shared" ref="F80:H80" si="0">HLOOKUP($D$80,B73:L77,COLUMN()-3,0)</f>
        <v>Saving</v>
      </c>
      <c r="G80" s="10" t="str">
        <f t="shared" si="0"/>
        <v>North County</v>
      </c>
      <c r="H80" s="10" t="str">
        <f t="shared" si="0"/>
        <v>New</v>
      </c>
      <c r="J80" s="10">
        <v>5600006</v>
      </c>
      <c r="K80" s="10">
        <f>HLOOKUP($J$80,A73:K77,COLUMN()-9,0)</f>
        <v>12345</v>
      </c>
      <c r="L80" s="10" t="str">
        <f t="shared" ref="L80:N80" si="1">HLOOKUP($J$80,B73:L77,COLUMN()-9,0)</f>
        <v>Saving</v>
      </c>
      <c r="M80" s="10" t="str">
        <f t="shared" si="1"/>
        <v>Westside</v>
      </c>
      <c r="N80" s="10" t="str">
        <f t="shared" si="1"/>
        <v>New</v>
      </c>
    </row>
  </sheetData>
  <mergeCells count="2">
    <mergeCell ref="G23:H23"/>
    <mergeCell ref="E78:F78"/>
  </mergeCells>
  <dataValidations count="15">
    <dataValidation type="list" allowBlank="1" showInputMessage="1" showErrorMessage="1" sqref="H3">
      <formula1>$B$1:$E$1</formula1>
    </dataValidation>
    <dataValidation type="list" allowBlank="1" showInputMessage="1" showErrorMessage="1" sqref="G4">
      <formula1>$A$2:$A$8</formula1>
    </dataValidation>
    <dataValidation type="list" allowBlank="1" showInputMessage="1" showErrorMessage="1" sqref="H11">
      <formula1>$B$10:$E$10</formula1>
    </dataValidation>
    <dataValidation type="list" allowBlank="1" showInputMessage="1" showErrorMessage="1" sqref="G12 P3">
      <formula1>$A$11:$A$17</formula1>
    </dataValidation>
    <dataValidation type="list" allowBlank="1" showInputMessage="1" showErrorMessage="1" sqref="H20">
      <formula1>$B$19:$E$19</formula1>
    </dataValidation>
    <dataValidation type="list" allowBlank="1" showInputMessage="1" showErrorMessage="1" sqref="G21">
      <formula1>$A$20:$A$26</formula1>
    </dataValidation>
    <dataValidation type="list" allowBlank="1" showInputMessage="1" showErrorMessage="1" sqref="K44">
      <formula1>$B$44:$B$59</formula1>
    </dataValidation>
    <dataValidation type="list" allowBlank="1" showInputMessage="1" showErrorMessage="1" sqref="G61:H61 P61">
      <formula1>$A$62:$A$71</formula1>
    </dataValidation>
    <dataValidation type="list" allowBlank="1" showInputMessage="1" showErrorMessage="1" sqref="G62 P62">
      <formula1>$B$62:$B$71</formula1>
    </dataValidation>
    <dataValidation type="list" allowBlank="1" showInputMessage="1" showErrorMessage="1" sqref="G63 P63">
      <formula1>$C$62:$C$71</formula1>
    </dataValidation>
    <dataValidation type="list" allowBlank="1" showInputMessage="1" showErrorMessage="1" sqref="G64 P64">
      <formula1>$D$62:$D$71</formula1>
    </dataValidation>
    <dataValidation type="list" allowBlank="1" showInputMessage="1" showErrorMessage="1" sqref="G65 P65">
      <formula1>$E$62:$E$71</formula1>
    </dataValidation>
    <dataValidation type="list" allowBlank="1" showInputMessage="1" showErrorMessage="1" sqref="Q2">
      <formula1>$K$1:$N$1</formula1>
    </dataValidation>
    <dataValidation type="list" allowBlank="1" showInputMessage="1" showErrorMessage="1" sqref="Q61">
      <formula1>$J$62:$J$71</formula1>
    </dataValidation>
    <dataValidation type="list" allowBlank="1" showInputMessage="1" showErrorMessage="1" sqref="D80 J80">
      <formula1>$B$73:$K$73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2024-01-17T05:09:21Z</dcterms:created>
  <dcterms:modified xsi:type="dcterms:W3CDTF">2024-01-18T07:47:45Z</dcterms:modified>
</cp:coreProperties>
</file>