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\EXCEL\"/>
    </mc:Choice>
  </mc:AlternateContent>
  <xr:revisionPtr revIDLastSave="0" documentId="13_ncr:1_{DCA716E4-7973-4040-B250-DFEA076836D7}" xr6:coauthVersionLast="47" xr6:coauthVersionMax="47" xr10:uidLastSave="{00000000-0000-0000-0000-000000000000}"/>
  <bookViews>
    <workbookView xWindow="-12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definedNames>
    <definedName name="_xlnm._FilterDatabase" localSheetId="2" hidden="1">'Tax invoice'!$A$1:$E$7</definedName>
    <definedName name="Address">Customers!$A$1:$B$1</definedName>
    <definedName name="Bangalore__India">Customers!$A$9:$B$9</definedName>
    <definedName name="Chennai__India">Customers!$A$10:$B$10</definedName>
    <definedName name="data1">Customers!$A$2:$C$13</definedName>
    <definedName name="data2">Product!$A$1:$B$6</definedName>
    <definedName name="Johannesburg__South_Africa">Customers!$A$2:$B$2</definedName>
    <definedName name="Katmandu__Nepal">Customers!$A$13:$B$13</definedName>
    <definedName name="La_Coruna__Spain">Customers!$A$3:$B$3</definedName>
    <definedName name="Limerick__Ireland">Customers!$A$11:$B$11</definedName>
    <definedName name="Montpellier__France">Customers!$A$12:$B$12</definedName>
    <definedName name="Tunis__Tunisia">Customers!$A$6:$B$6</definedName>
    <definedName name="Turku__Finland">Customers!$A$7:$B$7</definedName>
    <definedName name="Warsaw__Poland">Customers!$A$8:$B$8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4" l="1"/>
  <c r="A14" i="4"/>
  <c r="A15" i="4"/>
  <c r="A16" i="4"/>
  <c r="A17" i="4"/>
  <c r="A18" i="4"/>
  <c r="A9" i="4"/>
  <c r="A10" i="4" s="1"/>
  <c r="A11" i="4" s="1"/>
  <c r="A12" i="4" s="1"/>
  <c r="A8" i="4"/>
  <c r="D4" i="4"/>
  <c r="C6" i="4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D16" i="4"/>
  <c r="E16" i="4" s="1"/>
  <c r="D17" i="4"/>
  <c r="D18" i="4"/>
  <c r="D8" i="4"/>
  <c r="E8" i="4" s="1"/>
  <c r="E14" i="4"/>
  <c r="E15" i="4"/>
  <c r="E17" i="4"/>
  <c r="E18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<sst xmlns="http://schemas.openxmlformats.org/spreadsheetml/2006/main" count="77" uniqueCount="57">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</sst>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Fill="1" applyBorder="1"/>
    <xf numFmtId="0" fontId="0" fillId="0" borderId="14" xfId="0" applyFill="1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1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6" sqref="A1:B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9" t="s">
        <v>0</v>
      </c>
      <c r="B1" s="9" t="s">
        <v>23</v>
      </c>
    </row>
    <row r="2" spans="1:2" x14ac:dyDescent="0.2">
      <c r="A2" s="8" t="s">
        <v>18</v>
      </c>
      <c r="B2" s="8">
        <v>100</v>
      </c>
    </row>
    <row r="3" spans="1:2" x14ac:dyDescent="0.2">
      <c r="A3" s="8" t="s">
        <v>19</v>
      </c>
      <c r="B3" s="8">
        <v>150</v>
      </c>
    </row>
    <row r="4" spans="1:2" x14ac:dyDescent="0.2">
      <c r="A4" s="8" t="s">
        <v>20</v>
      </c>
      <c r="B4" s="8">
        <v>200</v>
      </c>
    </row>
    <row r="5" spans="1:2" x14ac:dyDescent="0.2">
      <c r="A5" s="8" t="s">
        <v>21</v>
      </c>
      <c r="B5" s="8">
        <v>225</v>
      </c>
    </row>
    <row r="6" spans="1:2" x14ac:dyDescent="0.2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D8" sqref="D8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4" zoomScale="115" zoomScaleNormal="115" workbookViewId="0">
      <selection activeCell="E22" sqref="E22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9" t="s">
        <v>10</v>
      </c>
      <c r="B1" s="49"/>
      <c r="C1" s="49"/>
      <c r="D1" s="49"/>
      <c r="E1" s="49"/>
    </row>
    <row r="2" spans="1:263" ht="19.5" x14ac:dyDescent="0.25">
      <c r="A2" s="50" t="s">
        <v>44</v>
      </c>
      <c r="B2" s="50"/>
      <c r="C2" s="50"/>
      <c r="D2" s="50"/>
      <c r="E2" s="50"/>
    </row>
    <row r="3" spans="1:263" x14ac:dyDescent="0.2">
      <c r="A3" s="51" t="s">
        <v>45</v>
      </c>
      <c r="B3" s="51"/>
      <c r="C3" s="51"/>
      <c r="D3" s="51"/>
      <c r="E3" s="51"/>
    </row>
    <row r="4" spans="1:263" x14ac:dyDescent="0.2">
      <c r="A4" s="16" t="s">
        <v>11</v>
      </c>
      <c r="B4" s="36">
        <v>1</v>
      </c>
      <c r="C4" s="13" t="s">
        <v>4</v>
      </c>
      <c r="D4" s="52" t="str">
        <f>VLOOKUP(B6,data1,3,0)</f>
        <v>Bangalore,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0" t="s">
        <v>12</v>
      </c>
      <c r="B5" s="12">
        <f ca="1">TODAY()</f>
        <v>44890</v>
      </c>
      <c r="C5" s="14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0" t="s">
        <v>2</v>
      </c>
      <c r="B6" s="11" t="s">
        <v>39</v>
      </c>
      <c r="C6" s="15" t="str">
        <f>VLOOKUP(B6,data1,2,0)</f>
        <v>Retailer</v>
      </c>
      <c r="D6" s="56"/>
      <c r="E6" s="57"/>
      <c r="H6" t="s">
        <v>46</v>
      </c>
    </row>
    <row r="7" spans="1:263" x14ac:dyDescent="0.2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">
      <c r="A8" s="2">
        <f>IF(B8="","",COUNTA(B8:B8))</f>
        <v>1</v>
      </c>
      <c r="B8" s="3" t="s">
        <v>18</v>
      </c>
      <c r="C8" s="2">
        <v>5</v>
      </c>
      <c r="D8" s="2">
        <f t="shared" ref="D8:D18" si="0">IFERROR(VLOOKUP(B8,data2,2,0),"")</f>
        <v>100</v>
      </c>
      <c r="E8" s="4">
        <f>IFERROR(PRODUCT(C8*D8),"")</f>
        <v>500</v>
      </c>
      <c r="G8" s="26">
        <v>1</v>
      </c>
      <c r="H8" s="30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">
      <c r="A9" s="2">
        <f>IF(B9="","",COUNTA(B9:B9)+A8)</f>
        <v>2</v>
      </c>
      <c r="B9" s="3" t="s">
        <v>19</v>
      </c>
      <c r="C9" s="5">
        <v>5</v>
      </c>
      <c r="D9" s="2">
        <f t="shared" si="0"/>
        <v>150</v>
      </c>
      <c r="E9" s="4">
        <f t="shared" ref="E9:E18" si="1">IFERROR(PRODUCT(C9*D9),"")</f>
        <v>750</v>
      </c>
      <c r="G9" s="27">
        <v>2</v>
      </c>
      <c r="H9" s="20" t="s">
        <v>53</v>
      </c>
      <c r="I9" s="21"/>
      <c r="J9" s="21"/>
      <c r="K9" s="21"/>
      <c r="L9" s="21"/>
      <c r="M9" s="21"/>
      <c r="N9" s="21"/>
      <c r="O9" s="21"/>
      <c r="P9" s="21"/>
      <c r="Q9" s="22"/>
    </row>
    <row r="10" spans="1:263" ht="13.15" customHeight="1" x14ac:dyDescent="0.2">
      <c r="A10" s="2">
        <f t="shared" ref="A10:A18" si="2">IF(B10="","",COUNTA(B10:B10)+A9)</f>
        <v>3</v>
      </c>
      <c r="B10" s="3" t="s">
        <v>20</v>
      </c>
      <c r="C10" s="5">
        <v>5</v>
      </c>
      <c r="D10" s="2">
        <f t="shared" si="0"/>
        <v>200</v>
      </c>
      <c r="E10" s="4">
        <f t="shared" si="1"/>
        <v>1000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">
      <c r="A11" s="2">
        <f t="shared" si="2"/>
        <v>4</v>
      </c>
      <c r="B11" s="3" t="s">
        <v>21</v>
      </c>
      <c r="C11" s="5">
        <v>15</v>
      </c>
      <c r="D11" s="2">
        <f t="shared" si="0"/>
        <v>225</v>
      </c>
      <c r="E11" s="4">
        <f t="shared" si="1"/>
        <v>3375</v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">
      <c r="A12" s="2">
        <f t="shared" si="2"/>
        <v>5</v>
      </c>
      <c r="B12" s="3" t="s">
        <v>22</v>
      </c>
      <c r="C12" s="5">
        <v>5</v>
      </c>
      <c r="D12" s="2">
        <f t="shared" si="0"/>
        <v>300</v>
      </c>
      <c r="E12" s="4">
        <f t="shared" si="1"/>
        <v>1500</v>
      </c>
      <c r="G12" s="27">
        <v>5</v>
      </c>
      <c r="H12" s="20" t="s">
        <v>48</v>
      </c>
      <c r="I12" s="21"/>
      <c r="J12" s="21"/>
      <c r="K12" s="21"/>
      <c r="L12" s="21"/>
      <c r="M12" s="21"/>
      <c r="N12" s="21"/>
      <c r="O12" s="21"/>
      <c r="P12" s="21"/>
      <c r="Q12" s="22"/>
    </row>
    <row r="13" spans="1:263" x14ac:dyDescent="0.2">
      <c r="A13" s="2" t="str">
        <f t="shared" si="2"/>
        <v/>
      </c>
      <c r="B13" s="3"/>
      <c r="C13" s="5"/>
      <c r="D13" s="2" t="str">
        <f t="shared" si="0"/>
        <v/>
      </c>
      <c r="E13" s="4" t="str">
        <f t="shared" si="1"/>
        <v/>
      </c>
      <c r="G13" s="27">
        <v>6</v>
      </c>
      <c r="H13" s="20" t="s">
        <v>49</v>
      </c>
      <c r="I13" s="21"/>
      <c r="J13" s="21"/>
      <c r="K13" s="21"/>
      <c r="L13" s="21"/>
      <c r="M13" s="21"/>
      <c r="N13" s="21"/>
      <c r="O13" s="21"/>
      <c r="P13" s="21"/>
      <c r="Q13" s="22"/>
    </row>
    <row r="14" spans="1:263" x14ac:dyDescent="0.2">
      <c r="A14" s="2" t="str">
        <f t="shared" si="2"/>
        <v/>
      </c>
      <c r="B14" s="3"/>
      <c r="C14" s="5"/>
      <c r="D14" s="2" t="str">
        <f t="shared" si="0"/>
        <v/>
      </c>
      <c r="E14" s="4" t="str">
        <f t="shared" si="1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2" t="str">
        <f t="shared" si="2"/>
        <v/>
      </c>
      <c r="B15" s="3"/>
      <c r="C15" s="5"/>
      <c r="D15" s="2" t="str">
        <f t="shared" si="0"/>
        <v/>
      </c>
      <c r="E15" s="4" t="str">
        <f t="shared" si="1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2" t="str">
        <f t="shared" si="2"/>
        <v/>
      </c>
      <c r="B16" s="3"/>
      <c r="C16" s="5"/>
      <c r="D16" s="2" t="str">
        <f t="shared" si="0"/>
        <v/>
      </c>
      <c r="E16" s="4" t="str">
        <f t="shared" si="1"/>
        <v/>
      </c>
    </row>
    <row r="17" spans="1:17" x14ac:dyDescent="0.2">
      <c r="A17" s="2" t="str">
        <f t="shared" si="2"/>
        <v/>
      </c>
      <c r="B17" s="3"/>
      <c r="C17" s="5"/>
      <c r="D17" s="2" t="str">
        <f t="shared" si="0"/>
        <v/>
      </c>
      <c r="E17" s="4" t="str">
        <f t="shared" si="1"/>
        <v/>
      </c>
    </row>
    <row r="18" spans="1:17" x14ac:dyDescent="0.2">
      <c r="A18" s="2" t="str">
        <f t="shared" si="2"/>
        <v/>
      </c>
      <c r="B18" s="3"/>
      <c r="C18" s="6"/>
      <c r="D18" s="2" t="str">
        <f t="shared" si="0"/>
        <v/>
      </c>
      <c r="E18" s="4" t="str">
        <f t="shared" si="1"/>
        <v/>
      </c>
    </row>
    <row r="19" spans="1:17" x14ac:dyDescent="0.2">
      <c r="A19" s="1"/>
      <c r="B19" s="1"/>
      <c r="C19" s="38" t="s">
        <v>15</v>
      </c>
      <c r="D19" s="38"/>
      <c r="E19" s="7">
        <f>SUM(E8:E18)</f>
        <v>7125</v>
      </c>
    </row>
    <row r="20" spans="1:17" x14ac:dyDescent="0.2">
      <c r="A20" s="1"/>
      <c r="B20" s="1"/>
      <c r="C20" s="38" t="s">
        <v>55</v>
      </c>
      <c r="D20" s="38"/>
      <c r="E20" s="7">
        <f>(E19*5%)+E19</f>
        <v>7481.25</v>
      </c>
    </row>
    <row r="21" spans="1:17" x14ac:dyDescent="0.2">
      <c r="A21" s="1"/>
      <c r="B21" s="1"/>
      <c r="C21" s="38" t="s">
        <v>16</v>
      </c>
      <c r="D21" s="38"/>
      <c r="E21" s="7">
        <f>IF(E19&gt;=2500,E19*2%,"0")</f>
        <v>142.5</v>
      </c>
    </row>
    <row r="22" spans="1:17" x14ac:dyDescent="0.2">
      <c r="A22" s="1"/>
      <c r="B22" s="1"/>
      <c r="C22" s="39" t="s">
        <v>17</v>
      </c>
      <c r="D22" s="39"/>
      <c r="E22" s="37">
        <f>E20-E21</f>
        <v>7338.75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A50B21-7C20-4446-BA2E-7ABCFFA7679D}">
          <x14:formula1>
            <xm:f>Customers!$A$2:$A$13</xm:f>
          </x14:formula1>
          <xm:sqref>B6</xm:sqref>
        </x14:dataValidation>
        <x14:dataValidation type="list" allowBlank="1" showInputMessage="1" showErrorMessage="1" xr:uid="{BCB83374-CDC2-404D-B4E1-C7B562A28D02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Product</vt:lpstr>
      <vt:lpstr>Customers</vt:lpstr>
      <vt:lpstr>Tax invoice</vt:lpstr>
      <vt:lpstr>Address</vt:lpstr>
      <vt:lpstr>Bangalore__India</vt:lpstr>
      <vt:lpstr>Chennai__India</vt:lpstr>
      <vt:lpstr>data1</vt:lpstr>
      <vt:lpstr>data2</vt:lpstr>
      <vt:lpstr>Johannesburg__South_Africa</vt:lpstr>
      <vt:lpstr>Katmandu__Nepal</vt:lpstr>
      <vt:lpstr>La_Coruna__Spain</vt:lpstr>
      <vt:lpstr>Limerick__Ireland</vt:lpstr>
      <vt:lpstr>Montpellier__France</vt:lpstr>
      <vt:lpstr>Tunis__Tunisia</vt:lpstr>
      <vt:lpstr>Turku__Finland</vt:lpstr>
      <vt:lpstr>Warsaw__Poland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2022-07-25T10:35:04Z</dcterms:created>
  <dcterms:modified xsi:type="dcterms:W3CDTF">2022-11-25T11:17:28Z</dcterms:modified>
</cp:coreProperties>
</file>