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/>
  </bookViews>
  <sheets>
    <sheet name="Cost Schedule" sheetId="9" r:id="rId1"/>
    <sheet name="Wage Structure" sheetId="8" r:id="rId2"/>
    <sheet name="Survey Report" sheetId="1" r:id="rId3"/>
    <sheet name="material" sheetId="7" r:id="rId4"/>
  </sheets>
  <definedNames>
    <definedName name="_xlnm._FilterDatabase" localSheetId="3" hidden="1">material!$A$2:$I$464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9" l="1"/>
  <c r="L18" i="9"/>
  <c r="L19" i="9"/>
  <c r="L20" i="9"/>
  <c r="L17" i="9"/>
  <c r="F56" i="1"/>
  <c r="J13" i="9" l="1"/>
  <c r="I13" i="9"/>
  <c r="H13" i="9"/>
  <c r="G13" i="9"/>
  <c r="F13" i="9"/>
  <c r="K12" i="9"/>
  <c r="K11" i="9"/>
  <c r="G11" i="8"/>
  <c r="G29" i="8" s="1"/>
  <c r="F11" i="8"/>
  <c r="F29" i="8" s="1"/>
  <c r="K13" i="9" l="1"/>
  <c r="F13" i="8"/>
  <c r="F18" i="8" s="1"/>
  <c r="G13" i="8"/>
  <c r="G18" i="8" s="1"/>
  <c r="G3" i="7"/>
  <c r="H3" i="7" s="1"/>
  <c r="I3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G4" i="7"/>
  <c r="H4" i="7" s="1"/>
  <c r="I4" i="7" s="1"/>
  <c r="G5" i="7"/>
  <c r="H5" i="7" s="1"/>
  <c r="I5" i="7" s="1"/>
  <c r="G6" i="7"/>
  <c r="H6" i="7" s="1"/>
  <c r="I6" i="7"/>
  <c r="G7" i="7"/>
  <c r="G8" i="7"/>
  <c r="H8" i="7" s="1"/>
  <c r="G9" i="7"/>
  <c r="H9" i="7"/>
  <c r="I9" i="7" s="1"/>
  <c r="G10" i="7"/>
  <c r="H10" i="7" s="1"/>
  <c r="I10" i="7"/>
  <c r="G11" i="7"/>
  <c r="G12" i="7"/>
  <c r="H12" i="7" s="1"/>
  <c r="G13" i="7"/>
  <c r="H13" i="7"/>
  <c r="I13" i="7" s="1"/>
  <c r="G14" i="7"/>
  <c r="H14" i="7" s="1"/>
  <c r="I14" i="7"/>
  <c r="G15" i="7"/>
  <c r="G16" i="7"/>
  <c r="H16" i="7" s="1"/>
  <c r="G17" i="7"/>
  <c r="H17" i="7"/>
  <c r="I17" i="7" s="1"/>
  <c r="G18" i="7"/>
  <c r="H18" i="7" s="1"/>
  <c r="I18" i="7"/>
  <c r="G19" i="7"/>
  <c r="G20" i="7"/>
  <c r="H20" i="7" s="1"/>
  <c r="G21" i="7"/>
  <c r="H21" i="7"/>
  <c r="I21" i="7" s="1"/>
  <c r="G22" i="7"/>
  <c r="H22" i="7" s="1"/>
  <c r="I22" i="7"/>
  <c r="G23" i="7"/>
  <c r="G24" i="7"/>
  <c r="H24" i="7" s="1"/>
  <c r="G25" i="7"/>
  <c r="H25" i="7"/>
  <c r="I25" i="7" s="1"/>
  <c r="G26" i="7"/>
  <c r="H26" i="7" s="1"/>
  <c r="I26" i="7"/>
  <c r="G27" i="7"/>
  <c r="G28" i="7"/>
  <c r="H28" i="7" s="1"/>
  <c r="G29" i="7"/>
  <c r="H29" i="7"/>
  <c r="I29" i="7" s="1"/>
  <c r="G30" i="7"/>
  <c r="H30" i="7" s="1"/>
  <c r="I30" i="7"/>
  <c r="G31" i="7"/>
  <c r="G32" i="7"/>
  <c r="H32" i="7" s="1"/>
  <c r="G33" i="7"/>
  <c r="H33" i="7"/>
  <c r="I33" i="7" s="1"/>
  <c r="G34" i="7"/>
  <c r="H34" i="7" s="1"/>
  <c r="I34" i="7"/>
  <c r="G35" i="7"/>
  <c r="G36" i="7"/>
  <c r="H36" i="7" s="1"/>
  <c r="G37" i="7"/>
  <c r="H37" i="7"/>
  <c r="I37" i="7" s="1"/>
  <c r="G38" i="7"/>
  <c r="H38" i="7" s="1"/>
  <c r="I38" i="7"/>
  <c r="G39" i="7"/>
  <c r="G40" i="7"/>
  <c r="H40" i="7" s="1"/>
  <c r="G41" i="7"/>
  <c r="H41" i="7"/>
  <c r="I41" i="7" s="1"/>
  <c r="G42" i="7"/>
  <c r="H42" i="7" s="1"/>
  <c r="I42" i="7"/>
  <c r="G43" i="7"/>
  <c r="G44" i="7"/>
  <c r="H44" i="7" s="1"/>
  <c r="G45" i="7"/>
  <c r="H45" i="7"/>
  <c r="I45" i="7" s="1"/>
  <c r="G46" i="7"/>
  <c r="H46" i="7"/>
  <c r="I46" i="7"/>
  <c r="G47" i="7"/>
  <c r="G48" i="7"/>
  <c r="H48" i="7"/>
  <c r="G49" i="7"/>
  <c r="H49" i="7"/>
  <c r="I49" i="7" s="1"/>
  <c r="G50" i="7"/>
  <c r="H50" i="7"/>
  <c r="I50" i="7"/>
  <c r="G51" i="7"/>
  <c r="G52" i="7"/>
  <c r="H52" i="7"/>
  <c r="G53" i="7"/>
  <c r="H53" i="7"/>
  <c r="I53" i="7"/>
  <c r="G54" i="7"/>
  <c r="H54" i="7" s="1"/>
  <c r="I54" i="7" s="1"/>
  <c r="G55" i="7"/>
  <c r="H55" i="7"/>
  <c r="G56" i="7"/>
  <c r="G57" i="7"/>
  <c r="H57" i="7"/>
  <c r="I57" i="7" s="1"/>
  <c r="G58" i="7"/>
  <c r="H58" i="7" s="1"/>
  <c r="I58" i="7"/>
  <c r="G59" i="7"/>
  <c r="G60" i="7"/>
  <c r="H60" i="7"/>
  <c r="I60" i="7"/>
  <c r="G61" i="7"/>
  <c r="H61" i="7"/>
  <c r="I61" i="7"/>
  <c r="G62" i="7"/>
  <c r="G63" i="7"/>
  <c r="H63" i="7"/>
  <c r="G64" i="7"/>
  <c r="G65" i="7"/>
  <c r="H65" i="7"/>
  <c r="I65" i="7" s="1"/>
  <c r="G66" i="7"/>
  <c r="H66" i="7" s="1"/>
  <c r="I66" i="7"/>
  <c r="G67" i="7"/>
  <c r="G68" i="7"/>
  <c r="H68" i="7"/>
  <c r="I68" i="7" s="1"/>
  <c r="G69" i="7"/>
  <c r="H69" i="7"/>
  <c r="I69" i="7"/>
  <c r="G70" i="7"/>
  <c r="G71" i="7"/>
  <c r="H71" i="7"/>
  <c r="G72" i="7"/>
  <c r="G73" i="7"/>
  <c r="H73" i="7"/>
  <c r="I73" i="7" s="1"/>
  <c r="G74" i="7"/>
  <c r="H74" i="7" s="1"/>
  <c r="I74" i="7"/>
  <c r="G75" i="7"/>
  <c r="G76" i="7"/>
  <c r="H76" i="7"/>
  <c r="I76" i="7"/>
  <c r="G77" i="7"/>
  <c r="H77" i="7"/>
  <c r="I77" i="7"/>
  <c r="G78" i="7"/>
  <c r="G79" i="7"/>
  <c r="H79" i="7"/>
  <c r="G80" i="7"/>
  <c r="G81" i="7"/>
  <c r="H81" i="7"/>
  <c r="I81" i="7" s="1"/>
  <c r="G82" i="7"/>
  <c r="H82" i="7" s="1"/>
  <c r="I82" i="7"/>
  <c r="G83" i="7"/>
  <c r="G84" i="7"/>
  <c r="H84" i="7"/>
  <c r="I84" i="7"/>
  <c r="G85" i="7"/>
  <c r="H85" i="7"/>
  <c r="I85" i="7"/>
  <c r="G86" i="7"/>
  <c r="G87" i="7"/>
  <c r="H87" i="7"/>
  <c r="G88" i="7"/>
  <c r="G89" i="7"/>
  <c r="H89" i="7"/>
  <c r="I89" i="7" s="1"/>
  <c r="G90" i="7"/>
  <c r="H90" i="7" s="1"/>
  <c r="I90" i="7"/>
  <c r="G91" i="7"/>
  <c r="G92" i="7"/>
  <c r="H92" i="7"/>
  <c r="I92" i="7"/>
  <c r="G93" i="7"/>
  <c r="H93" i="7"/>
  <c r="I93" i="7"/>
  <c r="G94" i="7"/>
  <c r="G95" i="7"/>
  <c r="H95" i="7"/>
  <c r="G96" i="7"/>
  <c r="G97" i="7"/>
  <c r="H97" i="7"/>
  <c r="I97" i="7" s="1"/>
  <c r="G98" i="7"/>
  <c r="H98" i="7" s="1"/>
  <c r="I98" i="7"/>
  <c r="G99" i="7"/>
  <c r="G100" i="7"/>
  <c r="H100" i="7"/>
  <c r="I100" i="7" s="1"/>
  <c r="G101" i="7"/>
  <c r="H101" i="7"/>
  <c r="I101" i="7"/>
  <c r="G102" i="7"/>
  <c r="G103" i="7"/>
  <c r="H103" i="7"/>
  <c r="G104" i="7"/>
  <c r="G105" i="7"/>
  <c r="H105" i="7"/>
  <c r="I105" i="7" s="1"/>
  <c r="G106" i="7"/>
  <c r="H106" i="7" s="1"/>
  <c r="I106" i="7"/>
  <c r="G107" i="7"/>
  <c r="G108" i="7"/>
  <c r="H108" i="7"/>
  <c r="I108" i="7"/>
  <c r="G109" i="7"/>
  <c r="H109" i="7"/>
  <c r="I109" i="7"/>
  <c r="G110" i="7"/>
  <c r="G111" i="7"/>
  <c r="H111" i="7"/>
  <c r="G112" i="7"/>
  <c r="G113" i="7"/>
  <c r="H113" i="7"/>
  <c r="I113" i="7" s="1"/>
  <c r="G114" i="7"/>
  <c r="H114" i="7" s="1"/>
  <c r="I114" i="7"/>
  <c r="G115" i="7"/>
  <c r="G116" i="7"/>
  <c r="H116" i="7"/>
  <c r="I116" i="7"/>
  <c r="G117" i="7"/>
  <c r="H117" i="7"/>
  <c r="I117" i="7"/>
  <c r="G118" i="7"/>
  <c r="G119" i="7"/>
  <c r="H119" i="7"/>
  <c r="G120" i="7"/>
  <c r="G121" i="7"/>
  <c r="H121" i="7"/>
  <c r="I121" i="7" s="1"/>
  <c r="G122" i="7"/>
  <c r="H122" i="7" s="1"/>
  <c r="I122" i="7"/>
  <c r="G123" i="7"/>
  <c r="G124" i="7"/>
  <c r="H124" i="7"/>
  <c r="I124" i="7"/>
  <c r="G125" i="7"/>
  <c r="H125" i="7"/>
  <c r="I125" i="7"/>
  <c r="G126" i="7"/>
  <c r="G127" i="7"/>
  <c r="H127" i="7"/>
  <c r="G128" i="7"/>
  <c r="G129" i="7"/>
  <c r="H129" i="7"/>
  <c r="I129" i="7" s="1"/>
  <c r="G130" i="7"/>
  <c r="H130" i="7" s="1"/>
  <c r="I130" i="7"/>
  <c r="G131" i="7"/>
  <c r="G132" i="7"/>
  <c r="H132" i="7"/>
  <c r="I132" i="7" s="1"/>
  <c r="G133" i="7"/>
  <c r="H133" i="7"/>
  <c r="I133" i="7"/>
  <c r="G134" i="7"/>
  <c r="G135" i="7"/>
  <c r="H135" i="7"/>
  <c r="G136" i="7"/>
  <c r="G137" i="7"/>
  <c r="H137" i="7"/>
  <c r="I137" i="7" s="1"/>
  <c r="G138" i="7"/>
  <c r="H138" i="7" s="1"/>
  <c r="I138" i="7"/>
  <c r="G139" i="7"/>
  <c r="G140" i="7"/>
  <c r="H140" i="7"/>
  <c r="I140" i="7" s="1"/>
  <c r="G141" i="7"/>
  <c r="H141" i="7"/>
  <c r="I141" i="7"/>
  <c r="G142" i="7"/>
  <c r="G143" i="7"/>
  <c r="H143" i="7"/>
  <c r="G144" i="7"/>
  <c r="G145" i="7"/>
  <c r="H145" i="7"/>
  <c r="I145" i="7" s="1"/>
  <c r="G146" i="7"/>
  <c r="H146" i="7" s="1"/>
  <c r="I146" i="7"/>
  <c r="G147" i="7"/>
  <c r="G148" i="7"/>
  <c r="H148" i="7"/>
  <c r="I148" i="7"/>
  <c r="G149" i="7"/>
  <c r="H149" i="7"/>
  <c r="I149" i="7"/>
  <c r="G150" i="7"/>
  <c r="G151" i="7"/>
  <c r="H151" i="7"/>
  <c r="G152" i="7"/>
  <c r="G153" i="7"/>
  <c r="H153" i="7"/>
  <c r="I153" i="7" s="1"/>
  <c r="G154" i="7"/>
  <c r="H154" i="7" s="1"/>
  <c r="I154" i="7"/>
  <c r="G155" i="7"/>
  <c r="G156" i="7"/>
  <c r="H156" i="7"/>
  <c r="I156" i="7"/>
  <c r="G157" i="7"/>
  <c r="H157" i="7"/>
  <c r="I157" i="7"/>
  <c r="G158" i="7"/>
  <c r="G159" i="7"/>
  <c r="H159" i="7"/>
  <c r="G160" i="7"/>
  <c r="G161" i="7"/>
  <c r="H161" i="7"/>
  <c r="I161" i="7" s="1"/>
  <c r="G162" i="7"/>
  <c r="H162" i="7" s="1"/>
  <c r="I162" i="7"/>
  <c r="G163" i="7"/>
  <c r="G164" i="7"/>
  <c r="H164" i="7"/>
  <c r="I164" i="7" s="1"/>
  <c r="G165" i="7"/>
  <c r="H165" i="7"/>
  <c r="I165" i="7"/>
  <c r="G166" i="7"/>
  <c r="G167" i="7"/>
  <c r="H167" i="7"/>
  <c r="G168" i="7"/>
  <c r="G169" i="7"/>
  <c r="H169" i="7"/>
  <c r="I169" i="7" s="1"/>
  <c r="G170" i="7"/>
  <c r="H170" i="7" s="1"/>
  <c r="I170" i="7"/>
  <c r="G171" i="7"/>
  <c r="G172" i="7"/>
  <c r="H172" i="7"/>
  <c r="I172" i="7"/>
  <c r="G173" i="7"/>
  <c r="H173" i="7" s="1"/>
  <c r="I173" i="7"/>
  <c r="G174" i="7"/>
  <c r="G175" i="7"/>
  <c r="G176" i="7"/>
  <c r="H176" i="7"/>
  <c r="I176" i="7"/>
  <c r="G177" i="7"/>
  <c r="H177" i="7" s="1"/>
  <c r="I177" i="7"/>
  <c r="G178" i="7"/>
  <c r="G179" i="7"/>
  <c r="G180" i="7"/>
  <c r="H180" i="7"/>
  <c r="I180" i="7" s="1"/>
  <c r="G181" i="7"/>
  <c r="H181" i="7" s="1"/>
  <c r="I181" i="7"/>
  <c r="G182" i="7"/>
  <c r="G183" i="7"/>
  <c r="H183" i="7"/>
  <c r="I183" i="7"/>
  <c r="G184" i="7"/>
  <c r="H184" i="7"/>
  <c r="I184" i="7"/>
  <c r="G185" i="7"/>
  <c r="G186" i="7"/>
  <c r="H186" i="7"/>
  <c r="G187" i="7"/>
  <c r="G188" i="7"/>
  <c r="H188" i="7"/>
  <c r="I188" i="7" s="1"/>
  <c r="G189" i="7"/>
  <c r="H189" i="7" s="1"/>
  <c r="I189" i="7"/>
  <c r="G190" i="7"/>
  <c r="G191" i="7"/>
  <c r="H191" i="7"/>
  <c r="I191" i="7"/>
  <c r="G192" i="7"/>
  <c r="H192" i="7"/>
  <c r="I192" i="7"/>
  <c r="G193" i="7"/>
  <c r="G194" i="7"/>
  <c r="H194" i="7"/>
  <c r="G195" i="7"/>
  <c r="G196" i="7"/>
  <c r="H196" i="7"/>
  <c r="I196" i="7" s="1"/>
  <c r="G197" i="7"/>
  <c r="H197" i="7" s="1"/>
  <c r="I197" i="7"/>
  <c r="G198" i="7"/>
  <c r="G199" i="7"/>
  <c r="H199" i="7"/>
  <c r="I199" i="7" s="1"/>
  <c r="G200" i="7"/>
  <c r="H200" i="7"/>
  <c r="I200" i="7"/>
  <c r="G201" i="7"/>
  <c r="G202" i="7"/>
  <c r="H202" i="7"/>
  <c r="G203" i="7"/>
  <c r="G204" i="7"/>
  <c r="H204" i="7"/>
  <c r="I204" i="7" s="1"/>
  <c r="G205" i="7"/>
  <c r="H205" i="7" s="1"/>
  <c r="I205" i="7"/>
  <c r="G206" i="7"/>
  <c r="G207" i="7"/>
  <c r="H207" i="7"/>
  <c r="I207" i="7"/>
  <c r="G208" i="7"/>
  <c r="H208" i="7"/>
  <c r="I208" i="7"/>
  <c r="G209" i="7"/>
  <c r="G210" i="7"/>
  <c r="H210" i="7"/>
  <c r="G211" i="7"/>
  <c r="G212" i="7"/>
  <c r="H212" i="7"/>
  <c r="I212" i="7" s="1"/>
  <c r="G213" i="7"/>
  <c r="H213" i="7" s="1"/>
  <c r="I213" i="7"/>
  <c r="G214" i="7"/>
  <c r="G215" i="7"/>
  <c r="H215" i="7"/>
  <c r="I215" i="7"/>
  <c r="G216" i="7"/>
  <c r="H216" i="7"/>
  <c r="I216" i="7"/>
  <c r="G217" i="7"/>
  <c r="G218" i="7"/>
  <c r="H218" i="7"/>
  <c r="G219" i="7"/>
  <c r="G220" i="7"/>
  <c r="H220" i="7"/>
  <c r="I220" i="7" s="1"/>
  <c r="G221" i="7"/>
  <c r="H221" i="7" s="1"/>
  <c r="I221" i="7"/>
  <c r="G222" i="7"/>
  <c r="G223" i="7"/>
  <c r="G224" i="7"/>
  <c r="H224" i="7"/>
  <c r="I224" i="7" s="1"/>
  <c r="G225" i="7"/>
  <c r="G226" i="7"/>
  <c r="H226" i="7"/>
  <c r="G227" i="7"/>
  <c r="H227" i="7" s="1"/>
  <c r="I227" i="7"/>
  <c r="G228" i="7"/>
  <c r="H228" i="7"/>
  <c r="I228" i="7" s="1"/>
  <c r="G229" i="7"/>
  <c r="H229" i="7" s="1"/>
  <c r="I229" i="7"/>
  <c r="G230" i="7"/>
  <c r="G231" i="7"/>
  <c r="G232" i="7"/>
  <c r="H232" i="7"/>
  <c r="I232" i="7" s="1"/>
  <c r="G233" i="7"/>
  <c r="G234" i="7"/>
  <c r="H234" i="7"/>
  <c r="G235" i="7"/>
  <c r="H235" i="7" s="1"/>
  <c r="I235" i="7"/>
  <c r="G236" i="7"/>
  <c r="H236" i="7"/>
  <c r="I236" i="7" s="1"/>
  <c r="G237" i="7"/>
  <c r="H237" i="7" s="1"/>
  <c r="I237" i="7"/>
  <c r="G238" i="7"/>
  <c r="G239" i="7"/>
  <c r="G240" i="7"/>
  <c r="H240" i="7"/>
  <c r="I240" i="7" s="1"/>
  <c r="G241" i="7"/>
  <c r="G242" i="7"/>
  <c r="H242" i="7"/>
  <c r="G243" i="7"/>
  <c r="H243" i="7" s="1"/>
  <c r="I243" i="7"/>
  <c r="G244" i="7"/>
  <c r="H244" i="7"/>
  <c r="I244" i="7" s="1"/>
  <c r="G245" i="7"/>
  <c r="H245" i="7" s="1"/>
  <c r="I245" i="7"/>
  <c r="G246" i="7"/>
  <c r="G247" i="7"/>
  <c r="G248" i="7"/>
  <c r="H248" i="7"/>
  <c r="I248" i="7" s="1"/>
  <c r="G249" i="7"/>
  <c r="G250" i="7"/>
  <c r="H250" i="7"/>
  <c r="G251" i="7"/>
  <c r="H251" i="7" s="1"/>
  <c r="I251" i="7"/>
  <c r="G252" i="7"/>
  <c r="H252" i="7"/>
  <c r="I252" i="7" s="1"/>
  <c r="G253" i="7"/>
  <c r="H253" i="7" s="1"/>
  <c r="I253" i="7"/>
  <c r="G254" i="7"/>
  <c r="G255" i="7"/>
  <c r="G256" i="7"/>
  <c r="H256" i="7"/>
  <c r="I256" i="7" s="1"/>
  <c r="G257" i="7"/>
  <c r="G258" i="7"/>
  <c r="H258" i="7"/>
  <c r="G259" i="7"/>
  <c r="H259" i="7" s="1"/>
  <c r="I259" i="7"/>
  <c r="G260" i="7"/>
  <c r="H260" i="7"/>
  <c r="I260" i="7" s="1"/>
  <c r="G261" i="7"/>
  <c r="H261" i="7" s="1"/>
  <c r="I261" i="7"/>
  <c r="G262" i="7"/>
  <c r="G263" i="7"/>
  <c r="G264" i="7"/>
  <c r="H264" i="7"/>
  <c r="I264" i="7" s="1"/>
  <c r="G265" i="7"/>
  <c r="G266" i="7"/>
  <c r="G267" i="7"/>
  <c r="H267" i="7" s="1"/>
  <c r="I267" i="7"/>
  <c r="G268" i="7"/>
  <c r="H268" i="7"/>
  <c r="I268" i="7" s="1"/>
  <c r="G269" i="7"/>
  <c r="H269" i="7" s="1"/>
  <c r="I269" i="7"/>
  <c r="G270" i="7"/>
  <c r="G271" i="7"/>
  <c r="G272" i="7"/>
  <c r="H272" i="7"/>
  <c r="I272" i="7" s="1"/>
  <c r="G273" i="7"/>
  <c r="G274" i="7"/>
  <c r="H274" i="7"/>
  <c r="G275" i="7"/>
  <c r="H275" i="7" s="1"/>
  <c r="I275" i="7"/>
  <c r="G276" i="7"/>
  <c r="H276" i="7"/>
  <c r="I276" i="7" s="1"/>
  <c r="G277" i="7"/>
  <c r="H277" i="7"/>
  <c r="I277" i="7"/>
  <c r="G278" i="7"/>
  <c r="H278" i="7"/>
  <c r="I278" i="7"/>
  <c r="G279" i="7"/>
  <c r="H279" i="7" s="1"/>
  <c r="I279" i="7"/>
  <c r="G280" i="7"/>
  <c r="H280" i="7"/>
  <c r="G281" i="7"/>
  <c r="H281" i="7"/>
  <c r="G282" i="7"/>
  <c r="H282" i="7"/>
  <c r="I282" i="7" s="1"/>
  <c r="G283" i="7"/>
  <c r="H283" i="7" s="1"/>
  <c r="I283" i="7"/>
  <c r="G284" i="7"/>
  <c r="G285" i="7"/>
  <c r="H285" i="7"/>
  <c r="I285" i="7"/>
  <c r="G286" i="7"/>
  <c r="H286" i="7"/>
  <c r="I286" i="7"/>
  <c r="G287" i="7"/>
  <c r="H287" i="7" s="1"/>
  <c r="G288" i="7"/>
  <c r="H288" i="7"/>
  <c r="G289" i="7"/>
  <c r="G290" i="7"/>
  <c r="H290" i="7"/>
  <c r="I290" i="7"/>
  <c r="G291" i="7"/>
  <c r="H291" i="7" s="1"/>
  <c r="I291" i="7"/>
  <c r="G292" i="7"/>
  <c r="H292" i="7"/>
  <c r="G293" i="7"/>
  <c r="H293" i="7"/>
  <c r="I293" i="7"/>
  <c r="G294" i="7"/>
  <c r="H294" i="7"/>
  <c r="I294" i="7"/>
  <c r="G295" i="7"/>
  <c r="H295" i="7" s="1"/>
  <c r="I295" i="7"/>
  <c r="G296" i="7"/>
  <c r="H296" i="7"/>
  <c r="G297" i="7"/>
  <c r="H297" i="7"/>
  <c r="G298" i="7"/>
  <c r="H298" i="7"/>
  <c r="I298" i="7"/>
  <c r="G299" i="7"/>
  <c r="H299" i="7" s="1"/>
  <c r="I299" i="7"/>
  <c r="G300" i="7"/>
  <c r="H300" i="7"/>
  <c r="G301" i="7"/>
  <c r="H301" i="7"/>
  <c r="I301" i="7"/>
  <c r="G302" i="7"/>
  <c r="H302" i="7"/>
  <c r="I302" i="7"/>
  <c r="G303" i="7"/>
  <c r="H303" i="7" s="1"/>
  <c r="I303" i="7"/>
  <c r="G304" i="7"/>
  <c r="H304" i="7"/>
  <c r="G305" i="7"/>
  <c r="H305" i="7"/>
  <c r="G306" i="7"/>
  <c r="H306" i="7"/>
  <c r="I306" i="7"/>
  <c r="G307" i="7"/>
  <c r="H307" i="7" s="1"/>
  <c r="I307" i="7"/>
  <c r="G308" i="7"/>
  <c r="H308" i="7"/>
  <c r="G309" i="7"/>
  <c r="H309" i="7"/>
  <c r="I309" i="7"/>
  <c r="G310" i="7"/>
  <c r="H310" i="7"/>
  <c r="I310" i="7"/>
  <c r="G311" i="7"/>
  <c r="H311" i="7" s="1"/>
  <c r="I311" i="7"/>
  <c r="G312" i="7"/>
  <c r="H312" i="7"/>
  <c r="G313" i="7"/>
  <c r="H313" i="7"/>
  <c r="G314" i="7"/>
  <c r="H314" i="7"/>
  <c r="I314" i="7" s="1"/>
  <c r="G315" i="7"/>
  <c r="H315" i="7" s="1"/>
  <c r="I315" i="7"/>
  <c r="G316" i="7"/>
  <c r="G317" i="7"/>
  <c r="H317" i="7"/>
  <c r="I317" i="7"/>
  <c r="G318" i="7"/>
  <c r="H318" i="7"/>
  <c r="I318" i="7"/>
  <c r="G319" i="7"/>
  <c r="H319" i="7" s="1"/>
  <c r="G320" i="7"/>
  <c r="H320" i="7"/>
  <c r="G321" i="7"/>
  <c r="G322" i="7"/>
  <c r="H322" i="7"/>
  <c r="I322" i="7"/>
  <c r="G323" i="7"/>
  <c r="H323" i="7" s="1"/>
  <c r="I323" i="7"/>
  <c r="G324" i="7"/>
  <c r="H324" i="7"/>
  <c r="G325" i="7"/>
  <c r="H325" i="7"/>
  <c r="I325" i="7"/>
  <c r="G326" i="7"/>
  <c r="H326" i="7"/>
  <c r="I326" i="7"/>
  <c r="G327" i="7"/>
  <c r="H327" i="7" s="1"/>
  <c r="I327" i="7"/>
  <c r="G328" i="7"/>
  <c r="H328" i="7"/>
  <c r="G329" i="7"/>
  <c r="H329" i="7"/>
  <c r="G330" i="7"/>
  <c r="H330" i="7"/>
  <c r="I330" i="7"/>
  <c r="G331" i="7"/>
  <c r="H331" i="7" s="1"/>
  <c r="I331" i="7"/>
  <c r="G332" i="7"/>
  <c r="H332" i="7"/>
  <c r="G333" i="7"/>
  <c r="H333" i="7"/>
  <c r="I333" i="7"/>
  <c r="G334" i="7"/>
  <c r="H334" i="7"/>
  <c r="I334" i="7"/>
  <c r="G335" i="7"/>
  <c r="H335" i="7" s="1"/>
  <c r="I335" i="7"/>
  <c r="G336" i="7"/>
  <c r="H336" i="7"/>
  <c r="G337" i="7"/>
  <c r="H337" i="7"/>
  <c r="G338" i="7"/>
  <c r="H338" i="7"/>
  <c r="I338" i="7"/>
  <c r="G339" i="7"/>
  <c r="H339" i="7" s="1"/>
  <c r="I339" i="7"/>
  <c r="G340" i="7"/>
  <c r="H340" i="7"/>
  <c r="G341" i="7"/>
  <c r="H341" i="7"/>
  <c r="I341" i="7"/>
  <c r="G342" i="7"/>
  <c r="H342" i="7"/>
  <c r="I342" i="7"/>
  <c r="G343" i="7"/>
  <c r="H343" i="7" s="1"/>
  <c r="I343" i="7"/>
  <c r="G344" i="7"/>
  <c r="H344" i="7"/>
  <c r="G345" i="7"/>
  <c r="H345" i="7"/>
  <c r="G346" i="7"/>
  <c r="H346" i="7"/>
  <c r="I346" i="7" s="1"/>
  <c r="G347" i="7"/>
  <c r="H347" i="7" s="1"/>
  <c r="I347" i="7"/>
  <c r="G348" i="7"/>
  <c r="G349" i="7"/>
  <c r="H349" i="7"/>
  <c r="I349" i="7"/>
  <c r="G350" i="7"/>
  <c r="H350" i="7"/>
  <c r="I350" i="7"/>
  <c r="G351" i="7"/>
  <c r="H351" i="7" s="1"/>
  <c r="G352" i="7"/>
  <c r="H352" i="7"/>
  <c r="G353" i="7"/>
  <c r="G354" i="7"/>
  <c r="H354" i="7"/>
  <c r="I354" i="7"/>
  <c r="G355" i="7"/>
  <c r="H355" i="7" s="1"/>
  <c r="I355" i="7"/>
  <c r="G356" i="7"/>
  <c r="H356" i="7"/>
  <c r="G357" i="7"/>
  <c r="H357" i="7"/>
  <c r="I357" i="7"/>
  <c r="G358" i="7"/>
  <c r="H358" i="7"/>
  <c r="I358" i="7"/>
  <c r="G359" i="7"/>
  <c r="H359" i="7" s="1"/>
  <c r="I359" i="7"/>
  <c r="G360" i="7"/>
  <c r="H360" i="7"/>
  <c r="G361" i="7"/>
  <c r="H361" i="7"/>
  <c r="G362" i="7"/>
  <c r="H362" i="7"/>
  <c r="I362" i="7"/>
  <c r="G363" i="7"/>
  <c r="H363" i="7" s="1"/>
  <c r="I363" i="7"/>
  <c r="G364" i="7"/>
  <c r="H364" i="7"/>
  <c r="G365" i="7"/>
  <c r="H365" i="7"/>
  <c r="I365" i="7"/>
  <c r="G366" i="7"/>
  <c r="H366" i="7"/>
  <c r="I366" i="7"/>
  <c r="G367" i="7"/>
  <c r="H367" i="7" s="1"/>
  <c r="I367" i="7"/>
  <c r="G368" i="7"/>
  <c r="H368" i="7"/>
  <c r="G369" i="7"/>
  <c r="H369" i="7"/>
  <c r="G370" i="7"/>
  <c r="H370" i="7"/>
  <c r="I370" i="7"/>
  <c r="G371" i="7"/>
  <c r="H371" i="7" s="1"/>
  <c r="I371" i="7"/>
  <c r="G372" i="7"/>
  <c r="H372" i="7"/>
  <c r="G373" i="7"/>
  <c r="H373" i="7"/>
  <c r="I373" i="7"/>
  <c r="G374" i="7"/>
  <c r="H374" i="7"/>
  <c r="I374" i="7"/>
  <c r="G375" i="7"/>
  <c r="H375" i="7" s="1"/>
  <c r="I375" i="7"/>
  <c r="G376" i="7"/>
  <c r="H376" i="7"/>
  <c r="G377" i="7"/>
  <c r="H377" i="7"/>
  <c r="G378" i="7"/>
  <c r="H378" i="7"/>
  <c r="I378" i="7" s="1"/>
  <c r="G379" i="7"/>
  <c r="H379" i="7" s="1"/>
  <c r="I379" i="7"/>
  <c r="G380" i="7"/>
  <c r="G381" i="7"/>
  <c r="H381" i="7"/>
  <c r="I381" i="7"/>
  <c r="G382" i="7"/>
  <c r="H382" i="7"/>
  <c r="I382" i="7"/>
  <c r="G383" i="7"/>
  <c r="H383" i="7" s="1"/>
  <c r="G384" i="7"/>
  <c r="H384" i="7"/>
  <c r="G385" i="7"/>
  <c r="G386" i="7"/>
  <c r="H386" i="7"/>
  <c r="I386" i="7"/>
  <c r="G387" i="7"/>
  <c r="H387" i="7" s="1"/>
  <c r="I387" i="7"/>
  <c r="G388" i="7"/>
  <c r="H388" i="7"/>
  <c r="G389" i="7"/>
  <c r="H389" i="7"/>
  <c r="I389" i="7"/>
  <c r="G390" i="7"/>
  <c r="H390" i="7"/>
  <c r="I390" i="7"/>
  <c r="G391" i="7"/>
  <c r="H391" i="7" s="1"/>
  <c r="I391" i="7"/>
  <c r="G392" i="7"/>
  <c r="H392" i="7"/>
  <c r="G393" i="7"/>
  <c r="H393" i="7"/>
  <c r="G394" i="7"/>
  <c r="H394" i="7"/>
  <c r="I394" i="7"/>
  <c r="G395" i="7"/>
  <c r="H395" i="7" s="1"/>
  <c r="I395" i="7"/>
  <c r="G396" i="7"/>
  <c r="H396" i="7"/>
  <c r="G397" i="7"/>
  <c r="H397" i="7"/>
  <c r="I397" i="7"/>
  <c r="G398" i="7"/>
  <c r="H398" i="7"/>
  <c r="I398" i="7"/>
  <c r="G399" i="7"/>
  <c r="H399" i="7" s="1"/>
  <c r="I399" i="7"/>
  <c r="G400" i="7"/>
  <c r="H400" i="7"/>
  <c r="G401" i="7"/>
  <c r="H401" i="7"/>
  <c r="G402" i="7"/>
  <c r="H402" i="7"/>
  <c r="I402" i="7"/>
  <c r="G403" i="7"/>
  <c r="H403" i="7" s="1"/>
  <c r="I403" i="7"/>
  <c r="G404" i="7"/>
  <c r="H404" i="7"/>
  <c r="G405" i="7"/>
  <c r="H405" i="7"/>
  <c r="I405" i="7"/>
  <c r="G406" i="7"/>
  <c r="H406" i="7"/>
  <c r="I406" i="7"/>
  <c r="G407" i="7"/>
  <c r="H407" i="7" s="1"/>
  <c r="I407" i="7"/>
  <c r="G408" i="7"/>
  <c r="H408" i="7"/>
  <c r="G409" i="7"/>
  <c r="H409" i="7"/>
  <c r="G410" i="7"/>
  <c r="H410" i="7"/>
  <c r="I410" i="7" s="1"/>
  <c r="G411" i="7"/>
  <c r="H411" i="7" s="1"/>
  <c r="I411" i="7"/>
  <c r="G412" i="7"/>
  <c r="G413" i="7"/>
  <c r="H413" i="7"/>
  <c r="I413" i="7"/>
  <c r="G414" i="7"/>
  <c r="H414" i="7"/>
  <c r="I414" i="7"/>
  <c r="G415" i="7"/>
  <c r="H415" i="7" s="1"/>
  <c r="G416" i="7"/>
  <c r="H416" i="7"/>
  <c r="G417" i="7"/>
  <c r="G418" i="7"/>
  <c r="H418" i="7"/>
  <c r="I418" i="7"/>
  <c r="G419" i="7"/>
  <c r="H419" i="7" s="1"/>
  <c r="I419" i="7"/>
  <c r="G420" i="7"/>
  <c r="H420" i="7"/>
  <c r="G421" i="7"/>
  <c r="H421" i="7"/>
  <c r="I421" i="7"/>
  <c r="G422" i="7"/>
  <c r="H422" i="7"/>
  <c r="I422" i="7"/>
  <c r="G423" i="7"/>
  <c r="H423" i="7" s="1"/>
  <c r="I423" i="7"/>
  <c r="G424" i="7"/>
  <c r="H424" i="7"/>
  <c r="G425" i="7"/>
  <c r="H425" i="7"/>
  <c r="G426" i="7"/>
  <c r="H426" i="7"/>
  <c r="I426" i="7"/>
  <c r="G427" i="7"/>
  <c r="H427" i="7" s="1"/>
  <c r="I427" i="7"/>
  <c r="G428" i="7"/>
  <c r="H428" i="7"/>
  <c r="G429" i="7"/>
  <c r="H429" i="7"/>
  <c r="I429" i="7"/>
  <c r="G430" i="7"/>
  <c r="H430" i="7"/>
  <c r="I430" i="7"/>
  <c r="G431" i="7"/>
  <c r="H431" i="7" s="1"/>
  <c r="I431" i="7"/>
  <c r="G432" i="7"/>
  <c r="H432" i="7"/>
  <c r="G433" i="7"/>
  <c r="H433" i="7"/>
  <c r="G434" i="7"/>
  <c r="H434" i="7"/>
  <c r="I434" i="7"/>
  <c r="G435" i="7"/>
  <c r="H435" i="7" s="1"/>
  <c r="I435" i="7"/>
  <c r="G436" i="7"/>
  <c r="H436" i="7"/>
  <c r="G437" i="7"/>
  <c r="H437" i="7"/>
  <c r="I437" i="7"/>
  <c r="G438" i="7"/>
  <c r="H438" i="7"/>
  <c r="I438" i="7"/>
  <c r="G439" i="7"/>
  <c r="H439" i="7" s="1"/>
  <c r="I439" i="7"/>
  <c r="G440" i="7"/>
  <c r="H440" i="7"/>
  <c r="G441" i="7"/>
  <c r="H441" i="7"/>
  <c r="G442" i="7"/>
  <c r="H442" i="7"/>
  <c r="I442" i="7" s="1"/>
  <c r="G443" i="7"/>
  <c r="H443" i="7" s="1"/>
  <c r="I443" i="7"/>
  <c r="G444" i="7"/>
  <c r="G445" i="7"/>
  <c r="H445" i="7"/>
  <c r="I445" i="7"/>
  <c r="G446" i="7"/>
  <c r="H446" i="7"/>
  <c r="I446" i="7"/>
  <c r="G447" i="7"/>
  <c r="G448" i="7"/>
  <c r="H448" i="7"/>
  <c r="G449" i="7"/>
  <c r="G450" i="7"/>
  <c r="H450" i="7"/>
  <c r="I450" i="7"/>
  <c r="G451" i="7"/>
  <c r="H451" i="7" s="1"/>
  <c r="I451" i="7"/>
  <c r="G452" i="7"/>
  <c r="H452" i="7"/>
  <c r="G453" i="7"/>
  <c r="H453" i="7"/>
  <c r="I453" i="7"/>
  <c r="G454" i="7"/>
  <c r="H454" i="7"/>
  <c r="I454" i="7"/>
  <c r="G455" i="7"/>
  <c r="H455" i="7" s="1"/>
  <c r="I455" i="7"/>
  <c r="G456" i="7"/>
  <c r="H456" i="7"/>
  <c r="G457" i="7"/>
  <c r="H457" i="7"/>
  <c r="G458" i="7"/>
  <c r="H458" i="7"/>
  <c r="I458" i="7"/>
  <c r="G459" i="7"/>
  <c r="H459" i="7" s="1"/>
  <c r="I459" i="7"/>
  <c r="G460" i="7"/>
  <c r="H460" i="7"/>
  <c r="G461" i="7"/>
  <c r="H461" i="7"/>
  <c r="I461" i="7"/>
  <c r="G462" i="7"/>
  <c r="H462" i="7"/>
  <c r="I462" i="7"/>
  <c r="G463" i="7"/>
  <c r="H463" i="7" s="1"/>
  <c r="I463" i="7"/>
  <c r="H447" i="7" l="1"/>
  <c r="I447" i="7"/>
  <c r="H449" i="7"/>
  <c r="I449" i="7" s="1"/>
  <c r="I417" i="7"/>
  <c r="I380" i="7"/>
  <c r="I353" i="7"/>
  <c r="I289" i="7"/>
  <c r="H270" i="7"/>
  <c r="I270" i="7" s="1"/>
  <c r="I266" i="7"/>
  <c r="H263" i="7"/>
  <c r="I263" i="7"/>
  <c r="H238" i="7"/>
  <c r="I238" i="7" s="1"/>
  <c r="H231" i="7"/>
  <c r="I231" i="7"/>
  <c r="H182" i="7"/>
  <c r="I182" i="7" s="1"/>
  <c r="H175" i="7"/>
  <c r="I175" i="7" s="1"/>
  <c r="H168" i="7"/>
  <c r="I168" i="7"/>
  <c r="H155" i="7"/>
  <c r="I155" i="7" s="1"/>
  <c r="H150" i="7"/>
  <c r="I150" i="7"/>
  <c r="H144" i="7"/>
  <c r="I144" i="7"/>
  <c r="I457" i="7"/>
  <c r="I452" i="7"/>
  <c r="I425" i="7"/>
  <c r="I420" i="7"/>
  <c r="I393" i="7"/>
  <c r="I388" i="7"/>
  <c r="I361" i="7"/>
  <c r="I356" i="7"/>
  <c r="I329" i="7"/>
  <c r="I324" i="7"/>
  <c r="I297" i="7"/>
  <c r="I292" i="7"/>
  <c r="H262" i="7"/>
  <c r="I262" i="7" s="1"/>
  <c r="I258" i="7"/>
  <c r="H255" i="7"/>
  <c r="I255" i="7"/>
  <c r="H223" i="7"/>
  <c r="I223" i="7" s="1"/>
  <c r="H214" i="7"/>
  <c r="I214" i="7" s="1"/>
  <c r="H209" i="7"/>
  <c r="I209" i="7" s="1"/>
  <c r="H203" i="7"/>
  <c r="I203" i="7"/>
  <c r="I460" i="7"/>
  <c r="I433" i="7"/>
  <c r="I428" i="7"/>
  <c r="I401" i="7"/>
  <c r="I396" i="7"/>
  <c r="I369" i="7"/>
  <c r="I364" i="7"/>
  <c r="I337" i="7"/>
  <c r="I332" i="7"/>
  <c r="I305" i="7"/>
  <c r="I300" i="7"/>
  <c r="H254" i="7"/>
  <c r="I254" i="7" s="1"/>
  <c r="I250" i="7"/>
  <c r="H247" i="7"/>
  <c r="I247" i="7"/>
  <c r="H444" i="7"/>
  <c r="I444" i="7" s="1"/>
  <c r="I441" i="7"/>
  <c r="I436" i="7"/>
  <c r="H417" i="7"/>
  <c r="I415" i="7"/>
  <c r="H412" i="7"/>
  <c r="I412" i="7" s="1"/>
  <c r="I409" i="7"/>
  <c r="I404" i="7"/>
  <c r="H385" i="7"/>
  <c r="I385" i="7" s="1"/>
  <c r="I383" i="7"/>
  <c r="H380" i="7"/>
  <c r="I377" i="7"/>
  <c r="I372" i="7"/>
  <c r="H353" i="7"/>
  <c r="I351" i="7"/>
  <c r="H348" i="7"/>
  <c r="I348" i="7" s="1"/>
  <c r="I345" i="7"/>
  <c r="I340" i="7"/>
  <c r="H321" i="7"/>
  <c r="I321" i="7" s="1"/>
  <c r="I319" i="7"/>
  <c r="H316" i="7"/>
  <c r="I316" i="7" s="1"/>
  <c r="I313" i="7"/>
  <c r="I308" i="7"/>
  <c r="H289" i="7"/>
  <c r="I287" i="7"/>
  <c r="H284" i="7"/>
  <c r="I284" i="7" s="1"/>
  <c r="I281" i="7"/>
  <c r="I274" i="7"/>
  <c r="H271" i="7"/>
  <c r="I271" i="7" s="1"/>
  <c r="H266" i="7"/>
  <c r="H246" i="7"/>
  <c r="I246" i="7" s="1"/>
  <c r="I242" i="7"/>
  <c r="H239" i="7"/>
  <c r="I239" i="7"/>
  <c r="H39" i="7"/>
  <c r="I39" i="7" s="1"/>
  <c r="H31" i="7"/>
  <c r="I31" i="7"/>
  <c r="H23" i="7"/>
  <c r="I23" i="7" s="1"/>
  <c r="H15" i="7"/>
  <c r="I15" i="7"/>
  <c r="H7" i="7"/>
  <c r="I7" i="7" s="1"/>
  <c r="I234" i="7"/>
  <c r="I230" i="7"/>
  <c r="H230" i="7"/>
  <c r="I226" i="7"/>
  <c r="H222" i="7"/>
  <c r="I222" i="7" s="1"/>
  <c r="H217" i="7"/>
  <c r="I217" i="7"/>
  <c r="H211" i="7"/>
  <c r="I211" i="7"/>
  <c r="H190" i="7"/>
  <c r="I190" i="7" s="1"/>
  <c r="H185" i="7"/>
  <c r="I185" i="7"/>
  <c r="H179" i="7"/>
  <c r="I179" i="7"/>
  <c r="H174" i="7"/>
  <c r="I174" i="7"/>
  <c r="H83" i="7"/>
  <c r="I83" i="7" s="1"/>
  <c r="H78" i="7"/>
  <c r="I78" i="7"/>
  <c r="H72" i="7"/>
  <c r="I72" i="7"/>
  <c r="H59" i="7"/>
  <c r="I59" i="7" s="1"/>
  <c r="H273" i="7"/>
  <c r="I273" i="7"/>
  <c r="H265" i="7"/>
  <c r="I265" i="7"/>
  <c r="H257" i="7"/>
  <c r="I257" i="7"/>
  <c r="H249" i="7"/>
  <c r="I249" i="7"/>
  <c r="H241" i="7"/>
  <c r="I241" i="7"/>
  <c r="H233" i="7"/>
  <c r="I233" i="7"/>
  <c r="H225" i="7"/>
  <c r="I225" i="7"/>
  <c r="H219" i="7"/>
  <c r="I219" i="7"/>
  <c r="H198" i="7"/>
  <c r="I198" i="7" s="1"/>
  <c r="H193" i="7"/>
  <c r="I193" i="7"/>
  <c r="H187" i="7"/>
  <c r="I187" i="7"/>
  <c r="H178" i="7"/>
  <c r="I178" i="7"/>
  <c r="H115" i="7"/>
  <c r="I115" i="7" s="1"/>
  <c r="H110" i="7"/>
  <c r="I110" i="7"/>
  <c r="H104" i="7"/>
  <c r="I104" i="7"/>
  <c r="H91" i="7"/>
  <c r="I91" i="7" s="1"/>
  <c r="H86" i="7"/>
  <c r="I86" i="7"/>
  <c r="H80" i="7"/>
  <c r="I80" i="7"/>
  <c r="I456" i="7"/>
  <c r="I448" i="7"/>
  <c r="I440" i="7"/>
  <c r="I432" i="7"/>
  <c r="I424" i="7"/>
  <c r="I416" i="7"/>
  <c r="I408" i="7"/>
  <c r="I400" i="7"/>
  <c r="I392" i="7"/>
  <c r="I384" i="7"/>
  <c r="I376" i="7"/>
  <c r="I368" i="7"/>
  <c r="I360" i="7"/>
  <c r="I352" i="7"/>
  <c r="I344" i="7"/>
  <c r="I336" i="7"/>
  <c r="I328" i="7"/>
  <c r="I320" i="7"/>
  <c r="I312" i="7"/>
  <c r="I304" i="7"/>
  <c r="I296" i="7"/>
  <c r="I288" i="7"/>
  <c r="I280" i="7"/>
  <c r="I206" i="7"/>
  <c r="H206" i="7"/>
  <c r="H201" i="7"/>
  <c r="I201" i="7"/>
  <c r="H195" i="7"/>
  <c r="I195" i="7" s="1"/>
  <c r="H147" i="7"/>
  <c r="I147" i="7" s="1"/>
  <c r="H142" i="7"/>
  <c r="I142" i="7" s="1"/>
  <c r="H136" i="7"/>
  <c r="I136" i="7"/>
  <c r="I123" i="7"/>
  <c r="H123" i="7"/>
  <c r="H118" i="7"/>
  <c r="I118" i="7"/>
  <c r="H112" i="7"/>
  <c r="I112" i="7" s="1"/>
  <c r="I218" i="7"/>
  <c r="I210" i="7"/>
  <c r="I202" i="7"/>
  <c r="I194" i="7"/>
  <c r="I186" i="7"/>
  <c r="H163" i="7"/>
  <c r="I163" i="7" s="1"/>
  <c r="H158" i="7"/>
  <c r="I158" i="7"/>
  <c r="H152" i="7"/>
  <c r="I152" i="7"/>
  <c r="H131" i="7"/>
  <c r="I131" i="7" s="1"/>
  <c r="H126" i="7"/>
  <c r="I126" i="7"/>
  <c r="H120" i="7"/>
  <c r="I120" i="7"/>
  <c r="H99" i="7"/>
  <c r="I99" i="7" s="1"/>
  <c r="H94" i="7"/>
  <c r="I94" i="7"/>
  <c r="H88" i="7"/>
  <c r="I88" i="7"/>
  <c r="H67" i="7"/>
  <c r="I67" i="7" s="1"/>
  <c r="H62" i="7"/>
  <c r="I62" i="7"/>
  <c r="H56" i="7"/>
  <c r="I56" i="7"/>
  <c r="I52" i="7"/>
  <c r="H43" i="7"/>
  <c r="I43" i="7" s="1"/>
  <c r="H35" i="7"/>
  <c r="I35" i="7"/>
  <c r="H27" i="7"/>
  <c r="I27" i="7" s="1"/>
  <c r="H19" i="7"/>
  <c r="I19" i="7"/>
  <c r="H11" i="7"/>
  <c r="I11" i="7" s="1"/>
  <c r="H171" i="7"/>
  <c r="I171" i="7" s="1"/>
  <c r="H166" i="7"/>
  <c r="I166" i="7" s="1"/>
  <c r="H160" i="7"/>
  <c r="I160" i="7"/>
  <c r="I139" i="7"/>
  <c r="H139" i="7"/>
  <c r="H134" i="7"/>
  <c r="I134" i="7"/>
  <c r="H128" i="7"/>
  <c r="I128" i="7" s="1"/>
  <c r="H107" i="7"/>
  <c r="I107" i="7" s="1"/>
  <c r="H102" i="7"/>
  <c r="I102" i="7" s="1"/>
  <c r="H96" i="7"/>
  <c r="I96" i="7"/>
  <c r="I75" i="7"/>
  <c r="H75" i="7"/>
  <c r="H70" i="7"/>
  <c r="I70" i="7"/>
  <c r="H64" i="7"/>
  <c r="I64" i="7" s="1"/>
  <c r="I167" i="7"/>
  <c r="I159" i="7"/>
  <c r="I151" i="7"/>
  <c r="I143" i="7"/>
  <c r="I135" i="7"/>
  <c r="I127" i="7"/>
  <c r="I119" i="7"/>
  <c r="I111" i="7"/>
  <c r="I103" i="7"/>
  <c r="I95" i="7"/>
  <c r="I87" i="7"/>
  <c r="I79" i="7"/>
  <c r="I71" i="7"/>
  <c r="I63" i="7"/>
  <c r="I55" i="7"/>
  <c r="H51" i="7"/>
  <c r="I51" i="7"/>
  <c r="I48" i="7"/>
  <c r="H47" i="7"/>
  <c r="I47" i="7" s="1"/>
  <c r="I44" i="7"/>
  <c r="I40" i="7"/>
  <c r="I36" i="7"/>
  <c r="I32" i="7"/>
  <c r="I28" i="7"/>
  <c r="I24" i="7"/>
  <c r="I20" i="7"/>
  <c r="I16" i="7"/>
  <c r="I12" i="7"/>
  <c r="I8" i="7"/>
  <c r="F22" i="8"/>
  <c r="F21" i="8"/>
  <c r="F30" i="8"/>
  <c r="F28" i="8"/>
  <c r="F26" i="8"/>
  <c r="F20" i="8"/>
  <c r="G22" i="8"/>
  <c r="G26" i="8"/>
  <c r="G28" i="8"/>
  <c r="G21" i="8"/>
  <c r="G30" i="8"/>
  <c r="G20" i="8"/>
  <c r="G24" i="8" l="1"/>
  <c r="F24" i="8"/>
  <c r="I464" i="7"/>
  <c r="F36" i="8"/>
  <c r="F38" i="8" s="1"/>
  <c r="E12" i="9" s="1"/>
  <c r="G36" i="8"/>
  <c r="G38" i="8" s="1"/>
  <c r="E11" i="9" s="1"/>
  <c r="L11" i="9" s="1"/>
  <c r="E13" i="9" l="1"/>
  <c r="L12" i="9"/>
  <c r="L13" i="9" s="1"/>
  <c r="L22" i="9" s="1"/>
  <c r="L23" i="9" s="1"/>
  <c r="L24" i="9" s="1"/>
</calcChain>
</file>

<file path=xl/sharedStrings.xml><?xml version="1.0" encoding="utf-8"?>
<sst xmlns="http://schemas.openxmlformats.org/spreadsheetml/2006/main" count="1123" uniqueCount="1085">
  <si>
    <t>Ground Floor Reception</t>
  </si>
  <si>
    <t>HK  staff ( 7am to 4pm)</t>
  </si>
  <si>
    <t xml:space="preserve">Staffing   </t>
  </si>
  <si>
    <t>Hk staff</t>
  </si>
  <si>
    <t>total</t>
  </si>
  <si>
    <t>Qty</t>
  </si>
  <si>
    <t>Total</t>
  </si>
  <si>
    <t>All Surrounding Primises Number Of 7 Dog House</t>
  </si>
  <si>
    <t>Surrounding Ground Floor area</t>
  </si>
  <si>
    <t>Trafic Shop with Administration Office</t>
  </si>
  <si>
    <t>Trafic Shop backside 4 Wheeler and 2 wheeler Parking</t>
  </si>
  <si>
    <t>Canteen area (12 Round table around the table 4 chairs)</t>
  </si>
  <si>
    <t>Opp canteen scrap yard</t>
  </si>
  <si>
    <t>Front of Canteen Vrindavan Gardan(Blocks Floor)</t>
  </si>
  <si>
    <t>Canteen side Gents and Ladies Washrooms</t>
  </si>
  <si>
    <t>All Primises 2 Power House and 2 Genrators</t>
  </si>
  <si>
    <t>Flash House there is Lab with Office area</t>
  </si>
  <si>
    <t>Flash House inside diffrant 4 Labs</t>
  </si>
  <si>
    <t>Flash House inside Gents and Ladies Washroom</t>
  </si>
  <si>
    <t>Flash House inside 2 Cabins and 1 Meeting Room</t>
  </si>
  <si>
    <t>Grd Floor Digtron shop 1 Gents Washroom (2WC/3Urinal and 1 Basin)</t>
  </si>
  <si>
    <t>ADOR Digtron Shop 2 Level Building</t>
  </si>
  <si>
    <t>Grd Floor Assembly area</t>
  </si>
  <si>
    <t>Grd Floor Testing area</t>
  </si>
  <si>
    <t>Grd Floor Panel area</t>
  </si>
  <si>
    <t>Grd Floor Material Store Room</t>
  </si>
  <si>
    <t>Grd Floor Material Loading area</t>
  </si>
  <si>
    <t>ADOR Digtron Shop 1st Floor</t>
  </si>
  <si>
    <t>1st Floor Panel area</t>
  </si>
  <si>
    <t>1 st Floor Panel Store</t>
  </si>
  <si>
    <t>1st Floor Digtron shop 1 Gents Washroom (2WC/3Urinal and 1 Basin)</t>
  </si>
  <si>
    <t>ADOR Digtron Shop 2nd Floor</t>
  </si>
  <si>
    <t>All Floor Testing area</t>
  </si>
  <si>
    <t>2nd Floor Digtron shop 1 Gents Washroom (2WC/3Urinal and 1 Basin)</t>
  </si>
  <si>
    <t>HVR Plant</t>
  </si>
  <si>
    <t>Electric Assembly area</t>
  </si>
  <si>
    <t>Welding area</t>
  </si>
  <si>
    <t>Packing area</t>
  </si>
  <si>
    <t xml:space="preserve">ADOR Main Building </t>
  </si>
  <si>
    <t>IT Server Room</t>
  </si>
  <si>
    <t>Shantiniketan Conference Room</t>
  </si>
  <si>
    <t>ADOR Main Building 1st Floor</t>
  </si>
  <si>
    <t>All area carpet Floor</t>
  </si>
  <si>
    <t>1 AGM Cabin inside AGM Washroom</t>
  </si>
  <si>
    <t>28 Workstations/6 Cabins/8 Cubicals</t>
  </si>
  <si>
    <t>1 Pantry in the Floor</t>
  </si>
  <si>
    <t xml:space="preserve">Reception </t>
  </si>
  <si>
    <t>Behind Reception Gnets and Ladies Washroom</t>
  </si>
  <si>
    <t>1 Wooden Staircase</t>
  </si>
  <si>
    <t>Light House 1st Floor</t>
  </si>
  <si>
    <t xml:space="preserve">All area Artificial floor tile </t>
  </si>
  <si>
    <t>Cubical type Seating area</t>
  </si>
  <si>
    <t>Chairman Cabin</t>
  </si>
  <si>
    <t>5 Normal Cabins</t>
  </si>
  <si>
    <t>1 Server Room</t>
  </si>
  <si>
    <t>Trafic Shop</t>
  </si>
  <si>
    <t>Canteen and Kitchen area</t>
  </si>
  <si>
    <t>Flash House</t>
  </si>
  <si>
    <t>ADOR Digtron Shop Grd Floor</t>
  </si>
  <si>
    <t>Light House Building Grd Floor</t>
  </si>
  <si>
    <t>Opp Main Gate number of 2 Gardan with Temple</t>
  </si>
  <si>
    <t>2 Janitors</t>
  </si>
  <si>
    <t>1 Janitor</t>
  </si>
  <si>
    <t>HK Supervisor</t>
  </si>
  <si>
    <t>Gardner</t>
  </si>
  <si>
    <t>3 Gardners</t>
  </si>
  <si>
    <t>Paint Shop</t>
  </si>
  <si>
    <t>Paint Shop inside/ backside/ 1 Compresor Room</t>
  </si>
  <si>
    <t>1 Janitors</t>
  </si>
  <si>
    <t>Take home</t>
  </si>
  <si>
    <t>Tools &amp; Tackles &amp; Machine</t>
  </si>
  <si>
    <t>Sr. No.</t>
  </si>
  <si>
    <t>Particular</t>
  </si>
  <si>
    <t>Dry and Wet Vaccume Machine</t>
  </si>
  <si>
    <t>Auto scrubber</t>
  </si>
  <si>
    <t>Singal Disk</t>
  </si>
  <si>
    <t>Industrial Extension Boards</t>
  </si>
  <si>
    <t>Note - Jet Spray machine is already available at site - Qty 1</t>
  </si>
  <si>
    <t>Garbage Bag- (Blk) 30 X 40</t>
  </si>
  <si>
    <t>HKMAT99</t>
  </si>
  <si>
    <t>Garbage Bag- (Blk) 29 X 39</t>
  </si>
  <si>
    <t>HKMAT98</t>
  </si>
  <si>
    <t>Garbage Bag- (Blk) 24 X 30</t>
  </si>
  <si>
    <t>HKMAT97</t>
  </si>
  <si>
    <t>Garbage Bag- (Blk) 19 X 21</t>
  </si>
  <si>
    <t>HKMAT96</t>
  </si>
  <si>
    <t>Bio-Degradable Garbage Bag- (Blk) 30 X 40-Black</t>
  </si>
  <si>
    <t>HKMAT95</t>
  </si>
  <si>
    <t>Bio-Degradable Garbage Bag- (Blk) 29 X 39-Black</t>
  </si>
  <si>
    <t>HKMAT94</t>
  </si>
  <si>
    <t>Bio-Degradable Garbage Bag- (Blk) 24 * 30-Black</t>
  </si>
  <si>
    <t>HKMAT93</t>
  </si>
  <si>
    <t>Bio-Degradable Garbage Bag- (Blk) 19 X 21-Black</t>
  </si>
  <si>
    <t>HKMAT92</t>
  </si>
  <si>
    <t>Garbage Bag-(Blk) 30 X 40</t>
  </si>
  <si>
    <t>HKMAT91</t>
  </si>
  <si>
    <t>Garbage Bag-(Blk) 29 X 39</t>
  </si>
  <si>
    <t>HKMAT90</t>
  </si>
  <si>
    <t>Garbage Bag-(Blk) 24 X 30</t>
  </si>
  <si>
    <t>HKMAT89</t>
  </si>
  <si>
    <t>Garbage Bag-(Blk) 19 X 21</t>
  </si>
  <si>
    <t>HKMAT88</t>
  </si>
  <si>
    <t>Maruti Tissue Box</t>
  </si>
  <si>
    <t>HKMAT87</t>
  </si>
  <si>
    <t>Face Tissues ( 100 Pulls )</t>
  </si>
  <si>
    <t>HKMAT86</t>
  </si>
  <si>
    <t>Wiping Cloth</t>
  </si>
  <si>
    <t>HKMAT85</t>
  </si>
  <si>
    <t>Yellow Duster</t>
  </si>
  <si>
    <t>HKMAT84</t>
  </si>
  <si>
    <t>Floor Duster Jumbo</t>
  </si>
  <si>
    <t>HKMAT83</t>
  </si>
  <si>
    <t>Floor Duster</t>
  </si>
  <si>
    <t>HKMAT82</t>
  </si>
  <si>
    <t>Check Duster (Jumbo)</t>
  </si>
  <si>
    <t>HKMAT81</t>
  </si>
  <si>
    <t>Check Duster (Red)</t>
  </si>
  <si>
    <t>HKMAT80</t>
  </si>
  <si>
    <t>Check Duster (Green)</t>
  </si>
  <si>
    <t>HKMAT79</t>
  </si>
  <si>
    <t>Check Duster (Blue)</t>
  </si>
  <si>
    <t>HKMAT78</t>
  </si>
  <si>
    <t>Big Glass Duster - (Red)</t>
  </si>
  <si>
    <t>HKMAT77</t>
  </si>
  <si>
    <t>Big Glass Duster (Red)</t>
  </si>
  <si>
    <t>HKMAT76</t>
  </si>
  <si>
    <t>Big Glass Duster - (Blue)</t>
  </si>
  <si>
    <t>HKMAT75</t>
  </si>
  <si>
    <t>Big Glass Duster (Blue)</t>
  </si>
  <si>
    <t>HKMAT74</t>
  </si>
  <si>
    <t>Micro Fiber Duster (Yellow)</t>
  </si>
  <si>
    <t>HKMAT73</t>
  </si>
  <si>
    <t>Micro Fiber Duster (Red)</t>
  </si>
  <si>
    <t>HKMAT72</t>
  </si>
  <si>
    <t>Micro Fiber Duster (Green)</t>
  </si>
  <si>
    <t>HKMAT71</t>
  </si>
  <si>
    <t>Micro Fiber Duster (Blue)</t>
  </si>
  <si>
    <t>HKMAT70</t>
  </si>
  <si>
    <t>Swing Dustbin 60</t>
  </si>
  <si>
    <t>HKMAT69</t>
  </si>
  <si>
    <t>Swing Dustbin 80</t>
  </si>
  <si>
    <t>HKMAT68</t>
  </si>
  <si>
    <t>Dustbin 120 Ltr</t>
  </si>
  <si>
    <t>HKMAT67</t>
  </si>
  <si>
    <t>Dustbin 240 Ltr</t>
  </si>
  <si>
    <t>HKMAT66</t>
  </si>
  <si>
    <t>Pedal Dustbin 10 Ltr</t>
  </si>
  <si>
    <t>HKMAT65</t>
  </si>
  <si>
    <t>TERRANOVA</t>
  </si>
  <si>
    <t>HKMAT64</t>
  </si>
  <si>
    <t>TASKI LENIO</t>
  </si>
  <si>
    <t>HKMAT63</t>
  </si>
  <si>
    <t>SOFTCARE PLUS</t>
  </si>
  <si>
    <t>HKMAT62</t>
  </si>
  <si>
    <t>SOFTCARE STAR</t>
  </si>
  <si>
    <t>HKMAT61</t>
  </si>
  <si>
    <t>TASKI TR103</t>
  </si>
  <si>
    <t>HKMAT60</t>
  </si>
  <si>
    <t>TASKI TR101</t>
  </si>
  <si>
    <t>HKMAT59</t>
  </si>
  <si>
    <t>TASKI SPIRAL</t>
  </si>
  <si>
    <t>HKMAT58</t>
  </si>
  <si>
    <t>TASKI R9</t>
  </si>
  <si>
    <t>HKMAT57</t>
  </si>
  <si>
    <t>TASKI R7</t>
  </si>
  <si>
    <t>HKMAT56</t>
  </si>
  <si>
    <t>TASKI R6 - 500ml</t>
  </si>
  <si>
    <t>HKMAT55</t>
  </si>
  <si>
    <t>TASKI R6</t>
  </si>
  <si>
    <t>HKMAT54</t>
  </si>
  <si>
    <t>TASKI R 5</t>
  </si>
  <si>
    <t>HKMAT53</t>
  </si>
  <si>
    <t>TASKI R 4</t>
  </si>
  <si>
    <t>HKMAT52</t>
  </si>
  <si>
    <t>TASKI R3</t>
  </si>
  <si>
    <t>HKMAT51</t>
  </si>
  <si>
    <t>TASKI R2</t>
  </si>
  <si>
    <t>HKMAT50</t>
  </si>
  <si>
    <t>Wonder pad small</t>
  </si>
  <si>
    <t>HKMAT498</t>
  </si>
  <si>
    <t>Water Dispenser tray</t>
  </si>
  <si>
    <t>HKMAT497</t>
  </si>
  <si>
    <t>Washing G Powder</t>
  </si>
  <si>
    <t>HKMAT496</t>
  </si>
  <si>
    <t>Urinal Bigger Size Cake</t>
  </si>
  <si>
    <t>HKMAT495</t>
  </si>
  <si>
    <t>Suma Ultra ( 1x25 Ltrs)</t>
  </si>
  <si>
    <t>HKMAT494</t>
  </si>
  <si>
    <t>Suma Select ( 2x5) 5 L</t>
  </si>
  <si>
    <t>HKMAT493</t>
  </si>
  <si>
    <t>Stone salt</t>
  </si>
  <si>
    <t>HKMAT492</t>
  </si>
  <si>
    <t>Steel Wool</t>
  </si>
  <si>
    <t>HKMAT491</t>
  </si>
  <si>
    <t>Stayfree Secure XL Pads</t>
  </si>
  <si>
    <t>HKMAT490</t>
  </si>
  <si>
    <t>TASKI R1 Super</t>
  </si>
  <si>
    <t>HKMAT49</t>
  </si>
  <si>
    <t>Stainless steel Squeege with Handle 45 Cms</t>
  </si>
  <si>
    <t>HKMAT489</t>
  </si>
  <si>
    <t>Stainless steel Squeege with Handle 35</t>
  </si>
  <si>
    <t>HKMAT488</t>
  </si>
  <si>
    <t>Spray can 500ml</t>
  </si>
  <si>
    <t>HKMAT487</t>
  </si>
  <si>
    <t>Soft Brooms Monkey 555</t>
  </si>
  <si>
    <t>HKMAT486</t>
  </si>
  <si>
    <t>Soap Oil Floroma floor cleaner lime</t>
  </si>
  <si>
    <t>HKMAT485</t>
  </si>
  <si>
    <t>Smart Colour Swivel Brush</t>
  </si>
  <si>
    <t>HKMAT484</t>
  </si>
  <si>
    <t>Smart Colour Corner Brush</t>
  </si>
  <si>
    <t>HKMAT483</t>
  </si>
  <si>
    <t>shovel with handle TATA (salike) length (mm) 210 weight (kg)1.8 blade</t>
  </si>
  <si>
    <t>HKMAT482</t>
  </si>
  <si>
    <t>Scyte with wood handle garden sickle, weed, nettle, TATA (Kudugolu)</t>
  </si>
  <si>
    <t>HKMAT481</t>
  </si>
  <si>
    <t>Scotch Brite stainless steel scrab (steel round type big size)</t>
  </si>
  <si>
    <t>HKMAT480</t>
  </si>
  <si>
    <t>SUMA INOX D 7.1</t>
  </si>
  <si>
    <t>HKMAT48</t>
  </si>
  <si>
    <t>Scotch Brite 10cm x15cm (Medium Duty Scour pad)</t>
  </si>
  <si>
    <t>HKMAT479</t>
  </si>
  <si>
    <t>Rubber Hand Gloves / Pair</t>
  </si>
  <si>
    <t>HKMAT478</t>
  </si>
  <si>
    <t>Rubber Hand Gloves/Pair</t>
  </si>
  <si>
    <t>HKMAT477</t>
  </si>
  <si>
    <t>Rin Powder</t>
  </si>
  <si>
    <t>HKMAT476</t>
  </si>
  <si>
    <t>plastic putty (quality brand logo)</t>
  </si>
  <si>
    <t>HKMAT475</t>
  </si>
  <si>
    <t>Phenoil Compound Floroma</t>
  </si>
  <si>
    <t>HKMAT474</t>
  </si>
  <si>
    <t>Patti blade 3"</t>
  </si>
  <si>
    <t>HKMAT473</t>
  </si>
  <si>
    <t>Paper Plates (Medium Size)</t>
  </si>
  <si>
    <t>HKMAT472</t>
  </si>
  <si>
    <t>Paper Cup 210 Ml (Brand Food Graded)</t>
  </si>
  <si>
    <t>HKMAT471</t>
  </si>
  <si>
    <t>Nylon tag (pkt 100)</t>
  </si>
  <si>
    <t>HKMAT470</t>
  </si>
  <si>
    <t>SUMA DET D1.2 Y</t>
  </si>
  <si>
    <t>HKMAT47</t>
  </si>
  <si>
    <t>note books (200 page) Classmate 240mmx180mm</t>
  </si>
  <si>
    <t>HKMAT469</t>
  </si>
  <si>
    <t>Natural Shine</t>
  </si>
  <si>
    <t>HKMAT468</t>
  </si>
  <si>
    <t>Ms Wheel Chock 3MM Gauge,Powder Coated Black Finish</t>
  </si>
  <si>
    <t>HKMAT467</t>
  </si>
  <si>
    <t>Mosquito Killer Baygon</t>
  </si>
  <si>
    <t>HKMAT466</t>
  </si>
  <si>
    <t>Mop refill</t>
  </si>
  <si>
    <t>HKMAT465</t>
  </si>
  <si>
    <t>Mop Cloth 1</t>
  </si>
  <si>
    <t>HKMAT464</t>
  </si>
  <si>
    <t>Microwipe Size 40cm x40 Cm (Code 500)</t>
  </si>
  <si>
    <t>HKMAT463</t>
  </si>
  <si>
    <t>Measuring jar</t>
  </si>
  <si>
    <t>HKMAT462</t>
  </si>
  <si>
    <t>mask ramraj face mask</t>
  </si>
  <si>
    <t>HKMAT461</t>
  </si>
  <si>
    <t>Kimcare Hand sanitizer 500ml Pouch ( Softcare)</t>
  </si>
  <si>
    <t>HKMAT460</t>
  </si>
  <si>
    <t>Scheveran S9 - 1 ltr</t>
  </si>
  <si>
    <t>HKMAT46</t>
  </si>
  <si>
    <t>Industrial Hard Broom</t>
  </si>
  <si>
    <t>HKMAT459</t>
  </si>
  <si>
    <t>Hard Brooms 750 Grm Coconut Brooms</t>
  </si>
  <si>
    <t>HKMAT458</t>
  </si>
  <si>
    <t>H K Garbage Bags Size "48x60"( One Packet 10 PC)</t>
  </si>
  <si>
    <t>HKMAT457</t>
  </si>
  <si>
    <t>Gumboot 5</t>
  </si>
  <si>
    <t>HKMAT456</t>
  </si>
  <si>
    <t>Gumboot 4</t>
  </si>
  <si>
    <t>HKMAT455</t>
  </si>
  <si>
    <t>Gumboot 3</t>
  </si>
  <si>
    <t>HKMAT454</t>
  </si>
  <si>
    <t>Gumboot 2</t>
  </si>
  <si>
    <t>HKMAT453</t>
  </si>
  <si>
    <t>Gumboot 1</t>
  </si>
  <si>
    <t>HKMAT452</t>
  </si>
  <si>
    <t>Gala wiper for floor cleaning</t>
  </si>
  <si>
    <t>HKMAT451</t>
  </si>
  <si>
    <t>Scheveran S7 - 1 ltr</t>
  </si>
  <si>
    <t>HKMAT45</t>
  </si>
  <si>
    <t>Floor scrubbing pad</t>
  </si>
  <si>
    <t>HKMAT449</t>
  </si>
  <si>
    <t>Ergo Toilet Brush With Holder Complete</t>
  </si>
  <si>
    <t>HKMAT448</t>
  </si>
  <si>
    <t>Dillution tray</t>
  </si>
  <si>
    <t>HKMAT447</t>
  </si>
  <si>
    <t>Dettol original Liquid hand wash 250ml</t>
  </si>
  <si>
    <t>HKMAT446</t>
  </si>
  <si>
    <t>Cotton Knitted safety white hand Gloves</t>
  </si>
  <si>
    <t>HKMAT444</t>
  </si>
  <si>
    <t>CHECK LIST HOLDER ACRYLIC</t>
  </si>
  <si>
    <t>HKMAT443</t>
  </si>
  <si>
    <t>Cera Fluid Wax</t>
  </si>
  <si>
    <t>HKMAT442</t>
  </si>
  <si>
    <t>Bucket 3 ltr</t>
  </si>
  <si>
    <t>HKMAT441</t>
  </si>
  <si>
    <t>Banian cloth white</t>
  </si>
  <si>
    <t>HKMAT440</t>
  </si>
  <si>
    <t>Scheveran S6 - 1 ltr</t>
  </si>
  <si>
    <t>HKMAT44</t>
  </si>
  <si>
    <t>Air freshner Refill (Citrus)</t>
  </si>
  <si>
    <t>HKMAT439</t>
  </si>
  <si>
    <t>Accusure Finger Tip Pulse Oximeter</t>
  </si>
  <si>
    <t>HKMAT438</t>
  </si>
  <si>
    <t>0.9grm TATA Agrico Axes with Handle (Kodali)</t>
  </si>
  <si>
    <t>HKMAT437</t>
  </si>
  <si>
    <t>Paint Brush'2</t>
  </si>
  <si>
    <t>HKMAT436</t>
  </si>
  <si>
    <t>Odonil nature room freshener spray 300grm</t>
  </si>
  <si>
    <t>HKMAT435</t>
  </si>
  <si>
    <t>Gala Plastic wet mop clip lock</t>
  </si>
  <si>
    <t>HKMAT434</t>
  </si>
  <si>
    <t>Gala mop stick with refill (set)</t>
  </si>
  <si>
    <t>HKMAT433</t>
  </si>
  <si>
    <t>Yellow helmet</t>
  </si>
  <si>
    <t>HKMAT432</t>
  </si>
  <si>
    <t>White Helmet</t>
  </si>
  <si>
    <t>HKMAT431</t>
  </si>
  <si>
    <t>Utensil cleaning liquid su105</t>
  </si>
  <si>
    <t>HKMAT430</t>
  </si>
  <si>
    <t>Scheveran S5 - 1 ltr</t>
  </si>
  <si>
    <t>HKMAT43</t>
  </si>
  <si>
    <t>Suma Scale D5.2 Dscaler concentrate</t>
  </si>
  <si>
    <t>HKMAT422</t>
  </si>
  <si>
    <t>Suger Free Nature</t>
  </si>
  <si>
    <t>HKMAT421</t>
  </si>
  <si>
    <t>Scheveran S4 - 1 ltr</t>
  </si>
  <si>
    <t>HKMAT42</t>
  </si>
  <si>
    <t>Spray Bottle 2 Ltr</t>
  </si>
  <si>
    <t>HKMAT419</t>
  </si>
  <si>
    <t>Spinner Bucket</t>
  </si>
  <si>
    <t>HKMAT418</t>
  </si>
  <si>
    <t>Soft Broon ( High Quality)</t>
  </si>
  <si>
    <t>HKMAT417</t>
  </si>
  <si>
    <t>Liquid Cresol With Soap Solution ( 1 Ltr)</t>
  </si>
  <si>
    <t>HKMAT412</t>
  </si>
  <si>
    <t>IPA liquid 5ltr (Champ 40)</t>
  </si>
  <si>
    <t>HKMAT411</t>
  </si>
  <si>
    <t>Hard Broon ( High Quality)</t>
  </si>
  <si>
    <t>HKMAT410</t>
  </si>
  <si>
    <t>Scheveran S3 - 1 ltr</t>
  </si>
  <si>
    <t>HKMAT41</t>
  </si>
  <si>
    <t>Hand Wash 5 ltr (Saniwash)</t>
  </si>
  <si>
    <t>HKMAT409</t>
  </si>
  <si>
    <t>First Aid Box</t>
  </si>
  <si>
    <t>HKMAT405</t>
  </si>
  <si>
    <t>fire Extinguisher</t>
  </si>
  <si>
    <t>HKMAT404</t>
  </si>
  <si>
    <t>Face Guard</t>
  </si>
  <si>
    <t>HKMAT403</t>
  </si>
  <si>
    <t>Digital Infrarred Thermomters</t>
  </si>
  <si>
    <t>HKMAT401</t>
  </si>
  <si>
    <t>Scheveran S2 - 1 ltr</t>
  </si>
  <si>
    <t>HKMAT40</t>
  </si>
  <si>
    <t>Butane Gas Cartridge</t>
  </si>
  <si>
    <t>HKMAT399</t>
  </si>
  <si>
    <t>Yellow Sponge</t>
  </si>
  <si>
    <t>HKMAT394</t>
  </si>
  <si>
    <t>Unger Glass wiper SS 35 cm</t>
  </si>
  <si>
    <t>HKMAT392</t>
  </si>
  <si>
    <t>Umbrella</t>
  </si>
  <si>
    <t>HKMAT391</t>
  </si>
  <si>
    <t>Tooth brush</t>
  </si>
  <si>
    <t>HKMAT390</t>
  </si>
  <si>
    <t>Scheveran S1 - 1 ltr</t>
  </si>
  <si>
    <t>HKMAT39</t>
  </si>
  <si>
    <t>Toilet Roll Kimberly Clark 200 Gms (04003 KIMSOFT BATHROOM TISSUE 230</t>
  </si>
  <si>
    <t>HKMAT389</t>
  </si>
  <si>
    <t>Tissue Toilet Roll 150 G</t>
  </si>
  <si>
    <t>HKMAT388</t>
  </si>
  <si>
    <t>Thinner 5 Ltr</t>
  </si>
  <si>
    <t>HKMAT387</t>
  </si>
  <si>
    <t>Taski Nobile Plus (5 Kg)</t>
  </si>
  <si>
    <t>HKMAT384</t>
  </si>
  <si>
    <t>Taski Emerel Plus</t>
  </si>
  <si>
    <t>HKMAT383</t>
  </si>
  <si>
    <t>T Brush Hard 36"</t>
  </si>
  <si>
    <t>HKMAT382</t>
  </si>
  <si>
    <t>Surface Sanitizer spray (Dettol)</t>
  </si>
  <si>
    <t>HKMAT380</t>
  </si>
  <si>
    <t>Scheveran S9 -1 ltr</t>
  </si>
  <si>
    <t>HKMAT38</t>
  </si>
  <si>
    <t>Suma Multi D2.3L ( 5Ltr)</t>
  </si>
  <si>
    <t>HKMAT379</t>
  </si>
  <si>
    <t>STRIDE CITRUS SC NEUTRAL CLEANER J FLEX 2</t>
  </si>
  <si>
    <t>HKMAT376</t>
  </si>
  <si>
    <t>Steel stick</t>
  </si>
  <si>
    <t>HKMAT375</t>
  </si>
  <si>
    <t>soft Broom Gala</t>
  </si>
  <si>
    <t>HKMAT374</t>
  </si>
  <si>
    <t>Silvo 100 ML</t>
  </si>
  <si>
    <t>HKMAT373</t>
  </si>
  <si>
    <t>Shoe brush</t>
  </si>
  <si>
    <t>HKMAT372</t>
  </si>
  <si>
    <t>Sanitizer dispenser bottle</t>
  </si>
  <si>
    <t>HKMAT370</t>
  </si>
  <si>
    <t>Scheveran S7 - 5 ltr</t>
  </si>
  <si>
    <t>HKMAT37</t>
  </si>
  <si>
    <t>Sanitize Hand (12*18 inch) Nr Ground Floor Lift + I</t>
  </si>
  <si>
    <t>HKMAT369</t>
  </si>
  <si>
    <t>Safety helmet</t>
  </si>
  <si>
    <t>HKMAT368</t>
  </si>
  <si>
    <t>Rubber gloves (IS 4148)</t>
  </si>
  <si>
    <t>HKMAT366</t>
  </si>
  <si>
    <t>Ross Dishfast BR 303 (30 Ltr)</t>
  </si>
  <si>
    <t>HKMAT365</t>
  </si>
  <si>
    <t>Ross Dishclean BR 302 (30 Ltr)</t>
  </si>
  <si>
    <t>HKMAT364</t>
  </si>
  <si>
    <t>Rosa DC Surface Disifectant</t>
  </si>
  <si>
    <t>HKMAT363</t>
  </si>
  <si>
    <t>Rat Pad</t>
  </si>
  <si>
    <t>HKMAT362</t>
  </si>
  <si>
    <t>Premium Room Freshener</t>
  </si>
  <si>
    <t>HKMAT360</t>
  </si>
  <si>
    <t>Scheveran S6 - 5 ltr</t>
  </si>
  <si>
    <t>HKMAT36</t>
  </si>
  <si>
    <t>PPE Cote</t>
  </si>
  <si>
    <t>HKMAT359</t>
  </si>
  <si>
    <t>Pinco M Fold</t>
  </si>
  <si>
    <t>HKMAT358</t>
  </si>
  <si>
    <t>Pedal Dustbin- 10 Ltr</t>
  </si>
  <si>
    <t>HKMAT357</t>
  </si>
  <si>
    <t>Origami C Fold</t>
  </si>
  <si>
    <t>HKMAT356</t>
  </si>
  <si>
    <t>Nose Mask N95</t>
  </si>
  <si>
    <t>HKMAT355</t>
  </si>
  <si>
    <t>Mini Scrapper</t>
  </si>
  <si>
    <t>HKMAT354</t>
  </si>
  <si>
    <t>Microfiber wet mop set - Unger</t>
  </si>
  <si>
    <t>HKMAT353</t>
  </si>
  <si>
    <t>Microfiber wet mop set 16 inch</t>
  </si>
  <si>
    <t>HKMAT352</t>
  </si>
  <si>
    <t>Microfiber wet mop 14 inch refill</t>
  </si>
  <si>
    <t>HKMAT351</t>
  </si>
  <si>
    <t>Microfiber wet mop 14 inch</t>
  </si>
  <si>
    <t>HKMAT350</t>
  </si>
  <si>
    <t>Scheveran S5 - 5 ltr</t>
  </si>
  <si>
    <t>HKMAT35</t>
  </si>
  <si>
    <t>Microfiber Refill ( Blue &amp; Red)</t>
  </si>
  <si>
    <t>HKMAT349</t>
  </si>
  <si>
    <t>Microfiber duster</t>
  </si>
  <si>
    <t>HKMAT348</t>
  </si>
  <si>
    <t>Microfiber dry mop refill 24"</t>
  </si>
  <si>
    <t>HKMAT347</t>
  </si>
  <si>
    <t>Microfiber dry mop refill 18"</t>
  </si>
  <si>
    <t>HKMAT346</t>
  </si>
  <si>
    <t>Micro fiber wet mop refill</t>
  </si>
  <si>
    <t>HKMAT345</t>
  </si>
  <si>
    <t>Micro fiber wet mop 16 inch refill</t>
  </si>
  <si>
    <t>HKMAT344</t>
  </si>
  <si>
    <t>Manual Dish Wash Buz Sparkle BR 301 (1 Ltr)</t>
  </si>
  <si>
    <t>HKMAT343</t>
  </si>
  <si>
    <t>M Folds Greenlime</t>
  </si>
  <si>
    <t>HKMAT342</t>
  </si>
  <si>
    <t>LT Gloves (IS 4770;1991)</t>
  </si>
  <si>
    <t>HKMAT341</t>
  </si>
  <si>
    <t>Leather polish</t>
  </si>
  <si>
    <t>HKMAT340</t>
  </si>
  <si>
    <t>Scheveran S4 - 5 ltr</t>
  </si>
  <si>
    <t>HKMAT34</t>
  </si>
  <si>
    <t>Leather Cleaner &amp; Care C 580 Buz Leather</t>
  </si>
  <si>
    <t>HKMAT339</t>
  </si>
  <si>
    <t>Jasmine Flavour Oil 1</t>
  </si>
  <si>
    <t>HKMAT338</t>
  </si>
  <si>
    <t>InnoVision Hygiene (Inno Fresh Summer Evening)</t>
  </si>
  <si>
    <t>HKMAT337</t>
  </si>
  <si>
    <t>Harpic toilet Rim Block</t>
  </si>
  <si>
    <t>HKMAT336</t>
  </si>
  <si>
    <t>Hang Up Tool ( Unger)</t>
  </si>
  <si>
    <t>HKMAT335</t>
  </si>
  <si>
    <t>Hand wash lqd Rose (</t>
  </si>
  <si>
    <t>HKMAT334</t>
  </si>
  <si>
    <t>Hand Sanitizer 5ltr</t>
  </si>
  <si>
    <t>HKMAT333</t>
  </si>
  <si>
    <t>Hand sanitizer (baccirub plus)</t>
  </si>
  <si>
    <t>HKMAT332</t>
  </si>
  <si>
    <t>Gumboots</t>
  </si>
  <si>
    <t>HKMAT331</t>
  </si>
  <si>
    <t>Gum Boots with steel toe (IS 3738)</t>
  </si>
  <si>
    <t>HKMAT330</t>
  </si>
  <si>
    <t>Scheveran S3 - 5 ltr</t>
  </si>
  <si>
    <t>HKMAT33</t>
  </si>
  <si>
    <t>GOOD SENSE AUTO REFILL FRESH (12x19 Gm) p</t>
  </si>
  <si>
    <t>HKMAT329</t>
  </si>
  <si>
    <t>Godrej Hand Sanitizer (5ltr)</t>
  </si>
  <si>
    <t>HKMAT328</t>
  </si>
  <si>
    <t>Glass Cleaner B3 G522 Ross GC 5</t>
  </si>
  <si>
    <t>HKMAT327</t>
  </si>
  <si>
    <t>GLANCE NON AMMONIATED GLASS CLEANER â€“ JFILL 2</t>
  </si>
  <si>
    <t>HKMAT326</t>
  </si>
  <si>
    <t>Furniture Polish</t>
  </si>
  <si>
    <t>HKMAT325</t>
  </si>
  <si>
    <t>Full body harness with double lanyard (IS 3521;199, Karam PN 22)</t>
  </si>
  <si>
    <t>HKMAT324</t>
  </si>
  <si>
    <t>Foam Soap Handwash Kc</t>
  </si>
  <si>
    <t>HKMAT323</t>
  </si>
  <si>
    <t>Foam Soap Handwash Kc New</t>
  </si>
  <si>
    <t>HKMAT322</t>
  </si>
  <si>
    <t>Foam Soap Dispenser Kc New</t>
  </si>
  <si>
    <t>HKMAT321</t>
  </si>
  <si>
    <t>Floor Wiper Hd Hugo</t>
  </si>
  <si>
    <t>HKMAT320</t>
  </si>
  <si>
    <t>Scheveran S2 - 5 ltr</t>
  </si>
  <si>
    <t>HKMAT32</t>
  </si>
  <si>
    <t>Floor Wiper HD Hugo set</t>
  </si>
  <si>
    <t>HKMAT319</t>
  </si>
  <si>
    <t>Floor cleaner T201 Polybuz Trendy 5Ltr can</t>
  </si>
  <si>
    <t>HKMAT318</t>
  </si>
  <si>
    <t>Dual bucket and press as kit ( Wringer trolley )</t>
  </si>
  <si>
    <t>HKMAT317</t>
  </si>
  <si>
    <t>Dry Mop Set 18X5</t>
  </si>
  <si>
    <t>HKMAT316</t>
  </si>
  <si>
    <t>Dry Mop Bracket 24*5</t>
  </si>
  <si>
    <t>HKMAT315</t>
  </si>
  <si>
    <t>Dettol Hand wash 1 Ltr</t>
  </si>
  <si>
    <t>HKMAT314</t>
  </si>
  <si>
    <t>Deo - Fogg</t>
  </si>
  <si>
    <t>HKMAT313</t>
  </si>
  <si>
    <t>Daily Sanitary Cleaner</t>
  </si>
  <si>
    <t>HKMAT312</t>
  </si>
  <si>
    <t>Cut Resistant Gloves(HS51)</t>
  </si>
  <si>
    <t>HKMAT311</t>
  </si>
  <si>
    <t>CREW BATHROOM CLEANER &amp; SCALE REMOVER J FLEX 2</t>
  </si>
  <si>
    <t>HKMAT310</t>
  </si>
  <si>
    <t>Scheveran S1 - 5 ltr</t>
  </si>
  <si>
    <t>HKMAT31</t>
  </si>
  <si>
    <t>Comfort Fabric</t>
  </si>
  <si>
    <t>HKMAT308</t>
  </si>
  <si>
    <t>Clip &amp; Fit wet mop Refill</t>
  </si>
  <si>
    <t>HKMAT307</t>
  </si>
  <si>
    <t>chlorine</t>
  </si>
  <si>
    <t>HKMAT306</t>
  </si>
  <si>
    <t>Cautionary tape</t>
  </si>
  <si>
    <t>HKMAT304</t>
  </si>
  <si>
    <t>Carpet Shampoo Optifloor BR 903 ( 5 Lts)</t>
  </si>
  <si>
    <t>HKMAT303</t>
  </si>
  <si>
    <t>C Folds Kimberly Clark (41500 SLIM/TWL KIMSOFT 1</t>
  </si>
  <si>
    <t>HKMAT302</t>
  </si>
  <si>
    <t>Buz sparkle D</t>
  </si>
  <si>
    <t>HKMAT301</t>
  </si>
  <si>
    <t>Buz Fresh (B5) 669 Buz Fresh 5ltr can</t>
  </si>
  <si>
    <t>HKMAT300</t>
  </si>
  <si>
    <t>C Fold ( 150 Sheets ) ( 20 Pkts )</t>
  </si>
  <si>
    <t>HKMAT30</t>
  </si>
  <si>
    <t>BMC Hard broom</t>
  </si>
  <si>
    <t>HKMAT299</t>
  </si>
  <si>
    <t>BLITZ CITRO G481</t>
  </si>
  <si>
    <t>HKMAT298</t>
  </si>
  <si>
    <t>Belcha</t>
  </si>
  <si>
    <t>HKMAT297</t>
  </si>
  <si>
    <t>Automatic Sanitizer machine</t>
  </si>
  <si>
    <t>HKMAT296</t>
  </si>
  <si>
    <t>ALPHA HP MULTI SURFACE CLEANER 0 J FLEX â€“ 5</t>
  </si>
  <si>
    <t>HKMAT295</t>
  </si>
  <si>
    <t>Alcoholic Based Tissue</t>
  </si>
  <si>
    <t>HKMAT292</t>
  </si>
  <si>
    <t>Air Freshener (Guava Flavour) 300 Ml</t>
  </si>
  <si>
    <t>HKMAT291</t>
  </si>
  <si>
    <t>Air Freshener ( Kiwi ) 300 Ml</t>
  </si>
  <si>
    <t>HKMAT290</t>
  </si>
  <si>
    <t>C Fold ( 150 Sheets )</t>
  </si>
  <si>
    <t>HKMAT29</t>
  </si>
  <si>
    <t>Air Diffuser Ceramic Electric Black Color</t>
  </si>
  <si>
    <t>HKMAT288</t>
  </si>
  <si>
    <t>Air Diffuser Ceramic Electric</t>
  </si>
  <si>
    <t>HKMAT287</t>
  </si>
  <si>
    <t>Air Diffuser Ceramic (Non Electrical)</t>
  </si>
  <si>
    <t>HKMAT286</t>
  </si>
  <si>
    <t>Acid Free sanitary Cleaner G468 bucal 5 Ltr can</t>
  </si>
  <si>
    <t>HKMAT285</t>
  </si>
  <si>
    <t>Hugo Handwash 5ltr-SSHK404</t>
  </si>
  <si>
    <t>HKMAT284</t>
  </si>
  <si>
    <t>Dettol Hand wash 900ml</t>
  </si>
  <si>
    <t>HKMAT283</t>
  </si>
  <si>
    <t>Dettol Hand wash 250ml</t>
  </si>
  <si>
    <t>HKMAT282</t>
  </si>
  <si>
    <t>Wheel powder 500 Gm</t>
  </si>
  <si>
    <t>HKMAT281</t>
  </si>
  <si>
    <t>Surf Powder</t>
  </si>
  <si>
    <t>HKMAT280</t>
  </si>
  <si>
    <t>T Brush 18 Soft Amco</t>
  </si>
  <si>
    <t>HKMAT28</t>
  </si>
  <si>
    <t>Toilet Roll 4</t>
  </si>
  <si>
    <t>HKMAT279</t>
  </si>
  <si>
    <t>Toilet Roll - 150 gms</t>
  </si>
  <si>
    <t>HKMAT278</t>
  </si>
  <si>
    <t>Toilet Roll - Pudumjee 350 Sheets, 9.5x11 cm, 2 Ply</t>
  </si>
  <si>
    <t>HKMAT277</t>
  </si>
  <si>
    <t>Toilet Roll - Pudumjee 250 Sheets, 9.5x11 cm, 2 Ply</t>
  </si>
  <si>
    <t>HKMAT276</t>
  </si>
  <si>
    <t>Scheveran Viroff Gel</t>
  </si>
  <si>
    <t>HKMAT275</t>
  </si>
  <si>
    <t>VROFF 753</t>
  </si>
  <si>
    <t>HKMAT274</t>
  </si>
  <si>
    <t>Paint Brush - 1 Inch</t>
  </si>
  <si>
    <t>HKMAT273</t>
  </si>
  <si>
    <t>Yellow Sponge - Big</t>
  </si>
  <si>
    <t>HKMAT272</t>
  </si>
  <si>
    <t>floor wiper 24" plastic set</t>
  </si>
  <si>
    <t>HKMAT271</t>
  </si>
  <si>
    <t>Wet Mop Round Blue</t>
  </si>
  <si>
    <t>HKMAT270</t>
  </si>
  <si>
    <t>T Brush 18 Hard Amco</t>
  </si>
  <si>
    <t>HKMAT27</t>
  </si>
  <si>
    <t>Wet Mop Round Red</t>
  </si>
  <si>
    <t>HKMAT269</t>
  </si>
  <si>
    <t>Mop Cloth</t>
  </si>
  <si>
    <t>HKMAT268</t>
  </si>
  <si>
    <t>3M Scrubbing White pad</t>
  </si>
  <si>
    <t>HKMAT267</t>
  </si>
  <si>
    <t>Thinner - 1LTR</t>
  </si>
  <si>
    <t>HKMAT266</t>
  </si>
  <si>
    <t>Telescopic Rod (30 Ft)</t>
  </si>
  <si>
    <t>HKMAT265</t>
  </si>
  <si>
    <t>Toilet Brush Hockey</t>
  </si>
  <si>
    <t>HKMAT264</t>
  </si>
  <si>
    <t>3M Scrubbing Pad (White)</t>
  </si>
  <si>
    <t>HKMAT263</t>
  </si>
  <si>
    <t>Harpic Hygeine Hanging 50 ML</t>
  </si>
  <si>
    <t>HKMAT262</t>
  </si>
  <si>
    <t>Himalaya Hand Sanitizer 500 ML</t>
  </si>
  <si>
    <t>HKMAT261</t>
  </si>
  <si>
    <t>Steel Wool Srcubber</t>
  </si>
  <si>
    <t>HKMAT260</t>
  </si>
  <si>
    <t>Mr. Tall Sweeping Brush (Soft)</t>
  </si>
  <si>
    <t>HKMAT26</t>
  </si>
  <si>
    <t>Soap oil High Quality</t>
  </si>
  <si>
    <t>HKMAT259</t>
  </si>
  <si>
    <t>Urinal cake</t>
  </si>
  <si>
    <t>HKMAT258</t>
  </si>
  <si>
    <t>Dry Mop Refill (Blue 24 )</t>
  </si>
  <si>
    <t>HKMAT257</t>
  </si>
  <si>
    <t>Caustic Soda SHK257</t>
  </si>
  <si>
    <t>HKMAT256</t>
  </si>
  <si>
    <t>Dust Pan (Red)-</t>
  </si>
  <si>
    <t>HKMAT255</t>
  </si>
  <si>
    <t>Single Bucket Wringer Trolley</t>
  </si>
  <si>
    <t>HKMAT254</t>
  </si>
  <si>
    <t>Double Bucket Wringer Trolley</t>
  </si>
  <si>
    <t>HKMAT253</t>
  </si>
  <si>
    <t>Square Bucket/ Moping Bucket (Yellow)</t>
  </si>
  <si>
    <t>HKMAT252</t>
  </si>
  <si>
    <t>Caddy (Red) - Plastic</t>
  </si>
  <si>
    <t>HKMAT251</t>
  </si>
  <si>
    <t>Caddy (Grey) - Plastic</t>
  </si>
  <si>
    <t>HKMAT250</t>
  </si>
  <si>
    <t>Mr. Tall Sweeping Brush (Hard)</t>
  </si>
  <si>
    <t>HKMAT25</t>
  </si>
  <si>
    <t>Caddy (Black) - Plastic</t>
  </si>
  <si>
    <t>HKMAT249</t>
  </si>
  <si>
    <t>Caddy (Red) - Ss</t>
  </si>
  <si>
    <t>HKMAT248</t>
  </si>
  <si>
    <t>Caddy (Grey) - Ss</t>
  </si>
  <si>
    <t>HKMAT247</t>
  </si>
  <si>
    <t>Caddy (Black) - Ss</t>
  </si>
  <si>
    <t>HKMAT246</t>
  </si>
  <si>
    <t>Ladder 8 Ft</t>
  </si>
  <si>
    <t>HKMAT245</t>
  </si>
  <si>
    <t>Ladder 6 Ft</t>
  </si>
  <si>
    <t>HKMAT244</t>
  </si>
  <si>
    <t>Ladder 3 Ft</t>
  </si>
  <si>
    <t>HKMAT243</t>
  </si>
  <si>
    <t>Telescopic Rod (10 Ft)</t>
  </si>
  <si>
    <t>HKMAT242</t>
  </si>
  <si>
    <t>Safety Signage, Cleaning In Progress</t>
  </si>
  <si>
    <t>HKMAT241</t>
  </si>
  <si>
    <t>Safety Signage, Caution Wet Floor</t>
  </si>
  <si>
    <t>HKMAT240</t>
  </si>
  <si>
    <t>Feather Brush Big Size - Jumbo Size With Cap</t>
  </si>
  <si>
    <t>HKMAT24</t>
  </si>
  <si>
    <t>Scrapper - Palti Patra (For Floors Only)</t>
  </si>
  <si>
    <t>HKMAT239</t>
  </si>
  <si>
    <t>Safety Belt</t>
  </si>
  <si>
    <t>HKMAT238</t>
  </si>
  <si>
    <t>Plastic Mug (1 Ltr)</t>
  </si>
  <si>
    <t>HKMAT237</t>
  </si>
  <si>
    <t>Aluminium Handle For Dry Mop &amp; Wet Mop</t>
  </si>
  <si>
    <t>HKMAT236</t>
  </si>
  <si>
    <t>Hand Brush Hard With Wood Handle</t>
  </si>
  <si>
    <t>HKMAT235</t>
  </si>
  <si>
    <t>Dry Mop Refill Ezee Roots 50 Cms-Bg99</t>
  </si>
  <si>
    <t>HKMAT234</t>
  </si>
  <si>
    <t>Dry Mop Refill Eezy Roots 75 Cm-Bg100</t>
  </si>
  <si>
    <t>HKMAT233</t>
  </si>
  <si>
    <t>Dry Mop Ezee Roots Set 50 Cms-Bg95</t>
  </si>
  <si>
    <t>HKMAT232</t>
  </si>
  <si>
    <t>Dry Mop Eezy Roots Set 75 Cm-Bg96</t>
  </si>
  <si>
    <t>HKMAT231</t>
  </si>
  <si>
    <t>Floor Wiper 24" Set Plastic</t>
  </si>
  <si>
    <t>HKMAT230</t>
  </si>
  <si>
    <t>Cobweb Brush V Shaped</t>
  </si>
  <si>
    <t>HKMAT23</t>
  </si>
  <si>
    <t>Floor Wiper 24 Aluminium Set</t>
  </si>
  <si>
    <t>HKMAT229</t>
  </si>
  <si>
    <t>Aluminium Scrubbing Brush 12X3</t>
  </si>
  <si>
    <t>HKMAT228</t>
  </si>
  <si>
    <t>Dry Mop Refill (Blue 18 )</t>
  </si>
  <si>
    <t>HKMAT227</t>
  </si>
  <si>
    <t>Dry Mop Bracket 18X5</t>
  </si>
  <si>
    <t>HKMAT226</t>
  </si>
  <si>
    <t>Dry Mop Set 24X5</t>
  </si>
  <si>
    <t>HKMAT225</t>
  </si>
  <si>
    <t>Wet Mop Clip( Red)</t>
  </si>
  <si>
    <t>HKMAT224</t>
  </si>
  <si>
    <t>Wet Mop Clip( Blue)</t>
  </si>
  <si>
    <t>HKMAT223</t>
  </si>
  <si>
    <t>Wet Mop Refill luped</t>
  </si>
  <si>
    <t>HKMAT222</t>
  </si>
  <si>
    <t>Clip &amp; Fit Wet Mop Set</t>
  </si>
  <si>
    <t>HKMAT221</t>
  </si>
  <si>
    <t>Taski Squezee Empty Bottles (R6)</t>
  </si>
  <si>
    <t>HKMAT220</t>
  </si>
  <si>
    <t>Cobweb Brush Round</t>
  </si>
  <si>
    <t>HKMAT22</t>
  </si>
  <si>
    <t>Plastic Mug (1Ltr)</t>
  </si>
  <si>
    <t>HKMAT219</t>
  </si>
  <si>
    <t>Spray Gun</t>
  </si>
  <si>
    <t>HKMAT218</t>
  </si>
  <si>
    <t>Spray Bottle (Flat) - 750 Ml</t>
  </si>
  <si>
    <t>HKMAT217</t>
  </si>
  <si>
    <t>Hard Broom Plastic</t>
  </si>
  <si>
    <t>HKMAT216</t>
  </si>
  <si>
    <t>Hard Broom</t>
  </si>
  <si>
    <t>HKMAT215</t>
  </si>
  <si>
    <t>Soft Broom</t>
  </si>
  <si>
    <t>HKMAT214</t>
  </si>
  <si>
    <t>Lobby Dustpan With Brush</t>
  </si>
  <si>
    <t>HKMAT213</t>
  </si>
  <si>
    <t>Dust Pan (Blue)</t>
  </si>
  <si>
    <t>HKMAT212</t>
  </si>
  <si>
    <t>Bucket- 15 Ltrs - Red</t>
  </si>
  <si>
    <t>HKMAT211</t>
  </si>
  <si>
    <t>Bucket- 10 Ltrs - Red</t>
  </si>
  <si>
    <t>HKMAT210</t>
  </si>
  <si>
    <t>Carpet Nylon Brush Hard - Plastic Blue with Cap</t>
  </si>
  <si>
    <t>HKMAT21</t>
  </si>
  <si>
    <t>Bucket- 5 Ltrs - Red</t>
  </si>
  <si>
    <t>HKMAT209</t>
  </si>
  <si>
    <t>Bucket- 20 Ltrs - Red</t>
  </si>
  <si>
    <t>HKMAT208</t>
  </si>
  <si>
    <t>Bucket- 15 Ltrs - Blue</t>
  </si>
  <si>
    <t>HKMAT207</t>
  </si>
  <si>
    <t>Bucket- 10 Ltrs - Blue</t>
  </si>
  <si>
    <t>HKMAT206</t>
  </si>
  <si>
    <t>Bucket- 5 Ltrs - Blue</t>
  </si>
  <si>
    <t>HKMAT205</t>
  </si>
  <si>
    <t>Bucket- 20 Ltrs - Blue</t>
  </si>
  <si>
    <t>HKMAT204</t>
  </si>
  <si>
    <t>Patti Blade</t>
  </si>
  <si>
    <t>HKMAT203</t>
  </si>
  <si>
    <t>Kitchen Wiper</t>
  </si>
  <si>
    <t>HKMAT202</t>
  </si>
  <si>
    <t>Toilet Pump</t>
  </si>
  <si>
    <t>HKMAT201</t>
  </si>
  <si>
    <t>Toilet Brush Round</t>
  </si>
  <si>
    <t>HKMAT200</t>
  </si>
  <si>
    <t>Carpet Nylon Brush Soft - Plastic Red with Cap</t>
  </si>
  <si>
    <t>HKMAT20</t>
  </si>
  <si>
    <t>Stainless Steel Glass Squeezee - 35 Cm</t>
  </si>
  <si>
    <t>HKMAT199</t>
  </si>
  <si>
    <t>Hand Wash Empty Bottel Pump (500Ml)</t>
  </si>
  <si>
    <t>HKMAT198</t>
  </si>
  <si>
    <t>Floor Scrapper Heavy Duty With Long Handle</t>
  </si>
  <si>
    <t>HKMAT197</t>
  </si>
  <si>
    <t>Glass Washer 16</t>
  </si>
  <si>
    <t>HKMAT196</t>
  </si>
  <si>
    <t>Floor Squeezee 18 Set Heavy Duty</t>
  </si>
  <si>
    <t>HKMAT195</t>
  </si>
  <si>
    <t>Glass Wiper Rubber 1 Mtr</t>
  </si>
  <si>
    <t>HKMAT194</t>
  </si>
  <si>
    <t>Glass Washer T-Bar With Cloth 16-Bg141</t>
  </si>
  <si>
    <t>HKMAT193</t>
  </si>
  <si>
    <t>Glass Washer T-Bar With Cloth 14-Bg140</t>
  </si>
  <si>
    <t>HKMAT192</t>
  </si>
  <si>
    <t>Glass Washer &amp; Squezee Combi 35 Cm</t>
  </si>
  <si>
    <t>HKMAT191</t>
  </si>
  <si>
    <t>Glass Squzee 1</t>
  </si>
  <si>
    <t>HKMAT190</t>
  </si>
  <si>
    <t>Carpet Nylon Brush Soft - Plastic Blue with Cap</t>
  </si>
  <si>
    <t>HKMAT19</t>
  </si>
  <si>
    <t>Glass Squzee - Unger</t>
  </si>
  <si>
    <t>HKMAT189</t>
  </si>
  <si>
    <t>Glass Scraper</t>
  </si>
  <si>
    <t>HKMAT188</t>
  </si>
  <si>
    <t>Glass Cleaning Kit ( Full Set )</t>
  </si>
  <si>
    <t>HKMAT187</t>
  </si>
  <si>
    <t>Floor Scrapper</t>
  </si>
  <si>
    <t>HKMAT186</t>
  </si>
  <si>
    <t>Floor Scrapper Blade ( Per Pkt)</t>
  </si>
  <si>
    <t>HKMAT185</t>
  </si>
  <si>
    <t>Glass Mini Scrapper Blade</t>
  </si>
  <si>
    <t>HKMAT184</t>
  </si>
  <si>
    <t>Wipe N Shine</t>
  </si>
  <si>
    <t>HKMAT183</t>
  </si>
  <si>
    <t>Big Nylon Scrubber</t>
  </si>
  <si>
    <t>HKMAT182</t>
  </si>
  <si>
    <t>Scotch Brite With Sponge</t>
  </si>
  <si>
    <t>HKMAT181</t>
  </si>
  <si>
    <t>White Sponge</t>
  </si>
  <si>
    <t>HKMAT180</t>
  </si>
  <si>
    <t>Bottle Clening Brush</t>
  </si>
  <si>
    <t>HKMAT18</t>
  </si>
  <si>
    <t>Scotch Brite, 3M Big- ( Single Big Piece)</t>
  </si>
  <si>
    <t>HKMAT179</t>
  </si>
  <si>
    <t>3M Scrubbing Pads (Green)</t>
  </si>
  <si>
    <t>HKMAT178</t>
  </si>
  <si>
    <t>3M Scrubbing Pad (Red)</t>
  </si>
  <si>
    <t>HKMAT177</t>
  </si>
  <si>
    <t>Sanitary Cubes (White)</t>
  </si>
  <si>
    <t>HKMAT176</t>
  </si>
  <si>
    <t>Urinal Screen Pads</t>
  </si>
  <si>
    <t>HKMAT175</t>
  </si>
  <si>
    <t>Urinal Screen Pads - Victor</t>
  </si>
  <si>
    <t>HKMAT174</t>
  </si>
  <si>
    <t>SPRAY BOTTLES</t>
  </si>
  <si>
    <t>HKMAT173</t>
  </si>
  <si>
    <t>Prill 425 ml</t>
  </si>
  <si>
    <t>HKMAT172</t>
  </si>
  <si>
    <t>Bleaching Powder</t>
  </si>
  <si>
    <t>HKMAT171</t>
  </si>
  <si>
    <t>Drainex 50 Gms (Pkt)</t>
  </si>
  <si>
    <t>HKMAT170</t>
  </si>
  <si>
    <t>Airwick Room Air Freshener Lemon</t>
  </si>
  <si>
    <t>HKMAT17</t>
  </si>
  <si>
    <t>Vim Liquid (225 Ml)</t>
  </si>
  <si>
    <t>HKMAT169</t>
  </si>
  <si>
    <t>Vim Bar - 300 Gm</t>
  </si>
  <si>
    <t>HKMAT168</t>
  </si>
  <si>
    <t>Pitambari</t>
  </si>
  <si>
    <t>HKMAT167</t>
  </si>
  <si>
    <t>Harpic Flushmatic 50Gm</t>
  </si>
  <si>
    <t>HKMAT166</t>
  </si>
  <si>
    <t>Harpic 500 Ml</t>
  </si>
  <si>
    <t>HKMAT165</t>
  </si>
  <si>
    <t>Hand Gloves Disposable Plastic</t>
  </si>
  <si>
    <t>HKMAT164</t>
  </si>
  <si>
    <t>Disposable Mask</t>
  </si>
  <si>
    <t>HKMAT163</t>
  </si>
  <si>
    <t>Disposable Cap</t>
  </si>
  <si>
    <t>HKMAT162</t>
  </si>
  <si>
    <t>Dettol Antiseptic Lqd (500Ml)</t>
  </si>
  <si>
    <t>HKMAT161</t>
  </si>
  <si>
    <t>Corner Brush</t>
  </si>
  <si>
    <t>HKMAT160</t>
  </si>
  <si>
    <t>Airwick Room Air Freshener Lavender</t>
  </si>
  <si>
    <t>HKMAT16</t>
  </si>
  <si>
    <t>Colin Spray</t>
  </si>
  <si>
    <t>HKMAT159</t>
  </si>
  <si>
    <t>Cherry Shoes Polish</t>
  </si>
  <si>
    <t>HKMAT158</t>
  </si>
  <si>
    <t>Brasso 450 Ml</t>
  </si>
  <si>
    <t>HKMAT157</t>
  </si>
  <si>
    <t>Brasso (100 Ml)</t>
  </si>
  <si>
    <t>HKMAT156</t>
  </si>
  <si>
    <t>Deo</t>
  </si>
  <si>
    <t>HKMAT155</t>
  </si>
  <si>
    <t>All Out Refills</t>
  </si>
  <si>
    <t>HKMAT154</t>
  </si>
  <si>
    <t>All Out Machine</t>
  </si>
  <si>
    <t>HKMAT153</t>
  </si>
  <si>
    <t>Lizol 500 Ml</t>
  </si>
  <si>
    <t>HKMAT152</t>
  </si>
  <si>
    <t>Lizol 1 Ltr</t>
  </si>
  <si>
    <t>HKMAT151</t>
  </si>
  <si>
    <t>Ala - 500 ML</t>
  </si>
  <si>
    <t>HKMAT150</t>
  </si>
  <si>
    <t>Airwick Electronic Dispenser (Combi)</t>
  </si>
  <si>
    <t>HKMAT15</t>
  </si>
  <si>
    <t>Acid - 5 LTR</t>
  </si>
  <si>
    <t>HKMAT149</t>
  </si>
  <si>
    <t>Acid - 1 LTR</t>
  </si>
  <si>
    <t>HKMAT148</t>
  </si>
  <si>
    <t>Phynle Green - 1ltr</t>
  </si>
  <si>
    <t>HKMAT147</t>
  </si>
  <si>
    <t>Phynle Green - 5ltrs</t>
  </si>
  <si>
    <t>HKMAT146</t>
  </si>
  <si>
    <t>Hit Spray Red 450 Ml</t>
  </si>
  <si>
    <t>HKMAT145</t>
  </si>
  <si>
    <t>Hit Spray Black 450 Ml</t>
  </si>
  <si>
    <t>HKMAT144</t>
  </si>
  <si>
    <t>Hit Spray (Red) 250 Ml</t>
  </si>
  <si>
    <t>HKMAT143</t>
  </si>
  <si>
    <t>Hit Spray (Black) 250 Ml</t>
  </si>
  <si>
    <t>HKMAT142</t>
  </si>
  <si>
    <t>Nepthelene Balls (White) - 500 GM</t>
  </si>
  <si>
    <t>HKMAT141</t>
  </si>
  <si>
    <t>Industrial Nose Mask - With Nose Pin</t>
  </si>
  <si>
    <t>HKMAT140</t>
  </si>
  <si>
    <t>Airwick Room Air Freshner Citrus</t>
  </si>
  <si>
    <t>HKMAT14</t>
  </si>
  <si>
    <t>M Fold Local - 20 pkt per Case</t>
  </si>
  <si>
    <t>HKMAT139</t>
  </si>
  <si>
    <t>M Fold - Case</t>
  </si>
  <si>
    <t>HKMAT138</t>
  </si>
  <si>
    <t>M Fold - 150 Sheets/Pkt</t>
  </si>
  <si>
    <t>HKMAT137</t>
  </si>
  <si>
    <t>M Fold (60 Pkts)</t>
  </si>
  <si>
    <t>HKMAT136</t>
  </si>
  <si>
    <t>Hrt ROll</t>
  </si>
  <si>
    <t>HKMAT135</t>
  </si>
  <si>
    <t>Hand Wash Pearl-5Ltr</t>
  </si>
  <si>
    <t>HKMAT134</t>
  </si>
  <si>
    <t>Soap Dispenser - 750 ML</t>
  </si>
  <si>
    <t>HKMAT133</t>
  </si>
  <si>
    <t>Hand Wash - Labello</t>
  </si>
  <si>
    <t>HKMAT132</t>
  </si>
  <si>
    <t>Fem Hand Wash 900ml</t>
  </si>
  <si>
    <t>HKMAT131</t>
  </si>
  <si>
    <t>Fem Hand Wash 5ltrs</t>
  </si>
  <si>
    <t>HKMAT130</t>
  </si>
  <si>
    <t>Airwick Airfreshner Refills Morning Rose</t>
  </si>
  <si>
    <t>HKMAT13</t>
  </si>
  <si>
    <t>Hand Gloves Surgical</t>
  </si>
  <si>
    <t>HKMAT129</t>
  </si>
  <si>
    <t>Hand Gloves (Cotton) Heavy Duty</t>
  </si>
  <si>
    <t>HKMAT128</t>
  </si>
  <si>
    <t>Hand Gloves (Orange)</t>
  </si>
  <si>
    <t>HKMAT127</t>
  </si>
  <si>
    <t>Hand Gloves (Blue)</t>
  </si>
  <si>
    <t>HKMAT126</t>
  </si>
  <si>
    <t>Safety Hand Gloves</t>
  </si>
  <si>
    <t>HKMAT125</t>
  </si>
  <si>
    <t>Biodegradable Garbage Bag 30X50 Red</t>
  </si>
  <si>
    <t>HKMAT124</t>
  </si>
  <si>
    <t>Biodegradable Garbage Bag 29x39 Red</t>
  </si>
  <si>
    <t>HKMAT123</t>
  </si>
  <si>
    <t>Biodegradable Garbage Bag 19x21 Red</t>
  </si>
  <si>
    <t>HKMAT122</t>
  </si>
  <si>
    <t>Biodegradable Garbage Bag Size 30X50 Yellow</t>
  </si>
  <si>
    <t>HKMAT121</t>
  </si>
  <si>
    <t>Biodegradable Garbage Bag Size 19X21 Yellow</t>
  </si>
  <si>
    <t>HKMAT120</t>
  </si>
  <si>
    <t>Airwick Airfreshner Refills Lavender</t>
  </si>
  <si>
    <t>HKMAT12</t>
  </si>
  <si>
    <t>Biodegradable Bags Size 40X50( 7 Pcs/Kg)white</t>
  </si>
  <si>
    <t>HKMAT119</t>
  </si>
  <si>
    <t>Biodegradable Bags Size 30X50( 9 Pcs/Kg)white</t>
  </si>
  <si>
    <t>HKMAT118</t>
  </si>
  <si>
    <t>Biodegradable Bags Size 30X40( 10 Pcs/Kg)white</t>
  </si>
  <si>
    <t>HKMAT117</t>
  </si>
  <si>
    <t>Biodegradable Bags Size 19X21( 35 Pcs/Kg)white</t>
  </si>
  <si>
    <t>HKMAT116</t>
  </si>
  <si>
    <t>Biodegradable Bags Size 40X50( 7 Pcs/Kg)Green</t>
  </si>
  <si>
    <t>HKMAT115</t>
  </si>
  <si>
    <t>Biodegradable Bags Size 40X50( 7 Pcs/Kg)Blue</t>
  </si>
  <si>
    <t>HKMAT114</t>
  </si>
  <si>
    <t>Biodegradable Bags Size 30X50( 9 Pcs/Kg)Green</t>
  </si>
  <si>
    <t>HKMAT113</t>
  </si>
  <si>
    <t>Biodegradable Bags Size 30X50( 9 Pcs/Kg)Blue</t>
  </si>
  <si>
    <t>HKMAT112</t>
  </si>
  <si>
    <t>Biodegradable Bags Size 30X40( 10 Pcs/Kg)Green</t>
  </si>
  <si>
    <t>HKMAT111</t>
  </si>
  <si>
    <t>Biodegradable Bags Size 30X40( 10 Pcs/Kg)Blue</t>
  </si>
  <si>
    <t>HKMAT110</t>
  </si>
  <si>
    <t>Aerosol Dispenser</t>
  </si>
  <si>
    <t>HKMAT11</t>
  </si>
  <si>
    <t>Biodegradable Bags Size 30X40( 10 Pcs/Kg)Blk</t>
  </si>
  <si>
    <t>HKMAT109</t>
  </si>
  <si>
    <t>Biodegradable Bags Size 19X21( 35 Pcs/Kg) Green</t>
  </si>
  <si>
    <t>HKMAT108</t>
  </si>
  <si>
    <t>Biodegradable Bags Size 19X21( 35 Pcs/Kg) Blue</t>
  </si>
  <si>
    <t>HKMAT107</t>
  </si>
  <si>
    <t>Biodegradable Bags Size 19X21( 35 Pcs/Kg) Blk</t>
  </si>
  <si>
    <t>HKMAT106</t>
  </si>
  <si>
    <t>Biodegradable Bags Size 40X50( 7 Pcs/Kg)Blk</t>
  </si>
  <si>
    <t>HKMAT105</t>
  </si>
  <si>
    <t>Biodegradable Bags Size 30X50( 9 Pcs/Kg)Blk</t>
  </si>
  <si>
    <t>HKMAT104</t>
  </si>
  <si>
    <t>Bio-Degradable Garbage Bag- (Blk) 30 X 40 - Black</t>
  </si>
  <si>
    <t>HKMAT103</t>
  </si>
  <si>
    <t>Bio-Degradable Garbage Bag- (Blk) 29 X 39 - Black</t>
  </si>
  <si>
    <t>HKMAT102</t>
  </si>
  <si>
    <t>Bio-Degradable Garbage Bag- (Blk) 24 * 30 - Black</t>
  </si>
  <si>
    <t>HKMAT101</t>
  </si>
  <si>
    <t>Bio-Degradable Garbage Bag- (Blk) 19 X 21 - Black</t>
  </si>
  <si>
    <t>HKMAT100</t>
  </si>
  <si>
    <t>Auto Aerosol Refill 300 Ml</t>
  </si>
  <si>
    <t>HKMAT10</t>
  </si>
  <si>
    <t>Auto Aerosol Refill 110 Ml</t>
  </si>
  <si>
    <t>HKMAT09</t>
  </si>
  <si>
    <t>Lemon Grass oil - 01 ltr</t>
  </si>
  <si>
    <t>HKMAT08</t>
  </si>
  <si>
    <t>Godrej Airfreshner Lemons</t>
  </si>
  <si>
    <t>HKMAT07</t>
  </si>
  <si>
    <t>Godrej Air Pocket</t>
  </si>
  <si>
    <t>HKMAT06</t>
  </si>
  <si>
    <t>Godrej Air Freshner</t>
  </si>
  <si>
    <t>HKMAT05</t>
  </si>
  <si>
    <t>Airsure Room Air Freshner Rose</t>
  </si>
  <si>
    <t>HKMAT04</t>
  </si>
  <si>
    <t>Airsure Room Air Freshner Lemon</t>
  </si>
  <si>
    <t>HKMAT03</t>
  </si>
  <si>
    <t>Airsure Room Air Freshner Lavender</t>
  </si>
  <si>
    <t>HKMAT02</t>
  </si>
  <si>
    <t>Odonil Toilet Air Freshner</t>
  </si>
  <si>
    <t>HKMAT01</t>
  </si>
  <si>
    <t>With GST Rate</t>
  </si>
  <si>
    <t>Gst Amt</t>
  </si>
  <si>
    <t>Tax(%)</t>
  </si>
  <si>
    <t>Rate</t>
  </si>
  <si>
    <t>Product Name</t>
  </si>
  <si>
    <t>Product Code</t>
  </si>
  <si>
    <t>Sr No</t>
  </si>
  <si>
    <t>Ador Welding Pune - Require Material</t>
  </si>
  <si>
    <t>Wage Schedule</t>
  </si>
  <si>
    <t>State - Maharashtra</t>
  </si>
  <si>
    <t>Min. Wage Year Notification - Jul'21 to Dec'21</t>
  </si>
  <si>
    <t>HRA%</t>
  </si>
  <si>
    <t>Break up</t>
  </si>
  <si>
    <t>S/V</t>
  </si>
  <si>
    <t>%</t>
  </si>
  <si>
    <t>Taken On</t>
  </si>
  <si>
    <t>Basic</t>
  </si>
  <si>
    <t>S</t>
  </si>
  <si>
    <t>DA</t>
  </si>
  <si>
    <t>Basic + DA</t>
  </si>
  <si>
    <t>HRA</t>
  </si>
  <si>
    <t>Washing Allowance</t>
  </si>
  <si>
    <t>V</t>
  </si>
  <si>
    <t xml:space="preserve">Other Allowances </t>
  </si>
  <si>
    <t>Additional Salary</t>
  </si>
  <si>
    <t>Gross Salary</t>
  </si>
  <si>
    <t>Professional Tax Deduction</t>
  </si>
  <si>
    <t>ESI Employee Deduction</t>
  </si>
  <si>
    <t>Gross</t>
  </si>
  <si>
    <t>P.F Employee Deduction</t>
  </si>
  <si>
    <t>Basic+DA</t>
  </si>
  <si>
    <t>Total In Hand Salary</t>
  </si>
  <si>
    <t>Mediclaim</t>
  </si>
  <si>
    <t>Ex-Gratia - Bonus</t>
  </si>
  <si>
    <t>Leave Wages  (CL, PL, SL)</t>
  </si>
  <si>
    <t>National Holidays Days Holidays</t>
  </si>
  <si>
    <t xml:space="preserve">Uniform, Shoes, PPE </t>
  </si>
  <si>
    <t>Documentation, Training &amp; BGV</t>
  </si>
  <si>
    <t>Gratuity</t>
  </si>
  <si>
    <t>Sub Total CTC</t>
  </si>
  <si>
    <t>1/6 Reliever Charge (if applicable)</t>
  </si>
  <si>
    <t>TOTAL CTC</t>
  </si>
  <si>
    <t>Wage - State Wage, Zone - 1 Engineering Act</t>
  </si>
  <si>
    <t>Site Name</t>
  </si>
  <si>
    <t>Remarks &amp; Shift Timings</t>
  </si>
  <si>
    <t xml:space="preserve">Proposal Date </t>
  </si>
  <si>
    <t>City</t>
  </si>
  <si>
    <t>Sr.No.</t>
  </si>
  <si>
    <t>Unit Rate (Rs.)</t>
  </si>
  <si>
    <t>Shifts</t>
  </si>
  <si>
    <t>Soft Services</t>
  </si>
  <si>
    <t>G</t>
  </si>
  <si>
    <t>I</t>
  </si>
  <si>
    <t>II</t>
  </si>
  <si>
    <t>III</t>
  </si>
  <si>
    <t>R</t>
  </si>
  <si>
    <t>Total No.</t>
  </si>
  <si>
    <t>Cost</t>
  </si>
  <si>
    <t>Janitor / Chambermaid</t>
  </si>
  <si>
    <t>9 hours x 6 Days a Week</t>
  </si>
  <si>
    <t>Sub - Total</t>
  </si>
  <si>
    <t>Consumables &amp; Machinery</t>
  </si>
  <si>
    <t>Housekeeping Consumables &amp; Supplies/Tools &amp; Tackles</t>
  </si>
  <si>
    <t xml:space="preserve"> at Actuals</t>
  </si>
  <si>
    <t>Disposable Toiletries &amp; Garbage Bags</t>
  </si>
  <si>
    <t>Single disc Machine</t>
  </si>
  <si>
    <t>Vacuum Machine ( Wet &amp; Dry )</t>
  </si>
  <si>
    <t>TOTAL CHARGES</t>
  </si>
  <si>
    <t>Management Fee</t>
  </si>
  <si>
    <t>Grand Total - Monthly</t>
  </si>
  <si>
    <t>Terms</t>
  </si>
  <si>
    <t>Taxes as applicable</t>
  </si>
  <si>
    <t>Revision in rates will be deemed approved as per Minimum Wage Notification from the date thereof</t>
  </si>
  <si>
    <t>SILA will provide on statutory documentation each month.</t>
  </si>
  <si>
    <t>Uniforms costs are included, however, for customized uniforms - we will bill on actuals</t>
  </si>
  <si>
    <t>Payments Terms - 30 Days</t>
  </si>
  <si>
    <t>SILA will deploy a transition team on site upto a week before the start date to take a handover, and same will be billed to client</t>
  </si>
  <si>
    <t>Work on Statutory Holidays will be billed at 3X - 26th January, 1st May, 15th August, 2nd October and 4 other national holidays which will be chosen by the client</t>
  </si>
  <si>
    <t>Ador Powertron</t>
  </si>
  <si>
    <t>Pune</t>
  </si>
  <si>
    <t>Supervisor</t>
  </si>
  <si>
    <t>Budget Cap of 23k. First Month budget to be 3x of said Monthly budget</t>
  </si>
  <si>
    <t>On Actuals after Completion of 5 Years or Eligible Gratuity Period</t>
  </si>
  <si>
    <t>On Actuals @ 3x Daily Wage</t>
  </si>
  <si>
    <t>Janitor                                   (Un-skilled)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</si>
</sst>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0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A6A6A6"/>
      </patternFill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>
      <protection locked="0"/>
    </xf>
    <xf numFmtId="0" fontId="12" fillId="0" borderId="0">
      <alignment vertical="center"/>
    </xf>
    <xf numFmtId="164" fontId="2" fillId="0" borderId="0">
      <alignment vertical="top"/>
      <protection locked="0"/>
    </xf>
    <xf numFmtId="9" fontId="2" fillId="0" borderId="0">
      <alignment vertical="top"/>
      <protection locked="0"/>
    </xf>
    <xf numFmtId="166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left" vertical="center"/>
    </xf>
    <xf numFmtId="0" fontId="6" fillId="3" borderId="1" xfId="1" applyFont="1" applyFill="1" applyBorder="1" applyAlignment="1" applyProtection="1">
      <alignment horizontal="center" vertical="center"/>
    </xf>
    <xf numFmtId="0" fontId="6" fillId="3" borderId="1" xfId="1" applyFont="1" applyFill="1" applyBorder="1" applyAlignment="1" applyProtection="1">
      <alignment horizontal="justify"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horizontal="center"/>
    </xf>
    <xf numFmtId="0" fontId="1" fillId="6" borderId="1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9" fillId="0" borderId="0" xfId="4" applyFont="1" applyBorder="1" applyProtection="1"/>
    <xf numFmtId="0" fontId="10" fillId="0" borderId="0" xfId="4" applyFont="1" applyBorder="1" applyAlignment="1" applyProtection="1">
      <alignment horizontal="center" vertical="center"/>
    </xf>
    <xf numFmtId="0" fontId="11" fillId="0" borderId="0" xfId="4" applyFont="1" applyBorder="1" applyAlignment="1" applyProtection="1">
      <alignment horizontal="center" vertical="center"/>
    </xf>
    <xf numFmtId="0" fontId="9" fillId="0" borderId="0" xfId="5" applyFont="1" applyBorder="1">
      <alignment vertical="center"/>
    </xf>
    <xf numFmtId="0" fontId="9" fillId="0" borderId="0" xfId="4" applyFont="1" applyProtection="1"/>
    <xf numFmtId="0" fontId="9" fillId="0" borderId="0" xfId="5" applyFont="1">
      <alignment vertical="center"/>
    </xf>
    <xf numFmtId="0" fontId="10" fillId="0" borderId="1" xfId="4" applyFont="1" applyBorder="1" applyProtection="1"/>
    <xf numFmtId="0" fontId="10" fillId="2" borderId="1" xfId="4" applyFont="1" applyFill="1" applyBorder="1" applyAlignment="1" applyProtection="1">
      <alignment horizontal="center" vertical="center"/>
    </xf>
    <xf numFmtId="9" fontId="10" fillId="2" borderId="1" xfId="3" applyFont="1" applyFill="1" applyBorder="1" applyAlignment="1" applyProtection="1">
      <alignment horizontal="center" vertical="center"/>
    </xf>
    <xf numFmtId="0" fontId="9" fillId="0" borderId="0" xfId="4" applyFont="1" applyAlignment="1" applyProtection="1">
      <alignment vertical="center"/>
    </xf>
    <xf numFmtId="0" fontId="10" fillId="2" borderId="1" xfId="4" applyFont="1" applyFill="1" applyBorder="1" applyAlignment="1" applyProtection="1">
      <alignment horizontal="center" vertical="center" wrapText="1"/>
    </xf>
    <xf numFmtId="0" fontId="10" fillId="0" borderId="1" xfId="4" applyFont="1" applyFill="1" applyBorder="1" applyAlignment="1" applyProtection="1">
      <alignment horizontal="center" vertical="center"/>
    </xf>
    <xf numFmtId="0" fontId="10" fillId="0" borderId="1" xfId="4" applyFont="1" applyFill="1" applyBorder="1" applyAlignment="1" applyProtection="1">
      <alignment horizontal="center" vertical="center" wrapText="1"/>
    </xf>
    <xf numFmtId="0" fontId="13" fillId="0" borderId="1" xfId="4" applyFont="1" applyFill="1" applyBorder="1" applyAlignment="1" applyProtection="1">
      <alignment horizontal="center" vertical="center" wrapText="1"/>
    </xf>
    <xf numFmtId="0" fontId="9" fillId="0" borderId="1" xfId="4" applyFont="1" applyFill="1" applyBorder="1" applyProtection="1"/>
    <xf numFmtId="0" fontId="9" fillId="0" borderId="1" xfId="4" applyFont="1" applyFill="1" applyBorder="1" applyAlignment="1" applyProtection="1">
      <alignment horizontal="center"/>
    </xf>
    <xf numFmtId="0" fontId="9" fillId="0" borderId="1" xfId="4" applyFont="1" applyFill="1" applyBorder="1" applyAlignment="1" applyProtection="1">
      <alignment wrapText="1"/>
    </xf>
    <xf numFmtId="3" fontId="9" fillId="0" borderId="1" xfId="6" applyNumberFormat="1" applyFont="1" applyFill="1" applyBorder="1" applyAlignment="1" applyProtection="1">
      <alignment horizontal="center" vertical="center"/>
    </xf>
    <xf numFmtId="3" fontId="9" fillId="0" borderId="0" xfId="4" applyNumberFormat="1" applyFont="1" applyProtection="1"/>
    <xf numFmtId="0" fontId="10" fillId="0" borderId="1" xfId="4" applyFont="1" applyFill="1" applyBorder="1" applyProtection="1"/>
    <xf numFmtId="0" fontId="10" fillId="0" borderId="1" xfId="4" applyFont="1" applyFill="1" applyBorder="1" applyAlignment="1" applyProtection="1">
      <alignment horizontal="center"/>
    </xf>
    <xf numFmtId="0" fontId="10" fillId="0" borderId="1" xfId="4" applyFont="1" applyFill="1" applyBorder="1" applyAlignment="1" applyProtection="1">
      <alignment wrapText="1"/>
    </xf>
    <xf numFmtId="3" fontId="10" fillId="0" borderId="1" xfId="6" applyNumberFormat="1" applyFont="1" applyFill="1" applyBorder="1" applyAlignment="1" applyProtection="1">
      <alignment horizontal="center" vertical="center"/>
    </xf>
    <xf numFmtId="0" fontId="9" fillId="0" borderId="1" xfId="4" applyFont="1" applyFill="1" applyBorder="1" applyAlignment="1" applyProtection="1">
      <alignment horizontal="left" vertical="center" wrapText="1"/>
    </xf>
    <xf numFmtId="10" fontId="9" fillId="0" borderId="1" xfId="7" applyNumberFormat="1" applyFont="1" applyFill="1" applyBorder="1" applyAlignment="1" applyProtection="1">
      <alignment horizontal="center" vertical="center"/>
    </xf>
    <xf numFmtId="10" fontId="9" fillId="0" borderId="1" xfId="7" applyNumberFormat="1" applyFont="1" applyFill="1" applyBorder="1" applyAlignment="1" applyProtection="1">
      <alignment horizontal="center" vertical="center" wrapText="1"/>
    </xf>
    <xf numFmtId="0" fontId="9" fillId="0" borderId="1" xfId="4" applyFont="1" applyBorder="1" applyProtection="1"/>
    <xf numFmtId="10" fontId="9" fillId="0" borderId="1" xfId="3" applyNumberFormat="1" applyFont="1" applyFill="1" applyBorder="1" applyAlignment="1" applyProtection="1">
      <alignment horizontal="center" vertical="center" wrapText="1"/>
    </xf>
    <xf numFmtId="0" fontId="10" fillId="2" borderId="1" xfId="4" applyFont="1" applyFill="1" applyBorder="1" applyProtection="1"/>
    <xf numFmtId="0" fontId="10" fillId="2" borderId="1" xfId="4" applyFont="1" applyFill="1" applyBorder="1" applyAlignment="1" applyProtection="1">
      <alignment horizontal="center"/>
    </xf>
    <xf numFmtId="3" fontId="10" fillId="2" borderId="1" xfId="6" applyNumberFormat="1" applyFont="1" applyFill="1" applyBorder="1" applyAlignment="1" applyProtection="1">
      <alignment horizontal="center" vertical="center"/>
    </xf>
    <xf numFmtId="12" fontId="9" fillId="0" borderId="1" xfId="7" applyNumberFormat="1" applyFont="1" applyFill="1" applyBorder="1" applyAlignment="1" applyProtection="1">
      <alignment horizontal="center" vertical="center"/>
    </xf>
    <xf numFmtId="0" fontId="10" fillId="2" borderId="1" xfId="4" applyFont="1" applyFill="1" applyBorder="1" applyAlignment="1" applyProtection="1">
      <alignment wrapText="1"/>
    </xf>
    <xf numFmtId="0" fontId="9" fillId="0" borderId="0" xfId="4" applyFont="1" applyAlignment="1" applyProtection="1">
      <alignment horizontal="center"/>
    </xf>
    <xf numFmtId="0" fontId="14" fillId="0" borderId="0" xfId="0" applyFont="1" applyAlignment="1">
      <alignment horizontal="center"/>
    </xf>
    <xf numFmtId="165" fontId="14" fillId="0" borderId="0" xfId="2" applyNumberFormat="1" applyFont="1" applyAlignment="1">
      <alignment horizontal="center"/>
    </xf>
    <xf numFmtId="0" fontId="14" fillId="0" borderId="0" xfId="2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2" borderId="5" xfId="9" applyFont="1" applyFill="1" applyBorder="1" applyAlignment="1">
      <alignment horizontal="center" vertical="center"/>
    </xf>
    <xf numFmtId="0" fontId="16" fillId="2" borderId="5" xfId="9" applyFont="1" applyFill="1" applyBorder="1" applyAlignment="1">
      <alignment horizontal="left" vertical="center"/>
    </xf>
    <xf numFmtId="166" fontId="16" fillId="2" borderId="5" xfId="8" applyFont="1" applyFill="1" applyBorder="1" applyAlignment="1">
      <alignment horizontal="center" vertical="center"/>
    </xf>
    <xf numFmtId="165" fontId="17" fillId="2" borderId="5" xfId="3" applyNumberFormat="1" applyFont="1" applyFill="1" applyBorder="1" applyAlignment="1">
      <alignment vertical="center"/>
    </xf>
    <xf numFmtId="0" fontId="16" fillId="4" borderId="1" xfId="9" applyFont="1" applyFill="1" applyBorder="1" applyAlignment="1">
      <alignment horizontal="center" vertical="center"/>
    </xf>
    <xf numFmtId="165" fontId="16" fillId="4" borderId="1" xfId="10" applyNumberFormat="1" applyFont="1" applyFill="1" applyBorder="1" applyAlignment="1">
      <alignment horizontal="left" vertical="top" wrapText="1"/>
    </xf>
    <xf numFmtId="166" fontId="16" fillId="4" borderId="1" xfId="8" applyFont="1" applyFill="1" applyBorder="1" applyAlignment="1">
      <alignment horizontal="center" vertical="center"/>
    </xf>
    <xf numFmtId="165" fontId="16" fillId="4" borderId="1" xfId="2" applyNumberFormat="1" applyFont="1" applyFill="1" applyBorder="1" applyAlignment="1">
      <alignment horizontal="center" vertical="center"/>
    </xf>
    <xf numFmtId="165" fontId="16" fillId="4" borderId="1" xfId="2" applyNumberFormat="1" applyFont="1" applyFill="1" applyBorder="1" applyAlignment="1">
      <alignment horizontal="center" vertical="top"/>
    </xf>
    <xf numFmtId="0" fontId="16" fillId="4" borderId="1" xfId="2" applyNumberFormat="1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0" fontId="18" fillId="3" borderId="1" xfId="4" applyFont="1" applyFill="1" applyBorder="1" applyAlignment="1" applyProtection="1">
      <alignment vertical="center" wrapText="1"/>
    </xf>
    <xf numFmtId="166" fontId="14" fillId="3" borderId="1" xfId="8" applyFont="1" applyFill="1" applyBorder="1" applyAlignment="1">
      <alignment horizontal="center" vertical="center"/>
    </xf>
    <xf numFmtId="165" fontId="14" fillId="3" borderId="1" xfId="2" applyNumberFormat="1" applyFont="1" applyFill="1" applyBorder="1" applyAlignment="1">
      <alignment horizontal="center" vertical="center"/>
    </xf>
    <xf numFmtId="165" fontId="14" fillId="3" borderId="1" xfId="2" applyNumberFormat="1" applyFont="1" applyFill="1" applyBorder="1" applyAlignment="1">
      <alignment vertical="center"/>
    </xf>
    <xf numFmtId="1" fontId="14" fillId="3" borderId="1" xfId="2" applyNumberFormat="1" applyFont="1" applyFill="1" applyBorder="1" applyAlignment="1">
      <alignment horizontal="right" vertical="center"/>
    </xf>
    <xf numFmtId="166" fontId="16" fillId="2" borderId="1" xfId="8" applyFont="1" applyFill="1" applyBorder="1" applyAlignment="1">
      <alignment horizontal="center"/>
    </xf>
    <xf numFmtId="165" fontId="16" fillId="2" borderId="1" xfId="2" applyNumberFormat="1" applyFont="1" applyFill="1" applyBorder="1" applyAlignment="1"/>
    <xf numFmtId="165" fontId="16" fillId="2" borderId="1" xfId="2" applyNumberFormat="1" applyFont="1" applyFill="1" applyBorder="1" applyAlignment="1">
      <alignment horizontal="right"/>
    </xf>
    <xf numFmtId="0" fontId="15" fillId="2" borderId="1" xfId="0" applyFont="1" applyFill="1" applyBorder="1" applyAlignment="1">
      <alignment horizontal="center"/>
    </xf>
    <xf numFmtId="165" fontId="16" fillId="4" borderId="1" xfId="10" applyNumberFormat="1" applyFont="1" applyFill="1" applyBorder="1" applyAlignment="1">
      <alignment horizontal="center" vertical="center"/>
    </xf>
    <xf numFmtId="165" fontId="16" fillId="4" borderId="1" xfId="1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1" xfId="9" applyFont="1" applyBorder="1" applyAlignment="1">
      <alignment horizontal="center" vertical="center"/>
    </xf>
    <xf numFmtId="2" fontId="14" fillId="3" borderId="1" xfId="9" applyNumberFormat="1" applyFont="1" applyFill="1" applyBorder="1" applyAlignment="1">
      <alignment horizontal="left" vertical="center" wrapText="1"/>
    </xf>
    <xf numFmtId="2" fontId="14" fillId="3" borderId="1" xfId="9" applyNumberFormat="1" applyFont="1" applyFill="1" applyBorder="1" applyAlignment="1">
      <alignment horizontal="left" vertical="center"/>
    </xf>
    <xf numFmtId="165" fontId="16" fillId="2" borderId="1" xfId="2" applyNumberFormat="1" applyFont="1" applyFill="1" applyBorder="1" applyAlignment="1">
      <alignment horizontal="center"/>
    </xf>
    <xf numFmtId="166" fontId="16" fillId="4" borderId="1" xfId="8" applyFont="1" applyFill="1" applyBorder="1" applyAlignment="1">
      <alignment horizontal="center"/>
    </xf>
    <xf numFmtId="165" fontId="16" fillId="4" borderId="1" xfId="2" applyNumberFormat="1" applyFont="1" applyFill="1" applyBorder="1" applyAlignment="1">
      <alignment horizontal="center"/>
    </xf>
    <xf numFmtId="9" fontId="16" fillId="0" borderId="1" xfId="8" applyNumberFormat="1" applyFont="1" applyFill="1" applyBorder="1" applyAlignment="1">
      <alignment horizontal="center" vertical="center"/>
    </xf>
    <xf numFmtId="165" fontId="16" fillId="0" borderId="1" xfId="2" applyNumberFormat="1" applyFont="1" applyFill="1" applyBorder="1" applyAlignment="1">
      <alignment horizontal="center" vertical="center"/>
    </xf>
    <xf numFmtId="165" fontId="16" fillId="4" borderId="1" xfId="2" applyNumberFormat="1" applyFont="1" applyFill="1" applyBorder="1" applyAlignment="1">
      <alignment vertical="center"/>
    </xf>
    <xf numFmtId="0" fontId="14" fillId="0" borderId="0" xfId="0" applyFont="1" applyAlignment="1">
      <alignment horizontal="left"/>
    </xf>
    <xf numFmtId="166" fontId="14" fillId="0" borderId="0" xfId="8" applyFont="1" applyAlignment="1">
      <alignment horizontal="center"/>
    </xf>
    <xf numFmtId="3" fontId="16" fillId="0" borderId="0" xfId="1" applyNumberFormat="1" applyFont="1" applyAlignment="1">
      <alignment vertical="center"/>
    </xf>
    <xf numFmtId="3" fontId="14" fillId="0" borderId="0" xfId="1" applyNumberFormat="1" applyFont="1" applyAlignment="1">
      <alignment vertical="center"/>
    </xf>
    <xf numFmtId="3" fontId="14" fillId="0" borderId="0" xfId="0" applyNumberFormat="1" applyFont="1" applyAlignment="1">
      <alignment horizontal="left" vertical="center" wrapText="1"/>
    </xf>
    <xf numFmtId="3" fontId="14" fillId="0" borderId="0" xfId="0" applyNumberFormat="1" applyFont="1" applyAlignment="1">
      <alignment horizontal="center" vertical="center" wrapText="1"/>
    </xf>
    <xf numFmtId="165" fontId="14" fillId="0" borderId="0" xfId="3" applyNumberFormat="1" applyFont="1" applyAlignment="1">
      <alignment horizontal="center"/>
    </xf>
    <xf numFmtId="3" fontId="14" fillId="0" borderId="0" xfId="1" applyNumberFormat="1" applyFont="1" applyAlignment="1">
      <alignment horizontal="center" vertical="center"/>
    </xf>
    <xf numFmtId="166" fontId="14" fillId="0" borderId="1" xfId="8" applyFont="1" applyFill="1" applyBorder="1" applyAlignment="1">
      <alignment vertical="center"/>
    </xf>
    <xf numFmtId="3" fontId="14" fillId="0" borderId="0" xfId="0" applyNumberFormat="1" applyFont="1" applyAlignment="1">
      <alignment horizontal="left" vertical="center" wrapText="1"/>
    </xf>
    <xf numFmtId="166" fontId="14" fillId="0" borderId="18" xfId="8" applyFont="1" applyFill="1" applyBorder="1" applyAlignment="1">
      <alignment horizontal="center" vertical="center"/>
    </xf>
    <xf numFmtId="166" fontId="14" fillId="0" borderId="19" xfId="8" applyFont="1" applyFill="1" applyBorder="1" applyAlignment="1">
      <alignment horizontal="center" vertical="center"/>
    </xf>
    <xf numFmtId="166" fontId="14" fillId="0" borderId="23" xfId="8" applyFont="1" applyFill="1" applyBorder="1" applyAlignment="1">
      <alignment horizontal="center" vertical="center"/>
    </xf>
    <xf numFmtId="166" fontId="14" fillId="0" borderId="24" xfId="8" applyFont="1" applyFill="1" applyBorder="1" applyAlignment="1">
      <alignment horizontal="center" vertical="center"/>
    </xf>
    <xf numFmtId="3" fontId="14" fillId="0" borderId="0" xfId="1" applyNumberFormat="1" applyFont="1" applyAlignment="1">
      <alignment horizontal="left" vertical="center"/>
    </xf>
    <xf numFmtId="3" fontId="14" fillId="0" borderId="0" xfId="0" applyNumberFormat="1" applyFont="1" applyAlignment="1">
      <alignment horizontal="left" vertical="center"/>
    </xf>
    <xf numFmtId="165" fontId="16" fillId="2" borderId="1" xfId="10" applyNumberFormat="1" applyFont="1" applyFill="1" applyBorder="1" applyAlignment="1">
      <alignment horizontal="left"/>
    </xf>
    <xf numFmtId="165" fontId="16" fillId="2" borderId="1" xfId="2" applyNumberFormat="1" applyFont="1" applyFill="1" applyBorder="1" applyAlignment="1">
      <alignment horizontal="center"/>
    </xf>
    <xf numFmtId="165" fontId="16" fillId="4" borderId="1" xfId="10" applyNumberFormat="1" applyFont="1" applyFill="1" applyBorder="1" applyAlignment="1">
      <alignment horizontal="center"/>
    </xf>
    <xf numFmtId="165" fontId="16" fillId="7" borderId="18" xfId="2" applyNumberFormat="1" applyFont="1" applyFill="1" applyBorder="1" applyAlignment="1">
      <alignment horizontal="center"/>
    </xf>
    <xf numFmtId="165" fontId="16" fillId="7" borderId="19" xfId="2" applyNumberFormat="1" applyFont="1" applyFill="1" applyBorder="1" applyAlignment="1">
      <alignment horizontal="center"/>
    </xf>
    <xf numFmtId="165" fontId="16" fillId="7" borderId="20" xfId="2" applyNumberFormat="1" applyFont="1" applyFill="1" applyBorder="1" applyAlignment="1">
      <alignment horizontal="center"/>
    </xf>
    <xf numFmtId="165" fontId="16" fillId="7" borderId="21" xfId="2" applyNumberFormat="1" applyFont="1" applyFill="1" applyBorder="1" applyAlignment="1">
      <alignment horizontal="center"/>
    </xf>
    <xf numFmtId="165" fontId="16" fillId="7" borderId="0" xfId="2" applyNumberFormat="1" applyFont="1" applyFill="1" applyBorder="1" applyAlignment="1">
      <alignment horizontal="center"/>
    </xf>
    <xf numFmtId="165" fontId="16" fillId="7" borderId="22" xfId="2" applyNumberFormat="1" applyFont="1" applyFill="1" applyBorder="1" applyAlignment="1">
      <alignment horizontal="center"/>
    </xf>
    <xf numFmtId="165" fontId="16" fillId="7" borderId="23" xfId="2" applyNumberFormat="1" applyFont="1" applyFill="1" applyBorder="1" applyAlignment="1">
      <alignment horizontal="center"/>
    </xf>
    <xf numFmtId="165" fontId="16" fillId="7" borderId="24" xfId="2" applyNumberFormat="1" applyFont="1" applyFill="1" applyBorder="1" applyAlignment="1">
      <alignment horizontal="center"/>
    </xf>
    <xf numFmtId="165" fontId="16" fillId="7" borderId="25" xfId="2" applyNumberFormat="1" applyFont="1" applyFill="1" applyBorder="1" applyAlignment="1">
      <alignment horizontal="center"/>
    </xf>
    <xf numFmtId="165" fontId="16" fillId="0" borderId="4" xfId="2" applyNumberFormat="1" applyFont="1" applyFill="1" applyBorder="1" applyAlignment="1">
      <alignment horizontal="center"/>
    </xf>
    <xf numFmtId="165" fontId="16" fillId="0" borderId="7" xfId="2" applyNumberFormat="1" applyFont="1" applyFill="1" applyBorder="1" applyAlignment="1">
      <alignment horizontal="center"/>
    </xf>
    <xf numFmtId="165" fontId="16" fillId="0" borderId="5" xfId="2" applyNumberFormat="1" applyFont="1" applyFill="1" applyBorder="1" applyAlignment="1">
      <alignment horizontal="center"/>
    </xf>
    <xf numFmtId="165" fontId="16" fillId="0" borderId="1" xfId="10" applyNumberFormat="1" applyFont="1" applyFill="1" applyBorder="1" applyAlignment="1">
      <alignment horizontal="center" vertical="center"/>
    </xf>
    <xf numFmtId="0" fontId="16" fillId="4" borderId="1" xfId="9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165" fontId="16" fillId="2" borderId="2" xfId="10" applyNumberFormat="1" applyFont="1" applyFill="1" applyBorder="1" applyAlignment="1">
      <alignment horizontal="left"/>
    </xf>
    <xf numFmtId="165" fontId="16" fillId="2" borderId="3" xfId="10" applyNumberFormat="1" applyFont="1" applyFill="1" applyBorder="1" applyAlignment="1">
      <alignment horizontal="left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4" fillId="0" borderId="0" xfId="0" applyFont="1"/>
    <xf numFmtId="166" fontId="16" fillId="0" borderId="19" xfId="8" applyFont="1" applyFill="1" applyBorder="1" applyAlignment="1">
      <alignment horizontal="center" vertical="center"/>
    </xf>
    <xf numFmtId="166" fontId="16" fillId="0" borderId="20" xfId="8" applyFont="1" applyFill="1" applyBorder="1" applyAlignment="1">
      <alignment horizontal="center" vertical="center"/>
    </xf>
    <xf numFmtId="166" fontId="16" fillId="0" borderId="0" xfId="8" applyFont="1" applyFill="1" applyBorder="1" applyAlignment="1">
      <alignment horizontal="center" vertical="center"/>
    </xf>
    <xf numFmtId="166" fontId="16" fillId="0" borderId="22" xfId="8" applyFont="1" applyFill="1" applyBorder="1" applyAlignment="1">
      <alignment horizontal="center" vertical="center"/>
    </xf>
    <xf numFmtId="166" fontId="16" fillId="0" borderId="24" xfId="8" applyFont="1" applyFill="1" applyBorder="1" applyAlignment="1">
      <alignment horizontal="center" vertical="center"/>
    </xf>
    <xf numFmtId="166" fontId="16" fillId="0" borderId="25" xfId="8" applyFont="1" applyFill="1" applyBorder="1" applyAlignment="1">
      <alignment horizontal="center" vertical="center"/>
    </xf>
    <xf numFmtId="165" fontId="16" fillId="0" borderId="4" xfId="3" applyNumberFormat="1" applyFont="1" applyFill="1" applyBorder="1" applyAlignment="1">
      <alignment horizontal="center" vertical="center" wrapText="1"/>
    </xf>
    <xf numFmtId="165" fontId="16" fillId="0" borderId="7" xfId="3" applyNumberFormat="1" applyFont="1" applyFill="1" applyBorder="1" applyAlignment="1">
      <alignment horizontal="center" vertical="center" wrapText="1"/>
    </xf>
    <xf numFmtId="165" fontId="16" fillId="0" borderId="5" xfId="3" applyNumberFormat="1" applyFont="1" applyFill="1" applyBorder="1" applyAlignment="1">
      <alignment horizontal="center" vertical="center" wrapText="1"/>
    </xf>
    <xf numFmtId="165" fontId="16" fillId="2" borderId="5" xfId="2" applyNumberFormat="1" applyFont="1" applyFill="1" applyBorder="1" applyAlignment="1">
      <alignment horizontal="center" vertical="center"/>
    </xf>
    <xf numFmtId="0" fontId="10" fillId="4" borderId="1" xfId="4" applyFont="1" applyFill="1" applyBorder="1" applyAlignment="1" applyProtection="1">
      <alignment horizontal="center"/>
    </xf>
    <xf numFmtId="0" fontId="9" fillId="0" borderId="1" xfId="4" applyFont="1" applyFill="1" applyBorder="1" applyAlignment="1" applyProtection="1">
      <alignment horizontal="center" vertical="center"/>
    </xf>
    <xf numFmtId="3" fontId="9" fillId="0" borderId="2" xfId="6" applyNumberFormat="1" applyFont="1" applyFill="1" applyBorder="1" applyAlignment="1" applyProtection="1">
      <alignment horizontal="center" vertical="center"/>
    </xf>
    <xf numFmtId="3" fontId="9" fillId="0" borderId="3" xfId="6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1">
    <cellStyle name="Comma" xfId="2" builtinId="3"/>
    <cellStyle name="Comma [0] 2" xfId="8"/>
    <cellStyle name="Comma 11 2" xfId="6"/>
    <cellStyle name="Comma 2" xfId="10"/>
    <cellStyle name="Normal" xfId="0" builtinId="0"/>
    <cellStyle name="Normal 2 2 2" xfId="4"/>
    <cellStyle name="Normal 2 4" xfId="1"/>
    <cellStyle name="Normal 3" xfId="5"/>
    <cellStyle name="Normal 5" xfId="9"/>
    <cellStyle name="Percent" xfId="3" builtinId="5"/>
    <cellStyle name="Percent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113464</xdr:colOff>
      <xdr:row>1</xdr:row>
      <xdr:rowOff>56496</xdr:rowOff>
    </xdr:from>
    <xdr:to>
      <xdr:col>12</xdr:col>
      <xdr:colOff>1062161</xdr:colOff>
      <xdr:row>3</xdr:row>
      <xdr:rowOff>119671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B9865-9B44-4AC8-805B-79B9F72536F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90564" y="208896"/>
          <a:ext cx="933457" cy="36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O11" sqref="O11"/>
    </sheetView>
  </sheetViews>
  <sheetFormatPr defaultColWidth="9.109375" defaultRowHeight="12" outlineLevelCol="1" x14ac:dyDescent="0.25"/>
  <cols>
    <col min="1" max="1" width="9.109375" style="64"/>
    <col min="2" max="2" width="3.109375" style="64" customWidth="1"/>
    <col min="3" max="3" width="14.33203125" style="60" bestFit="1" customWidth="1"/>
    <col min="4" max="4" width="26.77734375" style="105" customWidth="1"/>
    <col min="5" max="5" width="11.77734375" style="106" bestFit="1" customWidth="1"/>
    <col min="6" max="6" width="4" style="61" bestFit="1" customWidth="1" outlineLevel="1"/>
    <col min="7" max="10" width="5" style="61" bestFit="1" customWidth="1" outlineLevel="1"/>
    <col min="11" max="11" width="7.109375" style="62" bestFit="1" customWidth="1"/>
    <col min="12" max="12" width="8.6640625" style="61" bestFit="1" customWidth="1"/>
    <col min="13" max="13" width="18.5546875" style="63" customWidth="1"/>
    <col min="14" max="16384" width="9.109375" style="64"/>
  </cols>
  <sheetData>
    <row r="1" spans="3:13" x14ac:dyDescent="0.25">
      <c r="D1" s="148"/>
      <c r="E1" s="148"/>
    </row>
    <row r="2" spans="3:13" x14ac:dyDescent="0.25">
      <c r="D2" s="148"/>
      <c r="E2" s="148"/>
    </row>
    <row r="3" spans="3:13" x14ac:dyDescent="0.25">
      <c r="D3" s="65"/>
      <c r="E3" s="65"/>
    </row>
    <row r="4" spans="3:13" x14ac:dyDescent="0.25">
      <c r="D4" s="65"/>
      <c r="E4" s="65"/>
    </row>
    <row r="5" spans="3:13" x14ac:dyDescent="0.25">
      <c r="D5" s="148"/>
      <c r="E5" s="148"/>
    </row>
    <row r="6" spans="3:13" x14ac:dyDescent="0.25">
      <c r="C6" s="66" t="s">
        <v>1043</v>
      </c>
      <c r="D6" s="67" t="s">
        <v>1078</v>
      </c>
      <c r="E6" s="149"/>
      <c r="F6" s="149"/>
      <c r="G6" s="149"/>
      <c r="H6" s="149"/>
      <c r="I6" s="149"/>
      <c r="J6" s="149"/>
      <c r="K6" s="149"/>
      <c r="L6" s="150"/>
      <c r="M6" s="155" t="s">
        <v>1044</v>
      </c>
    </row>
    <row r="7" spans="3:13" x14ac:dyDescent="0.25">
      <c r="C7" s="68" t="s">
        <v>1045</v>
      </c>
      <c r="D7" s="69">
        <v>44537</v>
      </c>
      <c r="E7" s="151"/>
      <c r="F7" s="151"/>
      <c r="G7" s="151"/>
      <c r="H7" s="151"/>
      <c r="I7" s="151"/>
      <c r="J7" s="151"/>
      <c r="K7" s="151"/>
      <c r="L7" s="152"/>
      <c r="M7" s="156"/>
    </row>
    <row r="8" spans="3:13" x14ac:dyDescent="0.25">
      <c r="C8" s="70" t="s">
        <v>1046</v>
      </c>
      <c r="D8" s="71" t="s">
        <v>1079</v>
      </c>
      <c r="E8" s="153"/>
      <c r="F8" s="153"/>
      <c r="G8" s="153"/>
      <c r="H8" s="153"/>
      <c r="I8" s="153"/>
      <c r="J8" s="153"/>
      <c r="K8" s="153"/>
      <c r="L8" s="154"/>
      <c r="M8" s="156"/>
    </row>
    <row r="9" spans="3:13" x14ac:dyDescent="0.25">
      <c r="C9" s="72" t="s">
        <v>1047</v>
      </c>
      <c r="D9" s="73"/>
      <c r="E9" s="74" t="s">
        <v>1048</v>
      </c>
      <c r="F9" s="158" t="s">
        <v>1049</v>
      </c>
      <c r="G9" s="158"/>
      <c r="H9" s="158"/>
      <c r="I9" s="158"/>
      <c r="J9" s="158"/>
      <c r="K9" s="158"/>
      <c r="L9" s="75"/>
      <c r="M9" s="156"/>
    </row>
    <row r="10" spans="3:13" x14ac:dyDescent="0.25">
      <c r="C10" s="76"/>
      <c r="D10" s="77" t="s">
        <v>1050</v>
      </c>
      <c r="E10" s="78"/>
      <c r="F10" s="79" t="s">
        <v>1051</v>
      </c>
      <c r="G10" s="79" t="s">
        <v>1052</v>
      </c>
      <c r="H10" s="79" t="s">
        <v>1053</v>
      </c>
      <c r="I10" s="79" t="s">
        <v>1054</v>
      </c>
      <c r="J10" s="80" t="s">
        <v>1055</v>
      </c>
      <c r="K10" s="81" t="s">
        <v>1056</v>
      </c>
      <c r="L10" s="79" t="s">
        <v>1057</v>
      </c>
      <c r="M10" s="157"/>
    </row>
    <row r="11" spans="3:13" x14ac:dyDescent="0.25">
      <c r="C11" s="82">
        <v>1</v>
      </c>
      <c r="D11" s="83" t="s">
        <v>63</v>
      </c>
      <c r="E11" s="84">
        <f>'Wage Structure'!G38</f>
        <v>21454.787704959999</v>
      </c>
      <c r="F11" s="85">
        <v>1</v>
      </c>
      <c r="G11" s="86">
        <v>0</v>
      </c>
      <c r="H11" s="86">
        <v>0</v>
      </c>
      <c r="I11" s="86">
        <v>0</v>
      </c>
      <c r="J11" s="85">
        <v>0</v>
      </c>
      <c r="K11" s="87">
        <f t="shared" ref="K11" si="0">SUM(F11:J11)</f>
        <v>1</v>
      </c>
      <c r="L11" s="86">
        <f t="shared" ref="L11:L12" si="1">K11*E11</f>
        <v>21454.787704959999</v>
      </c>
      <c r="M11" s="138" t="s">
        <v>1059</v>
      </c>
    </row>
    <row r="12" spans="3:13" x14ac:dyDescent="0.25">
      <c r="C12" s="82">
        <v>2</v>
      </c>
      <c r="D12" s="83" t="s">
        <v>1058</v>
      </c>
      <c r="E12" s="84">
        <f>'Wage Structure'!F38</f>
        <v>16361.43064</v>
      </c>
      <c r="F12" s="85">
        <v>15</v>
      </c>
      <c r="G12" s="86">
        <v>0</v>
      </c>
      <c r="H12" s="86">
        <v>0</v>
      </c>
      <c r="I12" s="86">
        <v>0</v>
      </c>
      <c r="J12" s="85">
        <v>0</v>
      </c>
      <c r="K12" s="87">
        <f>SUM(F12:J12)</f>
        <v>15</v>
      </c>
      <c r="L12" s="86">
        <f t="shared" si="1"/>
        <v>245421.4596</v>
      </c>
      <c r="M12" s="139"/>
    </row>
    <row r="13" spans="3:13" x14ac:dyDescent="0.25">
      <c r="C13" s="140" t="s">
        <v>1060</v>
      </c>
      <c r="D13" s="141"/>
      <c r="E13" s="88">
        <f t="shared" ref="E13:L13" si="2">SUM(E11:E12)</f>
        <v>37816.218344959998</v>
      </c>
      <c r="F13" s="89">
        <f t="shared" si="2"/>
        <v>16</v>
      </c>
      <c r="G13" s="89">
        <f t="shared" si="2"/>
        <v>0</v>
      </c>
      <c r="H13" s="89">
        <f t="shared" si="2"/>
        <v>0</v>
      </c>
      <c r="I13" s="89">
        <f t="shared" si="2"/>
        <v>0</v>
      </c>
      <c r="J13" s="89">
        <f t="shared" si="2"/>
        <v>0</v>
      </c>
      <c r="K13" s="90">
        <f t="shared" si="2"/>
        <v>16</v>
      </c>
      <c r="L13" s="89">
        <f t="shared" si="2"/>
        <v>266876.24730495998</v>
      </c>
      <c r="M13" s="91"/>
    </row>
    <row r="14" spans="3:13" s="95" customFormat="1" x14ac:dyDescent="0.3">
      <c r="C14" s="92"/>
      <c r="D14" s="93" t="s">
        <v>1061</v>
      </c>
      <c r="E14" s="78"/>
      <c r="F14" s="79"/>
      <c r="G14" s="79"/>
      <c r="H14" s="79"/>
      <c r="I14" s="79"/>
      <c r="J14" s="79"/>
      <c r="K14" s="81" t="s">
        <v>1056</v>
      </c>
      <c r="L14" s="79" t="s">
        <v>1057</v>
      </c>
      <c r="M14" s="94"/>
    </row>
    <row r="15" spans="3:13" ht="24" x14ac:dyDescent="0.25">
      <c r="C15" s="96">
        <v>1</v>
      </c>
      <c r="D15" s="97" t="s">
        <v>1062</v>
      </c>
      <c r="E15" s="115" t="s">
        <v>1063</v>
      </c>
      <c r="F15" s="116"/>
      <c r="G15" s="116"/>
      <c r="H15" s="116"/>
      <c r="I15" s="116"/>
      <c r="J15" s="116"/>
      <c r="K15" s="116"/>
      <c r="L15" s="113"/>
      <c r="M15" s="142" t="s">
        <v>1081</v>
      </c>
    </row>
    <row r="16" spans="3:13" x14ac:dyDescent="0.25">
      <c r="C16" s="96">
        <v>2</v>
      </c>
      <c r="D16" s="98" t="s">
        <v>1064</v>
      </c>
      <c r="E16" s="117"/>
      <c r="F16" s="118"/>
      <c r="G16" s="118"/>
      <c r="H16" s="118"/>
      <c r="I16" s="118"/>
      <c r="J16" s="118"/>
      <c r="K16" s="118"/>
      <c r="L16" s="113"/>
      <c r="M16" s="143"/>
    </row>
    <row r="17" spans="1:14" x14ac:dyDescent="0.25">
      <c r="C17" s="82">
        <v>3</v>
      </c>
      <c r="D17" s="83" t="s">
        <v>1065</v>
      </c>
      <c r="E17" s="84">
        <v>4000</v>
      </c>
      <c r="F17" s="85"/>
      <c r="G17" s="85"/>
      <c r="H17" s="85"/>
      <c r="I17" s="85"/>
      <c r="J17" s="85"/>
      <c r="K17" s="87">
        <v>2</v>
      </c>
      <c r="L17" s="86">
        <f>E17*K17</f>
        <v>8000</v>
      </c>
      <c r="M17" s="144"/>
      <c r="N17" s="147"/>
    </row>
    <row r="18" spans="1:14" x14ac:dyDescent="0.25">
      <c r="C18" s="82">
        <v>5</v>
      </c>
      <c r="D18" s="83" t="s">
        <v>74</v>
      </c>
      <c r="E18" s="84">
        <v>8000</v>
      </c>
      <c r="F18" s="85"/>
      <c r="G18" s="85"/>
      <c r="H18" s="85"/>
      <c r="I18" s="85"/>
      <c r="J18" s="85"/>
      <c r="K18" s="87">
        <v>1</v>
      </c>
      <c r="L18" s="86">
        <f t="shared" ref="L18:L20" si="3">E18*K18</f>
        <v>8000</v>
      </c>
      <c r="M18" s="145"/>
      <c r="N18" s="147"/>
    </row>
    <row r="19" spans="1:14" x14ac:dyDescent="0.25">
      <c r="C19" s="82">
        <v>8</v>
      </c>
      <c r="D19" s="83" t="s">
        <v>1066</v>
      </c>
      <c r="E19" s="84">
        <v>1500</v>
      </c>
      <c r="F19" s="85"/>
      <c r="G19" s="85"/>
      <c r="H19" s="85"/>
      <c r="I19" s="85"/>
      <c r="J19" s="85"/>
      <c r="K19" s="87">
        <v>2</v>
      </c>
      <c r="L19" s="86">
        <f t="shared" si="3"/>
        <v>3000</v>
      </c>
      <c r="M19" s="145"/>
    </row>
    <row r="20" spans="1:14" x14ac:dyDescent="0.25">
      <c r="C20" s="82">
        <v>9</v>
      </c>
      <c r="D20" s="83" t="s">
        <v>76</v>
      </c>
      <c r="E20" s="84">
        <v>300</v>
      </c>
      <c r="F20" s="85"/>
      <c r="G20" s="85"/>
      <c r="H20" s="85"/>
      <c r="I20" s="85"/>
      <c r="J20" s="85"/>
      <c r="K20" s="87">
        <v>2</v>
      </c>
      <c r="L20" s="86">
        <f t="shared" si="3"/>
        <v>600</v>
      </c>
      <c r="M20" s="146"/>
    </row>
    <row r="21" spans="1:14" x14ac:dyDescent="0.25">
      <c r="C21" s="121" t="s">
        <v>1060</v>
      </c>
      <c r="D21" s="121"/>
      <c r="E21" s="88"/>
      <c r="F21" s="122"/>
      <c r="G21" s="122"/>
      <c r="H21" s="122"/>
      <c r="I21" s="122"/>
      <c r="J21" s="122"/>
      <c r="K21" s="122"/>
      <c r="L21" s="99">
        <f>SUM(L17:L20)</f>
        <v>19600</v>
      </c>
      <c r="M21" s="91"/>
    </row>
    <row r="22" spans="1:14" x14ac:dyDescent="0.25">
      <c r="C22" s="123" t="s">
        <v>1067</v>
      </c>
      <c r="D22" s="123"/>
      <c r="E22" s="100"/>
      <c r="F22" s="124"/>
      <c r="G22" s="125"/>
      <c r="H22" s="125"/>
      <c r="I22" s="125"/>
      <c r="J22" s="125"/>
      <c r="K22" s="126"/>
      <c r="L22" s="101">
        <f>+SUM(L13+L21)</f>
        <v>286476.24730495998</v>
      </c>
      <c r="M22" s="133"/>
    </row>
    <row r="23" spans="1:14" x14ac:dyDescent="0.25">
      <c r="C23" s="136" t="s">
        <v>1068</v>
      </c>
      <c r="D23" s="136"/>
      <c r="E23" s="102">
        <v>0.08</v>
      </c>
      <c r="F23" s="127"/>
      <c r="G23" s="128"/>
      <c r="H23" s="128"/>
      <c r="I23" s="128"/>
      <c r="J23" s="128"/>
      <c r="K23" s="129"/>
      <c r="L23" s="103">
        <f>L22*E23</f>
        <v>22918.0997843968</v>
      </c>
      <c r="M23" s="134"/>
    </row>
    <row r="24" spans="1:14" x14ac:dyDescent="0.25">
      <c r="C24" s="137" t="s">
        <v>1069</v>
      </c>
      <c r="D24" s="137"/>
      <c r="E24" s="78"/>
      <c r="F24" s="130"/>
      <c r="G24" s="131"/>
      <c r="H24" s="131"/>
      <c r="I24" s="131"/>
      <c r="J24" s="131"/>
      <c r="K24" s="132"/>
      <c r="L24" s="104">
        <f>SUM(L22:L23)</f>
        <v>309394.3470893568</v>
      </c>
      <c r="M24" s="135"/>
    </row>
    <row r="27" spans="1:14" x14ac:dyDescent="0.25">
      <c r="C27" s="107" t="s">
        <v>1070</v>
      </c>
      <c r="D27" s="108"/>
      <c r="E27" s="109"/>
      <c r="F27" s="109"/>
      <c r="G27" s="110"/>
      <c r="H27" s="110"/>
      <c r="I27" s="110"/>
      <c r="L27" s="111"/>
    </row>
    <row r="28" spans="1:14" x14ac:dyDescent="0.25">
      <c r="C28" s="119" t="s">
        <v>1071</v>
      </c>
      <c r="D28" s="119"/>
      <c r="E28" s="119"/>
      <c r="F28" s="119"/>
      <c r="G28" s="119"/>
      <c r="H28" s="110"/>
      <c r="I28" s="110"/>
    </row>
    <row r="29" spans="1:14" x14ac:dyDescent="0.25">
      <c r="C29" s="119" t="s">
        <v>1072</v>
      </c>
      <c r="D29" s="119"/>
      <c r="E29" s="119"/>
      <c r="F29" s="119"/>
      <c r="G29" s="119"/>
      <c r="H29" s="119"/>
      <c r="I29" s="112"/>
    </row>
    <row r="30" spans="1:14" s="61" customFormat="1" x14ac:dyDescent="0.25">
      <c r="A30" s="64"/>
      <c r="B30" s="64"/>
      <c r="C30" s="119" t="s">
        <v>1073</v>
      </c>
      <c r="D30" s="119"/>
      <c r="E30" s="119"/>
      <c r="F30" s="119"/>
      <c r="G30" s="119"/>
      <c r="H30" s="110"/>
      <c r="I30" s="110"/>
      <c r="K30" s="62"/>
      <c r="M30" s="63"/>
      <c r="N30" s="64"/>
    </row>
    <row r="31" spans="1:14" s="61" customFormat="1" x14ac:dyDescent="0.25">
      <c r="A31" s="64"/>
      <c r="B31" s="64"/>
      <c r="C31" s="120" t="s">
        <v>1074</v>
      </c>
      <c r="D31" s="120"/>
      <c r="E31" s="120"/>
      <c r="F31" s="120"/>
      <c r="G31" s="120"/>
      <c r="H31" s="110"/>
      <c r="I31" s="110"/>
      <c r="K31" s="62"/>
      <c r="M31" s="63"/>
      <c r="N31" s="64"/>
    </row>
    <row r="32" spans="1:14" s="61" customFormat="1" x14ac:dyDescent="0.25">
      <c r="A32" s="64"/>
      <c r="B32" s="64"/>
      <c r="C32" s="120" t="s">
        <v>1075</v>
      </c>
      <c r="D32" s="120"/>
      <c r="E32" s="120"/>
      <c r="F32" s="120"/>
      <c r="G32" s="120"/>
      <c r="H32" s="110"/>
      <c r="I32" s="110"/>
      <c r="K32" s="62"/>
      <c r="M32" s="63"/>
      <c r="N32" s="64"/>
    </row>
    <row r="33" spans="1:14" s="61" customFormat="1" x14ac:dyDescent="0.25">
      <c r="A33" s="64"/>
      <c r="B33" s="64"/>
      <c r="C33" s="114" t="s">
        <v>1076</v>
      </c>
      <c r="D33" s="114"/>
      <c r="E33" s="114"/>
      <c r="F33" s="114"/>
      <c r="G33" s="114"/>
      <c r="H33" s="110"/>
      <c r="I33" s="110"/>
      <c r="K33" s="62"/>
      <c r="M33" s="63"/>
      <c r="N33" s="64"/>
    </row>
    <row r="34" spans="1:14" s="61" customFormat="1" x14ac:dyDescent="0.25">
      <c r="A34" s="64"/>
      <c r="B34" s="64"/>
      <c r="C34" s="114" t="s">
        <v>1077</v>
      </c>
      <c r="D34" s="114"/>
      <c r="E34" s="114"/>
      <c r="F34" s="114"/>
      <c r="G34" s="114"/>
      <c r="K34" s="62"/>
      <c r="M34" s="63"/>
      <c r="N34" s="64"/>
    </row>
  </sheetData>
  <mergeCells count="26">
    <mergeCell ref="N17:N18"/>
    <mergeCell ref="D1:E1"/>
    <mergeCell ref="D2:E2"/>
    <mergeCell ref="D5:E5"/>
    <mergeCell ref="E6:L8"/>
    <mergeCell ref="M6:M10"/>
    <mergeCell ref="F9:K9"/>
    <mergeCell ref="M22:M24"/>
    <mergeCell ref="C23:D23"/>
    <mergeCell ref="C24:D24"/>
    <mergeCell ref="M11:M12"/>
    <mergeCell ref="C13:D13"/>
    <mergeCell ref="M15:M16"/>
    <mergeCell ref="M17:M20"/>
    <mergeCell ref="C34:G34"/>
    <mergeCell ref="E15:K16"/>
    <mergeCell ref="C28:G28"/>
    <mergeCell ref="C29:H29"/>
    <mergeCell ref="C30:G30"/>
    <mergeCell ref="C31:G31"/>
    <mergeCell ref="C32:G32"/>
    <mergeCell ref="C33:G33"/>
    <mergeCell ref="C21:D21"/>
    <mergeCell ref="F21:K21"/>
    <mergeCell ref="C22:D22"/>
    <mergeCell ref="F22:K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38"/>
  <sheetViews>
    <sheetView workbookViewId="0">
      <pane ySplit="7" topLeftCell="A8" activePane="bottomLeft" state="frozen"/>
      <selection pane="bottomLeft" activeCell="B30" sqref="B30"/>
    </sheetView>
  </sheetViews>
  <sheetFormatPr defaultColWidth="9" defaultRowHeight="13.8" x14ac:dyDescent="0.3"/>
  <cols>
    <col min="1" max="1" width="4.88671875" style="30" customWidth="1"/>
    <col min="2" max="2" width="37.88671875" style="30" bestFit="1" customWidth="1"/>
    <col min="3" max="3" width="3.77734375" style="59" bestFit="1" customWidth="1"/>
    <col min="4" max="4" width="6.77734375" style="30" bestFit="1" customWidth="1"/>
    <col min="5" max="5" width="8" style="30" customWidth="1"/>
    <col min="6" max="6" width="23.77734375" style="30" customWidth="1"/>
    <col min="7" max="7" width="27.33203125" style="30" customWidth="1"/>
    <col min="8" max="183" width="9.109375" style="30" customWidth="1"/>
    <col min="184" max="184" width="1.5546875" style="30" customWidth="1"/>
    <col min="185" max="185" width="4.88671875" style="30" customWidth="1"/>
    <col min="186" max="186" width="35" style="30" customWidth="1"/>
    <col min="187" max="187" width="2.109375" style="30" customWidth="1"/>
    <col min="188" max="188" width="6.5546875" style="30" customWidth="1"/>
    <col min="189" max="189" width="7.88671875" style="30" customWidth="1"/>
    <col min="190" max="193" width="7.44140625" style="30" customWidth="1"/>
    <col min="194" max="194" width="7.5546875" style="30" customWidth="1"/>
    <col min="195" max="16384" width="9" style="31"/>
  </cols>
  <sheetData>
    <row r="1" spans="1:212" s="29" customFormat="1" x14ac:dyDescent="0.3">
      <c r="A1" s="26"/>
      <c r="B1" s="27"/>
      <c r="C1" s="27"/>
      <c r="D1" s="27"/>
      <c r="E1" s="27"/>
      <c r="F1" s="28"/>
      <c r="G1" s="28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</row>
    <row r="2" spans="1:212" x14ac:dyDescent="0.3">
      <c r="B2" s="159" t="s">
        <v>1008</v>
      </c>
      <c r="C2" s="159"/>
      <c r="D2" s="159"/>
      <c r="E2" s="159"/>
      <c r="F2" s="159"/>
      <c r="G2" s="159"/>
    </row>
    <row r="3" spans="1:212" x14ac:dyDescent="0.3">
      <c r="B3" s="32" t="s">
        <v>1009</v>
      </c>
      <c r="C3" s="160"/>
      <c r="D3" s="160"/>
      <c r="E3" s="160"/>
      <c r="F3" s="160"/>
      <c r="G3" s="16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</row>
    <row r="4" spans="1:212" s="30" customFormat="1" x14ac:dyDescent="0.3">
      <c r="B4" s="32" t="s">
        <v>1042</v>
      </c>
      <c r="C4" s="160"/>
      <c r="D4" s="160"/>
      <c r="E4" s="160"/>
      <c r="F4" s="160"/>
      <c r="G4" s="160"/>
    </row>
    <row r="5" spans="1:212" s="30" customFormat="1" x14ac:dyDescent="0.3">
      <c r="B5" s="32" t="s">
        <v>1010</v>
      </c>
      <c r="C5" s="160"/>
      <c r="D5" s="160"/>
      <c r="E5" s="160"/>
      <c r="F5" s="160"/>
      <c r="G5" s="160"/>
    </row>
    <row r="6" spans="1:212" s="30" customFormat="1" x14ac:dyDescent="0.3">
      <c r="B6" s="33" t="s">
        <v>1011</v>
      </c>
      <c r="C6" s="33"/>
      <c r="D6" s="33"/>
      <c r="E6" s="33"/>
      <c r="F6" s="34">
        <v>0.05</v>
      </c>
      <c r="G6" s="34">
        <v>0.29320000000000002</v>
      </c>
    </row>
    <row r="7" spans="1:212" s="35" customFormat="1" ht="27.6" x14ac:dyDescent="0.3">
      <c r="B7" s="33" t="s">
        <v>1012</v>
      </c>
      <c r="C7" s="33" t="s">
        <v>1013</v>
      </c>
      <c r="D7" s="33" t="s">
        <v>1014</v>
      </c>
      <c r="E7" s="36" t="s">
        <v>1015</v>
      </c>
      <c r="F7" s="36" t="s">
        <v>1084</v>
      </c>
      <c r="G7" s="36" t="s">
        <v>1080</v>
      </c>
    </row>
    <row r="8" spans="1:212" s="30" customFormat="1" x14ac:dyDescent="0.3">
      <c r="B8" s="37"/>
      <c r="C8" s="37"/>
      <c r="D8" s="37"/>
      <c r="E8" s="38"/>
      <c r="F8" s="39"/>
      <c r="G8" s="39"/>
    </row>
    <row r="9" spans="1:212" s="30" customFormat="1" x14ac:dyDescent="0.3">
      <c r="B9" s="40" t="s">
        <v>1016</v>
      </c>
      <c r="C9" s="41" t="s">
        <v>1017</v>
      </c>
      <c r="D9" s="40"/>
      <c r="E9" s="42"/>
      <c r="F9" s="43">
        <v>6600</v>
      </c>
      <c r="G9" s="43">
        <v>7800</v>
      </c>
    </row>
    <row r="10" spans="1:212" s="30" customFormat="1" x14ac:dyDescent="0.3">
      <c r="B10" s="40" t="s">
        <v>1018</v>
      </c>
      <c r="C10" s="41" t="s">
        <v>1017</v>
      </c>
      <c r="D10" s="40"/>
      <c r="E10" s="42"/>
      <c r="F10" s="43">
        <v>5264</v>
      </c>
      <c r="G10" s="43">
        <v>5264</v>
      </c>
    </row>
    <row r="11" spans="1:212" s="30" customFormat="1" x14ac:dyDescent="0.3">
      <c r="A11" s="44"/>
      <c r="B11" s="45" t="s">
        <v>1019</v>
      </c>
      <c r="C11" s="46"/>
      <c r="D11" s="45"/>
      <c r="E11" s="47"/>
      <c r="F11" s="48">
        <f>SUM(F9:F10)</f>
        <v>11864</v>
      </c>
      <c r="G11" s="48">
        <f>SUM(G9:G10)</f>
        <v>13064</v>
      </c>
    </row>
    <row r="12" spans="1:212" s="30" customFormat="1" x14ac:dyDescent="0.3">
      <c r="A12" s="44"/>
      <c r="B12" s="45"/>
      <c r="C12" s="46"/>
      <c r="D12" s="45"/>
      <c r="E12" s="47"/>
      <c r="F12" s="48"/>
      <c r="G12" s="48"/>
    </row>
    <row r="13" spans="1:212" s="30" customFormat="1" x14ac:dyDescent="0.3">
      <c r="B13" s="49" t="s">
        <v>1020</v>
      </c>
      <c r="C13" s="41" t="s">
        <v>1017</v>
      </c>
      <c r="D13" s="40"/>
      <c r="E13" s="42"/>
      <c r="F13" s="43">
        <f>F11*F6</f>
        <v>593.20000000000005</v>
      </c>
      <c r="G13" s="43">
        <f>G11*G6</f>
        <v>3830.3648000000003</v>
      </c>
    </row>
    <row r="14" spans="1:212" s="30" customFormat="1" x14ac:dyDescent="0.3">
      <c r="B14" s="49" t="s">
        <v>1021</v>
      </c>
      <c r="C14" s="41" t="s">
        <v>1022</v>
      </c>
      <c r="D14" s="40"/>
      <c r="E14" s="42"/>
      <c r="F14" s="43"/>
      <c r="G14" s="43"/>
    </row>
    <row r="15" spans="1:212" s="30" customFormat="1" x14ac:dyDescent="0.3">
      <c r="B15" s="49" t="s">
        <v>1023</v>
      </c>
      <c r="C15" s="41" t="s">
        <v>1022</v>
      </c>
      <c r="D15" s="40"/>
      <c r="E15" s="42"/>
      <c r="F15" s="43"/>
      <c r="G15" s="43"/>
    </row>
    <row r="16" spans="1:212" s="30" customFormat="1" x14ac:dyDescent="0.3">
      <c r="B16" s="49" t="s">
        <v>1024</v>
      </c>
      <c r="C16" s="41"/>
      <c r="D16" s="40"/>
      <c r="E16" s="42"/>
      <c r="F16" s="43"/>
      <c r="G16" s="43"/>
    </row>
    <row r="17" spans="2:7" s="30" customFormat="1" x14ac:dyDescent="0.3">
      <c r="B17" s="49"/>
      <c r="C17" s="41"/>
      <c r="D17" s="40"/>
      <c r="E17" s="42"/>
      <c r="F17" s="43"/>
      <c r="G17" s="43"/>
    </row>
    <row r="18" spans="2:7" s="30" customFormat="1" x14ac:dyDescent="0.3">
      <c r="B18" s="45" t="s">
        <v>1025</v>
      </c>
      <c r="C18" s="46"/>
      <c r="D18" s="45"/>
      <c r="E18" s="47"/>
      <c r="F18" s="48">
        <f>SUM(F11:F17)</f>
        <v>12457.2</v>
      </c>
      <c r="G18" s="48">
        <f>SUM(G11:G17)</f>
        <v>16894.364799999999</v>
      </c>
    </row>
    <row r="19" spans="2:7" s="30" customFormat="1" x14ac:dyDescent="0.3">
      <c r="B19" s="45"/>
      <c r="C19" s="46"/>
      <c r="D19" s="45"/>
      <c r="E19" s="47"/>
      <c r="F19" s="48"/>
      <c r="G19" s="48"/>
    </row>
    <row r="20" spans="2:7" s="30" customFormat="1" x14ac:dyDescent="0.3">
      <c r="B20" s="40" t="s">
        <v>1026</v>
      </c>
      <c r="C20" s="46"/>
      <c r="D20" s="45"/>
      <c r="E20" s="47"/>
      <c r="F20" s="43">
        <f>IF(F18&gt;10000,200,IF(F18&gt;7500,175,0))</f>
        <v>200</v>
      </c>
      <c r="G20" s="43">
        <f>IF(G18&gt;10000,200,IF(G18&gt;7500,175,0))</f>
        <v>200</v>
      </c>
    </row>
    <row r="21" spans="2:7" s="30" customFormat="1" x14ac:dyDescent="0.3">
      <c r="B21" s="40" t="s">
        <v>1027</v>
      </c>
      <c r="C21" s="41" t="s">
        <v>1017</v>
      </c>
      <c r="D21" s="50">
        <v>7.4999999999999997E-3</v>
      </c>
      <c r="E21" s="51" t="s">
        <v>1028</v>
      </c>
      <c r="F21" s="43">
        <f>IF(F18&gt;21000,0,IF(F18&lt;21000,F18*$D$21,0))</f>
        <v>93.429000000000002</v>
      </c>
      <c r="G21" s="43">
        <f>IF(G18&gt;21000,0,IF(G18&lt;21000,G18*$D$21,0))</f>
        <v>126.707736</v>
      </c>
    </row>
    <row r="22" spans="2:7" s="30" customFormat="1" x14ac:dyDescent="0.3">
      <c r="B22" s="40" t="s">
        <v>1029</v>
      </c>
      <c r="C22" s="41" t="s">
        <v>1017</v>
      </c>
      <c r="D22" s="50">
        <v>0.12</v>
      </c>
      <c r="E22" s="51" t="s">
        <v>1030</v>
      </c>
      <c r="F22" s="43">
        <f>IF(F18-F13&gt;=15000,15000*$D$22,IF(F18-F13&lt;15000,(F18-F13)*$D$22,0))</f>
        <v>1423.6799999999998</v>
      </c>
      <c r="G22" s="43">
        <f>IF(G18-G13&gt;=15000,15000*$D$22,IF(G18-G13&lt;15000,(G18-G13)*$D$22,0))</f>
        <v>1567.6799999999998</v>
      </c>
    </row>
    <row r="23" spans="2:7" s="30" customFormat="1" x14ac:dyDescent="0.3">
      <c r="B23" s="52"/>
      <c r="C23" s="52"/>
      <c r="D23" s="52"/>
      <c r="E23" s="52"/>
      <c r="F23" s="52"/>
      <c r="G23" s="52"/>
    </row>
    <row r="24" spans="2:7" s="30" customFormat="1" x14ac:dyDescent="0.3">
      <c r="B24" s="45" t="s">
        <v>1031</v>
      </c>
      <c r="C24" s="46"/>
      <c r="D24" s="37"/>
      <c r="E24" s="38"/>
      <c r="F24" s="48">
        <f>+F18-SUM(F20:F23)</f>
        <v>10740.091</v>
      </c>
      <c r="G24" s="48">
        <f>+G18-SUM(G20:G23)</f>
        <v>14999.977063999999</v>
      </c>
    </row>
    <row r="25" spans="2:7" s="30" customFormat="1" x14ac:dyDescent="0.3">
      <c r="B25" s="45"/>
      <c r="C25" s="46"/>
      <c r="D25" s="37"/>
      <c r="E25" s="38"/>
      <c r="F25" s="48"/>
      <c r="G25" s="48"/>
    </row>
    <row r="26" spans="2:7" s="30" customFormat="1" x14ac:dyDescent="0.3">
      <c r="B26" s="40" t="s">
        <v>1027</v>
      </c>
      <c r="C26" s="41" t="s">
        <v>1017</v>
      </c>
      <c r="D26" s="50">
        <v>3.2500000000000001E-2</v>
      </c>
      <c r="E26" s="51" t="s">
        <v>1028</v>
      </c>
      <c r="F26" s="43">
        <f>IF(F18&gt;21000,0,IF(F18&lt;21000,F18*$D$26,0))</f>
        <v>404.85900000000004</v>
      </c>
      <c r="G26" s="43">
        <f>IF(G18&gt;21000,0,IF(G18&lt;21000,G18*$D$26,0))</f>
        <v>549.06685600000003</v>
      </c>
    </row>
    <row r="27" spans="2:7" s="30" customFormat="1" x14ac:dyDescent="0.3">
      <c r="B27" s="40" t="s">
        <v>1032</v>
      </c>
      <c r="C27" s="41"/>
      <c r="D27" s="50"/>
      <c r="E27" s="51"/>
      <c r="F27" s="43">
        <v>0</v>
      </c>
      <c r="G27" s="43">
        <v>0</v>
      </c>
    </row>
    <row r="28" spans="2:7" s="30" customFormat="1" x14ac:dyDescent="0.3">
      <c r="B28" s="40" t="s">
        <v>1029</v>
      </c>
      <c r="C28" s="41" t="s">
        <v>1017</v>
      </c>
      <c r="D28" s="50">
        <v>0.13</v>
      </c>
      <c r="E28" s="51" t="s">
        <v>1030</v>
      </c>
      <c r="F28" s="43">
        <f>IF(F18-F13&gt;=15000,15000*$D$28,IF(F18-F13&lt;15000,(F18-F13)*$D$28,0))</f>
        <v>1542.3200000000002</v>
      </c>
      <c r="G28" s="43">
        <f>IF(G18-G13&gt;=15000,15000*$D$28,IF(G18-G13&lt;15000,(G18-G13)*$D$28,0))</f>
        <v>1698.3200000000002</v>
      </c>
    </row>
    <row r="29" spans="2:7" s="30" customFormat="1" x14ac:dyDescent="0.3">
      <c r="B29" s="40" t="s">
        <v>1033</v>
      </c>
      <c r="C29" s="41" t="s">
        <v>1017</v>
      </c>
      <c r="D29" s="50">
        <v>8.3299999999999999E-2</v>
      </c>
      <c r="E29" s="51" t="s">
        <v>1030</v>
      </c>
      <c r="F29" s="43">
        <f>F11*$D$29</f>
        <v>988.27120000000002</v>
      </c>
      <c r="G29" s="43">
        <f>G11*$D$29</f>
        <v>1088.2311999999999</v>
      </c>
    </row>
    <row r="30" spans="2:7" s="30" customFormat="1" x14ac:dyDescent="0.3">
      <c r="B30" s="49" t="s">
        <v>1034</v>
      </c>
      <c r="C30" s="41" t="s">
        <v>1017</v>
      </c>
      <c r="D30" s="50">
        <v>5.7700000000000001E-2</v>
      </c>
      <c r="E30" s="51" t="s">
        <v>1028</v>
      </c>
      <c r="F30" s="43">
        <f>F18*$D$30</f>
        <v>718.78044000000011</v>
      </c>
      <c r="G30" s="43">
        <f>G18*$D$30</f>
        <v>974.80484895999996</v>
      </c>
    </row>
    <row r="31" spans="2:7" s="30" customFormat="1" x14ac:dyDescent="0.3">
      <c r="B31" s="49" t="s">
        <v>1035</v>
      </c>
      <c r="C31" s="41" t="s">
        <v>1017</v>
      </c>
      <c r="D31" s="53">
        <v>2.5600000000000001E-2</v>
      </c>
      <c r="E31" s="50" t="s">
        <v>1028</v>
      </c>
      <c r="F31" s="161" t="s">
        <v>1083</v>
      </c>
      <c r="G31" s="162"/>
    </row>
    <row r="32" spans="2:7" s="30" customFormat="1" x14ac:dyDescent="0.3">
      <c r="B32" s="42" t="s">
        <v>1036</v>
      </c>
      <c r="C32" s="41" t="s">
        <v>1022</v>
      </c>
      <c r="D32" s="50"/>
      <c r="E32" s="51"/>
      <c r="F32" s="43">
        <v>100</v>
      </c>
      <c r="G32" s="43">
        <v>100</v>
      </c>
    </row>
    <row r="33" spans="2:7" s="30" customFormat="1" x14ac:dyDescent="0.3">
      <c r="B33" s="42" t="s">
        <v>1037</v>
      </c>
      <c r="C33" s="41" t="s">
        <v>1022</v>
      </c>
      <c r="D33" s="50"/>
      <c r="E33" s="51"/>
      <c r="F33" s="43">
        <v>150</v>
      </c>
      <c r="G33" s="43">
        <v>150</v>
      </c>
    </row>
    <row r="34" spans="2:7" s="30" customFormat="1" x14ac:dyDescent="0.3">
      <c r="B34" s="42" t="s">
        <v>1038</v>
      </c>
      <c r="C34" s="41" t="s">
        <v>1022</v>
      </c>
      <c r="D34" s="50">
        <v>0</v>
      </c>
      <c r="E34" s="51" t="s">
        <v>1030</v>
      </c>
      <c r="F34" s="161" t="s">
        <v>1082</v>
      </c>
      <c r="G34" s="162"/>
    </row>
    <row r="35" spans="2:7" s="30" customFormat="1" x14ac:dyDescent="0.3">
      <c r="B35" s="42"/>
      <c r="C35" s="41"/>
      <c r="D35" s="50"/>
      <c r="E35" s="51"/>
      <c r="F35" s="43"/>
      <c r="G35" s="43"/>
    </row>
    <row r="36" spans="2:7" s="30" customFormat="1" x14ac:dyDescent="0.3">
      <c r="B36" s="54" t="s">
        <v>1039</v>
      </c>
      <c r="C36" s="55"/>
      <c r="D36" s="33"/>
      <c r="E36" s="36"/>
      <c r="F36" s="56">
        <f>SUM(F26:F35)</f>
        <v>3904.2306400000002</v>
      </c>
      <c r="G36" s="56">
        <f>SUM(G26:G35)</f>
        <v>4560.4229049599999</v>
      </c>
    </row>
    <row r="37" spans="2:7" s="30" customFormat="1" x14ac:dyDescent="0.3">
      <c r="B37" s="40" t="s">
        <v>1040</v>
      </c>
      <c r="C37" s="41"/>
      <c r="D37" s="57">
        <v>0.16666666666666666</v>
      </c>
      <c r="E37" s="51"/>
      <c r="F37" s="43"/>
      <c r="G37" s="43"/>
    </row>
    <row r="38" spans="2:7" s="30" customFormat="1" x14ac:dyDescent="0.3">
      <c r="B38" s="54" t="s">
        <v>1041</v>
      </c>
      <c r="C38" s="55"/>
      <c r="D38" s="54"/>
      <c r="E38" s="58"/>
      <c r="F38" s="56">
        <f>+F18+F36</f>
        <v>16361.43064</v>
      </c>
      <c r="G38" s="56">
        <f>+G18+G36</f>
        <v>21454.787704959999</v>
      </c>
    </row>
  </sheetData>
  <mergeCells count="4">
    <mergeCell ref="B2:G2"/>
    <mergeCell ref="C3:G5"/>
    <mergeCell ref="F34:G34"/>
    <mergeCell ref="F31:G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opLeftCell="A46" zoomScale="85" zoomScaleNormal="85" workbookViewId="0">
      <selection activeCell="D70" sqref="D70"/>
    </sheetView>
  </sheetViews>
  <sheetFormatPr defaultRowHeight="14.4" x14ac:dyDescent="0.3"/>
  <cols>
    <col min="1" max="1" width="9.109375" style="1"/>
    <col min="2" max="2" width="63" bestFit="1" customWidth="1"/>
    <col min="3" max="3" width="22.88671875" customWidth="1"/>
    <col min="4" max="4" width="10" bestFit="1" customWidth="1"/>
  </cols>
  <sheetData>
    <row r="2" spans="1:6" x14ac:dyDescent="0.3">
      <c r="A2" s="176" t="s">
        <v>8</v>
      </c>
      <c r="B2" s="176"/>
      <c r="C2" s="3" t="s">
        <v>1</v>
      </c>
    </row>
    <row r="3" spans="1:6" x14ac:dyDescent="0.3">
      <c r="A3" s="2">
        <v>1</v>
      </c>
      <c r="B3" s="4" t="s">
        <v>60</v>
      </c>
      <c r="C3" s="170" t="s">
        <v>65</v>
      </c>
    </row>
    <row r="4" spans="1:6" x14ac:dyDescent="0.3">
      <c r="A4" s="2">
        <v>2</v>
      </c>
      <c r="B4" s="5" t="s">
        <v>7</v>
      </c>
      <c r="C4" s="171"/>
    </row>
    <row r="5" spans="1:6" x14ac:dyDescent="0.3">
      <c r="A5" s="168" t="s">
        <v>55</v>
      </c>
      <c r="B5" s="169"/>
      <c r="C5" s="172"/>
    </row>
    <row r="6" spans="1:6" x14ac:dyDescent="0.3">
      <c r="A6" s="2">
        <v>3</v>
      </c>
      <c r="B6" s="5" t="s">
        <v>9</v>
      </c>
      <c r="C6" s="170" t="s">
        <v>68</v>
      </c>
      <c r="F6" s="1"/>
    </row>
    <row r="7" spans="1:6" x14ac:dyDescent="0.3">
      <c r="A7" s="2">
        <v>4</v>
      </c>
      <c r="B7" s="5" t="s">
        <v>10</v>
      </c>
      <c r="C7" s="171"/>
    </row>
    <row r="8" spans="1:6" x14ac:dyDescent="0.3">
      <c r="A8" s="168" t="s">
        <v>56</v>
      </c>
      <c r="B8" s="169"/>
      <c r="C8" s="172"/>
    </row>
    <row r="9" spans="1:6" x14ac:dyDescent="0.3">
      <c r="A9" s="2">
        <v>5</v>
      </c>
      <c r="B9" s="5" t="s">
        <v>11</v>
      </c>
      <c r="C9" s="170" t="s">
        <v>61</v>
      </c>
    </row>
    <row r="10" spans="1:6" x14ac:dyDescent="0.3">
      <c r="A10" s="2">
        <v>6</v>
      </c>
      <c r="B10" s="5" t="s">
        <v>14</v>
      </c>
      <c r="C10" s="173"/>
    </row>
    <row r="11" spans="1:6" x14ac:dyDescent="0.3">
      <c r="A11" s="2">
        <v>7</v>
      </c>
      <c r="B11" s="5" t="s">
        <v>12</v>
      </c>
      <c r="C11" s="173"/>
    </row>
    <row r="12" spans="1:6" x14ac:dyDescent="0.3">
      <c r="A12" s="2">
        <v>8</v>
      </c>
      <c r="B12" s="5" t="s">
        <v>13</v>
      </c>
      <c r="C12" s="173"/>
    </row>
    <row r="13" spans="1:6" x14ac:dyDescent="0.3">
      <c r="A13" s="2">
        <v>9</v>
      </c>
      <c r="B13" s="6" t="s">
        <v>15</v>
      </c>
      <c r="C13" s="171"/>
    </row>
    <row r="14" spans="1:6" x14ac:dyDescent="0.3">
      <c r="A14" s="168" t="s">
        <v>66</v>
      </c>
      <c r="B14" s="169"/>
      <c r="C14" s="172"/>
    </row>
    <row r="15" spans="1:6" x14ac:dyDescent="0.3">
      <c r="A15" s="2">
        <v>10</v>
      </c>
      <c r="B15" s="6" t="s">
        <v>67</v>
      </c>
      <c r="C15" s="7" t="s">
        <v>68</v>
      </c>
    </row>
    <row r="16" spans="1:6" x14ac:dyDescent="0.3">
      <c r="A16" s="168" t="s">
        <v>57</v>
      </c>
      <c r="B16" s="169"/>
      <c r="C16" s="172"/>
    </row>
    <row r="17" spans="1:3" x14ac:dyDescent="0.3">
      <c r="A17" s="2">
        <v>11</v>
      </c>
      <c r="B17" s="6" t="s">
        <v>16</v>
      </c>
      <c r="C17" s="170" t="s">
        <v>62</v>
      </c>
    </row>
    <row r="18" spans="1:3" x14ac:dyDescent="0.3">
      <c r="A18" s="2">
        <v>12</v>
      </c>
      <c r="B18" s="6" t="s">
        <v>17</v>
      </c>
      <c r="C18" s="173"/>
    </row>
    <row r="19" spans="1:3" x14ac:dyDescent="0.3">
      <c r="A19" s="2">
        <v>13</v>
      </c>
      <c r="B19" s="6" t="s">
        <v>18</v>
      </c>
      <c r="C19" s="173"/>
    </row>
    <row r="20" spans="1:3" x14ac:dyDescent="0.3">
      <c r="A20" s="2">
        <v>14</v>
      </c>
      <c r="B20" s="6" t="s">
        <v>19</v>
      </c>
      <c r="C20" s="171"/>
    </row>
    <row r="21" spans="1:3" x14ac:dyDescent="0.3">
      <c r="A21" s="176" t="s">
        <v>58</v>
      </c>
      <c r="B21" s="176"/>
      <c r="C21" s="176"/>
    </row>
    <row r="22" spans="1:3" x14ac:dyDescent="0.3">
      <c r="A22" s="176" t="s">
        <v>21</v>
      </c>
      <c r="B22" s="176"/>
      <c r="C22" s="176"/>
    </row>
    <row r="23" spans="1:3" x14ac:dyDescent="0.3">
      <c r="A23" s="9">
        <v>15</v>
      </c>
      <c r="B23" s="10" t="s">
        <v>0</v>
      </c>
      <c r="C23" s="170" t="s">
        <v>61</v>
      </c>
    </row>
    <row r="24" spans="1:3" x14ac:dyDescent="0.3">
      <c r="A24" s="2">
        <v>16</v>
      </c>
      <c r="B24" s="6" t="s">
        <v>22</v>
      </c>
      <c r="C24" s="173"/>
    </row>
    <row r="25" spans="1:3" x14ac:dyDescent="0.3">
      <c r="A25" s="9">
        <v>17</v>
      </c>
      <c r="B25" s="6" t="s">
        <v>23</v>
      </c>
      <c r="C25" s="173"/>
    </row>
    <row r="26" spans="1:3" x14ac:dyDescent="0.3">
      <c r="A26" s="2">
        <v>18</v>
      </c>
      <c r="B26" s="6" t="s">
        <v>24</v>
      </c>
      <c r="C26" s="173"/>
    </row>
    <row r="27" spans="1:3" x14ac:dyDescent="0.3">
      <c r="A27" s="9">
        <v>19</v>
      </c>
      <c r="B27" s="6" t="s">
        <v>25</v>
      </c>
      <c r="C27" s="173"/>
    </row>
    <row r="28" spans="1:3" x14ac:dyDescent="0.3">
      <c r="A28" s="2">
        <v>20</v>
      </c>
      <c r="B28" s="6" t="s">
        <v>26</v>
      </c>
      <c r="C28" s="173"/>
    </row>
    <row r="29" spans="1:3" x14ac:dyDescent="0.3">
      <c r="A29" s="9">
        <v>21</v>
      </c>
      <c r="B29" s="6" t="s">
        <v>20</v>
      </c>
      <c r="C29" s="171"/>
    </row>
    <row r="30" spans="1:3" x14ac:dyDescent="0.3">
      <c r="A30" s="168" t="s">
        <v>27</v>
      </c>
      <c r="B30" s="169"/>
      <c r="C30" s="172"/>
    </row>
    <row r="31" spans="1:3" x14ac:dyDescent="0.3">
      <c r="A31" s="2">
        <v>22</v>
      </c>
      <c r="B31" s="6" t="s">
        <v>28</v>
      </c>
      <c r="C31" s="170" t="s">
        <v>62</v>
      </c>
    </row>
    <row r="32" spans="1:3" x14ac:dyDescent="0.3">
      <c r="A32" s="2">
        <v>23</v>
      </c>
      <c r="B32" s="6" t="s">
        <v>29</v>
      </c>
      <c r="C32" s="173"/>
    </row>
    <row r="33" spans="1:3" x14ac:dyDescent="0.3">
      <c r="A33" s="2">
        <v>24</v>
      </c>
      <c r="B33" s="6" t="s">
        <v>30</v>
      </c>
      <c r="C33" s="171"/>
    </row>
    <row r="34" spans="1:3" x14ac:dyDescent="0.3">
      <c r="A34" s="168" t="s">
        <v>31</v>
      </c>
      <c r="B34" s="169"/>
      <c r="C34" s="172"/>
    </row>
    <row r="35" spans="1:3" x14ac:dyDescent="0.3">
      <c r="A35" s="2">
        <v>26</v>
      </c>
      <c r="B35" s="6" t="s">
        <v>32</v>
      </c>
      <c r="C35" s="170" t="s">
        <v>62</v>
      </c>
    </row>
    <row r="36" spans="1:3" x14ac:dyDescent="0.3">
      <c r="A36" s="2">
        <v>27</v>
      </c>
      <c r="B36" s="6" t="s">
        <v>33</v>
      </c>
      <c r="C36" s="171"/>
    </row>
    <row r="37" spans="1:3" x14ac:dyDescent="0.3">
      <c r="A37" s="168" t="s">
        <v>34</v>
      </c>
      <c r="B37" s="169"/>
      <c r="C37" s="172"/>
    </row>
    <row r="38" spans="1:3" x14ac:dyDescent="0.3">
      <c r="A38" s="2">
        <v>28</v>
      </c>
      <c r="B38" s="6" t="s">
        <v>35</v>
      </c>
      <c r="C38" s="170" t="s">
        <v>61</v>
      </c>
    </row>
    <row r="39" spans="1:3" x14ac:dyDescent="0.3">
      <c r="A39" s="2">
        <v>29</v>
      </c>
      <c r="B39" s="6" t="s">
        <v>36</v>
      </c>
      <c r="C39" s="173"/>
    </row>
    <row r="40" spans="1:3" x14ac:dyDescent="0.3">
      <c r="A40" s="2">
        <v>30</v>
      </c>
      <c r="B40" s="6" t="s">
        <v>37</v>
      </c>
      <c r="C40" s="171"/>
    </row>
    <row r="41" spans="1:3" x14ac:dyDescent="0.3">
      <c r="A41" s="168" t="s">
        <v>38</v>
      </c>
      <c r="B41" s="169"/>
      <c r="C41" s="172"/>
    </row>
    <row r="42" spans="1:3" x14ac:dyDescent="0.3">
      <c r="A42" s="2">
        <v>31</v>
      </c>
      <c r="B42" s="6" t="s">
        <v>0</v>
      </c>
      <c r="C42" s="170" t="s">
        <v>62</v>
      </c>
    </row>
    <row r="43" spans="1:3" x14ac:dyDescent="0.3">
      <c r="A43" s="2">
        <v>32</v>
      </c>
      <c r="B43" s="6" t="s">
        <v>39</v>
      </c>
      <c r="C43" s="173"/>
    </row>
    <row r="44" spans="1:3" x14ac:dyDescent="0.3">
      <c r="A44" s="2">
        <v>33</v>
      </c>
      <c r="B44" s="6" t="s">
        <v>40</v>
      </c>
      <c r="C44" s="171"/>
    </row>
    <row r="45" spans="1:3" x14ac:dyDescent="0.3">
      <c r="A45" s="168" t="s">
        <v>41</v>
      </c>
      <c r="B45" s="169"/>
      <c r="C45" s="172"/>
    </row>
    <row r="46" spans="1:3" x14ac:dyDescent="0.3">
      <c r="A46" s="2">
        <v>34</v>
      </c>
      <c r="B46" s="6" t="s">
        <v>42</v>
      </c>
      <c r="C46" s="170" t="s">
        <v>62</v>
      </c>
    </row>
    <row r="47" spans="1:3" x14ac:dyDescent="0.3">
      <c r="A47" s="2">
        <v>35</v>
      </c>
      <c r="B47" s="6" t="s">
        <v>44</v>
      </c>
      <c r="C47" s="173"/>
    </row>
    <row r="48" spans="1:3" x14ac:dyDescent="0.3">
      <c r="A48" s="2">
        <v>36</v>
      </c>
      <c r="B48" s="6" t="s">
        <v>43</v>
      </c>
      <c r="C48" s="173"/>
    </row>
    <row r="49" spans="1:6" x14ac:dyDescent="0.3">
      <c r="A49" s="2">
        <v>37</v>
      </c>
      <c r="B49" s="6" t="s">
        <v>45</v>
      </c>
      <c r="C49" s="173"/>
    </row>
    <row r="50" spans="1:6" x14ac:dyDescent="0.3">
      <c r="A50" s="2">
        <v>38</v>
      </c>
      <c r="B50" s="6" t="s">
        <v>48</v>
      </c>
      <c r="C50" s="171"/>
    </row>
    <row r="51" spans="1:6" x14ac:dyDescent="0.3">
      <c r="A51" s="168" t="s">
        <v>59</v>
      </c>
      <c r="B51" s="169"/>
      <c r="C51" s="172"/>
    </row>
    <row r="52" spans="1:6" x14ac:dyDescent="0.3">
      <c r="A52" s="2">
        <v>39</v>
      </c>
      <c r="B52" s="6" t="s">
        <v>46</v>
      </c>
      <c r="C52" s="170" t="s">
        <v>61</v>
      </c>
    </row>
    <row r="53" spans="1:6" x14ac:dyDescent="0.3">
      <c r="A53" s="2">
        <v>40</v>
      </c>
      <c r="B53" s="6" t="s">
        <v>47</v>
      </c>
      <c r="C53" s="173"/>
    </row>
    <row r="54" spans="1:6" x14ac:dyDescent="0.3">
      <c r="A54" s="174" t="s">
        <v>49</v>
      </c>
      <c r="B54" s="175"/>
      <c r="C54" s="173"/>
    </row>
    <row r="55" spans="1:6" x14ac:dyDescent="0.3">
      <c r="A55" s="2">
        <v>41</v>
      </c>
      <c r="B55" s="8" t="s">
        <v>50</v>
      </c>
      <c r="C55" s="173"/>
    </row>
    <row r="56" spans="1:6" x14ac:dyDescent="0.3">
      <c r="A56" s="2">
        <v>42</v>
      </c>
      <c r="B56" s="8" t="s">
        <v>51</v>
      </c>
      <c r="C56" s="173"/>
      <c r="F56">
        <f>16/6</f>
        <v>2.6666666666666665</v>
      </c>
    </row>
    <row r="57" spans="1:6" x14ac:dyDescent="0.3">
      <c r="A57" s="2">
        <v>43</v>
      </c>
      <c r="B57" s="8" t="s">
        <v>52</v>
      </c>
      <c r="C57" s="173"/>
    </row>
    <row r="58" spans="1:6" x14ac:dyDescent="0.3">
      <c r="A58" s="2">
        <v>44</v>
      </c>
      <c r="B58" s="8" t="s">
        <v>53</v>
      </c>
      <c r="C58" s="173"/>
    </row>
    <row r="59" spans="1:6" x14ac:dyDescent="0.3">
      <c r="A59" s="2">
        <v>45</v>
      </c>
      <c r="B59" s="6" t="s">
        <v>54</v>
      </c>
      <c r="C59" s="171"/>
    </row>
    <row r="61" spans="1:6" x14ac:dyDescent="0.3">
      <c r="B61" s="168" t="s">
        <v>2</v>
      </c>
      <c r="C61" s="169"/>
      <c r="D61" s="5" t="s">
        <v>69</v>
      </c>
    </row>
    <row r="62" spans="1:6" x14ac:dyDescent="0.3">
      <c r="B62" s="5" t="s">
        <v>63</v>
      </c>
      <c r="C62" s="11">
        <v>1</v>
      </c>
      <c r="D62" s="5">
        <v>14000</v>
      </c>
    </row>
    <row r="63" spans="1:6" x14ac:dyDescent="0.3">
      <c r="B63" s="5" t="s">
        <v>64</v>
      </c>
      <c r="C63" s="11">
        <v>3</v>
      </c>
      <c r="D63" s="5">
        <v>10700</v>
      </c>
    </row>
    <row r="64" spans="1:6" x14ac:dyDescent="0.3">
      <c r="B64" s="5" t="s">
        <v>3</v>
      </c>
      <c r="C64" s="11">
        <v>15</v>
      </c>
      <c r="D64" s="5">
        <v>10700</v>
      </c>
    </row>
    <row r="65" spans="2:4" x14ac:dyDescent="0.3">
      <c r="B65" s="5" t="s">
        <v>4</v>
      </c>
      <c r="C65" s="11">
        <v>19</v>
      </c>
      <c r="D65" s="5"/>
    </row>
    <row r="66" spans="2:4" x14ac:dyDescent="0.3">
      <c r="D66" s="5"/>
    </row>
    <row r="67" spans="2:4" ht="15.6" x14ac:dyDescent="0.3">
      <c r="B67" s="163" t="s">
        <v>70</v>
      </c>
      <c r="C67" s="163"/>
      <c r="D67" s="163"/>
    </row>
    <row r="68" spans="2:4" ht="15.6" x14ac:dyDescent="0.3">
      <c r="B68" s="12" t="s">
        <v>71</v>
      </c>
      <c r="C68" s="12" t="s">
        <v>72</v>
      </c>
      <c r="D68" s="12" t="s">
        <v>5</v>
      </c>
    </row>
    <row r="69" spans="2:4" ht="15" x14ac:dyDescent="0.3">
      <c r="B69" s="13">
        <v>2</v>
      </c>
      <c r="C69" s="14" t="s">
        <v>73</v>
      </c>
      <c r="D69" s="15">
        <v>2</v>
      </c>
    </row>
    <row r="70" spans="2:4" ht="15" x14ac:dyDescent="0.3">
      <c r="B70" s="13">
        <v>2</v>
      </c>
      <c r="C70" s="14" t="s">
        <v>74</v>
      </c>
      <c r="D70" s="15">
        <v>1</v>
      </c>
    </row>
    <row r="71" spans="2:4" ht="15" x14ac:dyDescent="0.3">
      <c r="B71" s="13">
        <v>3</v>
      </c>
      <c r="C71" s="16" t="s">
        <v>75</v>
      </c>
      <c r="D71" s="15">
        <v>2</v>
      </c>
    </row>
    <row r="72" spans="2:4" ht="15" x14ac:dyDescent="0.3">
      <c r="B72" s="13">
        <v>4</v>
      </c>
      <c r="C72" s="14" t="s">
        <v>76</v>
      </c>
      <c r="D72" s="15">
        <v>2</v>
      </c>
    </row>
    <row r="73" spans="2:4" ht="15.6" x14ac:dyDescent="0.3">
      <c r="B73" s="164" t="s">
        <v>6</v>
      </c>
      <c r="C73" s="164"/>
      <c r="D73" s="15">
        <v>8</v>
      </c>
    </row>
    <row r="74" spans="2:4" ht="15" x14ac:dyDescent="0.3">
      <c r="B74" s="165" t="s">
        <v>77</v>
      </c>
      <c r="C74" s="166"/>
      <c r="D74" s="167"/>
    </row>
  </sheetData>
  <mergeCells count="29">
    <mergeCell ref="A2:B2"/>
    <mergeCell ref="A14:C14"/>
    <mergeCell ref="A16:C16"/>
    <mergeCell ref="C17:C20"/>
    <mergeCell ref="A21:C21"/>
    <mergeCell ref="C3:C4"/>
    <mergeCell ref="C6:C7"/>
    <mergeCell ref="A5:C5"/>
    <mergeCell ref="A8:C8"/>
    <mergeCell ref="C9:C13"/>
    <mergeCell ref="A22:C22"/>
    <mergeCell ref="C23:C29"/>
    <mergeCell ref="A30:C30"/>
    <mergeCell ref="C31:C33"/>
    <mergeCell ref="A34:C34"/>
    <mergeCell ref="B67:D67"/>
    <mergeCell ref="B73:C73"/>
    <mergeCell ref="B74:D74"/>
    <mergeCell ref="B61:C61"/>
    <mergeCell ref="C35:C36"/>
    <mergeCell ref="A37:C37"/>
    <mergeCell ref="C38:C40"/>
    <mergeCell ref="A41:C41"/>
    <mergeCell ref="A54:B54"/>
    <mergeCell ref="A51:C51"/>
    <mergeCell ref="A45:C45"/>
    <mergeCell ref="C42:C44"/>
    <mergeCell ref="C46:C50"/>
    <mergeCell ref="C52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4"/>
  <sheetViews>
    <sheetView workbookViewId="0">
      <pane ySplit="2" topLeftCell="A477" activePane="bottomLeft" state="frozen"/>
      <selection pane="bottomLeft" activeCell="A2" sqref="A2:XFD2"/>
    </sheetView>
  </sheetViews>
  <sheetFormatPr defaultRowHeight="14.4" x14ac:dyDescent="0.3"/>
  <sheetData>
    <row r="1" spans="1:9" ht="15" thickBot="1" x14ac:dyDescent="0.35">
      <c r="A1" s="177" t="s">
        <v>1007</v>
      </c>
      <c r="B1" s="178"/>
      <c r="C1" s="178"/>
      <c r="D1" s="178"/>
      <c r="E1" s="178"/>
      <c r="F1" s="178"/>
      <c r="G1" s="178"/>
      <c r="H1" s="178"/>
      <c r="I1" s="179"/>
    </row>
    <row r="2" spans="1:9" ht="28.8" x14ac:dyDescent="0.3">
      <c r="A2" s="25" t="s">
        <v>1006</v>
      </c>
      <c r="B2" s="24" t="s">
        <v>1005</v>
      </c>
      <c r="C2" s="24" t="s">
        <v>1004</v>
      </c>
      <c r="D2" s="24" t="s">
        <v>1003</v>
      </c>
      <c r="E2" s="24" t="s">
        <v>1002</v>
      </c>
      <c r="F2" s="24" t="s">
        <v>5</v>
      </c>
      <c r="G2" s="24" t="s">
        <v>6</v>
      </c>
      <c r="H2" s="24" t="s">
        <v>1001</v>
      </c>
      <c r="I2" s="23" t="s">
        <v>1000</v>
      </c>
    </row>
    <row r="3" spans="1:9" ht="43.2" hidden="1" x14ac:dyDescent="0.3">
      <c r="A3" s="22">
        <v>1</v>
      </c>
      <c r="B3" s="21" t="s">
        <v>999</v>
      </c>
      <c r="C3" s="21" t="s">
        <v>998</v>
      </c>
      <c r="D3" s="21">
        <v>37.619999999999997</v>
      </c>
      <c r="E3" s="21">
        <v>18</v>
      </c>
      <c r="F3" s="5"/>
      <c r="G3" s="5">
        <f t="shared" ref="G3:G66" si="0">F3*D3</f>
        <v>0</v>
      </c>
      <c r="H3" s="5">
        <f t="shared" ref="H3:H66" si="1">G3*E3%</f>
        <v>0</v>
      </c>
      <c r="I3" s="20">
        <f t="shared" ref="I3:I66" si="2">G3+H3</f>
        <v>0</v>
      </c>
    </row>
    <row r="4" spans="1:9" ht="57.6" hidden="1" x14ac:dyDescent="0.3">
      <c r="A4" s="22">
        <f t="shared" ref="A4:A67" si="3">A3+1</f>
        <v>2</v>
      </c>
      <c r="B4" s="21" t="s">
        <v>997</v>
      </c>
      <c r="C4" s="21" t="s">
        <v>996</v>
      </c>
      <c r="D4" s="21">
        <v>83</v>
      </c>
      <c r="E4" s="21">
        <v>18</v>
      </c>
      <c r="F4" s="5">
        <v>2</v>
      </c>
      <c r="G4" s="5">
        <f t="shared" si="0"/>
        <v>166</v>
      </c>
      <c r="H4" s="5">
        <f t="shared" si="1"/>
        <v>29.88</v>
      </c>
      <c r="I4" s="20">
        <f t="shared" si="2"/>
        <v>195.88</v>
      </c>
    </row>
    <row r="5" spans="1:9" ht="57.6" hidden="1" x14ac:dyDescent="0.3">
      <c r="A5" s="22">
        <f t="shared" si="3"/>
        <v>3</v>
      </c>
      <c r="B5" s="21" t="s">
        <v>995</v>
      </c>
      <c r="C5" s="21" t="s">
        <v>994</v>
      </c>
      <c r="D5" s="21">
        <v>83</v>
      </c>
      <c r="E5" s="21">
        <v>18</v>
      </c>
      <c r="F5" s="5">
        <v>3</v>
      </c>
      <c r="G5" s="5">
        <f t="shared" si="0"/>
        <v>249</v>
      </c>
      <c r="H5" s="5">
        <f t="shared" si="1"/>
        <v>44.82</v>
      </c>
      <c r="I5" s="20">
        <f t="shared" si="2"/>
        <v>293.82</v>
      </c>
    </row>
    <row r="6" spans="1:9" ht="57.6" hidden="1" x14ac:dyDescent="0.3">
      <c r="A6" s="22">
        <f t="shared" si="3"/>
        <v>4</v>
      </c>
      <c r="B6" s="21" t="s">
        <v>993</v>
      </c>
      <c r="C6" s="21" t="s">
        <v>992</v>
      </c>
      <c r="D6" s="21">
        <v>83</v>
      </c>
      <c r="E6" s="21">
        <v>18</v>
      </c>
      <c r="F6" s="5"/>
      <c r="G6" s="5">
        <f t="shared" si="0"/>
        <v>0</v>
      </c>
      <c r="H6" s="5">
        <f t="shared" si="1"/>
        <v>0</v>
      </c>
      <c r="I6" s="20">
        <f t="shared" si="2"/>
        <v>0</v>
      </c>
    </row>
    <row r="7" spans="1:9" ht="43.2" hidden="1" x14ac:dyDescent="0.3">
      <c r="A7" s="22">
        <f t="shared" si="3"/>
        <v>5</v>
      </c>
      <c r="B7" s="21" t="s">
        <v>991</v>
      </c>
      <c r="C7" s="21" t="s">
        <v>990</v>
      </c>
      <c r="D7" s="21">
        <v>120.95</v>
      </c>
      <c r="E7" s="21">
        <v>18</v>
      </c>
      <c r="F7" s="5"/>
      <c r="G7" s="5">
        <f t="shared" si="0"/>
        <v>0</v>
      </c>
      <c r="H7" s="5">
        <f t="shared" si="1"/>
        <v>0</v>
      </c>
      <c r="I7" s="20">
        <f t="shared" si="2"/>
        <v>0</v>
      </c>
    </row>
    <row r="8" spans="1:9" ht="43.2" hidden="1" x14ac:dyDescent="0.3">
      <c r="A8" s="22">
        <f t="shared" si="3"/>
        <v>6</v>
      </c>
      <c r="B8" s="21" t="s">
        <v>989</v>
      </c>
      <c r="C8" s="21" t="s">
        <v>988</v>
      </c>
      <c r="D8" s="21">
        <v>45.71</v>
      </c>
      <c r="E8" s="21">
        <v>18</v>
      </c>
      <c r="F8" s="5"/>
      <c r="G8" s="5">
        <f t="shared" si="0"/>
        <v>0</v>
      </c>
      <c r="H8" s="5">
        <f t="shared" si="1"/>
        <v>0</v>
      </c>
      <c r="I8" s="20">
        <f t="shared" si="2"/>
        <v>0</v>
      </c>
    </row>
    <row r="9" spans="1:9" ht="57.6" hidden="1" x14ac:dyDescent="0.3">
      <c r="A9" s="22">
        <f t="shared" si="3"/>
        <v>7</v>
      </c>
      <c r="B9" s="21" t="s">
        <v>987</v>
      </c>
      <c r="C9" s="21" t="s">
        <v>986</v>
      </c>
      <c r="D9" s="21">
        <v>119.7</v>
      </c>
      <c r="E9" s="21">
        <v>18</v>
      </c>
      <c r="F9" s="5"/>
      <c r="G9" s="5">
        <f t="shared" si="0"/>
        <v>0</v>
      </c>
      <c r="H9" s="5">
        <f t="shared" si="1"/>
        <v>0</v>
      </c>
      <c r="I9" s="20">
        <f t="shared" si="2"/>
        <v>0</v>
      </c>
    </row>
    <row r="10" spans="1:9" ht="43.2" hidden="1" x14ac:dyDescent="0.3">
      <c r="A10" s="22">
        <f t="shared" si="3"/>
        <v>8</v>
      </c>
      <c r="B10" s="21" t="s">
        <v>985</v>
      </c>
      <c r="C10" s="21" t="s">
        <v>984</v>
      </c>
      <c r="D10" s="21">
        <v>1800</v>
      </c>
      <c r="E10" s="21">
        <v>18</v>
      </c>
      <c r="F10" s="5"/>
      <c r="G10" s="5">
        <f t="shared" si="0"/>
        <v>0</v>
      </c>
      <c r="H10" s="5">
        <f t="shared" si="1"/>
        <v>0</v>
      </c>
      <c r="I10" s="20">
        <f t="shared" si="2"/>
        <v>0</v>
      </c>
    </row>
    <row r="11" spans="1:9" ht="57.6" hidden="1" x14ac:dyDescent="0.3">
      <c r="A11" s="22">
        <f t="shared" si="3"/>
        <v>9</v>
      </c>
      <c r="B11" s="21" t="s">
        <v>983</v>
      </c>
      <c r="C11" s="21" t="s">
        <v>982</v>
      </c>
      <c r="D11" s="21">
        <v>200</v>
      </c>
      <c r="E11" s="21">
        <v>18</v>
      </c>
      <c r="F11" s="5"/>
      <c r="G11" s="5">
        <f t="shared" si="0"/>
        <v>0</v>
      </c>
      <c r="H11" s="5">
        <f t="shared" si="1"/>
        <v>0</v>
      </c>
      <c r="I11" s="20">
        <f t="shared" si="2"/>
        <v>0</v>
      </c>
    </row>
    <row r="12" spans="1:9" ht="57.6" hidden="1" x14ac:dyDescent="0.3">
      <c r="A12" s="22">
        <f t="shared" si="3"/>
        <v>10</v>
      </c>
      <c r="B12" s="21" t="s">
        <v>981</v>
      </c>
      <c r="C12" s="21" t="s">
        <v>980</v>
      </c>
      <c r="D12" s="21">
        <v>331.23</v>
      </c>
      <c r="E12" s="21">
        <v>18</v>
      </c>
      <c r="F12" s="5"/>
      <c r="G12" s="5">
        <f t="shared" si="0"/>
        <v>0</v>
      </c>
      <c r="H12" s="5">
        <f t="shared" si="1"/>
        <v>0</v>
      </c>
      <c r="I12" s="20">
        <f t="shared" si="2"/>
        <v>0</v>
      </c>
    </row>
    <row r="13" spans="1:9" ht="100.8" x14ac:dyDescent="0.3">
      <c r="A13" s="22">
        <f t="shared" si="3"/>
        <v>11</v>
      </c>
      <c r="B13" s="21" t="s">
        <v>979</v>
      </c>
      <c r="C13" s="21" t="s">
        <v>978</v>
      </c>
      <c r="D13" s="21">
        <v>42.86</v>
      </c>
      <c r="E13" s="21">
        <v>18</v>
      </c>
      <c r="F13" s="5">
        <v>4</v>
      </c>
      <c r="G13" s="5">
        <f t="shared" si="0"/>
        <v>171.44</v>
      </c>
      <c r="H13" s="5">
        <f t="shared" si="1"/>
        <v>30.859199999999998</v>
      </c>
      <c r="I13" s="20">
        <f t="shared" si="2"/>
        <v>202.29919999999998</v>
      </c>
    </row>
    <row r="14" spans="1:9" ht="100.8" x14ac:dyDescent="0.3">
      <c r="A14" s="22">
        <f t="shared" si="3"/>
        <v>12</v>
      </c>
      <c r="B14" s="21" t="s">
        <v>977</v>
      </c>
      <c r="C14" s="21" t="s">
        <v>976</v>
      </c>
      <c r="D14" s="21">
        <v>64.290000000000006</v>
      </c>
      <c r="E14" s="21">
        <v>18</v>
      </c>
      <c r="F14" s="5"/>
      <c r="G14" s="5">
        <f t="shared" si="0"/>
        <v>0</v>
      </c>
      <c r="H14" s="5">
        <f t="shared" si="1"/>
        <v>0</v>
      </c>
      <c r="I14" s="20">
        <f t="shared" si="2"/>
        <v>0</v>
      </c>
    </row>
    <row r="15" spans="1:9" ht="100.8" x14ac:dyDescent="0.3">
      <c r="A15" s="22">
        <f t="shared" si="3"/>
        <v>13</v>
      </c>
      <c r="B15" s="21" t="s">
        <v>975</v>
      </c>
      <c r="C15" s="21" t="s">
        <v>974</v>
      </c>
      <c r="D15" s="21">
        <v>57.14</v>
      </c>
      <c r="E15" s="21">
        <v>18</v>
      </c>
      <c r="F15" s="5"/>
      <c r="G15" s="5">
        <f t="shared" si="0"/>
        <v>0</v>
      </c>
      <c r="H15" s="5">
        <f t="shared" si="1"/>
        <v>0</v>
      </c>
      <c r="I15" s="20">
        <f t="shared" si="2"/>
        <v>0</v>
      </c>
    </row>
    <row r="16" spans="1:9" ht="100.8" x14ac:dyDescent="0.3">
      <c r="A16" s="22">
        <f t="shared" si="3"/>
        <v>14</v>
      </c>
      <c r="B16" s="21" t="s">
        <v>973</v>
      </c>
      <c r="C16" s="21" t="s">
        <v>972</v>
      </c>
      <c r="D16" s="21">
        <v>114.29</v>
      </c>
      <c r="E16" s="21">
        <v>18</v>
      </c>
      <c r="F16" s="5"/>
      <c r="G16" s="5">
        <f t="shared" si="0"/>
        <v>0</v>
      </c>
      <c r="H16" s="5">
        <f t="shared" si="1"/>
        <v>0</v>
      </c>
      <c r="I16" s="20">
        <f t="shared" si="2"/>
        <v>0</v>
      </c>
    </row>
    <row r="17" spans="1:9" ht="86.4" hidden="1" x14ac:dyDescent="0.3">
      <c r="A17" s="22">
        <f t="shared" si="3"/>
        <v>15</v>
      </c>
      <c r="B17" s="21" t="s">
        <v>971</v>
      </c>
      <c r="C17" s="21" t="s">
        <v>970</v>
      </c>
      <c r="D17" s="21">
        <v>170.1</v>
      </c>
      <c r="E17" s="21">
        <v>18</v>
      </c>
      <c r="F17" s="5">
        <v>10</v>
      </c>
      <c r="G17" s="5">
        <f t="shared" si="0"/>
        <v>1701</v>
      </c>
      <c r="H17" s="5">
        <f t="shared" si="1"/>
        <v>306.18</v>
      </c>
      <c r="I17" s="20">
        <f t="shared" si="2"/>
        <v>2007.18</v>
      </c>
    </row>
    <row r="18" spans="1:9" ht="86.4" hidden="1" x14ac:dyDescent="0.3">
      <c r="A18" s="22">
        <f t="shared" si="3"/>
        <v>16</v>
      </c>
      <c r="B18" s="21" t="s">
        <v>969</v>
      </c>
      <c r="C18" s="21" t="s">
        <v>968</v>
      </c>
      <c r="D18" s="21">
        <v>170.1</v>
      </c>
      <c r="E18" s="21">
        <v>18</v>
      </c>
      <c r="F18" s="5"/>
      <c r="G18" s="5">
        <f t="shared" si="0"/>
        <v>0</v>
      </c>
      <c r="H18" s="5">
        <f t="shared" si="1"/>
        <v>0</v>
      </c>
      <c r="I18" s="20">
        <f t="shared" si="2"/>
        <v>0</v>
      </c>
    </row>
    <row r="19" spans="1:9" ht="100.8" hidden="1" x14ac:dyDescent="0.3">
      <c r="A19" s="22">
        <f t="shared" si="3"/>
        <v>17</v>
      </c>
      <c r="B19" s="21" t="s">
        <v>967</v>
      </c>
      <c r="C19" s="21" t="s">
        <v>966</v>
      </c>
      <c r="D19" s="21">
        <v>151.19999999999999</v>
      </c>
      <c r="E19" s="21">
        <v>18</v>
      </c>
      <c r="F19" s="5"/>
      <c r="G19" s="5">
        <f t="shared" si="0"/>
        <v>0</v>
      </c>
      <c r="H19" s="5">
        <f t="shared" si="1"/>
        <v>0</v>
      </c>
      <c r="I19" s="20">
        <f t="shared" si="2"/>
        <v>0</v>
      </c>
    </row>
    <row r="20" spans="1:9" ht="100.8" hidden="1" x14ac:dyDescent="0.3">
      <c r="A20" s="22">
        <f t="shared" si="3"/>
        <v>18</v>
      </c>
      <c r="B20" s="21" t="s">
        <v>965</v>
      </c>
      <c r="C20" s="21" t="s">
        <v>964</v>
      </c>
      <c r="D20" s="21">
        <v>151.19999999999999</v>
      </c>
      <c r="E20" s="21">
        <v>18</v>
      </c>
      <c r="F20" s="5"/>
      <c r="G20" s="5">
        <f t="shared" si="0"/>
        <v>0</v>
      </c>
      <c r="H20" s="5">
        <f t="shared" si="1"/>
        <v>0</v>
      </c>
      <c r="I20" s="20">
        <f t="shared" si="2"/>
        <v>0</v>
      </c>
    </row>
    <row r="21" spans="1:9" ht="100.8" hidden="1" x14ac:dyDescent="0.3">
      <c r="A21" s="22">
        <f t="shared" si="3"/>
        <v>19</v>
      </c>
      <c r="B21" s="21" t="s">
        <v>963</v>
      </c>
      <c r="C21" s="21" t="s">
        <v>962</v>
      </c>
      <c r="D21" s="21">
        <v>151.19999999999999</v>
      </c>
      <c r="E21" s="21">
        <v>18</v>
      </c>
      <c r="F21" s="5"/>
      <c r="G21" s="5">
        <f t="shared" si="0"/>
        <v>0</v>
      </c>
      <c r="H21" s="5">
        <f t="shared" si="1"/>
        <v>0</v>
      </c>
      <c r="I21" s="20">
        <f t="shared" si="2"/>
        <v>0</v>
      </c>
    </row>
    <row r="22" spans="1:9" ht="100.8" hidden="1" x14ac:dyDescent="0.3">
      <c r="A22" s="22">
        <f t="shared" si="3"/>
        <v>20</v>
      </c>
      <c r="B22" s="21" t="s">
        <v>961</v>
      </c>
      <c r="C22" s="21" t="s">
        <v>960</v>
      </c>
      <c r="D22" s="21">
        <v>151.19999999999999</v>
      </c>
      <c r="E22" s="21">
        <v>18</v>
      </c>
      <c r="F22" s="5"/>
      <c r="G22" s="5">
        <f t="shared" si="0"/>
        <v>0</v>
      </c>
      <c r="H22" s="5">
        <f t="shared" si="1"/>
        <v>0</v>
      </c>
      <c r="I22" s="20">
        <f t="shared" si="2"/>
        <v>0</v>
      </c>
    </row>
    <row r="23" spans="1:9" ht="28.8" hidden="1" x14ac:dyDescent="0.3">
      <c r="A23" s="22">
        <f t="shared" si="3"/>
        <v>21</v>
      </c>
      <c r="B23" s="21" t="s">
        <v>959</v>
      </c>
      <c r="C23" s="21" t="s">
        <v>958</v>
      </c>
      <c r="D23" s="21">
        <v>693.33</v>
      </c>
      <c r="E23" s="21">
        <v>18</v>
      </c>
      <c r="F23" s="5"/>
      <c r="G23" s="5">
        <f t="shared" si="0"/>
        <v>0</v>
      </c>
      <c r="H23" s="5">
        <f t="shared" si="1"/>
        <v>0</v>
      </c>
      <c r="I23" s="20">
        <f t="shared" si="2"/>
        <v>0</v>
      </c>
    </row>
    <row r="24" spans="1:9" ht="100.8" hidden="1" x14ac:dyDescent="0.3">
      <c r="A24" s="22">
        <f t="shared" si="3"/>
        <v>22</v>
      </c>
      <c r="B24" s="21" t="s">
        <v>957</v>
      </c>
      <c r="C24" s="21" t="s">
        <v>956</v>
      </c>
      <c r="D24" s="21">
        <v>151.19999999999999</v>
      </c>
      <c r="E24" s="21">
        <v>18</v>
      </c>
      <c r="F24" s="5"/>
      <c r="G24" s="5">
        <f t="shared" si="0"/>
        <v>0</v>
      </c>
      <c r="H24" s="5">
        <f t="shared" si="1"/>
        <v>0</v>
      </c>
      <c r="I24" s="20">
        <f t="shared" si="2"/>
        <v>0</v>
      </c>
    </row>
    <row r="25" spans="1:9" ht="100.8" hidden="1" x14ac:dyDescent="0.3">
      <c r="A25" s="22">
        <f t="shared" si="3"/>
        <v>23</v>
      </c>
      <c r="B25" s="21" t="s">
        <v>955</v>
      </c>
      <c r="C25" s="21" t="s">
        <v>954</v>
      </c>
      <c r="D25" s="21">
        <v>151.19999999999999</v>
      </c>
      <c r="E25" s="21">
        <v>18</v>
      </c>
      <c r="F25" s="5"/>
      <c r="G25" s="5">
        <f t="shared" si="0"/>
        <v>0</v>
      </c>
      <c r="H25" s="5">
        <f t="shared" si="1"/>
        <v>0</v>
      </c>
      <c r="I25" s="20">
        <f t="shared" si="2"/>
        <v>0</v>
      </c>
    </row>
    <row r="26" spans="1:9" ht="86.4" hidden="1" x14ac:dyDescent="0.3">
      <c r="A26" s="22">
        <f t="shared" si="3"/>
        <v>24</v>
      </c>
      <c r="B26" s="21" t="s">
        <v>953</v>
      </c>
      <c r="C26" s="21" t="s">
        <v>952</v>
      </c>
      <c r="D26" s="21">
        <v>151.19999999999999</v>
      </c>
      <c r="E26" s="21">
        <v>18</v>
      </c>
      <c r="F26" s="5"/>
      <c r="G26" s="5">
        <f t="shared" si="0"/>
        <v>0</v>
      </c>
      <c r="H26" s="5">
        <f t="shared" si="1"/>
        <v>0</v>
      </c>
      <c r="I26" s="20">
        <f t="shared" si="2"/>
        <v>0</v>
      </c>
    </row>
    <row r="27" spans="1:9" ht="86.4" hidden="1" x14ac:dyDescent="0.3">
      <c r="A27" s="22">
        <f t="shared" si="3"/>
        <v>25</v>
      </c>
      <c r="B27" s="21" t="s">
        <v>951</v>
      </c>
      <c r="C27" s="21" t="s">
        <v>950</v>
      </c>
      <c r="D27" s="21">
        <v>151.19999999999999</v>
      </c>
      <c r="E27" s="21">
        <v>18</v>
      </c>
      <c r="F27" s="5"/>
      <c r="G27" s="5">
        <f t="shared" si="0"/>
        <v>0</v>
      </c>
      <c r="H27" s="5">
        <f t="shared" si="1"/>
        <v>0</v>
      </c>
      <c r="I27" s="20">
        <f t="shared" si="2"/>
        <v>0</v>
      </c>
    </row>
    <row r="28" spans="1:9" ht="86.4" hidden="1" x14ac:dyDescent="0.3">
      <c r="A28" s="22">
        <f t="shared" si="3"/>
        <v>26</v>
      </c>
      <c r="B28" s="21" t="s">
        <v>949</v>
      </c>
      <c r="C28" s="21" t="s">
        <v>948</v>
      </c>
      <c r="D28" s="21">
        <v>151.19999999999999</v>
      </c>
      <c r="E28" s="21">
        <v>18</v>
      </c>
      <c r="F28" s="5"/>
      <c r="G28" s="5">
        <f t="shared" si="0"/>
        <v>0</v>
      </c>
      <c r="H28" s="5">
        <f t="shared" si="1"/>
        <v>0</v>
      </c>
      <c r="I28" s="20">
        <f t="shared" si="2"/>
        <v>0</v>
      </c>
    </row>
    <row r="29" spans="1:9" ht="86.4" hidden="1" x14ac:dyDescent="0.3">
      <c r="A29" s="22">
        <f t="shared" si="3"/>
        <v>27</v>
      </c>
      <c r="B29" s="21" t="s">
        <v>947</v>
      </c>
      <c r="C29" s="21" t="s">
        <v>946</v>
      </c>
      <c r="D29" s="21">
        <v>151.19999999999999</v>
      </c>
      <c r="E29" s="21">
        <v>18</v>
      </c>
      <c r="F29" s="5"/>
      <c r="G29" s="5">
        <f t="shared" si="0"/>
        <v>0</v>
      </c>
      <c r="H29" s="5">
        <f t="shared" si="1"/>
        <v>0</v>
      </c>
      <c r="I29" s="20">
        <f t="shared" si="2"/>
        <v>0</v>
      </c>
    </row>
    <row r="30" spans="1:9" ht="100.8" hidden="1" x14ac:dyDescent="0.3">
      <c r="A30" s="22">
        <f t="shared" si="3"/>
        <v>28</v>
      </c>
      <c r="B30" s="21" t="s">
        <v>945</v>
      </c>
      <c r="C30" s="21" t="s">
        <v>944</v>
      </c>
      <c r="D30" s="21">
        <v>151.19999999999999</v>
      </c>
      <c r="E30" s="21">
        <v>18</v>
      </c>
      <c r="F30" s="5"/>
      <c r="G30" s="5">
        <f t="shared" si="0"/>
        <v>0</v>
      </c>
      <c r="H30" s="5">
        <f t="shared" si="1"/>
        <v>0</v>
      </c>
      <c r="I30" s="20">
        <f t="shared" si="2"/>
        <v>0</v>
      </c>
    </row>
    <row r="31" spans="1:9" ht="100.8" hidden="1" x14ac:dyDescent="0.3">
      <c r="A31" s="22">
        <f t="shared" si="3"/>
        <v>29</v>
      </c>
      <c r="B31" s="21" t="s">
        <v>943</v>
      </c>
      <c r="C31" s="21" t="s">
        <v>942</v>
      </c>
      <c r="D31" s="21">
        <v>151.19999999999999</v>
      </c>
      <c r="E31" s="21">
        <v>18</v>
      </c>
      <c r="F31" s="5"/>
      <c r="G31" s="5">
        <f t="shared" si="0"/>
        <v>0</v>
      </c>
      <c r="H31" s="5">
        <f t="shared" si="1"/>
        <v>0</v>
      </c>
      <c r="I31" s="20">
        <f t="shared" si="2"/>
        <v>0</v>
      </c>
    </row>
    <row r="32" spans="1:9" ht="86.4" hidden="1" x14ac:dyDescent="0.3">
      <c r="A32" s="22">
        <f t="shared" si="3"/>
        <v>30</v>
      </c>
      <c r="B32" s="21" t="s">
        <v>941</v>
      </c>
      <c r="C32" s="21" t="s">
        <v>940</v>
      </c>
      <c r="D32" s="21">
        <v>151.19999999999999</v>
      </c>
      <c r="E32" s="21">
        <v>18</v>
      </c>
      <c r="F32" s="5"/>
      <c r="G32" s="5">
        <f t="shared" si="0"/>
        <v>0</v>
      </c>
      <c r="H32" s="5">
        <f t="shared" si="1"/>
        <v>0</v>
      </c>
      <c r="I32" s="20">
        <f t="shared" si="2"/>
        <v>0</v>
      </c>
    </row>
    <row r="33" spans="1:9" ht="86.4" hidden="1" x14ac:dyDescent="0.3">
      <c r="A33" s="22">
        <f t="shared" si="3"/>
        <v>31</v>
      </c>
      <c r="B33" s="21" t="s">
        <v>939</v>
      </c>
      <c r="C33" s="21" t="s">
        <v>938</v>
      </c>
      <c r="D33" s="21">
        <v>151.19999999999999</v>
      </c>
      <c r="E33" s="21">
        <v>18</v>
      </c>
      <c r="F33" s="5"/>
      <c r="G33" s="5">
        <f t="shared" si="0"/>
        <v>0</v>
      </c>
      <c r="H33" s="5">
        <f t="shared" si="1"/>
        <v>0</v>
      </c>
      <c r="I33" s="20">
        <f t="shared" si="2"/>
        <v>0</v>
      </c>
    </row>
    <row r="34" spans="1:9" ht="57.6" hidden="1" x14ac:dyDescent="0.3">
      <c r="A34" s="22">
        <f t="shared" si="3"/>
        <v>32</v>
      </c>
      <c r="B34" s="21" t="s">
        <v>937</v>
      </c>
      <c r="C34" s="21" t="s">
        <v>936</v>
      </c>
      <c r="D34" s="21">
        <v>259.52999999999997</v>
      </c>
      <c r="E34" s="21">
        <v>18</v>
      </c>
      <c r="F34" s="5"/>
      <c r="G34" s="5">
        <f t="shared" si="0"/>
        <v>0</v>
      </c>
      <c r="H34" s="5">
        <f t="shared" si="1"/>
        <v>0</v>
      </c>
      <c r="I34" s="20">
        <f t="shared" si="2"/>
        <v>0</v>
      </c>
    </row>
    <row r="35" spans="1:9" ht="86.4" x14ac:dyDescent="0.3">
      <c r="A35" s="22">
        <f t="shared" si="3"/>
        <v>33</v>
      </c>
      <c r="B35" s="21" t="s">
        <v>935</v>
      </c>
      <c r="C35" s="21" t="s">
        <v>934</v>
      </c>
      <c r="D35" s="21">
        <v>151.19999999999999</v>
      </c>
      <c r="E35" s="21">
        <v>18</v>
      </c>
      <c r="F35" s="5"/>
      <c r="G35" s="5">
        <f t="shared" si="0"/>
        <v>0</v>
      </c>
      <c r="H35" s="5">
        <f t="shared" si="1"/>
        <v>0</v>
      </c>
      <c r="I35" s="20">
        <f t="shared" si="2"/>
        <v>0</v>
      </c>
    </row>
    <row r="36" spans="1:9" ht="86.4" x14ac:dyDescent="0.3">
      <c r="A36" s="22">
        <f t="shared" si="3"/>
        <v>34</v>
      </c>
      <c r="B36" s="21" t="s">
        <v>933</v>
      </c>
      <c r="C36" s="21" t="s">
        <v>932</v>
      </c>
      <c r="D36" s="21">
        <v>151.19999999999999</v>
      </c>
      <c r="E36" s="21">
        <v>18</v>
      </c>
      <c r="F36" s="5"/>
      <c r="G36" s="5">
        <f t="shared" si="0"/>
        <v>0</v>
      </c>
      <c r="H36" s="5">
        <f t="shared" si="1"/>
        <v>0</v>
      </c>
      <c r="I36" s="20">
        <f t="shared" si="2"/>
        <v>0</v>
      </c>
    </row>
    <row r="37" spans="1:9" ht="86.4" x14ac:dyDescent="0.3">
      <c r="A37" s="22">
        <f t="shared" si="3"/>
        <v>35</v>
      </c>
      <c r="B37" s="21" t="s">
        <v>931</v>
      </c>
      <c r="C37" s="21" t="s">
        <v>930</v>
      </c>
      <c r="D37" s="21">
        <v>151.19999999999999</v>
      </c>
      <c r="E37" s="21">
        <v>18</v>
      </c>
      <c r="F37" s="5"/>
      <c r="G37" s="5">
        <f t="shared" si="0"/>
        <v>0</v>
      </c>
      <c r="H37" s="5">
        <f t="shared" si="1"/>
        <v>0</v>
      </c>
      <c r="I37" s="20">
        <f t="shared" si="2"/>
        <v>0</v>
      </c>
    </row>
    <row r="38" spans="1:9" ht="86.4" x14ac:dyDescent="0.3">
      <c r="A38" s="22">
        <f t="shared" si="3"/>
        <v>36</v>
      </c>
      <c r="B38" s="21" t="s">
        <v>929</v>
      </c>
      <c r="C38" s="21" t="s">
        <v>928</v>
      </c>
      <c r="D38" s="21">
        <v>151.19999999999999</v>
      </c>
      <c r="E38" s="21">
        <v>18</v>
      </c>
      <c r="F38" s="5"/>
      <c r="G38" s="5">
        <f t="shared" si="0"/>
        <v>0</v>
      </c>
      <c r="H38" s="5">
        <f t="shared" si="1"/>
        <v>0</v>
      </c>
      <c r="I38" s="20">
        <f t="shared" si="2"/>
        <v>0</v>
      </c>
    </row>
    <row r="39" spans="1:9" ht="86.4" x14ac:dyDescent="0.3">
      <c r="A39" s="22">
        <f t="shared" si="3"/>
        <v>37</v>
      </c>
      <c r="B39" s="21" t="s">
        <v>927</v>
      </c>
      <c r="C39" s="21" t="s">
        <v>926</v>
      </c>
      <c r="D39" s="21">
        <v>151.19999999999999</v>
      </c>
      <c r="E39" s="21">
        <v>18</v>
      </c>
      <c r="F39" s="5"/>
      <c r="G39" s="5">
        <f t="shared" si="0"/>
        <v>0</v>
      </c>
      <c r="H39" s="5">
        <f t="shared" si="1"/>
        <v>0</v>
      </c>
      <c r="I39" s="20">
        <f t="shared" si="2"/>
        <v>0</v>
      </c>
    </row>
    <row r="40" spans="1:9" ht="43.2" hidden="1" x14ac:dyDescent="0.3">
      <c r="A40" s="22">
        <f t="shared" si="3"/>
        <v>38</v>
      </c>
      <c r="B40" s="21" t="s">
        <v>925</v>
      </c>
      <c r="C40" s="21" t="s">
        <v>924</v>
      </c>
      <c r="D40" s="21">
        <v>73.33</v>
      </c>
      <c r="E40" s="21">
        <v>18</v>
      </c>
      <c r="F40" s="5"/>
      <c r="G40" s="5">
        <f t="shared" si="0"/>
        <v>0</v>
      </c>
      <c r="H40" s="5">
        <f t="shared" si="1"/>
        <v>0</v>
      </c>
      <c r="I40" s="20">
        <f t="shared" si="2"/>
        <v>0</v>
      </c>
    </row>
    <row r="41" spans="1:9" ht="43.2" hidden="1" x14ac:dyDescent="0.3">
      <c r="A41" s="22">
        <f t="shared" si="3"/>
        <v>39</v>
      </c>
      <c r="B41" s="21" t="s">
        <v>923</v>
      </c>
      <c r="C41" s="21" t="s">
        <v>922</v>
      </c>
      <c r="D41" s="21">
        <v>56</v>
      </c>
      <c r="E41" s="21">
        <v>18</v>
      </c>
      <c r="F41" s="5">
        <v>24</v>
      </c>
      <c r="G41" s="5">
        <f t="shared" si="0"/>
        <v>1344</v>
      </c>
      <c r="H41" s="5">
        <f t="shared" si="1"/>
        <v>241.92</v>
      </c>
      <c r="I41" s="20">
        <f t="shared" si="2"/>
        <v>1585.92</v>
      </c>
    </row>
    <row r="42" spans="1:9" ht="43.2" hidden="1" x14ac:dyDescent="0.3">
      <c r="A42" s="22">
        <f t="shared" si="3"/>
        <v>40</v>
      </c>
      <c r="B42" s="21" t="s">
        <v>921</v>
      </c>
      <c r="C42" s="21" t="s">
        <v>920</v>
      </c>
      <c r="D42" s="21">
        <v>56</v>
      </c>
      <c r="E42" s="21">
        <v>18</v>
      </c>
      <c r="F42" s="5">
        <v>6</v>
      </c>
      <c r="G42" s="5">
        <f t="shared" si="0"/>
        <v>336</v>
      </c>
      <c r="H42" s="5">
        <f t="shared" si="1"/>
        <v>60.48</v>
      </c>
      <c r="I42" s="20">
        <f t="shared" si="2"/>
        <v>396.48</v>
      </c>
    </row>
    <row r="43" spans="1:9" ht="72" hidden="1" x14ac:dyDescent="0.3">
      <c r="A43" s="22">
        <f t="shared" si="3"/>
        <v>41</v>
      </c>
      <c r="B43" s="21" t="s">
        <v>919</v>
      </c>
      <c r="C43" s="21" t="s">
        <v>918</v>
      </c>
      <c r="D43" s="21">
        <v>61.33</v>
      </c>
      <c r="E43" s="21">
        <v>18</v>
      </c>
      <c r="F43" s="5"/>
      <c r="G43" s="5">
        <f t="shared" si="0"/>
        <v>0</v>
      </c>
      <c r="H43" s="5">
        <f t="shared" si="1"/>
        <v>0</v>
      </c>
      <c r="I43" s="20">
        <f t="shared" si="2"/>
        <v>0</v>
      </c>
    </row>
    <row r="44" spans="1:9" ht="43.2" hidden="1" x14ac:dyDescent="0.3">
      <c r="A44" s="22">
        <f t="shared" si="3"/>
        <v>42</v>
      </c>
      <c r="B44" s="21" t="s">
        <v>917</v>
      </c>
      <c r="C44" s="21" t="s">
        <v>916</v>
      </c>
      <c r="D44" s="21">
        <v>1000</v>
      </c>
      <c r="E44" s="21">
        <v>18</v>
      </c>
      <c r="F44" s="5"/>
      <c r="G44" s="5">
        <f t="shared" si="0"/>
        <v>0</v>
      </c>
      <c r="H44" s="5">
        <f t="shared" si="1"/>
        <v>0</v>
      </c>
      <c r="I44" s="20">
        <f t="shared" si="2"/>
        <v>0</v>
      </c>
    </row>
    <row r="45" spans="1:9" ht="72" hidden="1" x14ac:dyDescent="0.3">
      <c r="A45" s="22">
        <f t="shared" si="3"/>
        <v>43</v>
      </c>
      <c r="B45" s="21" t="s">
        <v>915</v>
      </c>
      <c r="C45" s="21" t="s">
        <v>914</v>
      </c>
      <c r="D45" s="21">
        <v>259.52999999999997</v>
      </c>
      <c r="E45" s="21">
        <v>18</v>
      </c>
      <c r="F45" s="5"/>
      <c r="G45" s="5">
        <f t="shared" si="0"/>
        <v>0</v>
      </c>
      <c r="H45" s="5">
        <f t="shared" si="1"/>
        <v>0</v>
      </c>
      <c r="I45" s="20">
        <f t="shared" si="2"/>
        <v>0</v>
      </c>
    </row>
    <row r="46" spans="1:9" ht="57.6" hidden="1" x14ac:dyDescent="0.3">
      <c r="A46" s="22">
        <f t="shared" si="3"/>
        <v>44</v>
      </c>
      <c r="B46" s="21" t="s">
        <v>913</v>
      </c>
      <c r="C46" s="21" t="s">
        <v>912</v>
      </c>
      <c r="D46" s="21">
        <v>620.44000000000005</v>
      </c>
      <c r="E46" s="21">
        <v>18</v>
      </c>
      <c r="F46" s="5">
        <v>5</v>
      </c>
      <c r="G46" s="5">
        <f t="shared" si="0"/>
        <v>3102.2000000000003</v>
      </c>
      <c r="H46" s="5">
        <f t="shared" si="1"/>
        <v>558.39600000000007</v>
      </c>
      <c r="I46" s="20">
        <f t="shared" si="2"/>
        <v>3660.5960000000005</v>
      </c>
    </row>
    <row r="47" spans="1:9" ht="57.6" hidden="1" x14ac:dyDescent="0.3">
      <c r="A47" s="22">
        <f t="shared" si="3"/>
        <v>45</v>
      </c>
      <c r="B47" s="21" t="s">
        <v>911</v>
      </c>
      <c r="C47" s="21" t="s">
        <v>910</v>
      </c>
      <c r="D47" s="21">
        <v>137.47999999999999</v>
      </c>
      <c r="E47" s="21">
        <v>18</v>
      </c>
      <c r="F47" s="5"/>
      <c r="G47" s="5">
        <f t="shared" si="0"/>
        <v>0</v>
      </c>
      <c r="H47" s="5">
        <f t="shared" si="1"/>
        <v>0</v>
      </c>
      <c r="I47" s="20">
        <f t="shared" si="2"/>
        <v>0</v>
      </c>
    </row>
    <row r="48" spans="1:9" ht="43.2" hidden="1" x14ac:dyDescent="0.3">
      <c r="A48" s="22">
        <f t="shared" si="3"/>
        <v>46</v>
      </c>
      <c r="B48" s="21" t="s">
        <v>909</v>
      </c>
      <c r="C48" s="21" t="s">
        <v>908</v>
      </c>
      <c r="D48" s="21">
        <v>793.25</v>
      </c>
      <c r="E48" s="21">
        <v>18</v>
      </c>
      <c r="F48" s="5"/>
      <c r="G48" s="5">
        <f t="shared" si="0"/>
        <v>0</v>
      </c>
      <c r="H48" s="5">
        <f t="shared" si="1"/>
        <v>0</v>
      </c>
      <c r="I48" s="20">
        <f t="shared" si="2"/>
        <v>0</v>
      </c>
    </row>
    <row r="49" spans="1:9" ht="43.2" hidden="1" x14ac:dyDescent="0.3">
      <c r="A49" s="22">
        <f t="shared" si="3"/>
        <v>47</v>
      </c>
      <c r="B49" s="21" t="s">
        <v>907</v>
      </c>
      <c r="C49" s="21" t="s">
        <v>906</v>
      </c>
      <c r="D49" s="21">
        <v>866.67</v>
      </c>
      <c r="E49" s="21">
        <v>18</v>
      </c>
      <c r="F49" s="5"/>
      <c r="G49" s="5">
        <f t="shared" si="0"/>
        <v>0</v>
      </c>
      <c r="H49" s="5">
        <f t="shared" si="1"/>
        <v>0</v>
      </c>
      <c r="I49" s="20">
        <f t="shared" si="2"/>
        <v>0</v>
      </c>
    </row>
    <row r="50" spans="1:9" ht="57.6" hidden="1" x14ac:dyDescent="0.3">
      <c r="A50" s="22">
        <f t="shared" si="3"/>
        <v>48</v>
      </c>
      <c r="B50" s="21" t="s">
        <v>905</v>
      </c>
      <c r="C50" s="21" t="s">
        <v>904</v>
      </c>
      <c r="D50" s="21">
        <v>554.24</v>
      </c>
      <c r="E50" s="21">
        <v>18</v>
      </c>
      <c r="F50" s="5"/>
      <c r="G50" s="5">
        <f t="shared" si="0"/>
        <v>0</v>
      </c>
      <c r="H50" s="5">
        <f t="shared" si="1"/>
        <v>0</v>
      </c>
      <c r="I50" s="20">
        <f t="shared" si="2"/>
        <v>0</v>
      </c>
    </row>
    <row r="51" spans="1:9" ht="28.8" hidden="1" x14ac:dyDescent="0.3">
      <c r="A51" s="22">
        <f t="shared" si="3"/>
        <v>49</v>
      </c>
      <c r="B51" s="21" t="s">
        <v>903</v>
      </c>
      <c r="C51" s="21" t="s">
        <v>902</v>
      </c>
      <c r="D51" s="21">
        <v>226.67</v>
      </c>
      <c r="E51" s="21">
        <v>18</v>
      </c>
      <c r="F51" s="5"/>
      <c r="G51" s="5">
        <f t="shared" si="0"/>
        <v>0</v>
      </c>
      <c r="H51" s="5">
        <f t="shared" si="1"/>
        <v>0</v>
      </c>
      <c r="I51" s="20">
        <f t="shared" si="2"/>
        <v>0</v>
      </c>
    </row>
    <row r="52" spans="1:9" ht="28.8" hidden="1" x14ac:dyDescent="0.3">
      <c r="A52" s="22">
        <f t="shared" si="3"/>
        <v>50</v>
      </c>
      <c r="B52" s="21" t="s">
        <v>901</v>
      </c>
      <c r="C52" s="21" t="s">
        <v>900</v>
      </c>
      <c r="D52" s="21">
        <v>2578.75</v>
      </c>
      <c r="E52" s="21">
        <v>18</v>
      </c>
      <c r="F52" s="5"/>
      <c r="G52" s="5">
        <f t="shared" si="0"/>
        <v>0</v>
      </c>
      <c r="H52" s="5">
        <f t="shared" si="1"/>
        <v>0</v>
      </c>
      <c r="I52" s="20">
        <f t="shared" si="2"/>
        <v>0</v>
      </c>
    </row>
    <row r="53" spans="1:9" ht="57.6" hidden="1" x14ac:dyDescent="0.3">
      <c r="A53" s="22">
        <f t="shared" si="3"/>
        <v>51</v>
      </c>
      <c r="B53" s="21" t="s">
        <v>899</v>
      </c>
      <c r="C53" s="21" t="s">
        <v>898</v>
      </c>
      <c r="D53" s="21">
        <v>37.5</v>
      </c>
      <c r="E53" s="21">
        <v>18</v>
      </c>
      <c r="F53" s="5"/>
      <c r="G53" s="5">
        <f t="shared" si="0"/>
        <v>0</v>
      </c>
      <c r="H53" s="5">
        <f t="shared" si="1"/>
        <v>0</v>
      </c>
      <c r="I53" s="20">
        <f t="shared" si="2"/>
        <v>0</v>
      </c>
    </row>
    <row r="54" spans="1:9" ht="28.8" hidden="1" x14ac:dyDescent="0.3">
      <c r="A54" s="22">
        <f t="shared" si="3"/>
        <v>52</v>
      </c>
      <c r="B54" s="21" t="s">
        <v>897</v>
      </c>
      <c r="C54" s="21" t="s">
        <v>896</v>
      </c>
      <c r="D54" s="21">
        <v>1000</v>
      </c>
      <c r="E54" s="21">
        <v>18</v>
      </c>
      <c r="F54" s="5"/>
      <c r="G54" s="5">
        <f t="shared" si="0"/>
        <v>0</v>
      </c>
      <c r="H54" s="5">
        <f t="shared" si="1"/>
        <v>0</v>
      </c>
      <c r="I54" s="20">
        <f t="shared" si="2"/>
        <v>0</v>
      </c>
    </row>
    <row r="55" spans="1:9" ht="57.6" hidden="1" x14ac:dyDescent="0.3">
      <c r="A55" s="22">
        <f t="shared" si="3"/>
        <v>53</v>
      </c>
      <c r="B55" s="21" t="s">
        <v>895</v>
      </c>
      <c r="C55" s="21" t="s">
        <v>894</v>
      </c>
      <c r="D55" s="21">
        <v>857.14</v>
      </c>
      <c r="E55" s="21">
        <v>18</v>
      </c>
      <c r="F55" s="5"/>
      <c r="G55" s="5">
        <f t="shared" si="0"/>
        <v>0</v>
      </c>
      <c r="H55" s="5">
        <f t="shared" si="1"/>
        <v>0</v>
      </c>
      <c r="I55" s="20">
        <f t="shared" si="2"/>
        <v>0</v>
      </c>
    </row>
    <row r="56" spans="1:9" ht="57.6" hidden="1" x14ac:dyDescent="0.3">
      <c r="A56" s="22">
        <f t="shared" si="3"/>
        <v>54</v>
      </c>
      <c r="B56" s="21" t="s">
        <v>893</v>
      </c>
      <c r="C56" s="21" t="s">
        <v>892</v>
      </c>
      <c r="D56" s="21">
        <v>132.83000000000001</v>
      </c>
      <c r="E56" s="21">
        <v>18</v>
      </c>
      <c r="F56" s="5"/>
      <c r="G56" s="5">
        <f t="shared" si="0"/>
        <v>0</v>
      </c>
      <c r="H56" s="5">
        <f t="shared" si="1"/>
        <v>0</v>
      </c>
      <c r="I56" s="20">
        <f t="shared" si="2"/>
        <v>0</v>
      </c>
    </row>
    <row r="57" spans="1:9" ht="72" hidden="1" x14ac:dyDescent="0.3">
      <c r="A57" s="22">
        <f t="shared" si="3"/>
        <v>55</v>
      </c>
      <c r="B57" s="21" t="s">
        <v>891</v>
      </c>
      <c r="C57" s="21" t="s">
        <v>890</v>
      </c>
      <c r="D57" s="21">
        <v>46.67</v>
      </c>
      <c r="E57" s="21">
        <v>18</v>
      </c>
      <c r="F57" s="5"/>
      <c r="G57" s="5">
        <f t="shared" si="0"/>
        <v>0</v>
      </c>
      <c r="H57" s="5">
        <f t="shared" si="1"/>
        <v>0</v>
      </c>
      <c r="I57" s="20">
        <f t="shared" si="2"/>
        <v>0</v>
      </c>
    </row>
    <row r="58" spans="1:9" ht="57.6" hidden="1" x14ac:dyDescent="0.3">
      <c r="A58" s="22">
        <f t="shared" si="3"/>
        <v>56</v>
      </c>
      <c r="B58" s="21" t="s">
        <v>889</v>
      </c>
      <c r="C58" s="21" t="s">
        <v>888</v>
      </c>
      <c r="D58" s="21">
        <v>120</v>
      </c>
      <c r="E58" s="21">
        <v>18</v>
      </c>
      <c r="F58" s="5">
        <v>2</v>
      </c>
      <c r="G58" s="5">
        <f t="shared" si="0"/>
        <v>240</v>
      </c>
      <c r="H58" s="5">
        <f t="shared" si="1"/>
        <v>43.199999999999996</v>
      </c>
      <c r="I58" s="20">
        <f t="shared" si="2"/>
        <v>283.2</v>
      </c>
    </row>
    <row r="59" spans="1:9" ht="43.2" hidden="1" x14ac:dyDescent="0.3">
      <c r="A59" s="22">
        <f t="shared" si="3"/>
        <v>57</v>
      </c>
      <c r="B59" s="21" t="s">
        <v>887</v>
      </c>
      <c r="C59" s="21" t="s">
        <v>886</v>
      </c>
      <c r="D59" s="21">
        <v>82.92</v>
      </c>
      <c r="E59" s="21">
        <v>18</v>
      </c>
      <c r="F59" s="5"/>
      <c r="G59" s="5">
        <f t="shared" si="0"/>
        <v>0</v>
      </c>
      <c r="H59" s="5">
        <f t="shared" si="1"/>
        <v>0</v>
      </c>
      <c r="I59" s="20">
        <f t="shared" si="2"/>
        <v>0</v>
      </c>
    </row>
    <row r="60" spans="1:9" ht="43.2" hidden="1" x14ac:dyDescent="0.3">
      <c r="A60" s="22">
        <f t="shared" si="3"/>
        <v>58</v>
      </c>
      <c r="B60" s="21" t="s">
        <v>885</v>
      </c>
      <c r="C60" s="21" t="s">
        <v>884</v>
      </c>
      <c r="D60" s="21">
        <v>82.92</v>
      </c>
      <c r="E60" s="21">
        <v>18</v>
      </c>
      <c r="F60" s="5"/>
      <c r="G60" s="5">
        <f t="shared" si="0"/>
        <v>0</v>
      </c>
      <c r="H60" s="5">
        <f t="shared" si="1"/>
        <v>0</v>
      </c>
      <c r="I60" s="20">
        <f t="shared" si="2"/>
        <v>0</v>
      </c>
    </row>
    <row r="61" spans="1:9" ht="43.2" hidden="1" x14ac:dyDescent="0.3">
      <c r="A61" s="22">
        <f t="shared" si="3"/>
        <v>59</v>
      </c>
      <c r="B61" s="21" t="s">
        <v>883</v>
      </c>
      <c r="C61" s="21" t="s">
        <v>882</v>
      </c>
      <c r="D61" s="21">
        <v>145.57</v>
      </c>
      <c r="E61" s="21">
        <v>18</v>
      </c>
      <c r="F61" s="5"/>
      <c r="G61" s="5">
        <f t="shared" si="0"/>
        <v>0</v>
      </c>
      <c r="H61" s="5">
        <f t="shared" si="1"/>
        <v>0</v>
      </c>
      <c r="I61" s="20">
        <f t="shared" si="2"/>
        <v>0</v>
      </c>
    </row>
    <row r="62" spans="1:9" ht="43.2" hidden="1" x14ac:dyDescent="0.3">
      <c r="A62" s="22">
        <f t="shared" si="3"/>
        <v>60</v>
      </c>
      <c r="B62" s="21" t="s">
        <v>881</v>
      </c>
      <c r="C62" s="21" t="s">
        <v>880</v>
      </c>
      <c r="D62" s="21">
        <v>152.68</v>
      </c>
      <c r="E62" s="21">
        <v>18</v>
      </c>
      <c r="F62" s="5"/>
      <c r="G62" s="5">
        <f t="shared" si="0"/>
        <v>0</v>
      </c>
      <c r="H62" s="5">
        <f t="shared" si="1"/>
        <v>0</v>
      </c>
      <c r="I62" s="20">
        <f t="shared" si="2"/>
        <v>0</v>
      </c>
    </row>
    <row r="63" spans="1:9" ht="43.2" hidden="1" x14ac:dyDescent="0.3">
      <c r="A63" s="22">
        <f t="shared" si="3"/>
        <v>61</v>
      </c>
      <c r="B63" s="21" t="s">
        <v>879</v>
      </c>
      <c r="C63" s="21" t="s">
        <v>878</v>
      </c>
      <c r="D63" s="21">
        <v>716.46</v>
      </c>
      <c r="E63" s="21">
        <v>18</v>
      </c>
      <c r="F63" s="5">
        <v>2</v>
      </c>
      <c r="G63" s="5">
        <f t="shared" si="0"/>
        <v>1432.92</v>
      </c>
      <c r="H63" s="5">
        <f t="shared" si="1"/>
        <v>257.92560000000003</v>
      </c>
      <c r="I63" s="20">
        <f t="shared" si="2"/>
        <v>1690.8456000000001</v>
      </c>
    </row>
    <row r="64" spans="1:9" ht="43.2" hidden="1" x14ac:dyDescent="0.3">
      <c r="A64" s="22">
        <f t="shared" si="3"/>
        <v>62</v>
      </c>
      <c r="B64" s="21" t="s">
        <v>877</v>
      </c>
      <c r="C64" s="21" t="s">
        <v>876</v>
      </c>
      <c r="D64" s="21">
        <v>143.72999999999999</v>
      </c>
      <c r="E64" s="21">
        <v>18</v>
      </c>
      <c r="F64" s="5"/>
      <c r="G64" s="5">
        <f t="shared" si="0"/>
        <v>0</v>
      </c>
      <c r="H64" s="5">
        <f t="shared" si="1"/>
        <v>0</v>
      </c>
      <c r="I64" s="20">
        <f t="shared" si="2"/>
        <v>0</v>
      </c>
    </row>
    <row r="65" spans="1:9" ht="28.8" hidden="1" x14ac:dyDescent="0.3">
      <c r="A65" s="22">
        <f t="shared" si="3"/>
        <v>63</v>
      </c>
      <c r="B65" s="21" t="s">
        <v>875</v>
      </c>
      <c r="C65" s="21" t="s">
        <v>874</v>
      </c>
      <c r="D65" s="21">
        <v>33.75</v>
      </c>
      <c r="E65" s="21">
        <v>18</v>
      </c>
      <c r="F65" s="5"/>
      <c r="G65" s="5">
        <f t="shared" si="0"/>
        <v>0</v>
      </c>
      <c r="H65" s="5">
        <f t="shared" si="1"/>
        <v>0</v>
      </c>
      <c r="I65" s="20">
        <f t="shared" si="2"/>
        <v>0</v>
      </c>
    </row>
    <row r="66" spans="1:9" ht="28.8" hidden="1" x14ac:dyDescent="0.3">
      <c r="A66" s="22">
        <f t="shared" si="3"/>
        <v>64</v>
      </c>
      <c r="B66" s="21" t="s">
        <v>873</v>
      </c>
      <c r="C66" s="21" t="s">
        <v>872</v>
      </c>
      <c r="D66" s="21">
        <v>156.25</v>
      </c>
      <c r="E66" s="21">
        <v>18</v>
      </c>
      <c r="F66" s="5"/>
      <c r="G66" s="5">
        <f t="shared" si="0"/>
        <v>0</v>
      </c>
      <c r="H66" s="5">
        <f t="shared" si="1"/>
        <v>0</v>
      </c>
      <c r="I66" s="20">
        <f t="shared" si="2"/>
        <v>0</v>
      </c>
    </row>
    <row r="67" spans="1:9" ht="72" hidden="1" x14ac:dyDescent="0.3">
      <c r="A67" s="22">
        <f t="shared" si="3"/>
        <v>65</v>
      </c>
      <c r="B67" s="21" t="s">
        <v>871</v>
      </c>
      <c r="C67" s="21" t="s">
        <v>870</v>
      </c>
      <c r="D67" s="21">
        <v>485.72</v>
      </c>
      <c r="E67" s="21">
        <v>18</v>
      </c>
      <c r="F67" s="5"/>
      <c r="G67" s="5">
        <f t="shared" ref="G67:G130" si="4">F67*D67</f>
        <v>0</v>
      </c>
      <c r="H67" s="5">
        <f t="shared" ref="H67:H130" si="5">G67*E67%</f>
        <v>0</v>
      </c>
      <c r="I67" s="20">
        <f t="shared" ref="I67:I130" si="6">G67+H67</f>
        <v>0</v>
      </c>
    </row>
    <row r="68" spans="1:9" ht="28.8" hidden="1" x14ac:dyDescent="0.3">
      <c r="A68" s="22">
        <f t="shared" ref="A68:A131" si="7">A67+1</f>
        <v>66</v>
      </c>
      <c r="B68" s="21" t="s">
        <v>869</v>
      </c>
      <c r="C68" s="21" t="s">
        <v>868</v>
      </c>
      <c r="D68" s="21">
        <v>51.91</v>
      </c>
      <c r="E68" s="21">
        <v>18</v>
      </c>
      <c r="F68" s="5"/>
      <c r="G68" s="5">
        <f t="shared" si="4"/>
        <v>0</v>
      </c>
      <c r="H68" s="5">
        <f t="shared" si="5"/>
        <v>0</v>
      </c>
      <c r="I68" s="20">
        <f t="shared" si="6"/>
        <v>0</v>
      </c>
    </row>
    <row r="69" spans="1:9" ht="28.8" hidden="1" x14ac:dyDescent="0.3">
      <c r="A69" s="22">
        <f t="shared" si="7"/>
        <v>67</v>
      </c>
      <c r="B69" s="21" t="s">
        <v>867</v>
      </c>
      <c r="C69" s="21" t="s">
        <v>866</v>
      </c>
      <c r="D69" s="21">
        <v>150.02000000000001</v>
      </c>
      <c r="E69" s="21">
        <v>18</v>
      </c>
      <c r="F69" s="5"/>
      <c r="G69" s="5">
        <f t="shared" si="4"/>
        <v>0</v>
      </c>
      <c r="H69" s="5">
        <f t="shared" si="5"/>
        <v>0</v>
      </c>
      <c r="I69" s="20">
        <f t="shared" si="6"/>
        <v>0</v>
      </c>
    </row>
    <row r="70" spans="1:9" ht="28.8" hidden="1" x14ac:dyDescent="0.3">
      <c r="A70" s="22">
        <f t="shared" si="7"/>
        <v>68</v>
      </c>
      <c r="B70" s="21" t="s">
        <v>865</v>
      </c>
      <c r="C70" s="21" t="s">
        <v>864</v>
      </c>
      <c r="D70" s="21">
        <v>77.36</v>
      </c>
      <c r="E70" s="21">
        <v>18</v>
      </c>
      <c r="F70" s="5"/>
      <c r="G70" s="5">
        <f t="shared" si="4"/>
        <v>0</v>
      </c>
      <c r="H70" s="5">
        <f t="shared" si="5"/>
        <v>0</v>
      </c>
      <c r="I70" s="20">
        <f t="shared" si="6"/>
        <v>0</v>
      </c>
    </row>
    <row r="71" spans="1:9" ht="28.8" hidden="1" x14ac:dyDescent="0.3">
      <c r="A71" s="22">
        <f t="shared" si="7"/>
        <v>69</v>
      </c>
      <c r="B71" s="21" t="s">
        <v>863</v>
      </c>
      <c r="C71" s="21" t="s">
        <v>862</v>
      </c>
      <c r="D71" s="21">
        <v>74.819999999999993</v>
      </c>
      <c r="E71" s="21">
        <v>18</v>
      </c>
      <c r="F71" s="5"/>
      <c r="G71" s="5">
        <f t="shared" si="4"/>
        <v>0</v>
      </c>
      <c r="H71" s="5">
        <f t="shared" si="5"/>
        <v>0</v>
      </c>
      <c r="I71" s="20">
        <f t="shared" si="6"/>
        <v>0</v>
      </c>
    </row>
    <row r="72" spans="1:9" ht="28.8" hidden="1" x14ac:dyDescent="0.3">
      <c r="A72" s="22">
        <f t="shared" si="7"/>
        <v>70</v>
      </c>
      <c r="B72" s="21" t="s">
        <v>861</v>
      </c>
      <c r="C72" s="21" t="s">
        <v>860</v>
      </c>
      <c r="D72" s="21">
        <v>60.51</v>
      </c>
      <c r="E72" s="21">
        <v>18</v>
      </c>
      <c r="F72" s="5"/>
      <c r="G72" s="5">
        <f t="shared" si="4"/>
        <v>0</v>
      </c>
      <c r="H72" s="5">
        <f t="shared" si="5"/>
        <v>0</v>
      </c>
      <c r="I72" s="20">
        <f t="shared" si="6"/>
        <v>0</v>
      </c>
    </row>
    <row r="73" spans="1:9" ht="28.8" hidden="1" x14ac:dyDescent="0.3">
      <c r="A73" s="22">
        <f t="shared" si="7"/>
        <v>71</v>
      </c>
      <c r="B73" s="21" t="s">
        <v>859</v>
      </c>
      <c r="C73" s="21" t="s">
        <v>858</v>
      </c>
      <c r="D73" s="21">
        <v>206.25</v>
      </c>
      <c r="E73" s="21">
        <v>18</v>
      </c>
      <c r="F73" s="5"/>
      <c r="G73" s="5">
        <f t="shared" si="4"/>
        <v>0</v>
      </c>
      <c r="H73" s="5">
        <f t="shared" si="5"/>
        <v>0</v>
      </c>
      <c r="I73" s="20">
        <f t="shared" si="6"/>
        <v>0</v>
      </c>
    </row>
    <row r="74" spans="1:9" ht="28.8" hidden="1" x14ac:dyDescent="0.3">
      <c r="A74" s="22">
        <f t="shared" si="7"/>
        <v>72</v>
      </c>
      <c r="B74" s="21" t="s">
        <v>857</v>
      </c>
      <c r="C74" s="21" t="s">
        <v>856</v>
      </c>
      <c r="D74" s="21">
        <v>76.34</v>
      </c>
      <c r="E74" s="21">
        <v>18</v>
      </c>
      <c r="F74" s="5"/>
      <c r="G74" s="5">
        <f t="shared" si="4"/>
        <v>0</v>
      </c>
      <c r="H74" s="5">
        <f t="shared" si="5"/>
        <v>0</v>
      </c>
      <c r="I74" s="20">
        <f t="shared" si="6"/>
        <v>0</v>
      </c>
    </row>
    <row r="75" spans="1:9" ht="28.8" hidden="1" x14ac:dyDescent="0.3">
      <c r="A75" s="22">
        <f t="shared" si="7"/>
        <v>73</v>
      </c>
      <c r="B75" s="21" t="s">
        <v>855</v>
      </c>
      <c r="C75" s="21" t="s">
        <v>854</v>
      </c>
      <c r="D75" s="21">
        <v>236.14</v>
      </c>
      <c r="E75" s="21">
        <v>18</v>
      </c>
      <c r="F75" s="5"/>
      <c r="G75" s="5">
        <f t="shared" si="4"/>
        <v>0</v>
      </c>
      <c r="H75" s="5">
        <f t="shared" si="5"/>
        <v>0</v>
      </c>
      <c r="I75" s="20">
        <f t="shared" si="6"/>
        <v>0</v>
      </c>
    </row>
    <row r="76" spans="1:9" ht="43.2" hidden="1" x14ac:dyDescent="0.3">
      <c r="A76" s="22">
        <f t="shared" si="7"/>
        <v>74</v>
      </c>
      <c r="B76" s="21" t="s">
        <v>853</v>
      </c>
      <c r="C76" s="21" t="s">
        <v>852</v>
      </c>
      <c r="D76" s="21">
        <v>50</v>
      </c>
      <c r="E76" s="21">
        <v>18</v>
      </c>
      <c r="F76" s="5"/>
      <c r="G76" s="5">
        <f t="shared" si="4"/>
        <v>0</v>
      </c>
      <c r="H76" s="5">
        <f t="shared" si="5"/>
        <v>0</v>
      </c>
      <c r="I76" s="20">
        <f t="shared" si="6"/>
        <v>0</v>
      </c>
    </row>
    <row r="77" spans="1:9" ht="28.8" hidden="1" x14ac:dyDescent="0.3">
      <c r="A77" s="22">
        <f t="shared" si="7"/>
        <v>75</v>
      </c>
      <c r="B77" s="21" t="s">
        <v>851</v>
      </c>
      <c r="C77" s="21" t="s">
        <v>850</v>
      </c>
      <c r="D77" s="21">
        <v>76.36</v>
      </c>
      <c r="E77" s="21">
        <v>18</v>
      </c>
      <c r="F77" s="5"/>
      <c r="G77" s="5">
        <f t="shared" si="4"/>
        <v>0</v>
      </c>
      <c r="H77" s="5">
        <f t="shared" si="5"/>
        <v>0</v>
      </c>
      <c r="I77" s="20">
        <f t="shared" si="6"/>
        <v>0</v>
      </c>
    </row>
    <row r="78" spans="1:9" ht="72" hidden="1" x14ac:dyDescent="0.3">
      <c r="A78" s="22">
        <f t="shared" si="7"/>
        <v>76</v>
      </c>
      <c r="B78" s="21" t="s">
        <v>849</v>
      </c>
      <c r="C78" s="21" t="s">
        <v>848</v>
      </c>
      <c r="D78" s="21">
        <v>131.83000000000001</v>
      </c>
      <c r="E78" s="21">
        <v>18</v>
      </c>
      <c r="F78" s="5"/>
      <c r="G78" s="5">
        <f t="shared" si="4"/>
        <v>0</v>
      </c>
      <c r="H78" s="5">
        <f t="shared" si="5"/>
        <v>0</v>
      </c>
      <c r="I78" s="20">
        <f t="shared" si="6"/>
        <v>0</v>
      </c>
    </row>
    <row r="79" spans="1:9" ht="28.8" hidden="1" x14ac:dyDescent="0.3">
      <c r="A79" s="22">
        <f t="shared" si="7"/>
        <v>77</v>
      </c>
      <c r="B79" s="21" t="s">
        <v>847</v>
      </c>
      <c r="C79" s="21" t="s">
        <v>846</v>
      </c>
      <c r="D79" s="21">
        <v>33.33</v>
      </c>
      <c r="E79" s="21">
        <v>18</v>
      </c>
      <c r="F79" s="5"/>
      <c r="G79" s="5">
        <f t="shared" si="4"/>
        <v>0</v>
      </c>
      <c r="H79" s="5">
        <f t="shared" si="5"/>
        <v>0</v>
      </c>
      <c r="I79" s="20">
        <f t="shared" si="6"/>
        <v>0</v>
      </c>
    </row>
    <row r="80" spans="1:9" ht="57.6" hidden="1" x14ac:dyDescent="0.3">
      <c r="A80" s="22">
        <f t="shared" si="7"/>
        <v>78</v>
      </c>
      <c r="B80" s="21" t="s">
        <v>845</v>
      </c>
      <c r="C80" s="21" t="s">
        <v>844</v>
      </c>
      <c r="D80" s="21">
        <v>149.94</v>
      </c>
      <c r="E80" s="21">
        <v>12</v>
      </c>
      <c r="F80" s="5"/>
      <c r="G80" s="5">
        <f t="shared" si="4"/>
        <v>0</v>
      </c>
      <c r="H80" s="5">
        <f t="shared" si="5"/>
        <v>0</v>
      </c>
      <c r="I80" s="20">
        <f t="shared" si="6"/>
        <v>0</v>
      </c>
    </row>
    <row r="81" spans="1:9" ht="28.8" hidden="1" x14ac:dyDescent="0.3">
      <c r="A81" s="22">
        <f t="shared" si="7"/>
        <v>79</v>
      </c>
      <c r="B81" s="21" t="s">
        <v>843</v>
      </c>
      <c r="C81" s="21" t="s">
        <v>842</v>
      </c>
      <c r="D81" s="21">
        <v>2</v>
      </c>
      <c r="E81" s="21">
        <v>12</v>
      </c>
      <c r="F81" s="5"/>
      <c r="G81" s="5">
        <f t="shared" si="4"/>
        <v>0</v>
      </c>
      <c r="H81" s="5">
        <f t="shared" si="5"/>
        <v>0</v>
      </c>
      <c r="I81" s="20">
        <f t="shared" si="6"/>
        <v>0</v>
      </c>
    </row>
    <row r="82" spans="1:9" ht="28.8" hidden="1" x14ac:dyDescent="0.3">
      <c r="A82" s="22">
        <f t="shared" si="7"/>
        <v>80</v>
      </c>
      <c r="B82" s="21" t="s">
        <v>841</v>
      </c>
      <c r="C82" s="21" t="s">
        <v>840</v>
      </c>
      <c r="D82" s="21">
        <v>6.67</v>
      </c>
      <c r="E82" s="21">
        <v>5</v>
      </c>
      <c r="F82" s="5"/>
      <c r="G82" s="5">
        <f t="shared" si="4"/>
        <v>0</v>
      </c>
      <c r="H82" s="5">
        <f t="shared" si="5"/>
        <v>0</v>
      </c>
      <c r="I82" s="20">
        <f t="shared" si="6"/>
        <v>0</v>
      </c>
    </row>
    <row r="83" spans="1:9" ht="57.6" hidden="1" x14ac:dyDescent="0.3">
      <c r="A83" s="22">
        <f t="shared" si="7"/>
        <v>81</v>
      </c>
      <c r="B83" s="21" t="s">
        <v>839</v>
      </c>
      <c r="C83" s="21" t="s">
        <v>838</v>
      </c>
      <c r="D83" s="21">
        <v>1.33</v>
      </c>
      <c r="E83" s="21">
        <v>18</v>
      </c>
      <c r="F83" s="5"/>
      <c r="G83" s="5">
        <f t="shared" si="4"/>
        <v>0</v>
      </c>
      <c r="H83" s="5">
        <f t="shared" si="5"/>
        <v>0</v>
      </c>
      <c r="I83" s="20">
        <f t="shared" si="6"/>
        <v>0</v>
      </c>
    </row>
    <row r="84" spans="1:9" ht="28.8" hidden="1" x14ac:dyDescent="0.3">
      <c r="A84" s="22">
        <f t="shared" si="7"/>
        <v>82</v>
      </c>
      <c r="B84" s="21" t="s">
        <v>837</v>
      </c>
      <c r="C84" s="21" t="s">
        <v>836</v>
      </c>
      <c r="D84" s="21">
        <v>73.069999999999993</v>
      </c>
      <c r="E84" s="21">
        <v>18</v>
      </c>
      <c r="F84" s="5"/>
      <c r="G84" s="5">
        <f t="shared" si="4"/>
        <v>0</v>
      </c>
      <c r="H84" s="5">
        <f t="shared" si="5"/>
        <v>0</v>
      </c>
      <c r="I84" s="20">
        <f t="shared" si="6"/>
        <v>0</v>
      </c>
    </row>
    <row r="85" spans="1:9" ht="43.2" hidden="1" x14ac:dyDescent="0.3">
      <c r="A85" s="22">
        <f t="shared" si="7"/>
        <v>83</v>
      </c>
      <c r="B85" s="21" t="s">
        <v>835</v>
      </c>
      <c r="C85" s="21" t="s">
        <v>834</v>
      </c>
      <c r="D85" s="21">
        <v>60.03</v>
      </c>
      <c r="E85" s="21">
        <v>18</v>
      </c>
      <c r="F85" s="5"/>
      <c r="G85" s="5">
        <f t="shared" si="4"/>
        <v>0</v>
      </c>
      <c r="H85" s="5">
        <f t="shared" si="5"/>
        <v>0</v>
      </c>
      <c r="I85" s="20">
        <f t="shared" si="6"/>
        <v>0</v>
      </c>
    </row>
    <row r="86" spans="1:9" ht="28.8" hidden="1" x14ac:dyDescent="0.3">
      <c r="A86" s="22">
        <f t="shared" si="7"/>
        <v>84</v>
      </c>
      <c r="B86" s="21" t="s">
        <v>833</v>
      </c>
      <c r="C86" s="21" t="s">
        <v>832</v>
      </c>
      <c r="D86" s="21">
        <v>35</v>
      </c>
      <c r="E86" s="21">
        <v>18</v>
      </c>
      <c r="F86" s="5"/>
      <c r="G86" s="5">
        <f t="shared" si="4"/>
        <v>0</v>
      </c>
      <c r="H86" s="5">
        <f t="shared" si="5"/>
        <v>0</v>
      </c>
      <c r="I86" s="20">
        <f t="shared" si="6"/>
        <v>0</v>
      </c>
    </row>
    <row r="87" spans="1:9" ht="28.8" hidden="1" x14ac:dyDescent="0.3">
      <c r="A87" s="22">
        <f t="shared" si="7"/>
        <v>85</v>
      </c>
      <c r="B87" s="21" t="s">
        <v>831</v>
      </c>
      <c r="C87" s="21" t="s">
        <v>830</v>
      </c>
      <c r="D87" s="21">
        <v>18.36</v>
      </c>
      <c r="E87" s="21">
        <v>18</v>
      </c>
      <c r="F87" s="5"/>
      <c r="G87" s="5">
        <f t="shared" si="4"/>
        <v>0</v>
      </c>
      <c r="H87" s="5">
        <f t="shared" si="5"/>
        <v>0</v>
      </c>
      <c r="I87" s="20">
        <f t="shared" si="6"/>
        <v>0</v>
      </c>
    </row>
    <row r="88" spans="1:9" ht="43.2" hidden="1" x14ac:dyDescent="0.3">
      <c r="A88" s="22">
        <f t="shared" si="7"/>
        <v>86</v>
      </c>
      <c r="B88" s="21" t="s">
        <v>829</v>
      </c>
      <c r="C88" s="21" t="s">
        <v>828</v>
      </c>
      <c r="D88" s="21">
        <v>37.85</v>
      </c>
      <c r="E88" s="21">
        <v>18</v>
      </c>
      <c r="F88" s="5"/>
      <c r="G88" s="5">
        <f t="shared" si="4"/>
        <v>0</v>
      </c>
      <c r="H88" s="5">
        <f t="shared" si="5"/>
        <v>0</v>
      </c>
      <c r="I88" s="20">
        <f t="shared" si="6"/>
        <v>0</v>
      </c>
    </row>
    <row r="89" spans="1:9" ht="57.6" hidden="1" x14ac:dyDescent="0.3">
      <c r="A89" s="22">
        <f t="shared" si="7"/>
        <v>87</v>
      </c>
      <c r="B89" s="21" t="s">
        <v>827</v>
      </c>
      <c r="C89" s="21" t="s">
        <v>826</v>
      </c>
      <c r="D89" s="21">
        <v>131.83000000000001</v>
      </c>
      <c r="E89" s="21">
        <v>18</v>
      </c>
      <c r="F89" s="5"/>
      <c r="G89" s="5">
        <f t="shared" si="4"/>
        <v>0</v>
      </c>
      <c r="H89" s="5">
        <f t="shared" si="5"/>
        <v>0</v>
      </c>
      <c r="I89" s="20">
        <f t="shared" si="6"/>
        <v>0</v>
      </c>
    </row>
    <row r="90" spans="1:9" ht="43.2" hidden="1" x14ac:dyDescent="0.3">
      <c r="A90" s="22">
        <f t="shared" si="7"/>
        <v>88</v>
      </c>
      <c r="B90" s="21" t="s">
        <v>825</v>
      </c>
      <c r="C90" s="21" t="s">
        <v>824</v>
      </c>
      <c r="D90" s="21">
        <v>17.5</v>
      </c>
      <c r="E90" s="21">
        <v>18</v>
      </c>
      <c r="F90" s="5"/>
      <c r="G90" s="5">
        <f t="shared" si="4"/>
        <v>0</v>
      </c>
      <c r="H90" s="5">
        <f t="shared" si="5"/>
        <v>0</v>
      </c>
      <c r="I90" s="20">
        <f t="shared" si="6"/>
        <v>0</v>
      </c>
    </row>
    <row r="91" spans="1:9" ht="28.8" hidden="1" x14ac:dyDescent="0.3">
      <c r="A91" s="22">
        <f t="shared" si="7"/>
        <v>89</v>
      </c>
      <c r="B91" s="21" t="s">
        <v>823</v>
      </c>
      <c r="C91" s="21" t="s">
        <v>822</v>
      </c>
      <c r="D91" s="21">
        <v>51.3</v>
      </c>
      <c r="E91" s="21">
        <v>18</v>
      </c>
      <c r="F91" s="5"/>
      <c r="G91" s="5">
        <f t="shared" si="4"/>
        <v>0</v>
      </c>
      <c r="H91" s="5">
        <f t="shared" si="5"/>
        <v>0</v>
      </c>
      <c r="I91" s="20">
        <f t="shared" si="6"/>
        <v>0</v>
      </c>
    </row>
    <row r="92" spans="1:9" ht="28.8" hidden="1" x14ac:dyDescent="0.3">
      <c r="A92" s="22">
        <f t="shared" si="7"/>
        <v>90</v>
      </c>
      <c r="B92" s="21" t="s">
        <v>821</v>
      </c>
      <c r="C92" s="21" t="s">
        <v>820</v>
      </c>
      <c r="D92" s="21">
        <v>82.79</v>
      </c>
      <c r="E92" s="21">
        <v>18</v>
      </c>
      <c r="F92" s="5"/>
      <c r="G92" s="5">
        <f t="shared" si="4"/>
        <v>0</v>
      </c>
      <c r="H92" s="5">
        <f t="shared" si="5"/>
        <v>0</v>
      </c>
      <c r="I92" s="20">
        <f t="shared" si="6"/>
        <v>0</v>
      </c>
    </row>
    <row r="93" spans="1:9" ht="28.8" hidden="1" x14ac:dyDescent="0.3">
      <c r="A93" s="22">
        <f t="shared" si="7"/>
        <v>91</v>
      </c>
      <c r="B93" s="21" t="s">
        <v>819</v>
      </c>
      <c r="C93" s="21" t="s">
        <v>818</v>
      </c>
      <c r="D93" s="21">
        <v>52.58</v>
      </c>
      <c r="E93" s="21">
        <v>18</v>
      </c>
      <c r="F93" s="5"/>
      <c r="G93" s="5">
        <f t="shared" si="4"/>
        <v>0</v>
      </c>
      <c r="H93" s="5">
        <f t="shared" si="5"/>
        <v>0</v>
      </c>
      <c r="I93" s="20">
        <f t="shared" si="6"/>
        <v>0</v>
      </c>
    </row>
    <row r="94" spans="1:9" ht="57.6" hidden="1" x14ac:dyDescent="0.3">
      <c r="A94" s="22">
        <f t="shared" si="7"/>
        <v>92</v>
      </c>
      <c r="B94" s="21" t="s">
        <v>817</v>
      </c>
      <c r="C94" s="21" t="s">
        <v>816</v>
      </c>
      <c r="D94" s="21">
        <v>185.33</v>
      </c>
      <c r="E94" s="21">
        <v>18</v>
      </c>
      <c r="F94" s="5">
        <v>4</v>
      </c>
      <c r="G94" s="5">
        <f t="shared" si="4"/>
        <v>741.32</v>
      </c>
      <c r="H94" s="5">
        <f t="shared" si="5"/>
        <v>133.4376</v>
      </c>
      <c r="I94" s="20">
        <f t="shared" si="6"/>
        <v>874.75760000000002</v>
      </c>
    </row>
    <row r="95" spans="1:9" ht="43.2" hidden="1" x14ac:dyDescent="0.3">
      <c r="A95" s="22">
        <f t="shared" si="7"/>
        <v>93</v>
      </c>
      <c r="B95" s="21" t="s">
        <v>815</v>
      </c>
      <c r="C95" s="21" t="s">
        <v>814</v>
      </c>
      <c r="D95" s="21">
        <v>87.5</v>
      </c>
      <c r="E95" s="21">
        <v>18</v>
      </c>
      <c r="F95" s="5"/>
      <c r="G95" s="5">
        <f t="shared" si="4"/>
        <v>0</v>
      </c>
      <c r="H95" s="5">
        <f t="shared" si="5"/>
        <v>0</v>
      </c>
      <c r="I95" s="20">
        <f t="shared" si="6"/>
        <v>0</v>
      </c>
    </row>
    <row r="96" spans="1:9" ht="43.2" hidden="1" x14ac:dyDescent="0.3">
      <c r="A96" s="22">
        <f t="shared" si="7"/>
        <v>94</v>
      </c>
      <c r="B96" s="21" t="s">
        <v>813</v>
      </c>
      <c r="C96" s="21" t="s">
        <v>812</v>
      </c>
      <c r="D96" s="21">
        <v>74.33</v>
      </c>
      <c r="E96" s="21">
        <v>18</v>
      </c>
      <c r="F96" s="5">
        <v>3</v>
      </c>
      <c r="G96" s="5">
        <f t="shared" si="4"/>
        <v>222.99</v>
      </c>
      <c r="H96" s="5">
        <f t="shared" si="5"/>
        <v>40.138199999999998</v>
      </c>
      <c r="I96" s="20">
        <f t="shared" si="6"/>
        <v>263.12819999999999</v>
      </c>
    </row>
    <row r="97" spans="1:9" ht="43.2" hidden="1" x14ac:dyDescent="0.3">
      <c r="A97" s="22">
        <f t="shared" si="7"/>
        <v>95</v>
      </c>
      <c r="B97" s="21" t="s">
        <v>811</v>
      </c>
      <c r="C97" s="21" t="s">
        <v>810</v>
      </c>
      <c r="D97" s="21">
        <v>480</v>
      </c>
      <c r="E97" s="21">
        <v>18</v>
      </c>
      <c r="F97" s="5"/>
      <c r="G97" s="5">
        <f t="shared" si="4"/>
        <v>0</v>
      </c>
      <c r="H97" s="5">
        <f t="shared" si="5"/>
        <v>0</v>
      </c>
      <c r="I97" s="20">
        <f t="shared" si="6"/>
        <v>0</v>
      </c>
    </row>
    <row r="98" spans="1:9" ht="57.6" hidden="1" x14ac:dyDescent="0.3">
      <c r="A98" s="22">
        <f t="shared" si="7"/>
        <v>96</v>
      </c>
      <c r="B98" s="21" t="s">
        <v>809</v>
      </c>
      <c r="C98" s="21" t="s">
        <v>808</v>
      </c>
      <c r="D98" s="21">
        <v>480</v>
      </c>
      <c r="E98" s="21">
        <v>18</v>
      </c>
      <c r="F98" s="5"/>
      <c r="G98" s="5">
        <f t="shared" si="4"/>
        <v>0</v>
      </c>
      <c r="H98" s="5">
        <f t="shared" si="5"/>
        <v>0</v>
      </c>
      <c r="I98" s="20">
        <f t="shared" si="6"/>
        <v>0</v>
      </c>
    </row>
    <row r="99" spans="1:9" ht="72" hidden="1" x14ac:dyDescent="0.3">
      <c r="A99" s="22">
        <f t="shared" si="7"/>
        <v>97</v>
      </c>
      <c r="B99" s="21" t="s">
        <v>807</v>
      </c>
      <c r="C99" s="21" t="s">
        <v>806</v>
      </c>
      <c r="D99" s="21">
        <v>29.33</v>
      </c>
      <c r="E99" s="21">
        <v>18</v>
      </c>
      <c r="F99" s="5">
        <v>15</v>
      </c>
      <c r="G99" s="5">
        <f t="shared" si="4"/>
        <v>439.95</v>
      </c>
      <c r="H99" s="5">
        <f t="shared" si="5"/>
        <v>79.190999999999988</v>
      </c>
      <c r="I99" s="20">
        <f t="shared" si="6"/>
        <v>519.14099999999996</v>
      </c>
    </row>
    <row r="100" spans="1:9" ht="43.2" hidden="1" x14ac:dyDescent="0.3">
      <c r="A100" s="22">
        <f t="shared" si="7"/>
        <v>98</v>
      </c>
      <c r="B100" s="21" t="s">
        <v>805</v>
      </c>
      <c r="C100" s="21" t="s">
        <v>804</v>
      </c>
      <c r="D100" s="21">
        <v>29.33</v>
      </c>
      <c r="E100" s="21">
        <v>18</v>
      </c>
      <c r="F100" s="5"/>
      <c r="G100" s="5">
        <f t="shared" si="4"/>
        <v>0</v>
      </c>
      <c r="H100" s="5">
        <f t="shared" si="5"/>
        <v>0</v>
      </c>
      <c r="I100" s="20">
        <f t="shared" si="6"/>
        <v>0</v>
      </c>
    </row>
    <row r="101" spans="1:9" ht="28.8" hidden="1" x14ac:dyDescent="0.3">
      <c r="A101" s="22">
        <f t="shared" si="7"/>
        <v>99</v>
      </c>
      <c r="B101" s="21" t="s">
        <v>803</v>
      </c>
      <c r="C101" s="21" t="s">
        <v>802</v>
      </c>
      <c r="D101" s="21">
        <v>6.25</v>
      </c>
      <c r="E101" s="21">
        <v>18</v>
      </c>
      <c r="F101" s="5"/>
      <c r="G101" s="5">
        <f t="shared" si="4"/>
        <v>0</v>
      </c>
      <c r="H101" s="5">
        <f t="shared" si="5"/>
        <v>0</v>
      </c>
      <c r="I101" s="20">
        <f t="shared" si="6"/>
        <v>0</v>
      </c>
    </row>
    <row r="102" spans="1:9" ht="57.6" hidden="1" x14ac:dyDescent="0.3">
      <c r="A102" s="22">
        <f t="shared" si="7"/>
        <v>100</v>
      </c>
      <c r="B102" s="21" t="s">
        <v>801</v>
      </c>
      <c r="C102" s="21" t="s">
        <v>800</v>
      </c>
      <c r="D102" s="21">
        <v>27.5</v>
      </c>
      <c r="E102" s="21">
        <v>18</v>
      </c>
      <c r="F102" s="5">
        <v>6</v>
      </c>
      <c r="G102" s="5">
        <f t="shared" si="4"/>
        <v>165</v>
      </c>
      <c r="H102" s="5">
        <f t="shared" si="5"/>
        <v>29.7</v>
      </c>
      <c r="I102" s="20">
        <f t="shared" si="6"/>
        <v>194.7</v>
      </c>
    </row>
    <row r="103" spans="1:9" ht="28.8" hidden="1" x14ac:dyDescent="0.3">
      <c r="A103" s="22">
        <f t="shared" si="7"/>
        <v>101</v>
      </c>
      <c r="B103" s="21" t="s">
        <v>799</v>
      </c>
      <c r="C103" s="21" t="s">
        <v>798</v>
      </c>
      <c r="D103" s="21">
        <v>5.33</v>
      </c>
      <c r="E103" s="21">
        <v>18</v>
      </c>
      <c r="F103" s="5">
        <v>12</v>
      </c>
      <c r="G103" s="5">
        <f t="shared" si="4"/>
        <v>63.96</v>
      </c>
      <c r="H103" s="5">
        <f t="shared" si="5"/>
        <v>11.5128</v>
      </c>
      <c r="I103" s="20">
        <f t="shared" si="6"/>
        <v>75.472800000000007</v>
      </c>
    </row>
    <row r="104" spans="1:9" ht="28.8" hidden="1" x14ac:dyDescent="0.3">
      <c r="A104" s="22">
        <f t="shared" si="7"/>
        <v>102</v>
      </c>
      <c r="B104" s="21" t="s">
        <v>797</v>
      </c>
      <c r="C104" s="21" t="s">
        <v>796</v>
      </c>
      <c r="D104" s="21">
        <v>43.75</v>
      </c>
      <c r="E104" s="21">
        <v>18</v>
      </c>
      <c r="F104" s="5"/>
      <c r="G104" s="5">
        <f t="shared" si="4"/>
        <v>0</v>
      </c>
      <c r="H104" s="5">
        <f t="shared" si="5"/>
        <v>0</v>
      </c>
      <c r="I104" s="20">
        <f t="shared" si="6"/>
        <v>0</v>
      </c>
    </row>
    <row r="105" spans="1:9" ht="57.6" hidden="1" x14ac:dyDescent="0.3">
      <c r="A105" s="22">
        <f t="shared" si="7"/>
        <v>103</v>
      </c>
      <c r="B105" s="21" t="s">
        <v>795</v>
      </c>
      <c r="C105" s="21" t="s">
        <v>794</v>
      </c>
      <c r="D105" s="21">
        <v>106.67</v>
      </c>
      <c r="E105" s="21">
        <v>18</v>
      </c>
      <c r="F105" s="5"/>
      <c r="G105" s="5">
        <f t="shared" si="4"/>
        <v>0</v>
      </c>
      <c r="H105" s="5">
        <f t="shared" si="5"/>
        <v>0</v>
      </c>
      <c r="I105" s="20">
        <f t="shared" si="6"/>
        <v>0</v>
      </c>
    </row>
    <row r="106" spans="1:9" ht="57.6" hidden="1" x14ac:dyDescent="0.3">
      <c r="A106" s="22">
        <f t="shared" si="7"/>
        <v>104</v>
      </c>
      <c r="B106" s="21" t="s">
        <v>793</v>
      </c>
      <c r="C106" s="21" t="s">
        <v>792</v>
      </c>
      <c r="D106" s="21">
        <v>60</v>
      </c>
      <c r="E106" s="21">
        <v>18</v>
      </c>
      <c r="F106" s="5"/>
      <c r="G106" s="5">
        <f t="shared" si="4"/>
        <v>0</v>
      </c>
      <c r="H106" s="5">
        <f t="shared" si="5"/>
        <v>0</v>
      </c>
      <c r="I106" s="20">
        <f t="shared" si="6"/>
        <v>0</v>
      </c>
    </row>
    <row r="107" spans="1:9" ht="28.8" hidden="1" x14ac:dyDescent="0.3">
      <c r="A107" s="22">
        <f t="shared" si="7"/>
        <v>105</v>
      </c>
      <c r="B107" s="21" t="s">
        <v>791</v>
      </c>
      <c r="C107" s="21" t="s">
        <v>790</v>
      </c>
      <c r="D107" s="21">
        <v>120</v>
      </c>
      <c r="E107" s="21">
        <v>18</v>
      </c>
      <c r="F107" s="5"/>
      <c r="G107" s="5">
        <f t="shared" si="4"/>
        <v>0</v>
      </c>
      <c r="H107" s="5">
        <f t="shared" si="5"/>
        <v>0</v>
      </c>
      <c r="I107" s="20">
        <f t="shared" si="6"/>
        <v>0</v>
      </c>
    </row>
    <row r="108" spans="1:9" ht="57.6" hidden="1" x14ac:dyDescent="0.3">
      <c r="A108" s="22">
        <f t="shared" si="7"/>
        <v>106</v>
      </c>
      <c r="B108" s="21" t="s">
        <v>789</v>
      </c>
      <c r="C108" s="21" t="s">
        <v>788</v>
      </c>
      <c r="D108" s="21">
        <v>3800</v>
      </c>
      <c r="E108" s="21">
        <v>18</v>
      </c>
      <c r="F108" s="5"/>
      <c r="G108" s="5">
        <f t="shared" si="4"/>
        <v>0</v>
      </c>
      <c r="H108" s="5">
        <f t="shared" si="5"/>
        <v>0</v>
      </c>
      <c r="I108" s="20">
        <f t="shared" si="6"/>
        <v>0</v>
      </c>
    </row>
    <row r="109" spans="1:9" ht="28.8" hidden="1" x14ac:dyDescent="0.3">
      <c r="A109" s="22">
        <f t="shared" si="7"/>
        <v>107</v>
      </c>
      <c r="B109" s="21" t="s">
        <v>787</v>
      </c>
      <c r="C109" s="21" t="s">
        <v>786</v>
      </c>
      <c r="D109" s="21">
        <v>100</v>
      </c>
      <c r="E109" s="21">
        <v>18</v>
      </c>
      <c r="F109" s="5"/>
      <c r="G109" s="5">
        <f t="shared" si="4"/>
        <v>0</v>
      </c>
      <c r="H109" s="5">
        <f t="shared" si="5"/>
        <v>0</v>
      </c>
      <c r="I109" s="20">
        <f t="shared" si="6"/>
        <v>0</v>
      </c>
    </row>
    <row r="110" spans="1:9" ht="43.2" hidden="1" x14ac:dyDescent="0.3">
      <c r="A110" s="22">
        <f t="shared" si="7"/>
        <v>108</v>
      </c>
      <c r="B110" s="21" t="s">
        <v>785</v>
      </c>
      <c r="C110" s="21" t="s">
        <v>784</v>
      </c>
      <c r="D110" s="21">
        <v>1000</v>
      </c>
      <c r="E110" s="21">
        <v>18</v>
      </c>
      <c r="F110" s="5"/>
      <c r="G110" s="5">
        <f t="shared" si="4"/>
        <v>0</v>
      </c>
      <c r="H110" s="5">
        <f t="shared" si="5"/>
        <v>0</v>
      </c>
      <c r="I110" s="20">
        <f t="shared" si="6"/>
        <v>0</v>
      </c>
    </row>
    <row r="111" spans="1:9" ht="100.8" hidden="1" x14ac:dyDescent="0.3">
      <c r="A111" s="22">
        <f t="shared" si="7"/>
        <v>109</v>
      </c>
      <c r="B111" s="21" t="s">
        <v>783</v>
      </c>
      <c r="C111" s="21" t="s">
        <v>782</v>
      </c>
      <c r="D111" s="21">
        <v>64</v>
      </c>
      <c r="E111" s="21">
        <v>18</v>
      </c>
      <c r="F111" s="5"/>
      <c r="G111" s="5">
        <f t="shared" si="4"/>
        <v>0</v>
      </c>
      <c r="H111" s="5">
        <f t="shared" si="5"/>
        <v>0</v>
      </c>
      <c r="I111" s="20">
        <f t="shared" si="6"/>
        <v>0</v>
      </c>
    </row>
    <row r="112" spans="1:9" ht="28.8" hidden="1" x14ac:dyDescent="0.3">
      <c r="A112" s="22">
        <f t="shared" si="7"/>
        <v>110</v>
      </c>
      <c r="B112" s="21" t="s">
        <v>781</v>
      </c>
      <c r="C112" s="21" t="s">
        <v>780</v>
      </c>
      <c r="D112" s="21">
        <v>300</v>
      </c>
      <c r="E112" s="21">
        <v>18</v>
      </c>
      <c r="F112" s="5"/>
      <c r="G112" s="5">
        <f t="shared" si="4"/>
        <v>0</v>
      </c>
      <c r="H112" s="5">
        <f t="shared" si="5"/>
        <v>0</v>
      </c>
      <c r="I112" s="20">
        <f t="shared" si="6"/>
        <v>0</v>
      </c>
    </row>
    <row r="113" spans="1:9" ht="86.4" hidden="1" x14ac:dyDescent="0.3">
      <c r="A113" s="22">
        <f t="shared" si="7"/>
        <v>111</v>
      </c>
      <c r="B113" s="21" t="s">
        <v>779</v>
      </c>
      <c r="C113" s="21" t="s">
        <v>778</v>
      </c>
      <c r="D113" s="21">
        <v>533.33000000000004</v>
      </c>
      <c r="E113" s="21">
        <v>18</v>
      </c>
      <c r="F113" s="5"/>
      <c r="G113" s="5">
        <f t="shared" si="4"/>
        <v>0</v>
      </c>
      <c r="H113" s="5">
        <f t="shared" si="5"/>
        <v>0</v>
      </c>
      <c r="I113" s="20">
        <f t="shared" si="6"/>
        <v>0</v>
      </c>
    </row>
    <row r="114" spans="1:9" ht="72" hidden="1" x14ac:dyDescent="0.3">
      <c r="A114" s="22">
        <f t="shared" si="7"/>
        <v>112</v>
      </c>
      <c r="B114" s="21" t="s">
        <v>777</v>
      </c>
      <c r="C114" s="21" t="s">
        <v>776</v>
      </c>
      <c r="D114" s="21">
        <v>306.67</v>
      </c>
      <c r="E114" s="21">
        <v>18</v>
      </c>
      <c r="F114" s="5"/>
      <c r="G114" s="5">
        <f t="shared" si="4"/>
        <v>0</v>
      </c>
      <c r="H114" s="5">
        <f t="shared" si="5"/>
        <v>0</v>
      </c>
      <c r="I114" s="20">
        <f t="shared" si="6"/>
        <v>0</v>
      </c>
    </row>
    <row r="115" spans="1:9" ht="72" hidden="1" x14ac:dyDescent="0.3">
      <c r="A115" s="22">
        <f t="shared" si="7"/>
        <v>113</v>
      </c>
      <c r="B115" s="21" t="s">
        <v>775</v>
      </c>
      <c r="C115" s="21" t="s">
        <v>774</v>
      </c>
      <c r="D115" s="21">
        <v>333.33</v>
      </c>
      <c r="E115" s="21">
        <v>18</v>
      </c>
      <c r="F115" s="5"/>
      <c r="G115" s="5">
        <f t="shared" si="4"/>
        <v>0</v>
      </c>
      <c r="H115" s="5">
        <f t="shared" si="5"/>
        <v>0</v>
      </c>
      <c r="I115" s="20">
        <f t="shared" si="6"/>
        <v>0</v>
      </c>
    </row>
    <row r="116" spans="1:9" ht="57.6" hidden="1" x14ac:dyDescent="0.3">
      <c r="A116" s="22">
        <f t="shared" si="7"/>
        <v>114</v>
      </c>
      <c r="B116" s="21" t="s">
        <v>773</v>
      </c>
      <c r="C116" s="21" t="s">
        <v>772</v>
      </c>
      <c r="D116" s="21">
        <v>146.66999999999999</v>
      </c>
      <c r="E116" s="21">
        <v>18</v>
      </c>
      <c r="F116" s="5"/>
      <c r="G116" s="5">
        <f t="shared" si="4"/>
        <v>0</v>
      </c>
      <c r="H116" s="5">
        <f t="shared" si="5"/>
        <v>0</v>
      </c>
      <c r="I116" s="20">
        <f t="shared" si="6"/>
        <v>0</v>
      </c>
    </row>
    <row r="117" spans="1:9" ht="72" hidden="1" x14ac:dyDescent="0.3">
      <c r="A117" s="22">
        <f t="shared" si="7"/>
        <v>115</v>
      </c>
      <c r="B117" s="21" t="s">
        <v>771</v>
      </c>
      <c r="C117" s="21" t="s">
        <v>770</v>
      </c>
      <c r="D117" s="21">
        <v>433.33</v>
      </c>
      <c r="E117" s="21">
        <v>18</v>
      </c>
      <c r="F117" s="5"/>
      <c r="G117" s="5">
        <f t="shared" si="4"/>
        <v>0</v>
      </c>
      <c r="H117" s="5">
        <f t="shared" si="5"/>
        <v>0</v>
      </c>
      <c r="I117" s="20">
        <f t="shared" si="6"/>
        <v>0</v>
      </c>
    </row>
    <row r="118" spans="1:9" ht="43.2" hidden="1" x14ac:dyDescent="0.3">
      <c r="A118" s="22">
        <f t="shared" si="7"/>
        <v>116</v>
      </c>
      <c r="B118" s="21" t="s">
        <v>769</v>
      </c>
      <c r="C118" s="21" t="s">
        <v>768</v>
      </c>
      <c r="D118" s="21">
        <v>221.88</v>
      </c>
      <c r="E118" s="21">
        <v>18</v>
      </c>
      <c r="F118" s="5"/>
      <c r="G118" s="5">
        <f t="shared" si="4"/>
        <v>0</v>
      </c>
      <c r="H118" s="5">
        <f t="shared" si="5"/>
        <v>0</v>
      </c>
      <c r="I118" s="20">
        <f t="shared" si="6"/>
        <v>0</v>
      </c>
    </row>
    <row r="119" spans="1:9" ht="100.8" hidden="1" x14ac:dyDescent="0.3">
      <c r="A119" s="22">
        <f t="shared" si="7"/>
        <v>117</v>
      </c>
      <c r="B119" s="21" t="s">
        <v>767</v>
      </c>
      <c r="C119" s="21" t="s">
        <v>766</v>
      </c>
      <c r="D119" s="21">
        <v>112.5</v>
      </c>
      <c r="E119" s="21">
        <v>18</v>
      </c>
      <c r="F119" s="5"/>
      <c r="G119" s="5">
        <f t="shared" si="4"/>
        <v>0</v>
      </c>
      <c r="H119" s="5">
        <f t="shared" si="5"/>
        <v>0</v>
      </c>
      <c r="I119" s="20">
        <f t="shared" si="6"/>
        <v>0</v>
      </c>
    </row>
    <row r="120" spans="1:9" ht="86.4" hidden="1" x14ac:dyDescent="0.3">
      <c r="A120" s="22">
        <f t="shared" si="7"/>
        <v>118</v>
      </c>
      <c r="B120" s="21" t="s">
        <v>765</v>
      </c>
      <c r="C120" s="21" t="s">
        <v>764</v>
      </c>
      <c r="D120" s="21">
        <v>64</v>
      </c>
      <c r="E120" s="21">
        <v>18</v>
      </c>
      <c r="F120" s="5"/>
      <c r="G120" s="5">
        <f t="shared" si="4"/>
        <v>0</v>
      </c>
      <c r="H120" s="5">
        <f t="shared" si="5"/>
        <v>0</v>
      </c>
      <c r="I120" s="20">
        <f t="shared" si="6"/>
        <v>0</v>
      </c>
    </row>
    <row r="121" spans="1:9" ht="72" hidden="1" x14ac:dyDescent="0.3">
      <c r="A121" s="22">
        <f t="shared" si="7"/>
        <v>119</v>
      </c>
      <c r="B121" s="21" t="s">
        <v>763</v>
      </c>
      <c r="C121" s="21" t="s">
        <v>762</v>
      </c>
      <c r="D121" s="21">
        <v>306.67</v>
      </c>
      <c r="E121" s="21">
        <v>18</v>
      </c>
      <c r="F121" s="5"/>
      <c r="G121" s="5">
        <f t="shared" si="4"/>
        <v>0</v>
      </c>
      <c r="H121" s="5">
        <f t="shared" si="5"/>
        <v>0</v>
      </c>
      <c r="I121" s="20">
        <f t="shared" si="6"/>
        <v>0</v>
      </c>
    </row>
    <row r="122" spans="1:9" ht="100.8" hidden="1" x14ac:dyDescent="0.3">
      <c r="A122" s="22">
        <f t="shared" si="7"/>
        <v>120</v>
      </c>
      <c r="B122" s="21" t="s">
        <v>761</v>
      </c>
      <c r="C122" s="21" t="s">
        <v>760</v>
      </c>
      <c r="D122" s="21">
        <v>64</v>
      </c>
      <c r="E122" s="21">
        <v>18</v>
      </c>
      <c r="F122" s="5"/>
      <c r="G122" s="5">
        <f t="shared" si="4"/>
        <v>0</v>
      </c>
      <c r="H122" s="5">
        <f t="shared" si="5"/>
        <v>0</v>
      </c>
      <c r="I122" s="20">
        <f t="shared" si="6"/>
        <v>0</v>
      </c>
    </row>
    <row r="123" spans="1:9" ht="43.2" hidden="1" x14ac:dyDescent="0.3">
      <c r="A123" s="22">
        <f t="shared" si="7"/>
        <v>121</v>
      </c>
      <c r="B123" s="21" t="s">
        <v>759</v>
      </c>
      <c r="C123" s="21" t="s">
        <v>758</v>
      </c>
      <c r="D123" s="21">
        <v>42.67</v>
      </c>
      <c r="E123" s="21">
        <v>18</v>
      </c>
      <c r="F123" s="5">
        <v>2</v>
      </c>
      <c r="G123" s="5">
        <f t="shared" si="4"/>
        <v>85.34</v>
      </c>
      <c r="H123" s="5">
        <f t="shared" si="5"/>
        <v>15.3612</v>
      </c>
      <c r="I123" s="20">
        <f t="shared" si="6"/>
        <v>100.7012</v>
      </c>
    </row>
    <row r="124" spans="1:9" ht="28.8" hidden="1" x14ac:dyDescent="0.3">
      <c r="A124" s="22">
        <f t="shared" si="7"/>
        <v>122</v>
      </c>
      <c r="B124" s="21" t="s">
        <v>757</v>
      </c>
      <c r="C124" s="21" t="s">
        <v>756</v>
      </c>
      <c r="D124" s="21">
        <v>46.67</v>
      </c>
      <c r="E124" s="21">
        <v>18</v>
      </c>
      <c r="F124" s="5"/>
      <c r="G124" s="5">
        <f t="shared" si="4"/>
        <v>0</v>
      </c>
      <c r="H124" s="5">
        <f t="shared" si="5"/>
        <v>0</v>
      </c>
      <c r="I124" s="20">
        <f t="shared" si="6"/>
        <v>0</v>
      </c>
    </row>
    <row r="125" spans="1:9" ht="28.8" hidden="1" x14ac:dyDescent="0.3">
      <c r="A125" s="22">
        <f t="shared" si="7"/>
        <v>123</v>
      </c>
      <c r="B125" s="21" t="s">
        <v>755</v>
      </c>
      <c r="C125" s="21" t="s">
        <v>754</v>
      </c>
      <c r="D125" s="21">
        <v>30.67</v>
      </c>
      <c r="E125" s="21">
        <v>18</v>
      </c>
      <c r="F125" s="5">
        <v>2</v>
      </c>
      <c r="G125" s="5">
        <f t="shared" si="4"/>
        <v>61.34</v>
      </c>
      <c r="H125" s="5">
        <f t="shared" si="5"/>
        <v>11.0412</v>
      </c>
      <c r="I125" s="20">
        <f t="shared" si="6"/>
        <v>72.381200000000007</v>
      </c>
    </row>
    <row r="126" spans="1:9" ht="28.8" hidden="1" x14ac:dyDescent="0.3">
      <c r="A126" s="22">
        <f t="shared" si="7"/>
        <v>124</v>
      </c>
      <c r="B126" s="21" t="s">
        <v>753</v>
      </c>
      <c r="C126" s="21" t="s">
        <v>752</v>
      </c>
      <c r="D126" s="21">
        <v>7.5</v>
      </c>
      <c r="E126" s="21">
        <v>18</v>
      </c>
      <c r="F126" s="5"/>
      <c r="G126" s="5">
        <f t="shared" si="4"/>
        <v>0</v>
      </c>
      <c r="H126" s="5">
        <f t="shared" si="5"/>
        <v>0</v>
      </c>
      <c r="I126" s="20">
        <f t="shared" si="6"/>
        <v>0</v>
      </c>
    </row>
    <row r="127" spans="1:9" ht="43.2" hidden="1" x14ac:dyDescent="0.3">
      <c r="A127" s="22">
        <f t="shared" si="7"/>
        <v>125</v>
      </c>
      <c r="B127" s="21" t="s">
        <v>751</v>
      </c>
      <c r="C127" s="21" t="s">
        <v>750</v>
      </c>
      <c r="D127" s="21">
        <v>220</v>
      </c>
      <c r="E127" s="21">
        <v>18</v>
      </c>
      <c r="F127" s="5"/>
      <c r="G127" s="5">
        <f t="shared" si="4"/>
        <v>0</v>
      </c>
      <c r="H127" s="5">
        <f t="shared" si="5"/>
        <v>0</v>
      </c>
      <c r="I127" s="20">
        <f t="shared" si="6"/>
        <v>0</v>
      </c>
    </row>
    <row r="128" spans="1:9" ht="43.2" hidden="1" x14ac:dyDescent="0.3">
      <c r="A128" s="22">
        <f t="shared" si="7"/>
        <v>126</v>
      </c>
      <c r="B128" s="21" t="s">
        <v>749</v>
      </c>
      <c r="C128" s="21" t="s">
        <v>748</v>
      </c>
      <c r="D128" s="21">
        <v>78.75</v>
      </c>
      <c r="E128" s="21">
        <v>18</v>
      </c>
      <c r="F128" s="5"/>
      <c r="G128" s="5">
        <f t="shared" si="4"/>
        <v>0</v>
      </c>
      <c r="H128" s="5">
        <f t="shared" si="5"/>
        <v>0</v>
      </c>
      <c r="I128" s="20">
        <f t="shared" si="6"/>
        <v>0</v>
      </c>
    </row>
    <row r="129" spans="1:9" ht="43.2" hidden="1" x14ac:dyDescent="0.3">
      <c r="A129" s="22">
        <f t="shared" si="7"/>
        <v>127</v>
      </c>
      <c r="B129" s="21" t="s">
        <v>747</v>
      </c>
      <c r="C129" s="21" t="s">
        <v>746</v>
      </c>
      <c r="D129" s="21">
        <v>128.75</v>
      </c>
      <c r="E129" s="21">
        <v>18</v>
      </c>
      <c r="F129" s="5"/>
      <c r="G129" s="5">
        <f t="shared" si="4"/>
        <v>0</v>
      </c>
      <c r="H129" s="5">
        <f t="shared" si="5"/>
        <v>0</v>
      </c>
      <c r="I129" s="20">
        <f t="shared" si="6"/>
        <v>0</v>
      </c>
    </row>
    <row r="130" spans="1:9" ht="43.2" hidden="1" x14ac:dyDescent="0.3">
      <c r="A130" s="22">
        <f t="shared" si="7"/>
        <v>128</v>
      </c>
      <c r="B130" s="21" t="s">
        <v>745</v>
      </c>
      <c r="C130" s="21" t="s">
        <v>744</v>
      </c>
      <c r="D130" s="21">
        <v>153.33000000000001</v>
      </c>
      <c r="E130" s="21">
        <v>18</v>
      </c>
      <c r="F130" s="5"/>
      <c r="G130" s="5">
        <f t="shared" si="4"/>
        <v>0</v>
      </c>
      <c r="H130" s="5">
        <f t="shared" si="5"/>
        <v>0</v>
      </c>
      <c r="I130" s="20">
        <f t="shared" si="6"/>
        <v>0</v>
      </c>
    </row>
    <row r="131" spans="1:9" ht="43.2" hidden="1" x14ac:dyDescent="0.3">
      <c r="A131" s="22">
        <f t="shared" si="7"/>
        <v>129</v>
      </c>
      <c r="B131" s="21" t="s">
        <v>743</v>
      </c>
      <c r="C131" s="21" t="s">
        <v>742</v>
      </c>
      <c r="D131" s="21">
        <v>220</v>
      </c>
      <c r="E131" s="21">
        <v>18</v>
      </c>
      <c r="F131" s="5"/>
      <c r="G131" s="5">
        <f t="shared" ref="G131:G194" si="8">F131*D131</f>
        <v>0</v>
      </c>
      <c r="H131" s="5">
        <f t="shared" ref="H131:H194" si="9">G131*E131%</f>
        <v>0</v>
      </c>
      <c r="I131" s="20">
        <f t="shared" ref="I131:I194" si="10">G131+H131</f>
        <v>0</v>
      </c>
    </row>
    <row r="132" spans="1:9" ht="28.8" hidden="1" x14ac:dyDescent="0.3">
      <c r="A132" s="22">
        <f t="shared" ref="A132:A195" si="11">A131+1</f>
        <v>130</v>
      </c>
      <c r="B132" s="21" t="s">
        <v>741</v>
      </c>
      <c r="C132" s="21" t="s">
        <v>740</v>
      </c>
      <c r="D132" s="21">
        <v>78.75</v>
      </c>
      <c r="E132" s="21">
        <v>18</v>
      </c>
      <c r="F132" s="5"/>
      <c r="G132" s="5">
        <f t="shared" si="8"/>
        <v>0</v>
      </c>
      <c r="H132" s="5">
        <f t="shared" si="9"/>
        <v>0</v>
      </c>
      <c r="I132" s="20">
        <f t="shared" si="10"/>
        <v>0</v>
      </c>
    </row>
    <row r="133" spans="1:9" ht="100.8" hidden="1" x14ac:dyDescent="0.3">
      <c r="A133" s="22">
        <f t="shared" si="11"/>
        <v>131</v>
      </c>
      <c r="B133" s="21" t="s">
        <v>739</v>
      </c>
      <c r="C133" s="21" t="s">
        <v>738</v>
      </c>
      <c r="D133" s="21">
        <v>69.33</v>
      </c>
      <c r="E133" s="21">
        <v>18</v>
      </c>
      <c r="F133" s="5"/>
      <c r="G133" s="5">
        <f t="shared" si="8"/>
        <v>0</v>
      </c>
      <c r="H133" s="5">
        <f t="shared" si="9"/>
        <v>0</v>
      </c>
      <c r="I133" s="20">
        <f t="shared" si="10"/>
        <v>0</v>
      </c>
    </row>
    <row r="134" spans="1:9" ht="43.2" hidden="1" x14ac:dyDescent="0.3">
      <c r="A134" s="22">
        <f t="shared" si="11"/>
        <v>132</v>
      </c>
      <c r="B134" s="21" t="s">
        <v>737</v>
      </c>
      <c r="C134" s="21" t="s">
        <v>736</v>
      </c>
      <c r="D134" s="21">
        <v>128.75</v>
      </c>
      <c r="E134" s="21">
        <v>18</v>
      </c>
      <c r="F134" s="5"/>
      <c r="G134" s="5">
        <f t="shared" si="8"/>
        <v>0</v>
      </c>
      <c r="H134" s="5">
        <f t="shared" si="9"/>
        <v>0</v>
      </c>
      <c r="I134" s="20">
        <f t="shared" si="10"/>
        <v>0</v>
      </c>
    </row>
    <row r="135" spans="1:9" ht="43.2" hidden="1" x14ac:dyDescent="0.3">
      <c r="A135" s="22">
        <f t="shared" si="11"/>
        <v>133</v>
      </c>
      <c r="B135" s="21" t="s">
        <v>735</v>
      </c>
      <c r="C135" s="21" t="s">
        <v>734</v>
      </c>
      <c r="D135" s="21">
        <v>153.33000000000001</v>
      </c>
      <c r="E135" s="21">
        <v>18</v>
      </c>
      <c r="F135" s="5"/>
      <c r="G135" s="5">
        <f t="shared" si="8"/>
        <v>0</v>
      </c>
      <c r="H135" s="5">
        <f t="shared" si="9"/>
        <v>0</v>
      </c>
      <c r="I135" s="20">
        <f t="shared" si="10"/>
        <v>0</v>
      </c>
    </row>
    <row r="136" spans="1:9" ht="28.8" hidden="1" x14ac:dyDescent="0.3">
      <c r="A136" s="22">
        <f t="shared" si="11"/>
        <v>134</v>
      </c>
      <c r="B136" s="21" t="s">
        <v>733</v>
      </c>
      <c r="C136" s="21" t="s">
        <v>732</v>
      </c>
      <c r="D136" s="21">
        <v>37.33</v>
      </c>
      <c r="E136" s="21">
        <v>18</v>
      </c>
      <c r="F136" s="5">
        <v>2</v>
      </c>
      <c r="G136" s="5">
        <f t="shared" si="8"/>
        <v>74.66</v>
      </c>
      <c r="H136" s="5">
        <f t="shared" si="9"/>
        <v>13.438799999999999</v>
      </c>
      <c r="I136" s="20">
        <f t="shared" si="10"/>
        <v>88.098799999999997</v>
      </c>
    </row>
    <row r="137" spans="1:9" ht="57.6" hidden="1" x14ac:dyDescent="0.3">
      <c r="A137" s="22">
        <f t="shared" si="11"/>
        <v>135</v>
      </c>
      <c r="B137" s="21" t="s">
        <v>731</v>
      </c>
      <c r="C137" s="21" t="s">
        <v>730</v>
      </c>
      <c r="D137" s="21">
        <v>746.67</v>
      </c>
      <c r="E137" s="21">
        <v>18</v>
      </c>
      <c r="F137" s="5"/>
      <c r="G137" s="5">
        <f t="shared" si="8"/>
        <v>0</v>
      </c>
      <c r="H137" s="5">
        <f t="shared" si="9"/>
        <v>0</v>
      </c>
      <c r="I137" s="20">
        <f t="shared" si="10"/>
        <v>0</v>
      </c>
    </row>
    <row r="138" spans="1:9" ht="28.8" hidden="1" x14ac:dyDescent="0.3">
      <c r="A138" s="22">
        <f t="shared" si="11"/>
        <v>136</v>
      </c>
      <c r="B138" s="21" t="s">
        <v>729</v>
      </c>
      <c r="C138" s="21" t="s">
        <v>728</v>
      </c>
      <c r="D138" s="21">
        <v>73.33</v>
      </c>
      <c r="E138" s="21">
        <v>0</v>
      </c>
      <c r="F138" s="5">
        <v>18</v>
      </c>
      <c r="G138" s="5">
        <f t="shared" si="8"/>
        <v>1319.94</v>
      </c>
      <c r="H138" s="5">
        <f t="shared" si="9"/>
        <v>0</v>
      </c>
      <c r="I138" s="20">
        <f t="shared" si="10"/>
        <v>1319.94</v>
      </c>
    </row>
    <row r="139" spans="1:9" ht="28.8" hidden="1" x14ac:dyDescent="0.3">
      <c r="A139" s="22">
        <f t="shared" si="11"/>
        <v>137</v>
      </c>
      <c r="B139" s="21" t="s">
        <v>727</v>
      </c>
      <c r="C139" s="21" t="s">
        <v>726</v>
      </c>
      <c r="D139" s="21">
        <v>46.67</v>
      </c>
      <c r="E139" s="21">
        <v>0</v>
      </c>
      <c r="F139" s="5"/>
      <c r="G139" s="5">
        <f t="shared" si="8"/>
        <v>0</v>
      </c>
      <c r="H139" s="5">
        <f t="shared" si="9"/>
        <v>0</v>
      </c>
      <c r="I139" s="20">
        <f t="shared" si="10"/>
        <v>0</v>
      </c>
    </row>
    <row r="140" spans="1:9" ht="43.2" hidden="1" x14ac:dyDescent="0.3">
      <c r="A140" s="22">
        <f t="shared" si="11"/>
        <v>138</v>
      </c>
      <c r="B140" s="21" t="s">
        <v>725</v>
      </c>
      <c r="C140" s="21" t="s">
        <v>724</v>
      </c>
      <c r="D140" s="21">
        <v>64</v>
      </c>
      <c r="E140" s="21">
        <v>18</v>
      </c>
      <c r="F140" s="5"/>
      <c r="G140" s="5">
        <f t="shared" si="8"/>
        <v>0</v>
      </c>
      <c r="H140" s="5">
        <f t="shared" si="9"/>
        <v>0</v>
      </c>
      <c r="I140" s="20">
        <f t="shared" si="10"/>
        <v>0</v>
      </c>
    </row>
    <row r="141" spans="1:9" ht="57.6" hidden="1" x14ac:dyDescent="0.3">
      <c r="A141" s="22">
        <f t="shared" si="11"/>
        <v>139</v>
      </c>
      <c r="B141" s="21" t="s">
        <v>723</v>
      </c>
      <c r="C141" s="21" t="s">
        <v>722</v>
      </c>
      <c r="D141" s="21">
        <v>64</v>
      </c>
      <c r="E141" s="21">
        <v>18</v>
      </c>
      <c r="F141" s="5"/>
      <c r="G141" s="5">
        <f t="shared" si="8"/>
        <v>0</v>
      </c>
      <c r="H141" s="5">
        <f t="shared" si="9"/>
        <v>0</v>
      </c>
      <c r="I141" s="20">
        <f t="shared" si="10"/>
        <v>0</v>
      </c>
    </row>
    <row r="142" spans="1:9" ht="28.8" hidden="1" x14ac:dyDescent="0.3">
      <c r="A142" s="22">
        <f t="shared" si="11"/>
        <v>140</v>
      </c>
      <c r="B142" s="21" t="s">
        <v>721</v>
      </c>
      <c r="C142" s="21" t="s">
        <v>720</v>
      </c>
      <c r="D142" s="21">
        <v>45.33</v>
      </c>
      <c r="E142" s="21">
        <v>18</v>
      </c>
      <c r="F142" s="5"/>
      <c r="G142" s="5">
        <f t="shared" si="8"/>
        <v>0</v>
      </c>
      <c r="H142" s="5">
        <f t="shared" si="9"/>
        <v>0</v>
      </c>
      <c r="I142" s="20">
        <f t="shared" si="10"/>
        <v>0</v>
      </c>
    </row>
    <row r="143" spans="1:9" ht="43.2" hidden="1" x14ac:dyDescent="0.3">
      <c r="A143" s="22">
        <f t="shared" si="11"/>
        <v>141</v>
      </c>
      <c r="B143" s="21" t="s">
        <v>719</v>
      </c>
      <c r="C143" s="21" t="s">
        <v>718</v>
      </c>
      <c r="D143" s="21">
        <v>21.33</v>
      </c>
      <c r="E143" s="21">
        <v>18</v>
      </c>
      <c r="F143" s="5"/>
      <c r="G143" s="5">
        <f t="shared" si="8"/>
        <v>0</v>
      </c>
      <c r="H143" s="5">
        <f t="shared" si="9"/>
        <v>0</v>
      </c>
      <c r="I143" s="20">
        <f t="shared" si="10"/>
        <v>0</v>
      </c>
    </row>
    <row r="144" spans="1:9" ht="43.2" hidden="1" x14ac:dyDescent="0.3">
      <c r="A144" s="22">
        <f t="shared" si="11"/>
        <v>142</v>
      </c>
      <c r="B144" s="21" t="s">
        <v>717</v>
      </c>
      <c r="C144" s="21" t="s">
        <v>716</v>
      </c>
      <c r="D144" s="21">
        <v>153.33000000000001</v>
      </c>
      <c r="E144" s="21">
        <v>18</v>
      </c>
      <c r="F144" s="5">
        <v>1</v>
      </c>
      <c r="G144" s="5">
        <f t="shared" si="8"/>
        <v>153.33000000000001</v>
      </c>
      <c r="H144" s="5">
        <f t="shared" si="9"/>
        <v>27.599400000000003</v>
      </c>
      <c r="I144" s="20">
        <f t="shared" si="10"/>
        <v>180.92940000000002</v>
      </c>
    </row>
    <row r="145" spans="1:9" ht="72" hidden="1" x14ac:dyDescent="0.3">
      <c r="A145" s="22">
        <f t="shared" si="11"/>
        <v>143</v>
      </c>
      <c r="B145" s="21" t="s">
        <v>715</v>
      </c>
      <c r="C145" s="21" t="s">
        <v>714</v>
      </c>
      <c r="D145" s="21">
        <v>52</v>
      </c>
      <c r="E145" s="21">
        <v>18</v>
      </c>
      <c r="F145" s="5"/>
      <c r="G145" s="5">
        <f t="shared" si="8"/>
        <v>0</v>
      </c>
      <c r="H145" s="5">
        <f t="shared" si="9"/>
        <v>0</v>
      </c>
      <c r="I145" s="20">
        <f t="shared" si="10"/>
        <v>0</v>
      </c>
    </row>
    <row r="146" spans="1:9" ht="43.2" hidden="1" x14ac:dyDescent="0.3">
      <c r="A146" s="22">
        <f t="shared" si="11"/>
        <v>144</v>
      </c>
      <c r="B146" s="21" t="s">
        <v>713</v>
      </c>
      <c r="C146" s="21" t="s">
        <v>712</v>
      </c>
      <c r="D146" s="21">
        <v>300</v>
      </c>
      <c r="E146" s="21">
        <v>18</v>
      </c>
      <c r="F146" s="5"/>
      <c r="G146" s="5">
        <f t="shared" si="8"/>
        <v>0</v>
      </c>
      <c r="H146" s="5">
        <f t="shared" si="9"/>
        <v>0</v>
      </c>
      <c r="I146" s="20">
        <f t="shared" si="10"/>
        <v>0</v>
      </c>
    </row>
    <row r="147" spans="1:9" ht="43.2" hidden="1" x14ac:dyDescent="0.3">
      <c r="A147" s="22">
        <f t="shared" si="11"/>
        <v>145</v>
      </c>
      <c r="B147" s="21" t="s">
        <v>711</v>
      </c>
      <c r="C147" s="21" t="s">
        <v>710</v>
      </c>
      <c r="D147" s="21">
        <v>81.33</v>
      </c>
      <c r="E147" s="21">
        <v>18</v>
      </c>
      <c r="F147" s="5">
        <v>24</v>
      </c>
      <c r="G147" s="5">
        <f t="shared" si="8"/>
        <v>1951.92</v>
      </c>
      <c r="H147" s="5">
        <f t="shared" si="9"/>
        <v>351.34559999999999</v>
      </c>
      <c r="I147" s="20">
        <f t="shared" si="10"/>
        <v>2303.2656000000002</v>
      </c>
    </row>
    <row r="148" spans="1:9" ht="43.2" hidden="1" x14ac:dyDescent="0.3">
      <c r="A148" s="22">
        <f t="shared" si="11"/>
        <v>146</v>
      </c>
      <c r="B148" s="21" t="s">
        <v>709</v>
      </c>
      <c r="C148" s="21" t="s">
        <v>708</v>
      </c>
      <c r="D148" s="21">
        <v>60</v>
      </c>
      <c r="E148" s="21">
        <v>18</v>
      </c>
      <c r="F148" s="5"/>
      <c r="G148" s="5">
        <f t="shared" si="8"/>
        <v>0</v>
      </c>
      <c r="H148" s="5">
        <f t="shared" si="9"/>
        <v>0</v>
      </c>
      <c r="I148" s="20">
        <f t="shared" si="10"/>
        <v>0</v>
      </c>
    </row>
    <row r="149" spans="1:9" ht="28.8" hidden="1" x14ac:dyDescent="0.3">
      <c r="A149" s="22">
        <f t="shared" si="11"/>
        <v>147</v>
      </c>
      <c r="B149" s="21" t="s">
        <v>707</v>
      </c>
      <c r="C149" s="21" t="s">
        <v>706</v>
      </c>
      <c r="D149" s="21">
        <v>60</v>
      </c>
      <c r="E149" s="21">
        <v>18</v>
      </c>
      <c r="F149" s="5"/>
      <c r="G149" s="5">
        <f t="shared" si="8"/>
        <v>0</v>
      </c>
      <c r="H149" s="5">
        <f t="shared" si="9"/>
        <v>0</v>
      </c>
      <c r="I149" s="20">
        <f t="shared" si="10"/>
        <v>0</v>
      </c>
    </row>
    <row r="150" spans="1:9" ht="28.8" hidden="1" x14ac:dyDescent="0.3">
      <c r="A150" s="22">
        <f t="shared" si="11"/>
        <v>148</v>
      </c>
      <c r="B150" s="21" t="s">
        <v>705</v>
      </c>
      <c r="C150" s="21" t="s">
        <v>704</v>
      </c>
      <c r="D150" s="21">
        <v>466.67</v>
      </c>
      <c r="E150" s="21">
        <v>18</v>
      </c>
      <c r="F150" s="5"/>
      <c r="G150" s="5">
        <f t="shared" si="8"/>
        <v>0</v>
      </c>
      <c r="H150" s="5">
        <f t="shared" si="9"/>
        <v>0</v>
      </c>
      <c r="I150" s="20">
        <f t="shared" si="10"/>
        <v>0</v>
      </c>
    </row>
    <row r="151" spans="1:9" ht="43.2" hidden="1" x14ac:dyDescent="0.3">
      <c r="A151" s="22">
        <f t="shared" si="11"/>
        <v>149</v>
      </c>
      <c r="B151" s="21" t="s">
        <v>703</v>
      </c>
      <c r="C151" s="21" t="s">
        <v>702</v>
      </c>
      <c r="D151" s="21">
        <v>146.66999999999999</v>
      </c>
      <c r="E151" s="21">
        <v>18</v>
      </c>
      <c r="F151" s="5"/>
      <c r="G151" s="5">
        <f t="shared" si="8"/>
        <v>0</v>
      </c>
      <c r="H151" s="5">
        <f t="shared" si="9"/>
        <v>0</v>
      </c>
      <c r="I151" s="20">
        <f t="shared" si="10"/>
        <v>0</v>
      </c>
    </row>
    <row r="152" spans="1:9" ht="43.2" hidden="1" x14ac:dyDescent="0.3">
      <c r="A152" s="22">
        <f t="shared" si="11"/>
        <v>150</v>
      </c>
      <c r="B152" s="21" t="s">
        <v>701</v>
      </c>
      <c r="C152" s="21" t="s">
        <v>700</v>
      </c>
      <c r="D152" s="21">
        <v>166.67</v>
      </c>
      <c r="E152" s="21">
        <v>18</v>
      </c>
      <c r="F152" s="5">
        <v>2</v>
      </c>
      <c r="G152" s="5">
        <f t="shared" si="8"/>
        <v>333.34</v>
      </c>
      <c r="H152" s="5">
        <f t="shared" si="9"/>
        <v>60.00119999999999</v>
      </c>
      <c r="I152" s="20">
        <f t="shared" si="10"/>
        <v>393.34119999999996</v>
      </c>
    </row>
    <row r="153" spans="1:9" ht="72" hidden="1" x14ac:dyDescent="0.3">
      <c r="A153" s="22">
        <f t="shared" si="11"/>
        <v>151</v>
      </c>
      <c r="B153" s="21" t="s">
        <v>699</v>
      </c>
      <c r="C153" s="21" t="s">
        <v>698</v>
      </c>
      <c r="D153" s="21">
        <v>200</v>
      </c>
      <c r="E153" s="21">
        <v>18</v>
      </c>
      <c r="F153" s="5"/>
      <c r="G153" s="5">
        <f t="shared" si="8"/>
        <v>0</v>
      </c>
      <c r="H153" s="5">
        <f t="shared" si="9"/>
        <v>0</v>
      </c>
      <c r="I153" s="20">
        <f t="shared" si="10"/>
        <v>0</v>
      </c>
    </row>
    <row r="154" spans="1:9" ht="57.6" hidden="1" x14ac:dyDescent="0.3">
      <c r="A154" s="22">
        <f t="shared" si="11"/>
        <v>152</v>
      </c>
      <c r="B154" s="21" t="s">
        <v>697</v>
      </c>
      <c r="C154" s="21" t="s">
        <v>696</v>
      </c>
      <c r="D154" s="21">
        <v>300</v>
      </c>
      <c r="E154" s="21">
        <v>18</v>
      </c>
      <c r="F154" s="5"/>
      <c r="G154" s="5">
        <f t="shared" si="8"/>
        <v>0</v>
      </c>
      <c r="H154" s="5">
        <f t="shared" si="9"/>
        <v>0</v>
      </c>
      <c r="I154" s="20">
        <f t="shared" si="10"/>
        <v>0</v>
      </c>
    </row>
    <row r="155" spans="1:9" ht="43.2" hidden="1" x14ac:dyDescent="0.3">
      <c r="A155" s="22">
        <f t="shared" si="11"/>
        <v>153</v>
      </c>
      <c r="B155" s="21" t="s">
        <v>695</v>
      </c>
      <c r="C155" s="21" t="s">
        <v>694</v>
      </c>
      <c r="D155" s="21">
        <v>143.75</v>
      </c>
      <c r="E155" s="21">
        <v>18</v>
      </c>
      <c r="F155" s="5"/>
      <c r="G155" s="5">
        <f t="shared" si="8"/>
        <v>0</v>
      </c>
      <c r="H155" s="5">
        <f t="shared" si="9"/>
        <v>0</v>
      </c>
      <c r="I155" s="20">
        <f t="shared" si="10"/>
        <v>0</v>
      </c>
    </row>
    <row r="156" spans="1:9" ht="57.6" hidden="1" x14ac:dyDescent="0.3">
      <c r="A156" s="22">
        <f t="shared" si="11"/>
        <v>154</v>
      </c>
      <c r="B156" s="21" t="s">
        <v>693</v>
      </c>
      <c r="C156" s="21" t="s">
        <v>692</v>
      </c>
      <c r="D156" s="21">
        <v>181.25</v>
      </c>
      <c r="E156" s="21">
        <v>18</v>
      </c>
      <c r="F156" s="5">
        <v>3</v>
      </c>
      <c r="G156" s="5">
        <f t="shared" si="8"/>
        <v>543.75</v>
      </c>
      <c r="H156" s="5">
        <f t="shared" si="9"/>
        <v>97.875</v>
      </c>
      <c r="I156" s="20">
        <f t="shared" si="10"/>
        <v>641.625</v>
      </c>
    </row>
    <row r="157" spans="1:9" ht="72" hidden="1" x14ac:dyDescent="0.3">
      <c r="A157" s="22">
        <f t="shared" si="11"/>
        <v>155</v>
      </c>
      <c r="B157" s="21" t="s">
        <v>691</v>
      </c>
      <c r="C157" s="21" t="s">
        <v>690</v>
      </c>
      <c r="D157" s="21">
        <v>1166.67</v>
      </c>
      <c r="E157" s="21">
        <v>18</v>
      </c>
      <c r="F157" s="5"/>
      <c r="G157" s="5">
        <f t="shared" si="8"/>
        <v>0</v>
      </c>
      <c r="H157" s="5">
        <f t="shared" si="9"/>
        <v>0</v>
      </c>
      <c r="I157" s="20">
        <f t="shared" si="10"/>
        <v>0</v>
      </c>
    </row>
    <row r="158" spans="1:9" ht="72" hidden="1" x14ac:dyDescent="0.3">
      <c r="A158" s="22">
        <f t="shared" si="11"/>
        <v>156</v>
      </c>
      <c r="B158" s="21" t="s">
        <v>689</v>
      </c>
      <c r="C158" s="21" t="s">
        <v>688</v>
      </c>
      <c r="D158" s="21">
        <v>1080</v>
      </c>
      <c r="E158" s="21">
        <v>18</v>
      </c>
      <c r="F158" s="5"/>
      <c r="G158" s="5">
        <f t="shared" si="8"/>
        <v>0</v>
      </c>
      <c r="H158" s="5">
        <f t="shared" si="9"/>
        <v>0</v>
      </c>
      <c r="I158" s="20">
        <f t="shared" si="10"/>
        <v>0</v>
      </c>
    </row>
    <row r="159" spans="1:9" ht="86.4" hidden="1" x14ac:dyDescent="0.3">
      <c r="A159" s="22">
        <f t="shared" si="11"/>
        <v>157</v>
      </c>
      <c r="B159" s="21" t="s">
        <v>687</v>
      </c>
      <c r="C159" s="21" t="s">
        <v>686</v>
      </c>
      <c r="D159" s="21">
        <v>433.33</v>
      </c>
      <c r="E159" s="21">
        <v>18</v>
      </c>
      <c r="F159" s="5"/>
      <c r="G159" s="5">
        <f t="shared" si="8"/>
        <v>0</v>
      </c>
      <c r="H159" s="5">
        <f t="shared" si="9"/>
        <v>0</v>
      </c>
      <c r="I159" s="20">
        <f t="shared" si="10"/>
        <v>0</v>
      </c>
    </row>
    <row r="160" spans="1:9" ht="86.4" hidden="1" x14ac:dyDescent="0.3">
      <c r="A160" s="22">
        <f t="shared" si="11"/>
        <v>158</v>
      </c>
      <c r="B160" s="21" t="s">
        <v>685</v>
      </c>
      <c r="C160" s="21" t="s">
        <v>684</v>
      </c>
      <c r="D160" s="21">
        <v>340</v>
      </c>
      <c r="E160" s="21">
        <v>18</v>
      </c>
      <c r="F160" s="5"/>
      <c r="G160" s="5">
        <f t="shared" si="8"/>
        <v>0</v>
      </c>
      <c r="H160" s="5">
        <f t="shared" si="9"/>
        <v>0</v>
      </c>
      <c r="I160" s="20">
        <f t="shared" si="10"/>
        <v>0</v>
      </c>
    </row>
    <row r="161" spans="1:9" ht="86.4" hidden="1" x14ac:dyDescent="0.3">
      <c r="A161" s="22">
        <f t="shared" si="11"/>
        <v>159</v>
      </c>
      <c r="B161" s="21" t="s">
        <v>683</v>
      </c>
      <c r="C161" s="21" t="s">
        <v>682</v>
      </c>
      <c r="D161" s="21">
        <v>26.67</v>
      </c>
      <c r="E161" s="21">
        <v>18</v>
      </c>
      <c r="F161" s="5">
        <v>2</v>
      </c>
      <c r="G161" s="5">
        <f t="shared" si="8"/>
        <v>53.34</v>
      </c>
      <c r="H161" s="5">
        <f t="shared" si="9"/>
        <v>9.6012000000000004</v>
      </c>
      <c r="I161" s="20">
        <f t="shared" si="10"/>
        <v>62.941200000000002</v>
      </c>
    </row>
    <row r="162" spans="1:9" ht="72" hidden="1" x14ac:dyDescent="0.3">
      <c r="A162" s="22">
        <f t="shared" si="11"/>
        <v>160</v>
      </c>
      <c r="B162" s="21" t="s">
        <v>681</v>
      </c>
      <c r="C162" s="21" t="s">
        <v>680</v>
      </c>
      <c r="D162" s="21">
        <v>166.67</v>
      </c>
      <c r="E162" s="21">
        <v>18</v>
      </c>
      <c r="F162" s="5"/>
      <c r="G162" s="5">
        <f t="shared" si="8"/>
        <v>0</v>
      </c>
      <c r="H162" s="5">
        <f t="shared" si="9"/>
        <v>0</v>
      </c>
      <c r="I162" s="20">
        <f t="shared" si="10"/>
        <v>0</v>
      </c>
    </row>
    <row r="163" spans="1:9" ht="43.2" hidden="1" x14ac:dyDescent="0.3">
      <c r="A163" s="22">
        <f t="shared" si="11"/>
        <v>161</v>
      </c>
      <c r="B163" s="21" t="s">
        <v>679</v>
      </c>
      <c r="C163" s="21" t="s">
        <v>678</v>
      </c>
      <c r="D163" s="21">
        <v>21.33</v>
      </c>
      <c r="E163" s="21">
        <v>18</v>
      </c>
      <c r="F163" s="5"/>
      <c r="G163" s="5">
        <f t="shared" si="8"/>
        <v>0</v>
      </c>
      <c r="H163" s="5">
        <f t="shared" si="9"/>
        <v>0</v>
      </c>
      <c r="I163" s="20">
        <f t="shared" si="10"/>
        <v>0</v>
      </c>
    </row>
    <row r="164" spans="1:9" ht="28.8" hidden="1" x14ac:dyDescent="0.3">
      <c r="A164" s="22">
        <f t="shared" si="11"/>
        <v>162</v>
      </c>
      <c r="B164" s="21" t="s">
        <v>677</v>
      </c>
      <c r="C164" s="21" t="s">
        <v>676</v>
      </c>
      <c r="D164" s="21">
        <v>733.33</v>
      </c>
      <c r="E164" s="21">
        <v>18</v>
      </c>
      <c r="F164" s="5"/>
      <c r="G164" s="5">
        <f t="shared" si="8"/>
        <v>0</v>
      </c>
      <c r="H164" s="5">
        <f t="shared" si="9"/>
        <v>0</v>
      </c>
      <c r="I164" s="20">
        <f t="shared" si="10"/>
        <v>0</v>
      </c>
    </row>
    <row r="165" spans="1:9" ht="86.4" hidden="1" x14ac:dyDescent="0.3">
      <c r="A165" s="22">
        <f t="shared" si="11"/>
        <v>163</v>
      </c>
      <c r="B165" s="21" t="s">
        <v>675</v>
      </c>
      <c r="C165" s="21" t="s">
        <v>674</v>
      </c>
      <c r="D165" s="21">
        <v>9.33</v>
      </c>
      <c r="E165" s="21">
        <v>18</v>
      </c>
      <c r="F165" s="5"/>
      <c r="G165" s="5">
        <f t="shared" si="8"/>
        <v>0</v>
      </c>
      <c r="H165" s="5">
        <f t="shared" si="9"/>
        <v>0</v>
      </c>
      <c r="I165" s="20">
        <f t="shared" si="10"/>
        <v>0</v>
      </c>
    </row>
    <row r="166" spans="1:9" ht="86.4" hidden="1" x14ac:dyDescent="0.3">
      <c r="A166" s="22">
        <f t="shared" si="11"/>
        <v>164</v>
      </c>
      <c r="B166" s="21" t="s">
        <v>673</v>
      </c>
      <c r="C166" s="21" t="s">
        <v>672</v>
      </c>
      <c r="D166" s="21">
        <v>96</v>
      </c>
      <c r="E166" s="21">
        <v>18</v>
      </c>
      <c r="F166" s="5">
        <v>2</v>
      </c>
      <c r="G166" s="5">
        <f t="shared" si="8"/>
        <v>192</v>
      </c>
      <c r="H166" s="5">
        <f t="shared" si="9"/>
        <v>34.56</v>
      </c>
      <c r="I166" s="20">
        <f t="shared" si="10"/>
        <v>226.56</v>
      </c>
    </row>
    <row r="167" spans="1:9" ht="72" hidden="1" x14ac:dyDescent="0.3">
      <c r="A167" s="22">
        <f t="shared" si="11"/>
        <v>165</v>
      </c>
      <c r="B167" s="21" t="s">
        <v>671</v>
      </c>
      <c r="C167" s="21" t="s">
        <v>670</v>
      </c>
      <c r="D167" s="21">
        <v>333.33</v>
      </c>
      <c r="E167" s="21">
        <v>18</v>
      </c>
      <c r="F167" s="5"/>
      <c r="G167" s="5">
        <f t="shared" si="8"/>
        <v>0</v>
      </c>
      <c r="H167" s="5">
        <f t="shared" si="9"/>
        <v>0</v>
      </c>
      <c r="I167" s="20">
        <f t="shared" si="10"/>
        <v>0</v>
      </c>
    </row>
    <row r="168" spans="1:9" ht="72" hidden="1" x14ac:dyDescent="0.3">
      <c r="A168" s="22">
        <f t="shared" si="11"/>
        <v>166</v>
      </c>
      <c r="B168" s="21" t="s">
        <v>669</v>
      </c>
      <c r="C168" s="21" t="s">
        <v>668</v>
      </c>
      <c r="D168" s="21">
        <v>333.33</v>
      </c>
      <c r="E168" s="21">
        <v>18</v>
      </c>
      <c r="F168" s="5"/>
      <c r="G168" s="5">
        <f t="shared" si="8"/>
        <v>0</v>
      </c>
      <c r="H168" s="5">
        <f t="shared" si="9"/>
        <v>0</v>
      </c>
      <c r="I168" s="20">
        <f t="shared" si="10"/>
        <v>0</v>
      </c>
    </row>
    <row r="169" spans="1:9" ht="43.2" hidden="1" x14ac:dyDescent="0.3">
      <c r="A169" s="22">
        <f t="shared" si="11"/>
        <v>167</v>
      </c>
      <c r="B169" s="21" t="s">
        <v>667</v>
      </c>
      <c r="C169" s="21" t="s">
        <v>666</v>
      </c>
      <c r="D169" s="21">
        <v>1000</v>
      </c>
      <c r="E169" s="21">
        <v>18</v>
      </c>
      <c r="F169" s="5"/>
      <c r="G169" s="5">
        <f t="shared" si="8"/>
        <v>0</v>
      </c>
      <c r="H169" s="5">
        <f t="shared" si="9"/>
        <v>0</v>
      </c>
      <c r="I169" s="20">
        <f t="shared" si="10"/>
        <v>0</v>
      </c>
    </row>
    <row r="170" spans="1:9" ht="28.8" hidden="1" x14ac:dyDescent="0.3">
      <c r="A170" s="22">
        <f t="shared" si="11"/>
        <v>168</v>
      </c>
      <c r="B170" s="21" t="s">
        <v>665</v>
      </c>
      <c r="C170" s="21" t="s">
        <v>664</v>
      </c>
      <c r="D170" s="21">
        <v>2000</v>
      </c>
      <c r="E170" s="21">
        <v>18</v>
      </c>
      <c r="F170" s="5"/>
      <c r="G170" s="5">
        <f t="shared" si="8"/>
        <v>0</v>
      </c>
      <c r="H170" s="5">
        <f t="shared" si="9"/>
        <v>0</v>
      </c>
      <c r="I170" s="20">
        <f t="shared" si="10"/>
        <v>0</v>
      </c>
    </row>
    <row r="171" spans="1:9" ht="28.8" hidden="1" x14ac:dyDescent="0.3">
      <c r="A171" s="22">
        <f t="shared" si="11"/>
        <v>169</v>
      </c>
      <c r="B171" s="21" t="s">
        <v>663</v>
      </c>
      <c r="C171" s="21" t="s">
        <v>662</v>
      </c>
      <c r="D171" s="21">
        <v>3750</v>
      </c>
      <c r="E171" s="21">
        <v>18</v>
      </c>
      <c r="F171" s="5"/>
      <c r="G171" s="5">
        <f t="shared" si="8"/>
        <v>0</v>
      </c>
      <c r="H171" s="5">
        <f t="shared" si="9"/>
        <v>0</v>
      </c>
      <c r="I171" s="20">
        <f t="shared" si="10"/>
        <v>0</v>
      </c>
    </row>
    <row r="172" spans="1:9" ht="28.8" hidden="1" x14ac:dyDescent="0.3">
      <c r="A172" s="22">
        <f t="shared" si="11"/>
        <v>170</v>
      </c>
      <c r="B172" s="21" t="s">
        <v>661</v>
      </c>
      <c r="C172" s="21" t="s">
        <v>660</v>
      </c>
      <c r="D172" s="21">
        <v>5000</v>
      </c>
      <c r="E172" s="21">
        <v>18</v>
      </c>
      <c r="F172" s="5"/>
      <c r="G172" s="5">
        <f t="shared" si="8"/>
        <v>0</v>
      </c>
      <c r="H172" s="5">
        <f t="shared" si="9"/>
        <v>0</v>
      </c>
      <c r="I172" s="20">
        <f t="shared" si="10"/>
        <v>0</v>
      </c>
    </row>
    <row r="173" spans="1:9" ht="43.2" hidden="1" x14ac:dyDescent="0.3">
      <c r="A173" s="22">
        <f t="shared" si="11"/>
        <v>171</v>
      </c>
      <c r="B173" s="21" t="s">
        <v>659</v>
      </c>
      <c r="C173" s="21" t="s">
        <v>658</v>
      </c>
      <c r="D173" s="21">
        <v>466.67</v>
      </c>
      <c r="E173" s="21">
        <v>18</v>
      </c>
      <c r="F173" s="5"/>
      <c r="G173" s="5">
        <f t="shared" si="8"/>
        <v>0</v>
      </c>
      <c r="H173" s="5">
        <f t="shared" si="9"/>
        <v>0</v>
      </c>
      <c r="I173" s="20">
        <f t="shared" si="10"/>
        <v>0</v>
      </c>
    </row>
    <row r="174" spans="1:9" ht="43.2" hidden="1" x14ac:dyDescent="0.3">
      <c r="A174" s="22">
        <f t="shared" si="11"/>
        <v>172</v>
      </c>
      <c r="B174" s="21" t="s">
        <v>657</v>
      </c>
      <c r="C174" s="21" t="s">
        <v>656</v>
      </c>
      <c r="D174" s="21">
        <v>466.67</v>
      </c>
      <c r="E174" s="21">
        <v>18</v>
      </c>
      <c r="F174" s="5"/>
      <c r="G174" s="5">
        <f t="shared" si="8"/>
        <v>0</v>
      </c>
      <c r="H174" s="5">
        <f t="shared" si="9"/>
        <v>0</v>
      </c>
      <c r="I174" s="20">
        <f t="shared" si="10"/>
        <v>0</v>
      </c>
    </row>
    <row r="175" spans="1:9" ht="28.8" hidden="1" x14ac:dyDescent="0.3">
      <c r="A175" s="22">
        <f t="shared" si="11"/>
        <v>173</v>
      </c>
      <c r="B175" s="21" t="s">
        <v>655</v>
      </c>
      <c r="C175" s="21" t="s">
        <v>654</v>
      </c>
      <c r="D175" s="21">
        <v>466.67</v>
      </c>
      <c r="E175" s="21">
        <v>18</v>
      </c>
      <c r="F175" s="5"/>
      <c r="G175" s="5">
        <f t="shared" si="8"/>
        <v>0</v>
      </c>
      <c r="H175" s="5">
        <f t="shared" si="9"/>
        <v>0</v>
      </c>
      <c r="I175" s="20">
        <f t="shared" si="10"/>
        <v>0</v>
      </c>
    </row>
    <row r="176" spans="1:9" ht="43.2" hidden="1" x14ac:dyDescent="0.3">
      <c r="A176" s="22">
        <f t="shared" si="11"/>
        <v>174</v>
      </c>
      <c r="B176" s="21" t="s">
        <v>653</v>
      </c>
      <c r="C176" s="21" t="s">
        <v>652</v>
      </c>
      <c r="D176" s="21">
        <v>300</v>
      </c>
      <c r="E176" s="21">
        <v>18</v>
      </c>
      <c r="F176" s="5"/>
      <c r="G176" s="5">
        <f t="shared" si="8"/>
        <v>0</v>
      </c>
      <c r="H176" s="5">
        <f t="shared" si="9"/>
        <v>0</v>
      </c>
      <c r="I176" s="20">
        <f t="shared" si="10"/>
        <v>0</v>
      </c>
    </row>
    <row r="177" spans="1:9" ht="57.6" hidden="1" x14ac:dyDescent="0.3">
      <c r="A177" s="22">
        <f t="shared" si="11"/>
        <v>175</v>
      </c>
      <c r="B177" s="21" t="s">
        <v>651</v>
      </c>
      <c r="C177" s="21" t="s">
        <v>650</v>
      </c>
      <c r="D177" s="21">
        <v>146.66999999999999</v>
      </c>
      <c r="E177" s="21">
        <v>18</v>
      </c>
      <c r="F177" s="5"/>
      <c r="G177" s="5">
        <f t="shared" si="8"/>
        <v>0</v>
      </c>
      <c r="H177" s="5">
        <f t="shared" si="9"/>
        <v>0</v>
      </c>
      <c r="I177" s="20">
        <f t="shared" si="10"/>
        <v>0</v>
      </c>
    </row>
    <row r="178" spans="1:9" ht="43.2" hidden="1" x14ac:dyDescent="0.3">
      <c r="A178" s="22">
        <f t="shared" si="11"/>
        <v>176</v>
      </c>
      <c r="B178" s="21" t="s">
        <v>649</v>
      </c>
      <c r="C178" s="21" t="s">
        <v>648</v>
      </c>
      <c r="D178" s="21">
        <v>300</v>
      </c>
      <c r="E178" s="21">
        <v>18</v>
      </c>
      <c r="F178" s="5"/>
      <c r="G178" s="5">
        <f t="shared" si="8"/>
        <v>0</v>
      </c>
      <c r="H178" s="5">
        <f t="shared" si="9"/>
        <v>0</v>
      </c>
      <c r="I178" s="20">
        <f t="shared" si="10"/>
        <v>0</v>
      </c>
    </row>
    <row r="179" spans="1:9" ht="43.2" hidden="1" x14ac:dyDescent="0.3">
      <c r="A179" s="22">
        <f t="shared" si="11"/>
        <v>177</v>
      </c>
      <c r="B179" s="21" t="s">
        <v>647</v>
      </c>
      <c r="C179" s="21" t="s">
        <v>646</v>
      </c>
      <c r="D179" s="21">
        <v>300</v>
      </c>
      <c r="E179" s="21">
        <v>18</v>
      </c>
      <c r="F179" s="5"/>
      <c r="G179" s="5">
        <f t="shared" si="8"/>
        <v>0</v>
      </c>
      <c r="H179" s="5">
        <f t="shared" si="9"/>
        <v>0</v>
      </c>
      <c r="I179" s="20">
        <f t="shared" si="10"/>
        <v>0</v>
      </c>
    </row>
    <row r="180" spans="1:9" ht="72" hidden="1" x14ac:dyDescent="0.3">
      <c r="A180" s="22">
        <f t="shared" si="11"/>
        <v>178</v>
      </c>
      <c r="B180" s="21" t="s">
        <v>645</v>
      </c>
      <c r="C180" s="21" t="s">
        <v>644</v>
      </c>
      <c r="D180" s="21">
        <v>366.67</v>
      </c>
      <c r="E180" s="21">
        <v>18</v>
      </c>
      <c r="F180" s="5"/>
      <c r="G180" s="5">
        <f t="shared" si="8"/>
        <v>0</v>
      </c>
      <c r="H180" s="5">
        <f t="shared" si="9"/>
        <v>0</v>
      </c>
      <c r="I180" s="20">
        <f t="shared" si="10"/>
        <v>0</v>
      </c>
    </row>
    <row r="181" spans="1:9" ht="57.6" hidden="1" x14ac:dyDescent="0.3">
      <c r="A181" s="22">
        <f t="shared" si="11"/>
        <v>179</v>
      </c>
      <c r="B181" s="21" t="s">
        <v>643</v>
      </c>
      <c r="C181" s="21" t="s">
        <v>642</v>
      </c>
      <c r="D181" s="21">
        <v>4466.67</v>
      </c>
      <c r="E181" s="21">
        <v>18</v>
      </c>
      <c r="F181" s="5"/>
      <c r="G181" s="5">
        <f t="shared" si="8"/>
        <v>0</v>
      </c>
      <c r="H181" s="5">
        <f t="shared" si="9"/>
        <v>0</v>
      </c>
      <c r="I181" s="20">
        <f t="shared" si="10"/>
        <v>0</v>
      </c>
    </row>
    <row r="182" spans="1:9" ht="57.6" hidden="1" x14ac:dyDescent="0.3">
      <c r="A182" s="22">
        <f t="shared" si="11"/>
        <v>180</v>
      </c>
      <c r="B182" s="21" t="s">
        <v>641</v>
      </c>
      <c r="C182" s="21" t="s">
        <v>640</v>
      </c>
      <c r="D182" s="21">
        <v>1933.33</v>
      </c>
      <c r="E182" s="21">
        <v>18</v>
      </c>
      <c r="F182" s="5"/>
      <c r="G182" s="5">
        <f t="shared" si="8"/>
        <v>0</v>
      </c>
      <c r="H182" s="5">
        <f t="shared" si="9"/>
        <v>0</v>
      </c>
      <c r="I182" s="20">
        <f t="shared" si="10"/>
        <v>0</v>
      </c>
    </row>
    <row r="183" spans="1:9" ht="28.8" hidden="1" x14ac:dyDescent="0.3">
      <c r="A183" s="22">
        <f t="shared" si="11"/>
        <v>181</v>
      </c>
      <c r="B183" s="21" t="s">
        <v>639</v>
      </c>
      <c r="C183" s="21" t="s">
        <v>638</v>
      </c>
      <c r="D183" s="21">
        <v>37.33</v>
      </c>
      <c r="E183" s="21">
        <v>18</v>
      </c>
      <c r="F183" s="5"/>
      <c r="G183" s="5">
        <f t="shared" si="8"/>
        <v>0</v>
      </c>
      <c r="H183" s="5">
        <f t="shared" si="9"/>
        <v>0</v>
      </c>
      <c r="I183" s="20">
        <f t="shared" si="10"/>
        <v>0</v>
      </c>
    </row>
    <row r="184" spans="1:9" ht="43.2" hidden="1" x14ac:dyDescent="0.3">
      <c r="A184" s="22">
        <f t="shared" si="11"/>
        <v>182</v>
      </c>
      <c r="B184" s="21" t="s">
        <v>637</v>
      </c>
      <c r="C184" s="21" t="s">
        <v>636</v>
      </c>
      <c r="D184" s="21">
        <v>112.5</v>
      </c>
      <c r="E184" s="21">
        <v>18</v>
      </c>
      <c r="F184" s="5"/>
      <c r="G184" s="5">
        <f t="shared" si="8"/>
        <v>0</v>
      </c>
      <c r="H184" s="5">
        <f t="shared" si="9"/>
        <v>0</v>
      </c>
      <c r="I184" s="20">
        <f t="shared" si="10"/>
        <v>0</v>
      </c>
    </row>
    <row r="185" spans="1:9" ht="43.2" hidden="1" x14ac:dyDescent="0.3">
      <c r="A185" s="22">
        <f t="shared" si="11"/>
        <v>183</v>
      </c>
      <c r="B185" s="21" t="s">
        <v>635</v>
      </c>
      <c r="C185" s="21" t="s">
        <v>634</v>
      </c>
      <c r="D185" s="21">
        <v>253.33</v>
      </c>
      <c r="E185" s="21">
        <v>18</v>
      </c>
      <c r="F185" s="5"/>
      <c r="G185" s="5">
        <f t="shared" si="8"/>
        <v>0</v>
      </c>
      <c r="H185" s="5">
        <f t="shared" si="9"/>
        <v>0</v>
      </c>
      <c r="I185" s="20">
        <f t="shared" si="10"/>
        <v>0</v>
      </c>
    </row>
    <row r="186" spans="1:9" ht="28.8" hidden="1" x14ac:dyDescent="0.3">
      <c r="A186" s="22">
        <f t="shared" si="11"/>
        <v>184</v>
      </c>
      <c r="B186" s="21" t="s">
        <v>633</v>
      </c>
      <c r="C186" s="21" t="s">
        <v>632</v>
      </c>
      <c r="D186" s="21">
        <v>15</v>
      </c>
      <c r="E186" s="21">
        <v>18</v>
      </c>
      <c r="F186" s="5"/>
      <c r="G186" s="5">
        <f t="shared" si="8"/>
        <v>0</v>
      </c>
      <c r="H186" s="5">
        <f t="shared" si="9"/>
        <v>0</v>
      </c>
      <c r="I186" s="20">
        <f t="shared" si="10"/>
        <v>0</v>
      </c>
    </row>
    <row r="187" spans="1:9" ht="43.2" hidden="1" x14ac:dyDescent="0.3">
      <c r="A187" s="22">
        <f t="shared" si="11"/>
        <v>185</v>
      </c>
      <c r="B187" s="21" t="s">
        <v>631</v>
      </c>
      <c r="C187" s="21" t="s">
        <v>630</v>
      </c>
      <c r="D187" s="21">
        <v>193.75</v>
      </c>
      <c r="E187" s="21">
        <v>18</v>
      </c>
      <c r="F187" s="5"/>
      <c r="G187" s="5">
        <f t="shared" si="8"/>
        <v>0</v>
      </c>
      <c r="H187" s="5">
        <f t="shared" si="9"/>
        <v>0</v>
      </c>
      <c r="I187" s="20">
        <f t="shared" si="10"/>
        <v>0</v>
      </c>
    </row>
    <row r="188" spans="1:9" ht="57.6" hidden="1" x14ac:dyDescent="0.3">
      <c r="A188" s="22">
        <f t="shared" si="11"/>
        <v>186</v>
      </c>
      <c r="B188" s="21" t="s">
        <v>629</v>
      </c>
      <c r="C188" s="21" t="s">
        <v>628</v>
      </c>
      <c r="D188" s="21">
        <v>160</v>
      </c>
      <c r="E188" s="21">
        <v>18</v>
      </c>
      <c r="F188" s="5"/>
      <c r="G188" s="5">
        <f t="shared" si="8"/>
        <v>0</v>
      </c>
      <c r="H188" s="5">
        <f t="shared" si="9"/>
        <v>0</v>
      </c>
      <c r="I188" s="20">
        <f t="shared" si="10"/>
        <v>0</v>
      </c>
    </row>
    <row r="189" spans="1:9" ht="43.2" hidden="1" x14ac:dyDescent="0.3">
      <c r="A189" s="22">
        <f t="shared" si="11"/>
        <v>187</v>
      </c>
      <c r="B189" s="21" t="s">
        <v>627</v>
      </c>
      <c r="C189" s="21" t="s">
        <v>626</v>
      </c>
      <c r="D189" s="21">
        <v>15.93</v>
      </c>
      <c r="E189" s="21">
        <v>18</v>
      </c>
      <c r="F189" s="5"/>
      <c r="G189" s="5">
        <f t="shared" si="8"/>
        <v>0</v>
      </c>
      <c r="H189" s="5">
        <f t="shared" si="9"/>
        <v>0</v>
      </c>
      <c r="I189" s="20">
        <f t="shared" si="10"/>
        <v>0</v>
      </c>
    </row>
    <row r="190" spans="1:9" ht="57.6" hidden="1" x14ac:dyDescent="0.3">
      <c r="A190" s="22">
        <f t="shared" si="11"/>
        <v>188</v>
      </c>
      <c r="B190" s="21" t="s">
        <v>625</v>
      </c>
      <c r="C190" s="21" t="s">
        <v>624</v>
      </c>
      <c r="D190" s="21">
        <v>210.15</v>
      </c>
      <c r="E190" s="21">
        <v>18</v>
      </c>
      <c r="F190" s="5"/>
      <c r="G190" s="5">
        <f t="shared" si="8"/>
        <v>0</v>
      </c>
      <c r="H190" s="5">
        <f t="shared" si="9"/>
        <v>0</v>
      </c>
      <c r="I190" s="20">
        <f t="shared" si="10"/>
        <v>0</v>
      </c>
    </row>
    <row r="191" spans="1:9" ht="57.6" hidden="1" x14ac:dyDescent="0.3">
      <c r="A191" s="22">
        <f t="shared" si="11"/>
        <v>189</v>
      </c>
      <c r="B191" s="21" t="s">
        <v>623</v>
      </c>
      <c r="C191" s="21" t="s">
        <v>622</v>
      </c>
      <c r="D191" s="21">
        <v>69.16</v>
      </c>
      <c r="E191" s="21">
        <v>18</v>
      </c>
      <c r="F191" s="5"/>
      <c r="G191" s="5">
        <f t="shared" si="8"/>
        <v>0</v>
      </c>
      <c r="H191" s="5">
        <f t="shared" si="9"/>
        <v>0</v>
      </c>
      <c r="I191" s="20">
        <f t="shared" si="10"/>
        <v>0</v>
      </c>
    </row>
    <row r="192" spans="1:9" ht="57.6" hidden="1" x14ac:dyDescent="0.3">
      <c r="A192" s="22">
        <f t="shared" si="11"/>
        <v>190</v>
      </c>
      <c r="B192" s="21" t="s">
        <v>621</v>
      </c>
      <c r="C192" s="21" t="s">
        <v>620</v>
      </c>
      <c r="D192" s="21">
        <v>480</v>
      </c>
      <c r="E192" s="21">
        <v>18</v>
      </c>
      <c r="F192" s="5"/>
      <c r="G192" s="5">
        <f t="shared" si="8"/>
        <v>0</v>
      </c>
      <c r="H192" s="5">
        <f t="shared" si="9"/>
        <v>0</v>
      </c>
      <c r="I192" s="20">
        <f t="shared" si="10"/>
        <v>0</v>
      </c>
    </row>
    <row r="193" spans="1:9" ht="43.2" hidden="1" x14ac:dyDescent="0.3">
      <c r="A193" s="22">
        <f t="shared" si="11"/>
        <v>191</v>
      </c>
      <c r="B193" s="21" t="s">
        <v>619</v>
      </c>
      <c r="C193" s="21" t="s">
        <v>618</v>
      </c>
      <c r="D193" s="21">
        <v>45.6</v>
      </c>
      <c r="E193" s="21">
        <v>18</v>
      </c>
      <c r="F193" s="5"/>
      <c r="G193" s="5">
        <f t="shared" si="8"/>
        <v>0</v>
      </c>
      <c r="H193" s="5">
        <f t="shared" si="9"/>
        <v>0</v>
      </c>
      <c r="I193" s="20">
        <f t="shared" si="10"/>
        <v>0</v>
      </c>
    </row>
    <row r="194" spans="1:9" ht="43.2" hidden="1" x14ac:dyDescent="0.3">
      <c r="A194" s="22">
        <f t="shared" si="11"/>
        <v>192</v>
      </c>
      <c r="B194" s="21" t="s">
        <v>617</v>
      </c>
      <c r="C194" s="21" t="s">
        <v>616</v>
      </c>
      <c r="D194" s="21">
        <v>2760</v>
      </c>
      <c r="E194" s="21">
        <v>18</v>
      </c>
      <c r="F194" s="5"/>
      <c r="G194" s="5">
        <f t="shared" si="8"/>
        <v>0</v>
      </c>
      <c r="H194" s="5">
        <f t="shared" si="9"/>
        <v>0</v>
      </c>
      <c r="I194" s="20">
        <f t="shared" si="10"/>
        <v>0</v>
      </c>
    </row>
    <row r="195" spans="1:9" ht="28.8" hidden="1" x14ac:dyDescent="0.3">
      <c r="A195" s="22">
        <f t="shared" si="11"/>
        <v>193</v>
      </c>
      <c r="B195" s="21" t="s">
        <v>615</v>
      </c>
      <c r="C195" s="21" t="s">
        <v>614</v>
      </c>
      <c r="D195" s="21">
        <v>99.38</v>
      </c>
      <c r="E195" s="21">
        <v>18</v>
      </c>
      <c r="F195" s="5"/>
      <c r="G195" s="5">
        <f t="shared" ref="G195:G258" si="12">F195*D195</f>
        <v>0</v>
      </c>
      <c r="H195" s="5">
        <f t="shared" ref="H195:H258" si="13">G195*E195%</f>
        <v>0</v>
      </c>
      <c r="I195" s="20">
        <f t="shared" ref="I195:I258" si="14">G195+H195</f>
        <v>0</v>
      </c>
    </row>
    <row r="196" spans="1:9" ht="57.6" hidden="1" x14ac:dyDescent="0.3">
      <c r="A196" s="22">
        <f t="shared" ref="A196:A259" si="15">A195+1</f>
        <v>194</v>
      </c>
      <c r="B196" s="21" t="s">
        <v>613</v>
      </c>
      <c r="C196" s="21" t="s">
        <v>612</v>
      </c>
      <c r="D196" s="21">
        <v>437.5</v>
      </c>
      <c r="E196" s="21">
        <v>18</v>
      </c>
      <c r="F196" s="5"/>
      <c r="G196" s="5">
        <f t="shared" si="12"/>
        <v>0</v>
      </c>
      <c r="H196" s="5">
        <f t="shared" si="13"/>
        <v>0</v>
      </c>
      <c r="I196" s="20">
        <f t="shared" si="14"/>
        <v>0</v>
      </c>
    </row>
    <row r="197" spans="1:9" ht="28.8" hidden="1" x14ac:dyDescent="0.3">
      <c r="A197" s="22">
        <f t="shared" si="15"/>
        <v>195</v>
      </c>
      <c r="B197" s="21" t="s">
        <v>611</v>
      </c>
      <c r="C197" s="21" t="s">
        <v>610</v>
      </c>
      <c r="D197" s="21">
        <v>20.63</v>
      </c>
      <c r="E197" s="21">
        <v>18</v>
      </c>
      <c r="F197" s="5"/>
      <c r="G197" s="5">
        <f t="shared" si="12"/>
        <v>0</v>
      </c>
      <c r="H197" s="5">
        <f t="shared" si="13"/>
        <v>0</v>
      </c>
      <c r="I197" s="20">
        <f t="shared" si="14"/>
        <v>0</v>
      </c>
    </row>
    <row r="198" spans="1:9" ht="43.2" hidden="1" x14ac:dyDescent="0.3">
      <c r="A198" s="22">
        <f t="shared" si="15"/>
        <v>196</v>
      </c>
      <c r="B198" s="21" t="s">
        <v>609</v>
      </c>
      <c r="C198" s="21" t="s">
        <v>608</v>
      </c>
      <c r="D198" s="21">
        <v>75</v>
      </c>
      <c r="E198" s="21">
        <v>18</v>
      </c>
      <c r="F198" s="5"/>
      <c r="G198" s="5">
        <f t="shared" si="12"/>
        <v>0</v>
      </c>
      <c r="H198" s="5">
        <f t="shared" si="13"/>
        <v>0</v>
      </c>
      <c r="I198" s="20">
        <f t="shared" si="14"/>
        <v>0</v>
      </c>
    </row>
    <row r="199" spans="1:9" ht="43.2" hidden="1" x14ac:dyDescent="0.3">
      <c r="A199" s="22">
        <f t="shared" si="15"/>
        <v>197</v>
      </c>
      <c r="B199" s="21" t="s">
        <v>607</v>
      </c>
      <c r="C199" s="21" t="s">
        <v>606</v>
      </c>
      <c r="D199" s="21">
        <v>546.66999999999996</v>
      </c>
      <c r="E199" s="21">
        <v>18</v>
      </c>
      <c r="F199" s="5"/>
      <c r="G199" s="5">
        <f t="shared" si="12"/>
        <v>0</v>
      </c>
      <c r="H199" s="5">
        <f t="shared" si="13"/>
        <v>0</v>
      </c>
      <c r="I199" s="20">
        <f t="shared" si="14"/>
        <v>0</v>
      </c>
    </row>
    <row r="200" spans="1:9" ht="43.2" hidden="1" x14ac:dyDescent="0.3">
      <c r="A200" s="22">
        <f t="shared" si="15"/>
        <v>198</v>
      </c>
      <c r="B200" s="21" t="s">
        <v>605</v>
      </c>
      <c r="C200" s="21" t="s">
        <v>604</v>
      </c>
      <c r="D200" s="21">
        <v>75</v>
      </c>
      <c r="E200" s="21">
        <v>18</v>
      </c>
      <c r="F200" s="5"/>
      <c r="G200" s="5">
        <f t="shared" si="12"/>
        <v>0</v>
      </c>
      <c r="H200" s="5">
        <f t="shared" si="13"/>
        <v>0</v>
      </c>
      <c r="I200" s="20">
        <f t="shared" si="14"/>
        <v>0</v>
      </c>
    </row>
    <row r="201" spans="1:9" ht="57.6" hidden="1" x14ac:dyDescent="0.3">
      <c r="A201" s="22">
        <f t="shared" si="15"/>
        <v>199</v>
      </c>
      <c r="B201" s="21" t="s">
        <v>603</v>
      </c>
      <c r="C201" s="21" t="s">
        <v>602</v>
      </c>
      <c r="D201" s="21">
        <v>162.5</v>
      </c>
      <c r="E201" s="21">
        <v>18</v>
      </c>
      <c r="F201" s="5"/>
      <c r="G201" s="5">
        <f t="shared" si="12"/>
        <v>0</v>
      </c>
      <c r="H201" s="5">
        <f t="shared" si="13"/>
        <v>0</v>
      </c>
      <c r="I201" s="20">
        <f t="shared" si="14"/>
        <v>0</v>
      </c>
    </row>
    <row r="202" spans="1:9" ht="43.2" hidden="1" x14ac:dyDescent="0.3">
      <c r="A202" s="22">
        <f t="shared" si="15"/>
        <v>200</v>
      </c>
      <c r="B202" s="21" t="s">
        <v>601</v>
      </c>
      <c r="C202" s="21" t="s">
        <v>600</v>
      </c>
      <c r="D202" s="21">
        <v>27.5</v>
      </c>
      <c r="E202" s="21">
        <v>18</v>
      </c>
      <c r="F202" s="5"/>
      <c r="G202" s="5">
        <f t="shared" si="12"/>
        <v>0</v>
      </c>
      <c r="H202" s="5">
        <f t="shared" si="13"/>
        <v>0</v>
      </c>
      <c r="I202" s="20">
        <f t="shared" si="14"/>
        <v>0</v>
      </c>
    </row>
    <row r="203" spans="1:9" ht="43.2" hidden="1" x14ac:dyDescent="0.3">
      <c r="A203" s="22">
        <f t="shared" si="15"/>
        <v>201</v>
      </c>
      <c r="B203" s="21" t="s">
        <v>599</v>
      </c>
      <c r="C203" s="21" t="s">
        <v>598</v>
      </c>
      <c r="D203" s="21">
        <v>21.33</v>
      </c>
      <c r="E203" s="21">
        <v>18</v>
      </c>
      <c r="F203" s="5"/>
      <c r="G203" s="5">
        <f t="shared" si="12"/>
        <v>0</v>
      </c>
      <c r="H203" s="5">
        <f t="shared" si="13"/>
        <v>0</v>
      </c>
      <c r="I203" s="20">
        <f t="shared" si="14"/>
        <v>0</v>
      </c>
    </row>
    <row r="204" spans="1:9" ht="28.8" hidden="1" x14ac:dyDescent="0.3">
      <c r="A204" s="22">
        <f t="shared" si="15"/>
        <v>202</v>
      </c>
      <c r="B204" s="21" t="s">
        <v>597</v>
      </c>
      <c r="C204" s="21" t="s">
        <v>596</v>
      </c>
      <c r="D204" s="21">
        <v>2343.75</v>
      </c>
      <c r="E204" s="21">
        <v>18</v>
      </c>
      <c r="F204" s="5"/>
      <c r="G204" s="5">
        <f t="shared" si="12"/>
        <v>0</v>
      </c>
      <c r="H204" s="5">
        <f t="shared" si="13"/>
        <v>0</v>
      </c>
      <c r="I204" s="20">
        <f t="shared" si="14"/>
        <v>0</v>
      </c>
    </row>
    <row r="205" spans="1:9" ht="43.2" hidden="1" x14ac:dyDescent="0.3">
      <c r="A205" s="22">
        <f t="shared" si="15"/>
        <v>203</v>
      </c>
      <c r="B205" s="21" t="s">
        <v>595</v>
      </c>
      <c r="C205" s="21" t="s">
        <v>594</v>
      </c>
      <c r="D205" s="21">
        <v>2323.12</v>
      </c>
      <c r="E205" s="21">
        <v>18</v>
      </c>
      <c r="F205" s="5"/>
      <c r="G205" s="5">
        <f t="shared" si="12"/>
        <v>0</v>
      </c>
      <c r="H205" s="5">
        <f t="shared" si="13"/>
        <v>0</v>
      </c>
      <c r="I205" s="20">
        <f t="shared" si="14"/>
        <v>0</v>
      </c>
    </row>
    <row r="206" spans="1:9" ht="100.8" hidden="1" x14ac:dyDescent="0.3">
      <c r="A206" s="22">
        <f t="shared" si="15"/>
        <v>204</v>
      </c>
      <c r="B206" s="21" t="s">
        <v>593</v>
      </c>
      <c r="C206" s="21" t="s">
        <v>592</v>
      </c>
      <c r="D206" s="21">
        <v>3125</v>
      </c>
      <c r="E206" s="21">
        <v>18</v>
      </c>
      <c r="F206" s="5"/>
      <c r="G206" s="5">
        <f t="shared" si="12"/>
        <v>0</v>
      </c>
      <c r="H206" s="5">
        <f t="shared" si="13"/>
        <v>0</v>
      </c>
      <c r="I206" s="20">
        <f t="shared" si="14"/>
        <v>0</v>
      </c>
    </row>
    <row r="207" spans="1:9" ht="100.8" hidden="1" x14ac:dyDescent="0.3">
      <c r="A207" s="22">
        <f t="shared" si="15"/>
        <v>205</v>
      </c>
      <c r="B207" s="21" t="s">
        <v>591</v>
      </c>
      <c r="C207" s="21" t="s">
        <v>590</v>
      </c>
      <c r="D207" s="21">
        <v>2745</v>
      </c>
      <c r="E207" s="21">
        <v>18</v>
      </c>
      <c r="F207" s="5"/>
      <c r="G207" s="5">
        <f t="shared" si="12"/>
        <v>0</v>
      </c>
      <c r="H207" s="5">
        <f t="shared" si="13"/>
        <v>0</v>
      </c>
      <c r="I207" s="20">
        <f t="shared" si="14"/>
        <v>0</v>
      </c>
    </row>
    <row r="208" spans="1:9" ht="43.2" hidden="1" x14ac:dyDescent="0.3">
      <c r="A208" s="22">
        <f t="shared" si="15"/>
        <v>206</v>
      </c>
      <c r="B208" s="21" t="s">
        <v>589</v>
      </c>
      <c r="C208" s="21" t="s">
        <v>588</v>
      </c>
      <c r="D208" s="21">
        <v>17.329999999999998</v>
      </c>
      <c r="E208" s="21">
        <v>18</v>
      </c>
      <c r="F208" s="5"/>
      <c r="G208" s="5">
        <f t="shared" si="12"/>
        <v>0</v>
      </c>
      <c r="H208" s="5">
        <f t="shared" si="13"/>
        <v>0</v>
      </c>
      <c r="I208" s="20">
        <f t="shared" si="14"/>
        <v>0</v>
      </c>
    </row>
    <row r="209" spans="1:9" ht="28.8" hidden="1" x14ac:dyDescent="0.3">
      <c r="A209" s="22">
        <f t="shared" si="15"/>
        <v>207</v>
      </c>
      <c r="B209" s="21" t="s">
        <v>587</v>
      </c>
      <c r="C209" s="21" t="s">
        <v>586</v>
      </c>
      <c r="D209" s="21">
        <v>19.329999999999998</v>
      </c>
      <c r="E209" s="21">
        <v>18</v>
      </c>
      <c r="F209" s="5"/>
      <c r="G209" s="5">
        <f t="shared" si="12"/>
        <v>0</v>
      </c>
      <c r="H209" s="5">
        <f t="shared" si="13"/>
        <v>0</v>
      </c>
      <c r="I209" s="20">
        <f t="shared" si="14"/>
        <v>0</v>
      </c>
    </row>
    <row r="210" spans="1:9" ht="43.2" hidden="1" x14ac:dyDescent="0.3">
      <c r="A210" s="22">
        <f t="shared" si="15"/>
        <v>208</v>
      </c>
      <c r="B210" s="21" t="s">
        <v>585</v>
      </c>
      <c r="C210" s="21" t="s">
        <v>584</v>
      </c>
      <c r="D210" s="21">
        <v>546.66999999999996</v>
      </c>
      <c r="E210" s="21">
        <v>18</v>
      </c>
      <c r="F210" s="5"/>
      <c r="G210" s="5">
        <f t="shared" si="12"/>
        <v>0</v>
      </c>
      <c r="H210" s="5">
        <f t="shared" si="13"/>
        <v>0</v>
      </c>
      <c r="I210" s="20">
        <f t="shared" si="14"/>
        <v>0</v>
      </c>
    </row>
    <row r="211" spans="1:9" ht="28.8" hidden="1" x14ac:dyDescent="0.3">
      <c r="A211" s="22">
        <f t="shared" si="15"/>
        <v>209</v>
      </c>
      <c r="B211" s="21" t="s">
        <v>583</v>
      </c>
      <c r="C211" s="21" t="s">
        <v>582</v>
      </c>
      <c r="D211" s="21">
        <v>49.5</v>
      </c>
      <c r="E211" s="21">
        <v>18</v>
      </c>
      <c r="F211" s="5"/>
      <c r="G211" s="5">
        <f t="shared" si="12"/>
        <v>0</v>
      </c>
      <c r="H211" s="5">
        <f t="shared" si="13"/>
        <v>0</v>
      </c>
      <c r="I211" s="20">
        <f t="shared" si="14"/>
        <v>0</v>
      </c>
    </row>
    <row r="212" spans="1:9" ht="43.2" hidden="1" x14ac:dyDescent="0.3">
      <c r="A212" s="22">
        <f t="shared" si="15"/>
        <v>210</v>
      </c>
      <c r="B212" s="21" t="s">
        <v>581</v>
      </c>
      <c r="C212" s="21" t="s">
        <v>580</v>
      </c>
      <c r="D212" s="21">
        <v>22.41</v>
      </c>
      <c r="E212" s="21">
        <v>18</v>
      </c>
      <c r="F212" s="5"/>
      <c r="G212" s="5">
        <f t="shared" si="12"/>
        <v>0</v>
      </c>
      <c r="H212" s="5">
        <f t="shared" si="13"/>
        <v>0</v>
      </c>
      <c r="I212" s="20">
        <f t="shared" si="14"/>
        <v>0</v>
      </c>
    </row>
    <row r="213" spans="1:9" ht="57.6" hidden="1" x14ac:dyDescent="0.3">
      <c r="A213" s="22">
        <f t="shared" si="15"/>
        <v>211</v>
      </c>
      <c r="B213" s="21" t="s">
        <v>579</v>
      </c>
      <c r="C213" s="21" t="s">
        <v>578</v>
      </c>
      <c r="D213" s="21">
        <v>80.42</v>
      </c>
      <c r="E213" s="21">
        <v>18</v>
      </c>
      <c r="F213" s="5"/>
      <c r="G213" s="5">
        <f t="shared" si="12"/>
        <v>0</v>
      </c>
      <c r="H213" s="5">
        <f t="shared" si="13"/>
        <v>0</v>
      </c>
      <c r="I213" s="20">
        <f t="shared" si="14"/>
        <v>0</v>
      </c>
    </row>
    <row r="214" spans="1:9" ht="57.6" hidden="1" x14ac:dyDescent="0.3">
      <c r="A214" s="22">
        <f t="shared" si="15"/>
        <v>212</v>
      </c>
      <c r="B214" s="21" t="s">
        <v>577</v>
      </c>
      <c r="C214" s="21" t="s">
        <v>576</v>
      </c>
      <c r="D214" s="21">
        <v>124.7</v>
      </c>
      <c r="E214" s="21">
        <v>18</v>
      </c>
      <c r="F214" s="5"/>
      <c r="G214" s="5">
        <f t="shared" si="12"/>
        <v>0</v>
      </c>
      <c r="H214" s="5">
        <f t="shared" si="13"/>
        <v>0</v>
      </c>
      <c r="I214" s="20">
        <f t="shared" si="14"/>
        <v>0</v>
      </c>
    </row>
    <row r="215" spans="1:9" ht="57.6" hidden="1" x14ac:dyDescent="0.3">
      <c r="A215" s="22">
        <f t="shared" si="15"/>
        <v>213</v>
      </c>
      <c r="B215" s="21" t="s">
        <v>575</v>
      </c>
      <c r="C215" s="21" t="s">
        <v>574</v>
      </c>
      <c r="D215" s="21">
        <v>562.5</v>
      </c>
      <c r="E215" s="21">
        <v>18</v>
      </c>
      <c r="F215" s="5"/>
      <c r="G215" s="5">
        <f t="shared" si="12"/>
        <v>0</v>
      </c>
      <c r="H215" s="5">
        <f t="shared" si="13"/>
        <v>0</v>
      </c>
      <c r="I215" s="20">
        <f t="shared" si="14"/>
        <v>0</v>
      </c>
    </row>
    <row r="216" spans="1:9" ht="86.4" hidden="1" x14ac:dyDescent="0.3">
      <c r="A216" s="22">
        <f t="shared" si="15"/>
        <v>214</v>
      </c>
      <c r="B216" s="21" t="s">
        <v>573</v>
      </c>
      <c r="C216" s="21" t="s">
        <v>572</v>
      </c>
      <c r="D216" s="21">
        <v>975.52</v>
      </c>
      <c r="E216" s="21">
        <v>18</v>
      </c>
      <c r="F216" s="5"/>
      <c r="G216" s="5">
        <f t="shared" si="12"/>
        <v>0</v>
      </c>
      <c r="H216" s="5">
        <f t="shared" si="13"/>
        <v>0</v>
      </c>
      <c r="I216" s="20">
        <f t="shared" si="14"/>
        <v>0</v>
      </c>
    </row>
    <row r="217" spans="1:9" ht="86.4" hidden="1" x14ac:dyDescent="0.3">
      <c r="A217" s="22">
        <f t="shared" si="15"/>
        <v>215</v>
      </c>
      <c r="B217" s="21" t="s">
        <v>571</v>
      </c>
      <c r="C217" s="21" t="s">
        <v>570</v>
      </c>
      <c r="D217" s="21">
        <v>262.5</v>
      </c>
      <c r="E217" s="21">
        <v>18</v>
      </c>
      <c r="F217" s="5"/>
      <c r="G217" s="5">
        <f t="shared" si="12"/>
        <v>0</v>
      </c>
      <c r="H217" s="5">
        <f t="shared" si="13"/>
        <v>0</v>
      </c>
      <c r="I217" s="20">
        <f t="shared" si="14"/>
        <v>0</v>
      </c>
    </row>
    <row r="218" spans="1:9" ht="57.6" hidden="1" x14ac:dyDescent="0.3">
      <c r="A218" s="22">
        <f t="shared" si="15"/>
        <v>216</v>
      </c>
      <c r="B218" s="21" t="s">
        <v>569</v>
      </c>
      <c r="C218" s="21" t="s">
        <v>568</v>
      </c>
      <c r="D218" s="21">
        <v>2220</v>
      </c>
      <c r="E218" s="21">
        <v>18</v>
      </c>
      <c r="F218" s="5"/>
      <c r="G218" s="5">
        <f t="shared" si="12"/>
        <v>0</v>
      </c>
      <c r="H218" s="5">
        <f t="shared" si="13"/>
        <v>0</v>
      </c>
      <c r="I218" s="20">
        <f t="shared" si="14"/>
        <v>0</v>
      </c>
    </row>
    <row r="219" spans="1:9" ht="86.4" hidden="1" x14ac:dyDescent="0.3">
      <c r="A219" s="22">
        <f t="shared" si="15"/>
        <v>217</v>
      </c>
      <c r="B219" s="21" t="s">
        <v>567</v>
      </c>
      <c r="C219" s="21" t="s">
        <v>566</v>
      </c>
      <c r="D219" s="21">
        <v>1277</v>
      </c>
      <c r="E219" s="21">
        <v>18</v>
      </c>
      <c r="F219" s="5"/>
      <c r="G219" s="5">
        <f t="shared" si="12"/>
        <v>0</v>
      </c>
      <c r="H219" s="5">
        <f t="shared" si="13"/>
        <v>0</v>
      </c>
      <c r="I219" s="20">
        <f t="shared" si="14"/>
        <v>0</v>
      </c>
    </row>
    <row r="220" spans="1:9" ht="43.2" hidden="1" x14ac:dyDescent="0.3">
      <c r="A220" s="22">
        <f t="shared" si="15"/>
        <v>218</v>
      </c>
      <c r="B220" s="21" t="s">
        <v>565</v>
      </c>
      <c r="C220" s="21" t="s">
        <v>564</v>
      </c>
      <c r="D220" s="21">
        <v>3142.86</v>
      </c>
      <c r="E220" s="21">
        <v>18</v>
      </c>
      <c r="F220" s="5"/>
      <c r="G220" s="5">
        <f t="shared" si="12"/>
        <v>0</v>
      </c>
      <c r="H220" s="5">
        <f t="shared" si="13"/>
        <v>0</v>
      </c>
      <c r="I220" s="20">
        <f t="shared" si="14"/>
        <v>0</v>
      </c>
    </row>
    <row r="221" spans="1:9" ht="57.6" hidden="1" x14ac:dyDescent="0.3">
      <c r="A221" s="22">
        <f t="shared" si="15"/>
        <v>219</v>
      </c>
      <c r="B221" s="21" t="s">
        <v>563</v>
      </c>
      <c r="C221" s="21" t="s">
        <v>562</v>
      </c>
      <c r="D221" s="21">
        <v>147.5</v>
      </c>
      <c r="E221" s="21">
        <v>18</v>
      </c>
      <c r="F221" s="5"/>
      <c r="G221" s="5">
        <f t="shared" si="12"/>
        <v>0</v>
      </c>
      <c r="H221" s="5">
        <f t="shared" si="13"/>
        <v>0</v>
      </c>
      <c r="I221" s="20">
        <f t="shared" si="14"/>
        <v>0</v>
      </c>
    </row>
    <row r="222" spans="1:9" ht="72" hidden="1" x14ac:dyDescent="0.3">
      <c r="A222" s="22">
        <f t="shared" si="15"/>
        <v>220</v>
      </c>
      <c r="B222" s="21" t="s">
        <v>561</v>
      </c>
      <c r="C222" s="21" t="s">
        <v>560</v>
      </c>
      <c r="D222" s="21">
        <v>147.5</v>
      </c>
      <c r="E222" s="21">
        <v>18</v>
      </c>
      <c r="F222" s="5"/>
      <c r="G222" s="5">
        <f t="shared" si="12"/>
        <v>0</v>
      </c>
      <c r="H222" s="5">
        <f t="shared" si="13"/>
        <v>0</v>
      </c>
      <c r="I222" s="20">
        <f t="shared" si="14"/>
        <v>0</v>
      </c>
    </row>
    <row r="223" spans="1:9" ht="43.2" hidden="1" x14ac:dyDescent="0.3">
      <c r="A223" s="22">
        <f t="shared" si="15"/>
        <v>221</v>
      </c>
      <c r="B223" s="21" t="s">
        <v>559</v>
      </c>
      <c r="C223" s="21" t="s">
        <v>558</v>
      </c>
      <c r="D223" s="21">
        <v>102.29</v>
      </c>
      <c r="E223" s="21">
        <v>18</v>
      </c>
      <c r="F223" s="5"/>
      <c r="G223" s="5">
        <f t="shared" si="12"/>
        <v>0</v>
      </c>
      <c r="H223" s="5">
        <f t="shared" si="13"/>
        <v>0</v>
      </c>
      <c r="I223" s="20">
        <f t="shared" si="14"/>
        <v>0</v>
      </c>
    </row>
    <row r="224" spans="1:9" ht="100.8" hidden="1" x14ac:dyDescent="0.3">
      <c r="A224" s="22">
        <f t="shared" si="15"/>
        <v>222</v>
      </c>
      <c r="B224" s="21" t="s">
        <v>557</v>
      </c>
      <c r="C224" s="21" t="s">
        <v>556</v>
      </c>
      <c r="D224" s="21">
        <v>5695.3</v>
      </c>
      <c r="E224" s="21">
        <v>18</v>
      </c>
      <c r="F224" s="5"/>
      <c r="G224" s="5">
        <f t="shared" si="12"/>
        <v>0</v>
      </c>
      <c r="H224" s="5">
        <f t="shared" si="13"/>
        <v>0</v>
      </c>
      <c r="I224" s="20">
        <f t="shared" si="14"/>
        <v>0</v>
      </c>
    </row>
    <row r="225" spans="1:9" ht="57.6" hidden="1" x14ac:dyDescent="0.3">
      <c r="A225" s="22">
        <f t="shared" si="15"/>
        <v>223</v>
      </c>
      <c r="B225" s="21" t="s">
        <v>555</v>
      </c>
      <c r="C225" s="21" t="s">
        <v>554</v>
      </c>
      <c r="D225" s="21">
        <v>2650</v>
      </c>
      <c r="E225" s="21">
        <v>18</v>
      </c>
      <c r="F225" s="5"/>
      <c r="G225" s="5">
        <f t="shared" si="12"/>
        <v>0</v>
      </c>
      <c r="H225" s="5">
        <f t="shared" si="13"/>
        <v>0</v>
      </c>
      <c r="I225" s="20">
        <f t="shared" si="14"/>
        <v>0</v>
      </c>
    </row>
    <row r="226" spans="1:9" ht="28.8" hidden="1" x14ac:dyDescent="0.3">
      <c r="A226" s="22">
        <f t="shared" si="15"/>
        <v>224</v>
      </c>
      <c r="B226" s="21" t="s">
        <v>553</v>
      </c>
      <c r="C226" s="21" t="s">
        <v>552</v>
      </c>
      <c r="D226" s="21">
        <v>1187.5</v>
      </c>
      <c r="E226" s="21">
        <v>18</v>
      </c>
      <c r="F226" s="5"/>
      <c r="G226" s="5">
        <f t="shared" si="12"/>
        <v>0</v>
      </c>
      <c r="H226" s="5">
        <f t="shared" si="13"/>
        <v>0</v>
      </c>
      <c r="I226" s="20">
        <f t="shared" si="14"/>
        <v>0</v>
      </c>
    </row>
    <row r="227" spans="1:9" ht="43.2" hidden="1" x14ac:dyDescent="0.3">
      <c r="A227" s="22">
        <f t="shared" si="15"/>
        <v>225</v>
      </c>
      <c r="B227" s="21" t="s">
        <v>551</v>
      </c>
      <c r="C227" s="21" t="s">
        <v>550</v>
      </c>
      <c r="D227" s="21">
        <v>1050.8</v>
      </c>
      <c r="E227" s="21">
        <v>18</v>
      </c>
      <c r="F227" s="5"/>
      <c r="G227" s="5">
        <f t="shared" si="12"/>
        <v>0</v>
      </c>
      <c r="H227" s="5">
        <f t="shared" si="13"/>
        <v>0</v>
      </c>
      <c r="I227" s="20">
        <f t="shared" si="14"/>
        <v>0</v>
      </c>
    </row>
    <row r="228" spans="1:9" ht="43.2" hidden="1" x14ac:dyDescent="0.3">
      <c r="A228" s="22">
        <f t="shared" si="15"/>
        <v>226</v>
      </c>
      <c r="B228" s="21" t="s">
        <v>549</v>
      </c>
      <c r="C228" s="21" t="s">
        <v>548</v>
      </c>
      <c r="D228" s="21">
        <v>186</v>
      </c>
      <c r="E228" s="21">
        <v>0</v>
      </c>
      <c r="F228" s="5"/>
      <c r="G228" s="5">
        <f t="shared" si="12"/>
        <v>0</v>
      </c>
      <c r="H228" s="5">
        <f t="shared" si="13"/>
        <v>0</v>
      </c>
      <c r="I228" s="20">
        <f t="shared" si="14"/>
        <v>0</v>
      </c>
    </row>
    <row r="229" spans="1:9" ht="57.6" hidden="1" x14ac:dyDescent="0.3">
      <c r="A229" s="22">
        <f t="shared" si="15"/>
        <v>227</v>
      </c>
      <c r="B229" s="21" t="s">
        <v>547</v>
      </c>
      <c r="C229" s="21" t="s">
        <v>546</v>
      </c>
      <c r="D229" s="21">
        <v>41.07</v>
      </c>
      <c r="E229" s="21">
        <v>0</v>
      </c>
      <c r="F229" s="5"/>
      <c r="G229" s="5">
        <f t="shared" si="12"/>
        <v>0</v>
      </c>
      <c r="H229" s="5">
        <f t="shared" si="13"/>
        <v>0</v>
      </c>
      <c r="I229" s="20">
        <f t="shared" si="14"/>
        <v>0</v>
      </c>
    </row>
    <row r="230" spans="1:9" ht="57.6" hidden="1" x14ac:dyDescent="0.3">
      <c r="A230" s="22">
        <f t="shared" si="15"/>
        <v>228</v>
      </c>
      <c r="B230" s="21" t="s">
        <v>545</v>
      </c>
      <c r="C230" s="21" t="s">
        <v>544</v>
      </c>
      <c r="D230" s="21">
        <v>1039.3599999999999</v>
      </c>
      <c r="E230" s="21">
        <v>18</v>
      </c>
      <c r="F230" s="5"/>
      <c r="G230" s="5">
        <f t="shared" si="12"/>
        <v>0</v>
      </c>
      <c r="H230" s="5">
        <f t="shared" si="13"/>
        <v>0</v>
      </c>
      <c r="I230" s="20">
        <f t="shared" si="14"/>
        <v>0</v>
      </c>
    </row>
    <row r="231" spans="1:9" ht="28.8" hidden="1" x14ac:dyDescent="0.3">
      <c r="A231" s="22">
        <f t="shared" si="15"/>
        <v>229</v>
      </c>
      <c r="B231" s="21" t="s">
        <v>543</v>
      </c>
      <c r="C231" s="21" t="s">
        <v>542</v>
      </c>
      <c r="D231" s="21">
        <v>600</v>
      </c>
      <c r="E231" s="21">
        <v>18</v>
      </c>
      <c r="F231" s="5"/>
      <c r="G231" s="5">
        <f t="shared" si="12"/>
        <v>0</v>
      </c>
      <c r="H231" s="5">
        <f t="shared" si="13"/>
        <v>0</v>
      </c>
      <c r="I231" s="20">
        <f t="shared" si="14"/>
        <v>0</v>
      </c>
    </row>
    <row r="232" spans="1:9" ht="115.2" hidden="1" x14ac:dyDescent="0.3">
      <c r="A232" s="22">
        <f t="shared" si="15"/>
        <v>230</v>
      </c>
      <c r="B232" s="21" t="s">
        <v>541</v>
      </c>
      <c r="C232" s="21" t="s">
        <v>540</v>
      </c>
      <c r="D232" s="21">
        <v>2052.75</v>
      </c>
      <c r="E232" s="21">
        <v>18</v>
      </c>
      <c r="F232" s="5"/>
      <c r="G232" s="5">
        <f t="shared" si="12"/>
        <v>0</v>
      </c>
      <c r="H232" s="5">
        <f t="shared" si="13"/>
        <v>0</v>
      </c>
      <c r="I232" s="20">
        <f t="shared" si="14"/>
        <v>0</v>
      </c>
    </row>
    <row r="233" spans="1:9" ht="72" hidden="1" x14ac:dyDescent="0.3">
      <c r="A233" s="22">
        <f t="shared" si="15"/>
        <v>231</v>
      </c>
      <c r="B233" s="21" t="s">
        <v>539</v>
      </c>
      <c r="C233" s="21" t="s">
        <v>538</v>
      </c>
      <c r="D233" s="21">
        <v>949</v>
      </c>
      <c r="E233" s="21">
        <v>18</v>
      </c>
      <c r="F233" s="5"/>
      <c r="G233" s="5">
        <f t="shared" si="12"/>
        <v>0</v>
      </c>
      <c r="H233" s="5">
        <f t="shared" si="13"/>
        <v>0</v>
      </c>
      <c r="I233" s="20">
        <f t="shared" si="14"/>
        <v>0</v>
      </c>
    </row>
    <row r="234" spans="1:9" ht="28.8" hidden="1" x14ac:dyDescent="0.3">
      <c r="A234" s="22">
        <f t="shared" si="15"/>
        <v>232</v>
      </c>
      <c r="B234" s="21" t="s">
        <v>537</v>
      </c>
      <c r="C234" s="21" t="s">
        <v>536</v>
      </c>
      <c r="D234" s="21">
        <v>125</v>
      </c>
      <c r="E234" s="21">
        <v>18</v>
      </c>
      <c r="F234" s="5"/>
      <c r="G234" s="5">
        <f t="shared" si="12"/>
        <v>0</v>
      </c>
      <c r="H234" s="5">
        <f t="shared" si="13"/>
        <v>0</v>
      </c>
      <c r="I234" s="20">
        <f t="shared" si="14"/>
        <v>0</v>
      </c>
    </row>
    <row r="235" spans="1:9" ht="28.8" hidden="1" x14ac:dyDescent="0.3">
      <c r="A235" s="22">
        <f t="shared" si="15"/>
        <v>233</v>
      </c>
      <c r="B235" s="21" t="s">
        <v>535</v>
      </c>
      <c r="C235" s="21" t="s">
        <v>534</v>
      </c>
      <c r="D235" s="21">
        <v>750</v>
      </c>
      <c r="E235" s="21">
        <v>18</v>
      </c>
      <c r="F235" s="5"/>
      <c r="G235" s="5">
        <f t="shared" si="12"/>
        <v>0</v>
      </c>
      <c r="H235" s="5">
        <f t="shared" si="13"/>
        <v>0</v>
      </c>
      <c r="I235" s="20">
        <f t="shared" si="14"/>
        <v>0</v>
      </c>
    </row>
    <row r="236" spans="1:9" ht="43.2" hidden="1" x14ac:dyDescent="0.3">
      <c r="A236" s="22">
        <f t="shared" si="15"/>
        <v>234</v>
      </c>
      <c r="B236" s="21" t="s">
        <v>533</v>
      </c>
      <c r="C236" s="21" t="s">
        <v>532</v>
      </c>
      <c r="D236" s="21">
        <v>78</v>
      </c>
      <c r="E236" s="21">
        <v>18</v>
      </c>
      <c r="F236" s="5"/>
      <c r="G236" s="5">
        <f t="shared" si="12"/>
        <v>0</v>
      </c>
      <c r="H236" s="5">
        <f t="shared" si="13"/>
        <v>0</v>
      </c>
      <c r="I236" s="20">
        <f t="shared" si="14"/>
        <v>0</v>
      </c>
    </row>
    <row r="237" spans="1:9" ht="28.8" hidden="1" x14ac:dyDescent="0.3">
      <c r="A237" s="22">
        <f t="shared" si="15"/>
        <v>235</v>
      </c>
      <c r="B237" s="21" t="s">
        <v>531</v>
      </c>
      <c r="C237" s="21" t="s">
        <v>530</v>
      </c>
      <c r="D237" s="21">
        <v>255.64</v>
      </c>
      <c r="E237" s="21">
        <v>18</v>
      </c>
      <c r="F237" s="5"/>
      <c r="G237" s="5">
        <f t="shared" si="12"/>
        <v>0</v>
      </c>
      <c r="H237" s="5">
        <f t="shared" si="13"/>
        <v>0</v>
      </c>
      <c r="I237" s="20">
        <f t="shared" si="14"/>
        <v>0</v>
      </c>
    </row>
    <row r="238" spans="1:9" ht="43.2" hidden="1" x14ac:dyDescent="0.3">
      <c r="A238" s="22">
        <f t="shared" si="15"/>
        <v>236</v>
      </c>
      <c r="B238" s="21" t="s">
        <v>529</v>
      </c>
      <c r="C238" s="21" t="s">
        <v>528</v>
      </c>
      <c r="D238" s="21">
        <v>598.17999999999995</v>
      </c>
      <c r="E238" s="21">
        <v>18</v>
      </c>
      <c r="F238" s="5"/>
      <c r="G238" s="5">
        <f t="shared" si="12"/>
        <v>0</v>
      </c>
      <c r="H238" s="5">
        <f t="shared" si="13"/>
        <v>0</v>
      </c>
      <c r="I238" s="20">
        <f t="shared" si="14"/>
        <v>0</v>
      </c>
    </row>
    <row r="239" spans="1:9" ht="100.8" hidden="1" x14ac:dyDescent="0.3">
      <c r="A239" s="22">
        <f t="shared" si="15"/>
        <v>237</v>
      </c>
      <c r="B239" s="21" t="s">
        <v>527</v>
      </c>
      <c r="C239" s="21" t="s">
        <v>526</v>
      </c>
      <c r="D239" s="21">
        <v>6681.2</v>
      </c>
      <c r="E239" s="21">
        <v>18</v>
      </c>
      <c r="F239" s="5"/>
      <c r="G239" s="5">
        <f t="shared" si="12"/>
        <v>0</v>
      </c>
      <c r="H239" s="5">
        <f t="shared" si="13"/>
        <v>0</v>
      </c>
      <c r="I239" s="20">
        <f t="shared" si="14"/>
        <v>0</v>
      </c>
    </row>
    <row r="240" spans="1:9" ht="57.6" hidden="1" x14ac:dyDescent="0.3">
      <c r="A240" s="22">
        <f t="shared" si="15"/>
        <v>238</v>
      </c>
      <c r="B240" s="21" t="s">
        <v>525</v>
      </c>
      <c r="C240" s="21" t="s">
        <v>524</v>
      </c>
      <c r="D240" s="21">
        <v>38</v>
      </c>
      <c r="E240" s="21">
        <v>5</v>
      </c>
      <c r="F240" s="5"/>
      <c r="G240" s="5">
        <f t="shared" si="12"/>
        <v>0</v>
      </c>
      <c r="H240" s="5">
        <f t="shared" si="13"/>
        <v>0</v>
      </c>
      <c r="I240" s="20">
        <f t="shared" si="14"/>
        <v>0</v>
      </c>
    </row>
    <row r="241" spans="1:9" ht="43.2" hidden="1" x14ac:dyDescent="0.3">
      <c r="A241" s="22">
        <f t="shared" si="15"/>
        <v>239</v>
      </c>
      <c r="B241" s="21" t="s">
        <v>523</v>
      </c>
      <c r="C241" s="21" t="s">
        <v>522</v>
      </c>
      <c r="D241" s="21">
        <v>1254.94</v>
      </c>
      <c r="E241" s="21">
        <v>18</v>
      </c>
      <c r="F241" s="5"/>
      <c r="G241" s="5">
        <f t="shared" si="12"/>
        <v>0</v>
      </c>
      <c r="H241" s="5">
        <f t="shared" si="13"/>
        <v>0</v>
      </c>
      <c r="I241" s="20">
        <f t="shared" si="14"/>
        <v>0</v>
      </c>
    </row>
    <row r="242" spans="1:9" ht="28.8" hidden="1" x14ac:dyDescent="0.3">
      <c r="A242" s="22">
        <f t="shared" si="15"/>
        <v>240</v>
      </c>
      <c r="B242" s="21" t="s">
        <v>521</v>
      </c>
      <c r="C242" s="21" t="s">
        <v>520</v>
      </c>
      <c r="D242" s="21">
        <v>226.67</v>
      </c>
      <c r="E242" s="21">
        <v>18</v>
      </c>
      <c r="F242" s="5"/>
      <c r="G242" s="5">
        <f t="shared" si="12"/>
        <v>0</v>
      </c>
      <c r="H242" s="5">
        <f t="shared" si="13"/>
        <v>0</v>
      </c>
      <c r="I242" s="20">
        <f t="shared" si="14"/>
        <v>0</v>
      </c>
    </row>
    <row r="243" spans="1:9" ht="57.6" hidden="1" x14ac:dyDescent="0.3">
      <c r="A243" s="22">
        <f t="shared" si="15"/>
        <v>241</v>
      </c>
      <c r="B243" s="21" t="s">
        <v>519</v>
      </c>
      <c r="C243" s="21" t="s">
        <v>518</v>
      </c>
      <c r="D243" s="21">
        <v>173.59</v>
      </c>
      <c r="E243" s="21">
        <v>18</v>
      </c>
      <c r="F243" s="5"/>
      <c r="G243" s="5">
        <f t="shared" si="12"/>
        <v>0</v>
      </c>
      <c r="H243" s="5">
        <f t="shared" si="13"/>
        <v>0</v>
      </c>
      <c r="I243" s="20">
        <f t="shared" si="14"/>
        <v>0</v>
      </c>
    </row>
    <row r="244" spans="1:9" ht="43.2" hidden="1" x14ac:dyDescent="0.3">
      <c r="A244" s="22">
        <f t="shared" si="15"/>
        <v>242</v>
      </c>
      <c r="B244" s="21" t="s">
        <v>517</v>
      </c>
      <c r="C244" s="21" t="s">
        <v>516</v>
      </c>
      <c r="D244" s="21">
        <v>210</v>
      </c>
      <c r="E244" s="21">
        <v>18</v>
      </c>
      <c r="F244" s="5"/>
      <c r="G244" s="5">
        <f t="shared" si="12"/>
        <v>0</v>
      </c>
      <c r="H244" s="5">
        <f t="shared" si="13"/>
        <v>0</v>
      </c>
      <c r="I244" s="20">
        <f t="shared" si="14"/>
        <v>0</v>
      </c>
    </row>
    <row r="245" spans="1:9" ht="28.8" hidden="1" x14ac:dyDescent="0.3">
      <c r="A245" s="22">
        <f t="shared" si="15"/>
        <v>243</v>
      </c>
      <c r="B245" s="21" t="s">
        <v>515</v>
      </c>
      <c r="C245" s="21" t="s">
        <v>514</v>
      </c>
      <c r="D245" s="21">
        <v>390</v>
      </c>
      <c r="E245" s="21">
        <v>18</v>
      </c>
      <c r="F245" s="5"/>
      <c r="G245" s="5">
        <f t="shared" si="12"/>
        <v>0</v>
      </c>
      <c r="H245" s="5">
        <f t="shared" si="13"/>
        <v>0</v>
      </c>
      <c r="I245" s="20">
        <f t="shared" si="14"/>
        <v>0</v>
      </c>
    </row>
    <row r="246" spans="1:9" ht="86.4" hidden="1" x14ac:dyDescent="0.3">
      <c r="A246" s="22">
        <f t="shared" si="15"/>
        <v>244</v>
      </c>
      <c r="B246" s="21" t="s">
        <v>513</v>
      </c>
      <c r="C246" s="21" t="s">
        <v>512</v>
      </c>
      <c r="D246" s="21">
        <v>12968.89</v>
      </c>
      <c r="E246" s="21">
        <v>18</v>
      </c>
      <c r="F246" s="5"/>
      <c r="G246" s="5">
        <f t="shared" si="12"/>
        <v>0</v>
      </c>
      <c r="H246" s="5">
        <f t="shared" si="13"/>
        <v>0</v>
      </c>
      <c r="I246" s="20">
        <f t="shared" si="14"/>
        <v>0</v>
      </c>
    </row>
    <row r="247" spans="1:9" ht="86.4" hidden="1" x14ac:dyDescent="0.3">
      <c r="A247" s="22">
        <f t="shared" si="15"/>
        <v>245</v>
      </c>
      <c r="B247" s="21" t="s">
        <v>511</v>
      </c>
      <c r="C247" s="21" t="s">
        <v>510</v>
      </c>
      <c r="D247" s="21">
        <v>1413.44</v>
      </c>
      <c r="E247" s="21">
        <v>18</v>
      </c>
      <c r="F247" s="5"/>
      <c r="G247" s="5">
        <f t="shared" si="12"/>
        <v>0</v>
      </c>
      <c r="H247" s="5">
        <f t="shared" si="13"/>
        <v>0</v>
      </c>
      <c r="I247" s="20">
        <f t="shared" si="14"/>
        <v>0</v>
      </c>
    </row>
    <row r="248" spans="1:9" ht="43.2" hidden="1" x14ac:dyDescent="0.3">
      <c r="A248" s="22">
        <f t="shared" si="15"/>
        <v>246</v>
      </c>
      <c r="B248" s="21" t="s">
        <v>509</v>
      </c>
      <c r="C248" s="21" t="s">
        <v>508</v>
      </c>
      <c r="D248" s="21">
        <v>390</v>
      </c>
      <c r="E248" s="21">
        <v>18</v>
      </c>
      <c r="F248" s="5"/>
      <c r="G248" s="5">
        <f t="shared" si="12"/>
        <v>0</v>
      </c>
      <c r="H248" s="5">
        <f t="shared" si="13"/>
        <v>0</v>
      </c>
      <c r="I248" s="20">
        <f t="shared" si="14"/>
        <v>0</v>
      </c>
    </row>
    <row r="249" spans="1:9" ht="43.2" hidden="1" x14ac:dyDescent="0.3">
      <c r="A249" s="22">
        <f t="shared" si="15"/>
        <v>247</v>
      </c>
      <c r="B249" s="21" t="s">
        <v>507</v>
      </c>
      <c r="C249" s="21" t="s">
        <v>506</v>
      </c>
      <c r="D249" s="21">
        <v>473.59</v>
      </c>
      <c r="E249" s="21">
        <v>18</v>
      </c>
      <c r="F249" s="5"/>
      <c r="G249" s="5">
        <f t="shared" si="12"/>
        <v>0</v>
      </c>
      <c r="H249" s="5">
        <f t="shared" si="13"/>
        <v>0</v>
      </c>
      <c r="I249" s="20">
        <f t="shared" si="14"/>
        <v>0</v>
      </c>
    </row>
    <row r="250" spans="1:9" ht="43.2" hidden="1" x14ac:dyDescent="0.3">
      <c r="A250" s="22">
        <f t="shared" si="15"/>
        <v>248</v>
      </c>
      <c r="B250" s="21" t="s">
        <v>505</v>
      </c>
      <c r="C250" s="21" t="s">
        <v>504</v>
      </c>
      <c r="D250" s="21">
        <v>390</v>
      </c>
      <c r="E250" s="21">
        <v>18</v>
      </c>
      <c r="F250" s="5"/>
      <c r="G250" s="5">
        <f t="shared" si="12"/>
        <v>0</v>
      </c>
      <c r="H250" s="5">
        <f t="shared" si="13"/>
        <v>0</v>
      </c>
      <c r="I250" s="20">
        <f t="shared" si="14"/>
        <v>0</v>
      </c>
    </row>
    <row r="251" spans="1:9" ht="57.6" hidden="1" x14ac:dyDescent="0.3">
      <c r="A251" s="22">
        <f t="shared" si="15"/>
        <v>249</v>
      </c>
      <c r="B251" s="21" t="s">
        <v>503</v>
      </c>
      <c r="C251" s="21" t="s">
        <v>502</v>
      </c>
      <c r="D251" s="21">
        <v>2558</v>
      </c>
      <c r="E251" s="21">
        <v>18</v>
      </c>
      <c r="F251" s="5"/>
      <c r="G251" s="5">
        <f t="shared" si="12"/>
        <v>0</v>
      </c>
      <c r="H251" s="5">
        <f t="shared" si="13"/>
        <v>0</v>
      </c>
      <c r="I251" s="20">
        <f t="shared" si="14"/>
        <v>0</v>
      </c>
    </row>
    <row r="252" spans="1:9" ht="57.6" hidden="1" x14ac:dyDescent="0.3">
      <c r="A252" s="22">
        <f t="shared" si="15"/>
        <v>250</v>
      </c>
      <c r="B252" s="21" t="s">
        <v>501</v>
      </c>
      <c r="C252" s="21" t="s">
        <v>500</v>
      </c>
      <c r="D252" s="21">
        <v>473.75</v>
      </c>
      <c r="E252" s="21">
        <v>18</v>
      </c>
      <c r="F252" s="5"/>
      <c r="G252" s="5">
        <f t="shared" si="12"/>
        <v>0</v>
      </c>
      <c r="H252" s="5">
        <f t="shared" si="13"/>
        <v>0</v>
      </c>
      <c r="I252" s="20">
        <f t="shared" si="14"/>
        <v>0</v>
      </c>
    </row>
    <row r="253" spans="1:9" ht="57.6" hidden="1" x14ac:dyDescent="0.3">
      <c r="A253" s="22">
        <f t="shared" si="15"/>
        <v>251</v>
      </c>
      <c r="B253" s="21" t="s">
        <v>499</v>
      </c>
      <c r="C253" s="21" t="s">
        <v>498</v>
      </c>
      <c r="D253" s="21">
        <v>502.2</v>
      </c>
      <c r="E253" s="21">
        <v>18</v>
      </c>
      <c r="F253" s="5"/>
      <c r="G253" s="5">
        <f t="shared" si="12"/>
        <v>0</v>
      </c>
      <c r="H253" s="5">
        <f t="shared" si="13"/>
        <v>0</v>
      </c>
      <c r="I253" s="20">
        <f t="shared" si="14"/>
        <v>0</v>
      </c>
    </row>
    <row r="254" spans="1:9" ht="129.6" hidden="1" x14ac:dyDescent="0.3">
      <c r="A254" s="22">
        <f t="shared" si="15"/>
        <v>252</v>
      </c>
      <c r="B254" s="21" t="s">
        <v>497</v>
      </c>
      <c r="C254" s="21" t="s">
        <v>496</v>
      </c>
      <c r="D254" s="21">
        <v>2650</v>
      </c>
      <c r="E254" s="21">
        <v>5</v>
      </c>
      <c r="F254" s="5"/>
      <c r="G254" s="5">
        <f t="shared" si="12"/>
        <v>0</v>
      </c>
      <c r="H254" s="5">
        <f t="shared" si="13"/>
        <v>0</v>
      </c>
      <c r="I254" s="20">
        <f t="shared" si="14"/>
        <v>0</v>
      </c>
    </row>
    <row r="255" spans="1:9" ht="28.8" hidden="1" x14ac:dyDescent="0.3">
      <c r="A255" s="22">
        <f t="shared" si="15"/>
        <v>253</v>
      </c>
      <c r="B255" s="21" t="s">
        <v>495</v>
      </c>
      <c r="C255" s="21" t="s">
        <v>494</v>
      </c>
      <c r="D255" s="21">
        <v>1710</v>
      </c>
      <c r="E255" s="21">
        <v>18</v>
      </c>
      <c r="F255" s="5"/>
      <c r="G255" s="5">
        <f t="shared" si="12"/>
        <v>0</v>
      </c>
      <c r="H255" s="5">
        <f t="shared" si="13"/>
        <v>0</v>
      </c>
      <c r="I255" s="20">
        <f t="shared" si="14"/>
        <v>0</v>
      </c>
    </row>
    <row r="256" spans="1:9" ht="115.2" hidden="1" x14ac:dyDescent="0.3">
      <c r="A256" s="22">
        <f t="shared" si="15"/>
        <v>254</v>
      </c>
      <c r="B256" s="21" t="s">
        <v>493</v>
      </c>
      <c r="C256" s="21" t="s">
        <v>492</v>
      </c>
      <c r="D256" s="21">
        <v>4354.12</v>
      </c>
      <c r="E256" s="21">
        <v>18</v>
      </c>
      <c r="F256" s="5"/>
      <c r="G256" s="5">
        <f t="shared" si="12"/>
        <v>0</v>
      </c>
      <c r="H256" s="5">
        <f t="shared" si="13"/>
        <v>0</v>
      </c>
      <c r="I256" s="20">
        <f t="shared" si="14"/>
        <v>0</v>
      </c>
    </row>
    <row r="257" spans="1:9" ht="72" hidden="1" x14ac:dyDescent="0.3">
      <c r="A257" s="22">
        <f t="shared" si="15"/>
        <v>255</v>
      </c>
      <c r="B257" s="21" t="s">
        <v>491</v>
      </c>
      <c r="C257" s="21" t="s">
        <v>490</v>
      </c>
      <c r="D257" s="21">
        <v>519</v>
      </c>
      <c r="E257" s="21">
        <v>18</v>
      </c>
      <c r="F257" s="5"/>
      <c r="G257" s="5">
        <f t="shared" si="12"/>
        <v>0</v>
      </c>
      <c r="H257" s="5">
        <f t="shared" si="13"/>
        <v>0</v>
      </c>
      <c r="I257" s="20">
        <f t="shared" si="14"/>
        <v>0</v>
      </c>
    </row>
    <row r="258" spans="1:9" ht="57.6" hidden="1" x14ac:dyDescent="0.3">
      <c r="A258" s="22">
        <f t="shared" si="15"/>
        <v>256</v>
      </c>
      <c r="B258" s="21" t="s">
        <v>489</v>
      </c>
      <c r="C258" s="21" t="s">
        <v>488</v>
      </c>
      <c r="D258" s="21">
        <v>1807.73</v>
      </c>
      <c r="E258" s="21">
        <v>18</v>
      </c>
      <c r="F258" s="5"/>
      <c r="G258" s="5">
        <f t="shared" si="12"/>
        <v>0</v>
      </c>
      <c r="H258" s="5">
        <f t="shared" si="13"/>
        <v>0</v>
      </c>
      <c r="I258" s="20">
        <f t="shared" si="14"/>
        <v>0</v>
      </c>
    </row>
    <row r="259" spans="1:9" ht="100.8" hidden="1" x14ac:dyDescent="0.3">
      <c r="A259" s="22">
        <f t="shared" si="15"/>
        <v>257</v>
      </c>
      <c r="B259" s="21" t="s">
        <v>487</v>
      </c>
      <c r="C259" s="21" t="s">
        <v>486</v>
      </c>
      <c r="D259" s="21">
        <v>5920</v>
      </c>
      <c r="E259" s="21">
        <v>18</v>
      </c>
      <c r="F259" s="5"/>
      <c r="G259" s="5">
        <f t="shared" ref="G259:G322" si="16">F259*D259</f>
        <v>0</v>
      </c>
      <c r="H259" s="5">
        <f t="shared" ref="H259:H322" si="17">G259*E259%</f>
        <v>0</v>
      </c>
      <c r="I259" s="20">
        <f t="shared" ref="I259:I322" si="18">G259+H259</f>
        <v>0</v>
      </c>
    </row>
    <row r="260" spans="1:9" ht="43.2" hidden="1" x14ac:dyDescent="0.3">
      <c r="A260" s="22">
        <f t="shared" ref="A260:A323" si="19">A259+1</f>
        <v>258</v>
      </c>
      <c r="B260" s="21" t="s">
        <v>485</v>
      </c>
      <c r="C260" s="21" t="s">
        <v>484</v>
      </c>
      <c r="D260" s="21">
        <v>473.59</v>
      </c>
      <c r="E260" s="21">
        <v>18</v>
      </c>
      <c r="F260" s="5"/>
      <c r="G260" s="5">
        <f t="shared" si="16"/>
        <v>0</v>
      </c>
      <c r="H260" s="5">
        <f t="shared" si="17"/>
        <v>0</v>
      </c>
      <c r="I260" s="20">
        <f t="shared" si="18"/>
        <v>0</v>
      </c>
    </row>
    <row r="261" spans="1:9" ht="72" hidden="1" x14ac:dyDescent="0.3">
      <c r="A261" s="22">
        <f t="shared" si="19"/>
        <v>259</v>
      </c>
      <c r="B261" s="21" t="s">
        <v>483</v>
      </c>
      <c r="C261" s="21" t="s">
        <v>482</v>
      </c>
      <c r="D261" s="21">
        <v>479</v>
      </c>
      <c r="E261" s="21">
        <v>5</v>
      </c>
      <c r="F261" s="5"/>
      <c r="G261" s="5">
        <f t="shared" si="16"/>
        <v>0</v>
      </c>
      <c r="H261" s="5">
        <f t="shared" si="17"/>
        <v>0</v>
      </c>
      <c r="I261" s="20">
        <f t="shared" si="18"/>
        <v>0</v>
      </c>
    </row>
    <row r="262" spans="1:9" ht="28.8" hidden="1" x14ac:dyDescent="0.3">
      <c r="A262" s="22">
        <f t="shared" si="19"/>
        <v>260</v>
      </c>
      <c r="B262" s="21" t="s">
        <v>481</v>
      </c>
      <c r="C262" s="21" t="s">
        <v>480</v>
      </c>
      <c r="D262" s="21">
        <v>544.44000000000005</v>
      </c>
      <c r="E262" s="21">
        <v>18</v>
      </c>
      <c r="F262" s="5"/>
      <c r="G262" s="5">
        <f t="shared" si="16"/>
        <v>0</v>
      </c>
      <c r="H262" s="5">
        <f t="shared" si="17"/>
        <v>0</v>
      </c>
      <c r="I262" s="20">
        <f t="shared" si="18"/>
        <v>0</v>
      </c>
    </row>
    <row r="263" spans="1:9" ht="57.6" hidden="1" x14ac:dyDescent="0.3">
      <c r="A263" s="22">
        <f t="shared" si="19"/>
        <v>261</v>
      </c>
      <c r="B263" s="21" t="s">
        <v>479</v>
      </c>
      <c r="C263" s="21" t="s">
        <v>478</v>
      </c>
      <c r="D263" s="21">
        <v>306.74</v>
      </c>
      <c r="E263" s="21">
        <v>18</v>
      </c>
      <c r="F263" s="5"/>
      <c r="G263" s="5">
        <f t="shared" si="16"/>
        <v>0</v>
      </c>
      <c r="H263" s="5">
        <f t="shared" si="17"/>
        <v>0</v>
      </c>
      <c r="I263" s="20">
        <f t="shared" si="18"/>
        <v>0</v>
      </c>
    </row>
    <row r="264" spans="1:9" ht="43.2" hidden="1" x14ac:dyDescent="0.3">
      <c r="A264" s="22">
        <f t="shared" si="19"/>
        <v>262</v>
      </c>
      <c r="B264" s="21" t="s">
        <v>477</v>
      </c>
      <c r="C264" s="21" t="s">
        <v>476</v>
      </c>
      <c r="D264" s="21">
        <v>611.11</v>
      </c>
      <c r="E264" s="21">
        <v>18</v>
      </c>
      <c r="F264" s="5"/>
      <c r="G264" s="5">
        <f t="shared" si="16"/>
        <v>0</v>
      </c>
      <c r="H264" s="5">
        <f t="shared" si="17"/>
        <v>0</v>
      </c>
      <c r="I264" s="20">
        <f t="shared" si="18"/>
        <v>0</v>
      </c>
    </row>
    <row r="265" spans="1:9" ht="43.2" hidden="1" x14ac:dyDescent="0.3">
      <c r="A265" s="22">
        <f t="shared" si="19"/>
        <v>263</v>
      </c>
      <c r="B265" s="21" t="s">
        <v>475</v>
      </c>
      <c r="C265" s="21" t="s">
        <v>474</v>
      </c>
      <c r="D265" s="21">
        <v>450</v>
      </c>
      <c r="E265" s="21">
        <v>18</v>
      </c>
      <c r="F265" s="5"/>
      <c r="G265" s="5">
        <f t="shared" si="16"/>
        <v>0</v>
      </c>
      <c r="H265" s="5">
        <f t="shared" si="17"/>
        <v>0</v>
      </c>
      <c r="I265" s="20">
        <f t="shared" si="18"/>
        <v>0</v>
      </c>
    </row>
    <row r="266" spans="1:9" ht="43.2" hidden="1" x14ac:dyDescent="0.3">
      <c r="A266" s="22">
        <f t="shared" si="19"/>
        <v>264</v>
      </c>
      <c r="B266" s="21" t="s">
        <v>473</v>
      </c>
      <c r="C266" s="21" t="s">
        <v>472</v>
      </c>
      <c r="D266" s="21">
        <v>2754.44</v>
      </c>
      <c r="E266" s="21">
        <v>18</v>
      </c>
      <c r="F266" s="5"/>
      <c r="G266" s="5">
        <f t="shared" si="16"/>
        <v>0</v>
      </c>
      <c r="H266" s="5">
        <f t="shared" si="17"/>
        <v>0</v>
      </c>
      <c r="I266" s="20">
        <f t="shared" si="18"/>
        <v>0</v>
      </c>
    </row>
    <row r="267" spans="1:9" ht="43.2" hidden="1" x14ac:dyDescent="0.3">
      <c r="A267" s="22">
        <f t="shared" si="19"/>
        <v>265</v>
      </c>
      <c r="B267" s="21" t="s">
        <v>471</v>
      </c>
      <c r="C267" s="21" t="s">
        <v>470</v>
      </c>
      <c r="D267" s="21">
        <v>72.5</v>
      </c>
      <c r="E267" s="21">
        <v>18</v>
      </c>
      <c r="F267" s="5"/>
      <c r="G267" s="5">
        <f t="shared" si="16"/>
        <v>0</v>
      </c>
      <c r="H267" s="5">
        <f t="shared" si="17"/>
        <v>0</v>
      </c>
      <c r="I267" s="20">
        <f t="shared" si="18"/>
        <v>0</v>
      </c>
    </row>
    <row r="268" spans="1:9" ht="86.4" hidden="1" x14ac:dyDescent="0.3">
      <c r="A268" s="22">
        <f t="shared" si="19"/>
        <v>266</v>
      </c>
      <c r="B268" s="21" t="s">
        <v>469</v>
      </c>
      <c r="C268" s="21" t="s">
        <v>468</v>
      </c>
      <c r="D268" s="21">
        <v>364.71</v>
      </c>
      <c r="E268" s="21">
        <v>18</v>
      </c>
      <c r="F268" s="5"/>
      <c r="G268" s="5">
        <f t="shared" si="16"/>
        <v>0</v>
      </c>
      <c r="H268" s="5">
        <f t="shared" si="17"/>
        <v>0</v>
      </c>
      <c r="I268" s="20">
        <f t="shared" si="18"/>
        <v>0</v>
      </c>
    </row>
    <row r="269" spans="1:9" ht="43.2" hidden="1" x14ac:dyDescent="0.3">
      <c r="A269" s="22">
        <f t="shared" si="19"/>
        <v>267</v>
      </c>
      <c r="B269" s="21" t="s">
        <v>467</v>
      </c>
      <c r="C269" s="21" t="s">
        <v>466</v>
      </c>
      <c r="D269" s="21">
        <v>1275</v>
      </c>
      <c r="E269" s="21">
        <v>18</v>
      </c>
      <c r="F269" s="5"/>
      <c r="G269" s="5">
        <f t="shared" si="16"/>
        <v>0</v>
      </c>
      <c r="H269" s="5">
        <f t="shared" si="17"/>
        <v>0</v>
      </c>
      <c r="I269" s="20">
        <f t="shared" si="18"/>
        <v>0</v>
      </c>
    </row>
    <row r="270" spans="1:9" ht="72" hidden="1" x14ac:dyDescent="0.3">
      <c r="A270" s="22">
        <f t="shared" si="19"/>
        <v>268</v>
      </c>
      <c r="B270" s="21" t="s">
        <v>465</v>
      </c>
      <c r="C270" s="21" t="s">
        <v>464</v>
      </c>
      <c r="D270" s="21">
        <v>573.79999999999995</v>
      </c>
      <c r="E270" s="21">
        <v>18</v>
      </c>
      <c r="F270" s="5"/>
      <c r="G270" s="5">
        <f t="shared" si="16"/>
        <v>0</v>
      </c>
      <c r="H270" s="5">
        <f t="shared" si="17"/>
        <v>0</v>
      </c>
      <c r="I270" s="20">
        <f t="shared" si="18"/>
        <v>0</v>
      </c>
    </row>
    <row r="271" spans="1:9" ht="43.2" hidden="1" x14ac:dyDescent="0.3">
      <c r="A271" s="22">
        <f t="shared" si="19"/>
        <v>269</v>
      </c>
      <c r="B271" s="21" t="s">
        <v>463</v>
      </c>
      <c r="C271" s="21" t="s">
        <v>462</v>
      </c>
      <c r="D271" s="21">
        <v>1364.71</v>
      </c>
      <c r="E271" s="21">
        <v>18</v>
      </c>
      <c r="F271" s="5"/>
      <c r="G271" s="5">
        <f t="shared" si="16"/>
        <v>0</v>
      </c>
      <c r="H271" s="5">
        <f t="shared" si="17"/>
        <v>0</v>
      </c>
      <c r="I271" s="20">
        <f t="shared" si="18"/>
        <v>0</v>
      </c>
    </row>
    <row r="272" spans="1:9" ht="28.8" hidden="1" x14ac:dyDescent="0.3">
      <c r="A272" s="22">
        <f t="shared" si="19"/>
        <v>270</v>
      </c>
      <c r="B272" s="21" t="s">
        <v>461</v>
      </c>
      <c r="C272" s="21" t="s">
        <v>460</v>
      </c>
      <c r="D272" s="21">
        <v>909.6</v>
      </c>
      <c r="E272" s="21">
        <v>18</v>
      </c>
      <c r="F272" s="5"/>
      <c r="G272" s="5">
        <f t="shared" si="16"/>
        <v>0</v>
      </c>
      <c r="H272" s="5">
        <f t="shared" si="17"/>
        <v>0</v>
      </c>
      <c r="I272" s="20">
        <f t="shared" si="18"/>
        <v>0</v>
      </c>
    </row>
    <row r="273" spans="1:9" ht="57.6" hidden="1" x14ac:dyDescent="0.3">
      <c r="A273" s="22">
        <f t="shared" si="19"/>
        <v>271</v>
      </c>
      <c r="B273" s="21" t="s">
        <v>459</v>
      </c>
      <c r="C273" s="21" t="s">
        <v>458</v>
      </c>
      <c r="D273" s="21">
        <v>550</v>
      </c>
      <c r="E273" s="21">
        <v>5</v>
      </c>
      <c r="F273" s="5"/>
      <c r="G273" s="5">
        <f t="shared" si="16"/>
        <v>0</v>
      </c>
      <c r="H273" s="5">
        <f t="shared" si="17"/>
        <v>0</v>
      </c>
      <c r="I273" s="20">
        <f t="shared" si="18"/>
        <v>0</v>
      </c>
    </row>
    <row r="274" spans="1:9" ht="43.2" hidden="1" x14ac:dyDescent="0.3">
      <c r="A274" s="22">
        <f t="shared" si="19"/>
        <v>272</v>
      </c>
      <c r="B274" s="21" t="s">
        <v>457</v>
      </c>
      <c r="C274" s="21" t="s">
        <v>456</v>
      </c>
      <c r="D274" s="21">
        <v>46.8</v>
      </c>
      <c r="E274" s="21">
        <v>18</v>
      </c>
      <c r="F274" s="5"/>
      <c r="G274" s="5">
        <f t="shared" si="16"/>
        <v>0</v>
      </c>
      <c r="H274" s="5">
        <f t="shared" si="17"/>
        <v>0</v>
      </c>
      <c r="I274" s="20">
        <f t="shared" si="18"/>
        <v>0</v>
      </c>
    </row>
    <row r="275" spans="1:9" ht="86.4" hidden="1" x14ac:dyDescent="0.3">
      <c r="A275" s="22">
        <f t="shared" si="19"/>
        <v>273</v>
      </c>
      <c r="B275" s="21" t="s">
        <v>455</v>
      </c>
      <c r="C275" s="21" t="s">
        <v>454</v>
      </c>
      <c r="D275" s="21">
        <v>99</v>
      </c>
      <c r="E275" s="21">
        <v>18</v>
      </c>
      <c r="F275" s="5"/>
      <c r="G275" s="5">
        <f t="shared" si="16"/>
        <v>0</v>
      </c>
      <c r="H275" s="5">
        <f t="shared" si="17"/>
        <v>0</v>
      </c>
      <c r="I275" s="20">
        <f t="shared" si="18"/>
        <v>0</v>
      </c>
    </row>
    <row r="276" spans="1:9" ht="57.6" hidden="1" x14ac:dyDescent="0.3">
      <c r="A276" s="22">
        <f t="shared" si="19"/>
        <v>274</v>
      </c>
      <c r="B276" s="21" t="s">
        <v>453</v>
      </c>
      <c r="C276" s="21" t="s">
        <v>452</v>
      </c>
      <c r="D276" s="21">
        <v>719</v>
      </c>
      <c r="E276" s="21">
        <v>18</v>
      </c>
      <c r="F276" s="5"/>
      <c r="G276" s="5">
        <f t="shared" si="16"/>
        <v>0</v>
      </c>
      <c r="H276" s="5">
        <f t="shared" si="17"/>
        <v>0</v>
      </c>
      <c r="I276" s="20">
        <f t="shared" si="18"/>
        <v>0</v>
      </c>
    </row>
    <row r="277" spans="1:9" ht="43.2" hidden="1" x14ac:dyDescent="0.3">
      <c r="A277" s="22">
        <f t="shared" si="19"/>
        <v>275</v>
      </c>
      <c r="B277" s="21" t="s">
        <v>451</v>
      </c>
      <c r="C277" s="21" t="s">
        <v>450</v>
      </c>
      <c r="D277" s="21">
        <v>510</v>
      </c>
      <c r="E277" s="21">
        <v>18</v>
      </c>
      <c r="F277" s="5"/>
      <c r="G277" s="5">
        <f t="shared" si="16"/>
        <v>0</v>
      </c>
      <c r="H277" s="5">
        <f t="shared" si="17"/>
        <v>0</v>
      </c>
      <c r="I277" s="20">
        <f t="shared" si="18"/>
        <v>0</v>
      </c>
    </row>
    <row r="278" spans="1:9" ht="43.2" hidden="1" x14ac:dyDescent="0.3">
      <c r="A278" s="22">
        <f t="shared" si="19"/>
        <v>276</v>
      </c>
      <c r="B278" s="21" t="s">
        <v>449</v>
      </c>
      <c r="C278" s="21" t="s">
        <v>448</v>
      </c>
      <c r="D278" s="21">
        <v>252</v>
      </c>
      <c r="E278" s="21">
        <v>18</v>
      </c>
      <c r="F278" s="5"/>
      <c r="G278" s="5">
        <f t="shared" si="16"/>
        <v>0</v>
      </c>
      <c r="H278" s="5">
        <f t="shared" si="17"/>
        <v>0</v>
      </c>
      <c r="I278" s="20">
        <f t="shared" si="18"/>
        <v>0</v>
      </c>
    </row>
    <row r="279" spans="1:9" ht="43.2" hidden="1" x14ac:dyDescent="0.3">
      <c r="A279" s="22">
        <f t="shared" si="19"/>
        <v>277</v>
      </c>
      <c r="B279" s="21" t="s">
        <v>447</v>
      </c>
      <c r="C279" s="21" t="s">
        <v>446</v>
      </c>
      <c r="D279" s="21">
        <v>300</v>
      </c>
      <c r="E279" s="21">
        <v>18</v>
      </c>
      <c r="F279" s="5"/>
      <c r="G279" s="5">
        <f t="shared" si="16"/>
        <v>0</v>
      </c>
      <c r="H279" s="5">
        <f t="shared" si="17"/>
        <v>0</v>
      </c>
      <c r="I279" s="20">
        <f t="shared" si="18"/>
        <v>0</v>
      </c>
    </row>
    <row r="280" spans="1:9" ht="28.8" hidden="1" x14ac:dyDescent="0.3">
      <c r="A280" s="22">
        <f t="shared" si="19"/>
        <v>278</v>
      </c>
      <c r="B280" s="21" t="s">
        <v>445</v>
      </c>
      <c r="C280" s="21" t="s">
        <v>444</v>
      </c>
      <c r="D280" s="21">
        <v>192.22</v>
      </c>
      <c r="E280" s="21">
        <v>5</v>
      </c>
      <c r="F280" s="5"/>
      <c r="G280" s="5">
        <f t="shared" si="16"/>
        <v>0</v>
      </c>
      <c r="H280" s="5">
        <f t="shared" si="17"/>
        <v>0</v>
      </c>
      <c r="I280" s="20">
        <f t="shared" si="18"/>
        <v>0</v>
      </c>
    </row>
    <row r="281" spans="1:9" ht="57.6" hidden="1" x14ac:dyDescent="0.3">
      <c r="A281" s="22">
        <f t="shared" si="19"/>
        <v>279</v>
      </c>
      <c r="B281" s="21" t="s">
        <v>443</v>
      </c>
      <c r="C281" s="21" t="s">
        <v>442</v>
      </c>
      <c r="D281" s="21">
        <v>1222.22</v>
      </c>
      <c r="E281" s="21">
        <v>5</v>
      </c>
      <c r="F281" s="5"/>
      <c r="G281" s="5">
        <f t="shared" si="16"/>
        <v>0</v>
      </c>
      <c r="H281" s="5">
        <f t="shared" si="17"/>
        <v>0</v>
      </c>
      <c r="I281" s="20">
        <f t="shared" si="18"/>
        <v>0</v>
      </c>
    </row>
    <row r="282" spans="1:9" ht="43.2" hidden="1" x14ac:dyDescent="0.3">
      <c r="A282" s="22">
        <f t="shared" si="19"/>
        <v>280</v>
      </c>
      <c r="B282" s="21" t="s">
        <v>441</v>
      </c>
      <c r="C282" s="21" t="s">
        <v>440</v>
      </c>
      <c r="D282" s="21">
        <v>772.71</v>
      </c>
      <c r="E282" s="21">
        <v>5</v>
      </c>
      <c r="F282" s="5"/>
      <c r="G282" s="5">
        <f t="shared" si="16"/>
        <v>0</v>
      </c>
      <c r="H282" s="5">
        <f t="shared" si="17"/>
        <v>0</v>
      </c>
      <c r="I282" s="20">
        <f t="shared" si="18"/>
        <v>0</v>
      </c>
    </row>
    <row r="283" spans="1:9" ht="57.6" hidden="1" x14ac:dyDescent="0.3">
      <c r="A283" s="22">
        <f t="shared" si="19"/>
        <v>281</v>
      </c>
      <c r="B283" s="21" t="s">
        <v>439</v>
      </c>
      <c r="C283" s="21" t="s">
        <v>438</v>
      </c>
      <c r="D283" s="21">
        <v>1813</v>
      </c>
      <c r="E283" s="21">
        <v>18</v>
      </c>
      <c r="F283" s="5"/>
      <c r="G283" s="5">
        <f t="shared" si="16"/>
        <v>0</v>
      </c>
      <c r="H283" s="5">
        <f t="shared" si="17"/>
        <v>0</v>
      </c>
      <c r="I283" s="20">
        <f t="shared" si="18"/>
        <v>0</v>
      </c>
    </row>
    <row r="284" spans="1:9" ht="57.6" hidden="1" x14ac:dyDescent="0.3">
      <c r="A284" s="22">
        <f t="shared" si="19"/>
        <v>282</v>
      </c>
      <c r="B284" s="21" t="s">
        <v>437</v>
      </c>
      <c r="C284" s="21" t="s">
        <v>436</v>
      </c>
      <c r="D284" s="21">
        <v>594</v>
      </c>
      <c r="E284" s="21">
        <v>18</v>
      </c>
      <c r="F284" s="5"/>
      <c r="G284" s="5">
        <f t="shared" si="16"/>
        <v>0</v>
      </c>
      <c r="H284" s="5">
        <f t="shared" si="17"/>
        <v>0</v>
      </c>
      <c r="I284" s="20">
        <f t="shared" si="18"/>
        <v>0</v>
      </c>
    </row>
    <row r="285" spans="1:9" ht="57.6" hidden="1" x14ac:dyDescent="0.3">
      <c r="A285" s="22">
        <f t="shared" si="19"/>
        <v>283</v>
      </c>
      <c r="B285" s="21" t="s">
        <v>435</v>
      </c>
      <c r="C285" s="21" t="s">
        <v>434</v>
      </c>
      <c r="D285" s="21">
        <v>1969</v>
      </c>
      <c r="E285" s="21">
        <v>18</v>
      </c>
      <c r="F285" s="5"/>
      <c r="G285" s="5">
        <f t="shared" si="16"/>
        <v>0</v>
      </c>
      <c r="H285" s="5">
        <f t="shared" si="17"/>
        <v>0</v>
      </c>
      <c r="I285" s="20">
        <f t="shared" si="18"/>
        <v>0</v>
      </c>
    </row>
    <row r="286" spans="1:9" ht="57.6" hidden="1" x14ac:dyDescent="0.3">
      <c r="A286" s="22">
        <f t="shared" si="19"/>
        <v>284</v>
      </c>
      <c r="B286" s="21" t="s">
        <v>433</v>
      </c>
      <c r="C286" s="21" t="s">
        <v>432</v>
      </c>
      <c r="D286" s="21">
        <v>1802.22</v>
      </c>
      <c r="E286" s="21">
        <v>18</v>
      </c>
      <c r="F286" s="5"/>
      <c r="G286" s="5">
        <f t="shared" si="16"/>
        <v>0</v>
      </c>
      <c r="H286" s="5">
        <f t="shared" si="17"/>
        <v>0</v>
      </c>
      <c r="I286" s="20">
        <f t="shared" si="18"/>
        <v>0</v>
      </c>
    </row>
    <row r="287" spans="1:9" ht="28.8" hidden="1" x14ac:dyDescent="0.3">
      <c r="A287" s="22">
        <f t="shared" si="19"/>
        <v>285</v>
      </c>
      <c r="B287" s="21" t="s">
        <v>431</v>
      </c>
      <c r="C287" s="21" t="s">
        <v>430</v>
      </c>
      <c r="D287" s="21">
        <v>42.22</v>
      </c>
      <c r="E287" s="21">
        <v>18</v>
      </c>
      <c r="F287" s="5"/>
      <c r="G287" s="5">
        <f t="shared" si="16"/>
        <v>0</v>
      </c>
      <c r="H287" s="5">
        <f t="shared" si="17"/>
        <v>0</v>
      </c>
      <c r="I287" s="20">
        <f t="shared" si="18"/>
        <v>0</v>
      </c>
    </row>
    <row r="288" spans="1:9" ht="43.2" hidden="1" x14ac:dyDescent="0.3">
      <c r="A288" s="22">
        <f t="shared" si="19"/>
        <v>286</v>
      </c>
      <c r="B288" s="21" t="s">
        <v>429</v>
      </c>
      <c r="C288" s="21" t="s">
        <v>428</v>
      </c>
      <c r="D288" s="21">
        <v>52.5</v>
      </c>
      <c r="E288" s="21">
        <v>18</v>
      </c>
      <c r="F288" s="5"/>
      <c r="G288" s="5">
        <f t="shared" si="16"/>
        <v>0</v>
      </c>
      <c r="H288" s="5">
        <f t="shared" si="17"/>
        <v>0</v>
      </c>
      <c r="I288" s="20">
        <f t="shared" si="18"/>
        <v>0</v>
      </c>
    </row>
    <row r="289" spans="1:9" ht="28.8" hidden="1" x14ac:dyDescent="0.3">
      <c r="A289" s="22">
        <f t="shared" si="19"/>
        <v>287</v>
      </c>
      <c r="B289" s="21" t="s">
        <v>427</v>
      </c>
      <c r="C289" s="21" t="s">
        <v>426</v>
      </c>
      <c r="D289" s="21">
        <v>45.6</v>
      </c>
      <c r="E289" s="21">
        <v>18</v>
      </c>
      <c r="F289" s="5"/>
      <c r="G289" s="5">
        <f t="shared" si="16"/>
        <v>0</v>
      </c>
      <c r="H289" s="5">
        <f t="shared" si="17"/>
        <v>0</v>
      </c>
      <c r="I289" s="20">
        <f t="shared" si="18"/>
        <v>0</v>
      </c>
    </row>
    <row r="290" spans="1:9" ht="43.2" hidden="1" x14ac:dyDescent="0.3">
      <c r="A290" s="22">
        <f t="shared" si="19"/>
        <v>288</v>
      </c>
      <c r="B290" s="21" t="s">
        <v>425</v>
      </c>
      <c r="C290" s="21" t="s">
        <v>424</v>
      </c>
      <c r="D290" s="21">
        <v>186.67</v>
      </c>
      <c r="E290" s="21">
        <v>18</v>
      </c>
      <c r="F290" s="5"/>
      <c r="G290" s="5">
        <f t="shared" si="16"/>
        <v>0</v>
      </c>
      <c r="H290" s="5">
        <f t="shared" si="17"/>
        <v>0</v>
      </c>
      <c r="I290" s="20">
        <f t="shared" si="18"/>
        <v>0</v>
      </c>
    </row>
    <row r="291" spans="1:9" ht="28.8" hidden="1" x14ac:dyDescent="0.3">
      <c r="A291" s="22">
        <f t="shared" si="19"/>
        <v>289</v>
      </c>
      <c r="B291" s="21" t="s">
        <v>423</v>
      </c>
      <c r="C291" s="21" t="s">
        <v>422</v>
      </c>
      <c r="D291" s="21">
        <v>45.6</v>
      </c>
      <c r="E291" s="21">
        <v>18</v>
      </c>
      <c r="F291" s="5"/>
      <c r="G291" s="5">
        <f t="shared" si="16"/>
        <v>0</v>
      </c>
      <c r="H291" s="5">
        <f t="shared" si="17"/>
        <v>0</v>
      </c>
      <c r="I291" s="20">
        <f t="shared" si="18"/>
        <v>0</v>
      </c>
    </row>
    <row r="292" spans="1:9" ht="28.8" hidden="1" x14ac:dyDescent="0.3">
      <c r="A292" s="22">
        <f t="shared" si="19"/>
        <v>290</v>
      </c>
      <c r="B292" s="21" t="s">
        <v>421</v>
      </c>
      <c r="C292" s="21" t="s">
        <v>420</v>
      </c>
      <c r="D292" s="21">
        <v>62.5</v>
      </c>
      <c r="E292" s="21">
        <v>18</v>
      </c>
      <c r="F292" s="5"/>
      <c r="G292" s="5">
        <f t="shared" si="16"/>
        <v>0</v>
      </c>
      <c r="H292" s="5">
        <f t="shared" si="17"/>
        <v>0</v>
      </c>
      <c r="I292" s="20">
        <f t="shared" si="18"/>
        <v>0</v>
      </c>
    </row>
    <row r="293" spans="1:9" ht="43.2" hidden="1" x14ac:dyDescent="0.3">
      <c r="A293" s="22">
        <f t="shared" si="19"/>
        <v>291</v>
      </c>
      <c r="B293" s="21" t="s">
        <v>419</v>
      </c>
      <c r="C293" s="21" t="s">
        <v>418</v>
      </c>
      <c r="D293" s="21">
        <v>448.65</v>
      </c>
      <c r="E293" s="21">
        <v>18</v>
      </c>
      <c r="F293" s="5"/>
      <c r="G293" s="5">
        <f t="shared" si="16"/>
        <v>0</v>
      </c>
      <c r="H293" s="5">
        <f t="shared" si="17"/>
        <v>0</v>
      </c>
      <c r="I293" s="20">
        <f t="shared" si="18"/>
        <v>0</v>
      </c>
    </row>
    <row r="294" spans="1:9" ht="57.6" hidden="1" x14ac:dyDescent="0.3">
      <c r="A294" s="22">
        <f t="shared" si="19"/>
        <v>292</v>
      </c>
      <c r="B294" s="21" t="s">
        <v>417</v>
      </c>
      <c r="C294" s="21" t="s">
        <v>416</v>
      </c>
      <c r="D294" s="21">
        <v>116.55</v>
      </c>
      <c r="E294" s="21">
        <v>18</v>
      </c>
      <c r="F294" s="5"/>
      <c r="G294" s="5">
        <f t="shared" si="16"/>
        <v>0</v>
      </c>
      <c r="H294" s="5">
        <f t="shared" si="17"/>
        <v>0</v>
      </c>
      <c r="I294" s="20">
        <f t="shared" si="18"/>
        <v>0</v>
      </c>
    </row>
    <row r="295" spans="1:9" ht="28.8" hidden="1" x14ac:dyDescent="0.3">
      <c r="A295" s="22">
        <f t="shared" si="19"/>
        <v>293</v>
      </c>
      <c r="B295" s="21" t="s">
        <v>415</v>
      </c>
      <c r="C295" s="21" t="s">
        <v>414</v>
      </c>
      <c r="D295" s="21">
        <v>62.5</v>
      </c>
      <c r="E295" s="21">
        <v>18</v>
      </c>
      <c r="F295" s="5"/>
      <c r="G295" s="5">
        <f t="shared" si="16"/>
        <v>0</v>
      </c>
      <c r="H295" s="5">
        <f t="shared" si="17"/>
        <v>0</v>
      </c>
      <c r="I295" s="20">
        <f t="shared" si="18"/>
        <v>0</v>
      </c>
    </row>
    <row r="296" spans="1:9" ht="57.6" hidden="1" x14ac:dyDescent="0.3">
      <c r="A296" s="22">
        <f t="shared" si="19"/>
        <v>294</v>
      </c>
      <c r="B296" s="21" t="s">
        <v>413</v>
      </c>
      <c r="C296" s="21" t="s">
        <v>412</v>
      </c>
      <c r="D296" s="21">
        <v>1888.89</v>
      </c>
      <c r="E296" s="21">
        <v>18</v>
      </c>
      <c r="F296" s="5"/>
      <c r="G296" s="5">
        <f t="shared" si="16"/>
        <v>0</v>
      </c>
      <c r="H296" s="5">
        <f t="shared" si="17"/>
        <v>0</v>
      </c>
      <c r="I296" s="20">
        <f t="shared" si="18"/>
        <v>0</v>
      </c>
    </row>
    <row r="297" spans="1:9" ht="57.6" hidden="1" x14ac:dyDescent="0.3">
      <c r="A297" s="22">
        <f t="shared" si="19"/>
        <v>295</v>
      </c>
      <c r="B297" s="21" t="s">
        <v>411</v>
      </c>
      <c r="C297" s="21" t="s">
        <v>410</v>
      </c>
      <c r="D297" s="21">
        <v>5058.82</v>
      </c>
      <c r="E297" s="21">
        <v>18</v>
      </c>
      <c r="F297" s="5"/>
      <c r="G297" s="5">
        <f t="shared" si="16"/>
        <v>0</v>
      </c>
      <c r="H297" s="5">
        <f t="shared" si="17"/>
        <v>0</v>
      </c>
      <c r="I297" s="20">
        <f t="shared" si="18"/>
        <v>0</v>
      </c>
    </row>
    <row r="298" spans="1:9" ht="57.6" hidden="1" x14ac:dyDescent="0.3">
      <c r="A298" s="22">
        <f t="shared" si="19"/>
        <v>296</v>
      </c>
      <c r="B298" s="21" t="s">
        <v>409</v>
      </c>
      <c r="C298" s="21" t="s">
        <v>408</v>
      </c>
      <c r="D298" s="21">
        <v>5058.82</v>
      </c>
      <c r="E298" s="21">
        <v>18</v>
      </c>
      <c r="F298" s="5"/>
      <c r="G298" s="5">
        <f t="shared" si="16"/>
        <v>0</v>
      </c>
      <c r="H298" s="5">
        <f t="shared" si="17"/>
        <v>0</v>
      </c>
      <c r="I298" s="20">
        <f t="shared" si="18"/>
        <v>0</v>
      </c>
    </row>
    <row r="299" spans="1:9" ht="43.2" hidden="1" x14ac:dyDescent="0.3">
      <c r="A299" s="22">
        <f t="shared" si="19"/>
        <v>297</v>
      </c>
      <c r="B299" s="21" t="s">
        <v>407</v>
      </c>
      <c r="C299" s="21" t="s">
        <v>406</v>
      </c>
      <c r="D299" s="21">
        <v>48</v>
      </c>
      <c r="E299" s="21">
        <v>18</v>
      </c>
      <c r="F299" s="5"/>
      <c r="G299" s="5">
        <f t="shared" si="16"/>
        <v>0</v>
      </c>
      <c r="H299" s="5">
        <f t="shared" si="17"/>
        <v>0</v>
      </c>
      <c r="I299" s="20">
        <f t="shared" si="18"/>
        <v>0</v>
      </c>
    </row>
    <row r="300" spans="1:9" ht="28.8" hidden="1" x14ac:dyDescent="0.3">
      <c r="A300" s="22">
        <f t="shared" si="19"/>
        <v>298</v>
      </c>
      <c r="B300" s="21" t="s">
        <v>405</v>
      </c>
      <c r="C300" s="21" t="s">
        <v>404</v>
      </c>
      <c r="D300" s="21">
        <v>262.5</v>
      </c>
      <c r="E300" s="21">
        <v>18</v>
      </c>
      <c r="F300" s="5"/>
      <c r="G300" s="5">
        <f t="shared" si="16"/>
        <v>0</v>
      </c>
      <c r="H300" s="5">
        <f t="shared" si="17"/>
        <v>0</v>
      </c>
      <c r="I300" s="20">
        <f t="shared" si="18"/>
        <v>0</v>
      </c>
    </row>
    <row r="301" spans="1:9" ht="100.8" hidden="1" x14ac:dyDescent="0.3">
      <c r="A301" s="22">
        <f t="shared" si="19"/>
        <v>299</v>
      </c>
      <c r="B301" s="21" t="s">
        <v>403</v>
      </c>
      <c r="C301" s="21" t="s">
        <v>402</v>
      </c>
      <c r="D301" s="21">
        <v>156</v>
      </c>
      <c r="E301" s="21">
        <v>18</v>
      </c>
      <c r="F301" s="5"/>
      <c r="G301" s="5">
        <f t="shared" si="16"/>
        <v>0</v>
      </c>
      <c r="H301" s="5">
        <f t="shared" si="17"/>
        <v>0</v>
      </c>
      <c r="I301" s="20">
        <f t="shared" si="18"/>
        <v>0</v>
      </c>
    </row>
    <row r="302" spans="1:9" ht="43.2" hidden="1" x14ac:dyDescent="0.3">
      <c r="A302" s="22">
        <f t="shared" si="19"/>
        <v>300</v>
      </c>
      <c r="B302" s="21" t="s">
        <v>401</v>
      </c>
      <c r="C302" s="21" t="s">
        <v>400</v>
      </c>
      <c r="D302" s="21">
        <v>473.59</v>
      </c>
      <c r="E302" s="21">
        <v>18</v>
      </c>
      <c r="F302" s="5"/>
      <c r="G302" s="5">
        <f t="shared" si="16"/>
        <v>0</v>
      </c>
      <c r="H302" s="5">
        <f t="shared" si="17"/>
        <v>0</v>
      </c>
      <c r="I302" s="20">
        <f t="shared" si="18"/>
        <v>0</v>
      </c>
    </row>
    <row r="303" spans="1:9" ht="43.2" hidden="1" x14ac:dyDescent="0.3">
      <c r="A303" s="22">
        <f t="shared" si="19"/>
        <v>301</v>
      </c>
      <c r="B303" s="21" t="s">
        <v>399</v>
      </c>
      <c r="C303" s="21" t="s">
        <v>398</v>
      </c>
      <c r="D303" s="21">
        <v>55</v>
      </c>
      <c r="E303" s="21">
        <v>18</v>
      </c>
      <c r="F303" s="5"/>
      <c r="G303" s="5">
        <f t="shared" si="16"/>
        <v>0</v>
      </c>
      <c r="H303" s="5">
        <f t="shared" si="17"/>
        <v>0</v>
      </c>
      <c r="I303" s="20">
        <f t="shared" si="18"/>
        <v>0</v>
      </c>
    </row>
    <row r="304" spans="1:9" ht="28.8" hidden="1" x14ac:dyDescent="0.3">
      <c r="A304" s="22">
        <f t="shared" si="19"/>
        <v>302</v>
      </c>
      <c r="B304" s="21" t="s">
        <v>397</v>
      </c>
      <c r="C304" s="21" t="s">
        <v>396</v>
      </c>
      <c r="D304" s="21">
        <v>60.5</v>
      </c>
      <c r="E304" s="21">
        <v>18</v>
      </c>
      <c r="F304" s="5"/>
      <c r="G304" s="5">
        <f t="shared" si="16"/>
        <v>0</v>
      </c>
      <c r="H304" s="5">
        <f t="shared" si="17"/>
        <v>0</v>
      </c>
      <c r="I304" s="20">
        <f t="shared" si="18"/>
        <v>0</v>
      </c>
    </row>
    <row r="305" spans="1:9" ht="28.8" hidden="1" x14ac:dyDescent="0.3">
      <c r="A305" s="22">
        <f t="shared" si="19"/>
        <v>303</v>
      </c>
      <c r="B305" s="21" t="s">
        <v>395</v>
      </c>
      <c r="C305" s="21" t="s">
        <v>394</v>
      </c>
      <c r="D305" s="21">
        <v>84</v>
      </c>
      <c r="E305" s="21">
        <v>18</v>
      </c>
      <c r="F305" s="5"/>
      <c r="G305" s="5">
        <f t="shared" si="16"/>
        <v>0</v>
      </c>
      <c r="H305" s="5">
        <f t="shared" si="17"/>
        <v>0</v>
      </c>
      <c r="I305" s="20">
        <f t="shared" si="18"/>
        <v>0</v>
      </c>
    </row>
    <row r="306" spans="1:9" ht="43.2" hidden="1" x14ac:dyDescent="0.3">
      <c r="A306" s="22">
        <f t="shared" si="19"/>
        <v>304</v>
      </c>
      <c r="B306" s="21" t="s">
        <v>393</v>
      </c>
      <c r="C306" s="21" t="s">
        <v>392</v>
      </c>
      <c r="D306" s="21">
        <v>162.5</v>
      </c>
      <c r="E306" s="21">
        <v>0</v>
      </c>
      <c r="F306" s="5"/>
      <c r="G306" s="5">
        <f t="shared" si="16"/>
        <v>0</v>
      </c>
      <c r="H306" s="5">
        <f t="shared" si="17"/>
        <v>0</v>
      </c>
      <c r="I306" s="20">
        <f t="shared" si="18"/>
        <v>0</v>
      </c>
    </row>
    <row r="307" spans="1:9" ht="28.8" hidden="1" x14ac:dyDescent="0.3">
      <c r="A307" s="22">
        <f t="shared" si="19"/>
        <v>305</v>
      </c>
      <c r="B307" s="21" t="s">
        <v>391</v>
      </c>
      <c r="C307" s="21" t="s">
        <v>390</v>
      </c>
      <c r="D307" s="21">
        <v>150</v>
      </c>
      <c r="E307" s="21">
        <v>18</v>
      </c>
      <c r="F307" s="5"/>
      <c r="G307" s="5">
        <f t="shared" si="16"/>
        <v>0</v>
      </c>
      <c r="H307" s="5">
        <f t="shared" si="17"/>
        <v>0</v>
      </c>
      <c r="I307" s="20">
        <f t="shared" si="18"/>
        <v>0</v>
      </c>
    </row>
    <row r="308" spans="1:9" ht="86.4" hidden="1" x14ac:dyDescent="0.3">
      <c r="A308" s="22">
        <f t="shared" si="19"/>
        <v>306</v>
      </c>
      <c r="B308" s="21" t="s">
        <v>389</v>
      </c>
      <c r="C308" s="21" t="s">
        <v>388</v>
      </c>
      <c r="D308" s="21">
        <v>3489.42</v>
      </c>
      <c r="E308" s="21">
        <v>18</v>
      </c>
      <c r="F308" s="5"/>
      <c r="G308" s="5">
        <f t="shared" si="16"/>
        <v>0</v>
      </c>
      <c r="H308" s="5">
        <f t="shared" si="17"/>
        <v>0</v>
      </c>
      <c r="I308" s="20">
        <f t="shared" si="18"/>
        <v>0</v>
      </c>
    </row>
    <row r="309" spans="1:9" ht="57.6" hidden="1" x14ac:dyDescent="0.3">
      <c r="A309" s="22">
        <f t="shared" si="19"/>
        <v>307</v>
      </c>
      <c r="B309" s="21" t="s">
        <v>387</v>
      </c>
      <c r="C309" s="21" t="s">
        <v>386</v>
      </c>
      <c r="D309" s="21">
        <v>437.78</v>
      </c>
      <c r="E309" s="21">
        <v>18</v>
      </c>
      <c r="F309" s="5"/>
      <c r="G309" s="5">
        <f t="shared" si="16"/>
        <v>0</v>
      </c>
      <c r="H309" s="5">
        <f t="shared" si="17"/>
        <v>0</v>
      </c>
      <c r="I309" s="20">
        <f t="shared" si="18"/>
        <v>0</v>
      </c>
    </row>
    <row r="310" spans="1:9" ht="28.8" hidden="1" x14ac:dyDescent="0.3">
      <c r="A310" s="22">
        <f t="shared" si="19"/>
        <v>308</v>
      </c>
      <c r="B310" s="21" t="s">
        <v>385</v>
      </c>
      <c r="C310" s="21" t="s">
        <v>384</v>
      </c>
      <c r="D310" s="21">
        <v>483.53</v>
      </c>
      <c r="E310" s="21">
        <v>18</v>
      </c>
      <c r="F310" s="5"/>
      <c r="G310" s="5">
        <f t="shared" si="16"/>
        <v>0</v>
      </c>
      <c r="H310" s="5">
        <f t="shared" si="17"/>
        <v>0</v>
      </c>
      <c r="I310" s="20">
        <f t="shared" si="18"/>
        <v>0</v>
      </c>
    </row>
    <row r="311" spans="1:9" ht="57.6" hidden="1" x14ac:dyDescent="0.3">
      <c r="A311" s="22">
        <f t="shared" si="19"/>
        <v>309</v>
      </c>
      <c r="B311" s="21" t="s">
        <v>383</v>
      </c>
      <c r="C311" s="21" t="s">
        <v>382</v>
      </c>
      <c r="D311" s="21">
        <v>133.56</v>
      </c>
      <c r="E311" s="21">
        <v>18</v>
      </c>
      <c r="F311" s="5"/>
      <c r="G311" s="5">
        <f t="shared" si="16"/>
        <v>0</v>
      </c>
      <c r="H311" s="5">
        <f t="shared" si="17"/>
        <v>0</v>
      </c>
      <c r="I311" s="20">
        <f t="shared" si="18"/>
        <v>0</v>
      </c>
    </row>
    <row r="312" spans="1:9" ht="28.8" hidden="1" x14ac:dyDescent="0.3">
      <c r="A312" s="22">
        <f t="shared" si="19"/>
        <v>310</v>
      </c>
      <c r="B312" s="21" t="s">
        <v>381</v>
      </c>
      <c r="C312" s="21" t="s">
        <v>380</v>
      </c>
      <c r="D312" s="21">
        <v>570</v>
      </c>
      <c r="E312" s="21">
        <v>18</v>
      </c>
      <c r="F312" s="5"/>
      <c r="G312" s="5">
        <f t="shared" si="16"/>
        <v>0</v>
      </c>
      <c r="H312" s="5">
        <f t="shared" si="17"/>
        <v>0</v>
      </c>
      <c r="I312" s="20">
        <f t="shared" si="18"/>
        <v>0</v>
      </c>
    </row>
    <row r="313" spans="1:9" ht="43.2" hidden="1" x14ac:dyDescent="0.3">
      <c r="A313" s="22">
        <f t="shared" si="19"/>
        <v>311</v>
      </c>
      <c r="B313" s="21" t="s">
        <v>379</v>
      </c>
      <c r="C313" s="21" t="s">
        <v>378</v>
      </c>
      <c r="D313" s="21">
        <v>473.68</v>
      </c>
      <c r="E313" s="21">
        <v>18</v>
      </c>
      <c r="F313" s="5"/>
      <c r="G313" s="5">
        <f t="shared" si="16"/>
        <v>0</v>
      </c>
      <c r="H313" s="5">
        <f t="shared" si="17"/>
        <v>0</v>
      </c>
      <c r="I313" s="20">
        <f t="shared" si="18"/>
        <v>0</v>
      </c>
    </row>
    <row r="314" spans="1:9" ht="57.6" hidden="1" x14ac:dyDescent="0.3">
      <c r="A314" s="22">
        <f t="shared" si="19"/>
        <v>312</v>
      </c>
      <c r="B314" s="21" t="s">
        <v>377</v>
      </c>
      <c r="C314" s="21" t="s">
        <v>376</v>
      </c>
      <c r="D314" s="21">
        <v>13200.57</v>
      </c>
      <c r="E314" s="21">
        <v>18</v>
      </c>
      <c r="F314" s="5"/>
      <c r="G314" s="5">
        <f t="shared" si="16"/>
        <v>0</v>
      </c>
      <c r="H314" s="5">
        <f t="shared" si="17"/>
        <v>0</v>
      </c>
      <c r="I314" s="20">
        <f t="shared" si="18"/>
        <v>0</v>
      </c>
    </row>
    <row r="315" spans="1:9" ht="28.8" hidden="1" x14ac:dyDescent="0.3">
      <c r="A315" s="22">
        <f t="shared" si="19"/>
        <v>313</v>
      </c>
      <c r="B315" s="21" t="s">
        <v>375</v>
      </c>
      <c r="C315" s="21" t="s">
        <v>374</v>
      </c>
      <c r="D315" s="21">
        <v>780</v>
      </c>
      <c r="E315" s="21">
        <v>18</v>
      </c>
      <c r="F315" s="5"/>
      <c r="G315" s="5">
        <f t="shared" si="16"/>
        <v>0</v>
      </c>
      <c r="H315" s="5">
        <f t="shared" si="17"/>
        <v>0</v>
      </c>
      <c r="I315" s="20">
        <f t="shared" si="18"/>
        <v>0</v>
      </c>
    </row>
    <row r="316" spans="1:9" ht="57.6" hidden="1" x14ac:dyDescent="0.3">
      <c r="A316" s="22">
        <f t="shared" si="19"/>
        <v>314</v>
      </c>
      <c r="B316" s="21" t="s">
        <v>373</v>
      </c>
      <c r="C316" s="21" t="s">
        <v>372</v>
      </c>
      <c r="D316" s="21">
        <v>33.6</v>
      </c>
      <c r="E316" s="21">
        <v>18</v>
      </c>
      <c r="F316" s="5"/>
      <c r="G316" s="5">
        <f t="shared" si="16"/>
        <v>0</v>
      </c>
      <c r="H316" s="5">
        <f t="shared" si="17"/>
        <v>0</v>
      </c>
      <c r="I316" s="20">
        <f t="shared" si="18"/>
        <v>0</v>
      </c>
    </row>
    <row r="317" spans="1:9" ht="158.4" hidden="1" x14ac:dyDescent="0.3">
      <c r="A317" s="22">
        <f t="shared" si="19"/>
        <v>315</v>
      </c>
      <c r="B317" s="21" t="s">
        <v>371</v>
      </c>
      <c r="C317" s="21" t="s">
        <v>370</v>
      </c>
      <c r="D317" s="21">
        <v>2070</v>
      </c>
      <c r="E317" s="21">
        <v>18</v>
      </c>
      <c r="F317" s="5"/>
      <c r="G317" s="5">
        <f t="shared" si="16"/>
        <v>0</v>
      </c>
      <c r="H317" s="5">
        <f t="shared" si="17"/>
        <v>0</v>
      </c>
      <c r="I317" s="20">
        <f t="shared" si="18"/>
        <v>0</v>
      </c>
    </row>
    <row r="318" spans="1:9" ht="43.2" hidden="1" x14ac:dyDescent="0.3">
      <c r="A318" s="22">
        <f t="shared" si="19"/>
        <v>316</v>
      </c>
      <c r="B318" s="21" t="s">
        <v>369</v>
      </c>
      <c r="C318" s="21" t="s">
        <v>368</v>
      </c>
      <c r="D318" s="21">
        <v>127.11</v>
      </c>
      <c r="E318" s="21">
        <v>18</v>
      </c>
      <c r="F318" s="5"/>
      <c r="G318" s="5">
        <f t="shared" si="16"/>
        <v>0</v>
      </c>
      <c r="H318" s="5">
        <f t="shared" si="17"/>
        <v>0</v>
      </c>
      <c r="I318" s="20">
        <f t="shared" si="18"/>
        <v>0</v>
      </c>
    </row>
    <row r="319" spans="1:9" ht="28.8" hidden="1" x14ac:dyDescent="0.3">
      <c r="A319" s="22">
        <f t="shared" si="19"/>
        <v>317</v>
      </c>
      <c r="B319" s="21" t="s">
        <v>367</v>
      </c>
      <c r="C319" s="21" t="s">
        <v>366</v>
      </c>
      <c r="D319" s="21">
        <v>18</v>
      </c>
      <c r="E319" s="21">
        <v>18</v>
      </c>
      <c r="F319" s="5"/>
      <c r="G319" s="5">
        <f t="shared" si="16"/>
        <v>0</v>
      </c>
      <c r="H319" s="5">
        <f t="shared" si="17"/>
        <v>0</v>
      </c>
      <c r="I319" s="20">
        <f t="shared" si="18"/>
        <v>0</v>
      </c>
    </row>
    <row r="320" spans="1:9" ht="28.8" hidden="1" x14ac:dyDescent="0.3">
      <c r="A320" s="22">
        <f t="shared" si="19"/>
        <v>318</v>
      </c>
      <c r="B320" s="21" t="s">
        <v>365</v>
      </c>
      <c r="C320" s="21" t="s">
        <v>364</v>
      </c>
      <c r="D320" s="21">
        <v>225</v>
      </c>
      <c r="E320" s="21">
        <v>12</v>
      </c>
      <c r="F320" s="5"/>
      <c r="G320" s="5">
        <f t="shared" si="16"/>
        <v>0</v>
      </c>
      <c r="H320" s="5">
        <f t="shared" si="17"/>
        <v>0</v>
      </c>
      <c r="I320" s="20">
        <f t="shared" si="18"/>
        <v>0</v>
      </c>
    </row>
    <row r="321" spans="1:9" ht="57.6" hidden="1" x14ac:dyDescent="0.3">
      <c r="A321" s="22">
        <f t="shared" si="19"/>
        <v>319</v>
      </c>
      <c r="B321" s="21" t="s">
        <v>363</v>
      </c>
      <c r="C321" s="21" t="s">
        <v>362</v>
      </c>
      <c r="D321" s="21">
        <v>1015</v>
      </c>
      <c r="E321" s="21">
        <v>18</v>
      </c>
      <c r="F321" s="5"/>
      <c r="G321" s="5">
        <f t="shared" si="16"/>
        <v>0</v>
      </c>
      <c r="H321" s="5">
        <f t="shared" si="17"/>
        <v>0</v>
      </c>
      <c r="I321" s="20">
        <f t="shared" si="18"/>
        <v>0</v>
      </c>
    </row>
    <row r="322" spans="1:9" ht="28.8" hidden="1" x14ac:dyDescent="0.3">
      <c r="A322" s="22">
        <f t="shared" si="19"/>
        <v>320</v>
      </c>
      <c r="B322" s="21" t="s">
        <v>361</v>
      </c>
      <c r="C322" s="21" t="s">
        <v>360</v>
      </c>
      <c r="D322" s="21">
        <v>10.8</v>
      </c>
      <c r="E322" s="21">
        <v>18</v>
      </c>
      <c r="F322" s="5"/>
      <c r="G322" s="5">
        <f t="shared" si="16"/>
        <v>0</v>
      </c>
      <c r="H322" s="5">
        <f t="shared" si="17"/>
        <v>0</v>
      </c>
      <c r="I322" s="20">
        <f t="shared" si="18"/>
        <v>0</v>
      </c>
    </row>
    <row r="323" spans="1:9" ht="43.2" hidden="1" x14ac:dyDescent="0.3">
      <c r="A323" s="22">
        <f t="shared" si="19"/>
        <v>321</v>
      </c>
      <c r="B323" s="21" t="s">
        <v>359</v>
      </c>
      <c r="C323" s="21" t="s">
        <v>358</v>
      </c>
      <c r="D323" s="21">
        <v>150</v>
      </c>
      <c r="E323" s="21">
        <v>18</v>
      </c>
      <c r="F323" s="5"/>
      <c r="G323" s="5">
        <f t="shared" ref="G323:G386" si="20">F323*D323</f>
        <v>0</v>
      </c>
      <c r="H323" s="5">
        <f t="shared" ref="H323:H386" si="21">G323*E323%</f>
        <v>0</v>
      </c>
      <c r="I323" s="20">
        <f t="shared" ref="I323:I386" si="22">G323+H323</f>
        <v>0</v>
      </c>
    </row>
    <row r="324" spans="1:9" ht="43.2" hidden="1" x14ac:dyDescent="0.3">
      <c r="A324" s="22">
        <f t="shared" ref="A324:A387" si="23">A323+1</f>
        <v>322</v>
      </c>
      <c r="B324" s="21" t="s">
        <v>357</v>
      </c>
      <c r="C324" s="21" t="s">
        <v>356</v>
      </c>
      <c r="D324" s="21">
        <v>100.64</v>
      </c>
      <c r="E324" s="21">
        <v>18</v>
      </c>
      <c r="F324" s="5"/>
      <c r="G324" s="5">
        <f t="shared" si="20"/>
        <v>0</v>
      </c>
      <c r="H324" s="5">
        <f t="shared" si="21"/>
        <v>0</v>
      </c>
      <c r="I324" s="20">
        <f t="shared" si="22"/>
        <v>0</v>
      </c>
    </row>
    <row r="325" spans="1:9" ht="57.6" hidden="1" x14ac:dyDescent="0.3">
      <c r="A325" s="22">
        <f t="shared" si="23"/>
        <v>323</v>
      </c>
      <c r="B325" s="21" t="s">
        <v>355</v>
      </c>
      <c r="C325" s="21" t="s">
        <v>354</v>
      </c>
      <c r="D325" s="21">
        <v>1250</v>
      </c>
      <c r="E325" s="21">
        <v>18</v>
      </c>
      <c r="F325" s="5"/>
      <c r="G325" s="5">
        <f t="shared" si="20"/>
        <v>0</v>
      </c>
      <c r="H325" s="5">
        <f t="shared" si="21"/>
        <v>0</v>
      </c>
      <c r="I325" s="20">
        <f t="shared" si="22"/>
        <v>0</v>
      </c>
    </row>
    <row r="326" spans="1:9" ht="28.8" hidden="1" x14ac:dyDescent="0.3">
      <c r="A326" s="22">
        <f t="shared" si="23"/>
        <v>324</v>
      </c>
      <c r="B326" s="21" t="s">
        <v>353</v>
      </c>
      <c r="C326" s="21" t="s">
        <v>352</v>
      </c>
      <c r="D326" s="21">
        <v>500</v>
      </c>
      <c r="E326" s="21">
        <v>18</v>
      </c>
      <c r="F326" s="5"/>
      <c r="G326" s="5">
        <f t="shared" si="20"/>
        <v>0</v>
      </c>
      <c r="H326" s="5">
        <f t="shared" si="21"/>
        <v>0</v>
      </c>
      <c r="I326" s="20">
        <f t="shared" si="22"/>
        <v>0</v>
      </c>
    </row>
    <row r="327" spans="1:9" ht="43.2" hidden="1" x14ac:dyDescent="0.3">
      <c r="A327" s="22">
        <f t="shared" si="23"/>
        <v>325</v>
      </c>
      <c r="B327" s="21" t="s">
        <v>351</v>
      </c>
      <c r="C327" s="21" t="s">
        <v>350</v>
      </c>
      <c r="D327" s="21">
        <v>1850</v>
      </c>
      <c r="E327" s="21">
        <v>12</v>
      </c>
      <c r="F327" s="5"/>
      <c r="G327" s="5">
        <f t="shared" si="20"/>
        <v>0</v>
      </c>
      <c r="H327" s="5">
        <f t="shared" si="21"/>
        <v>0</v>
      </c>
      <c r="I327" s="20">
        <f t="shared" si="22"/>
        <v>0</v>
      </c>
    </row>
    <row r="328" spans="1:9" ht="28.8" hidden="1" x14ac:dyDescent="0.3">
      <c r="A328" s="22">
        <f t="shared" si="23"/>
        <v>326</v>
      </c>
      <c r="B328" s="21" t="s">
        <v>349</v>
      </c>
      <c r="C328" s="21" t="s">
        <v>348</v>
      </c>
      <c r="D328" s="21">
        <v>550</v>
      </c>
      <c r="E328" s="21">
        <v>5</v>
      </c>
      <c r="F328" s="5"/>
      <c r="G328" s="5">
        <f t="shared" si="20"/>
        <v>0</v>
      </c>
      <c r="H328" s="5">
        <f t="shared" si="21"/>
        <v>0</v>
      </c>
      <c r="I328" s="20">
        <f t="shared" si="22"/>
        <v>0</v>
      </c>
    </row>
    <row r="329" spans="1:9" ht="72" hidden="1" x14ac:dyDescent="0.3">
      <c r="A329" s="22">
        <f t="shared" si="23"/>
        <v>327</v>
      </c>
      <c r="B329" s="21" t="s">
        <v>347</v>
      </c>
      <c r="C329" s="21" t="s">
        <v>346</v>
      </c>
      <c r="D329" s="21">
        <v>687.5</v>
      </c>
      <c r="E329" s="21">
        <v>18</v>
      </c>
      <c r="F329" s="5"/>
      <c r="G329" s="5">
        <f t="shared" si="20"/>
        <v>0</v>
      </c>
      <c r="H329" s="5">
        <f t="shared" si="21"/>
        <v>0</v>
      </c>
      <c r="I329" s="20">
        <f t="shared" si="22"/>
        <v>0</v>
      </c>
    </row>
    <row r="330" spans="1:9" ht="43.2" hidden="1" x14ac:dyDescent="0.3">
      <c r="A330" s="22">
        <f t="shared" si="23"/>
        <v>328</v>
      </c>
      <c r="B330" s="21" t="s">
        <v>345</v>
      </c>
      <c r="C330" s="21" t="s">
        <v>344</v>
      </c>
      <c r="D330" s="21">
        <v>100.64</v>
      </c>
      <c r="E330" s="21">
        <v>18</v>
      </c>
      <c r="F330" s="5"/>
      <c r="G330" s="5">
        <f t="shared" si="20"/>
        <v>0</v>
      </c>
      <c r="H330" s="5">
        <f t="shared" si="21"/>
        <v>0</v>
      </c>
      <c r="I330" s="20">
        <f t="shared" si="22"/>
        <v>0</v>
      </c>
    </row>
    <row r="331" spans="1:9" ht="57.6" hidden="1" x14ac:dyDescent="0.3">
      <c r="A331" s="22">
        <f t="shared" si="23"/>
        <v>329</v>
      </c>
      <c r="B331" s="21" t="s">
        <v>343</v>
      </c>
      <c r="C331" s="21" t="s">
        <v>342</v>
      </c>
      <c r="D331" s="21">
        <v>132</v>
      </c>
      <c r="E331" s="21">
        <v>0</v>
      </c>
      <c r="F331" s="5"/>
      <c r="G331" s="5">
        <f t="shared" si="20"/>
        <v>0</v>
      </c>
      <c r="H331" s="5">
        <f t="shared" si="21"/>
        <v>0</v>
      </c>
      <c r="I331" s="20">
        <f t="shared" si="22"/>
        <v>0</v>
      </c>
    </row>
    <row r="332" spans="1:9" ht="57.6" hidden="1" x14ac:dyDescent="0.3">
      <c r="A332" s="22">
        <f t="shared" si="23"/>
        <v>330</v>
      </c>
      <c r="B332" s="21" t="s">
        <v>341</v>
      </c>
      <c r="C332" s="21" t="s">
        <v>340</v>
      </c>
      <c r="D332" s="21">
        <v>593.75</v>
      </c>
      <c r="E332" s="21">
        <v>18</v>
      </c>
      <c r="F332" s="5"/>
      <c r="G332" s="5">
        <f t="shared" si="20"/>
        <v>0</v>
      </c>
      <c r="H332" s="5">
        <f t="shared" si="21"/>
        <v>0</v>
      </c>
      <c r="I332" s="20">
        <f t="shared" si="22"/>
        <v>0</v>
      </c>
    </row>
    <row r="333" spans="1:9" ht="86.4" hidden="1" x14ac:dyDescent="0.3">
      <c r="A333" s="22">
        <f t="shared" si="23"/>
        <v>331</v>
      </c>
      <c r="B333" s="21" t="s">
        <v>339</v>
      </c>
      <c r="C333" s="21" t="s">
        <v>338</v>
      </c>
      <c r="D333" s="21">
        <v>340</v>
      </c>
      <c r="E333" s="21">
        <v>18</v>
      </c>
      <c r="F333" s="5"/>
      <c r="G333" s="5">
        <f t="shared" si="20"/>
        <v>0</v>
      </c>
      <c r="H333" s="5">
        <f t="shared" si="21"/>
        <v>0</v>
      </c>
      <c r="I333" s="20">
        <f t="shared" si="22"/>
        <v>0</v>
      </c>
    </row>
    <row r="334" spans="1:9" ht="57.6" hidden="1" x14ac:dyDescent="0.3">
      <c r="A334" s="22">
        <f t="shared" si="23"/>
        <v>332</v>
      </c>
      <c r="B334" s="21" t="s">
        <v>337</v>
      </c>
      <c r="C334" s="21" t="s">
        <v>336</v>
      </c>
      <c r="D334" s="21">
        <v>174</v>
      </c>
      <c r="E334" s="21">
        <v>0</v>
      </c>
      <c r="F334" s="5"/>
      <c r="G334" s="5">
        <f t="shared" si="20"/>
        <v>0</v>
      </c>
      <c r="H334" s="5">
        <f t="shared" si="21"/>
        <v>0</v>
      </c>
      <c r="I334" s="20">
        <f t="shared" si="22"/>
        <v>0</v>
      </c>
    </row>
    <row r="335" spans="1:9" ht="28.8" hidden="1" x14ac:dyDescent="0.3">
      <c r="A335" s="22">
        <f t="shared" si="23"/>
        <v>333</v>
      </c>
      <c r="B335" s="21" t="s">
        <v>335</v>
      </c>
      <c r="C335" s="21" t="s">
        <v>334</v>
      </c>
      <c r="D335" s="21">
        <v>722.22</v>
      </c>
      <c r="E335" s="21">
        <v>18</v>
      </c>
      <c r="F335" s="5"/>
      <c r="G335" s="5">
        <f t="shared" si="20"/>
        <v>0</v>
      </c>
      <c r="H335" s="5">
        <f t="shared" si="21"/>
        <v>0</v>
      </c>
      <c r="I335" s="20">
        <f t="shared" si="22"/>
        <v>0</v>
      </c>
    </row>
    <row r="336" spans="1:9" ht="43.2" hidden="1" x14ac:dyDescent="0.3">
      <c r="A336" s="22">
        <f t="shared" si="23"/>
        <v>334</v>
      </c>
      <c r="B336" s="21" t="s">
        <v>333</v>
      </c>
      <c r="C336" s="21" t="s">
        <v>332</v>
      </c>
      <c r="D336" s="21">
        <v>600</v>
      </c>
      <c r="E336" s="21">
        <v>18</v>
      </c>
      <c r="F336" s="5"/>
      <c r="G336" s="5">
        <f t="shared" si="20"/>
        <v>0</v>
      </c>
      <c r="H336" s="5">
        <f t="shared" si="21"/>
        <v>0</v>
      </c>
      <c r="I336" s="20">
        <f t="shared" si="22"/>
        <v>0</v>
      </c>
    </row>
    <row r="337" spans="1:9" ht="43.2" hidden="1" x14ac:dyDescent="0.3">
      <c r="A337" s="22">
        <f t="shared" si="23"/>
        <v>335</v>
      </c>
      <c r="B337" s="21" t="s">
        <v>331</v>
      </c>
      <c r="C337" s="21" t="s">
        <v>330</v>
      </c>
      <c r="D337" s="21">
        <v>290</v>
      </c>
      <c r="E337" s="21">
        <v>18</v>
      </c>
      <c r="F337" s="5"/>
      <c r="G337" s="5">
        <f t="shared" si="20"/>
        <v>0</v>
      </c>
      <c r="H337" s="5">
        <f t="shared" si="21"/>
        <v>0</v>
      </c>
      <c r="I337" s="20">
        <f t="shared" si="22"/>
        <v>0</v>
      </c>
    </row>
    <row r="338" spans="1:9" ht="43.2" hidden="1" x14ac:dyDescent="0.3">
      <c r="A338" s="22">
        <f t="shared" si="23"/>
        <v>336</v>
      </c>
      <c r="B338" s="21" t="s">
        <v>329</v>
      </c>
      <c r="C338" s="21" t="s">
        <v>328</v>
      </c>
      <c r="D338" s="21">
        <v>116.36</v>
      </c>
      <c r="E338" s="21">
        <v>5</v>
      </c>
      <c r="F338" s="5"/>
      <c r="G338" s="5">
        <f t="shared" si="20"/>
        <v>0</v>
      </c>
      <c r="H338" s="5">
        <f t="shared" si="21"/>
        <v>0</v>
      </c>
      <c r="I338" s="20">
        <f t="shared" si="22"/>
        <v>0</v>
      </c>
    </row>
    <row r="339" spans="1:9" ht="86.4" hidden="1" x14ac:dyDescent="0.3">
      <c r="A339" s="22">
        <f t="shared" si="23"/>
        <v>337</v>
      </c>
      <c r="B339" s="21" t="s">
        <v>327</v>
      </c>
      <c r="C339" s="21" t="s">
        <v>326</v>
      </c>
      <c r="D339" s="21">
        <v>1319</v>
      </c>
      <c r="E339" s="21">
        <v>18</v>
      </c>
      <c r="F339" s="5"/>
      <c r="G339" s="5">
        <f t="shared" si="20"/>
        <v>0</v>
      </c>
      <c r="H339" s="5">
        <f t="shared" si="21"/>
        <v>0</v>
      </c>
      <c r="I339" s="20">
        <f t="shared" si="22"/>
        <v>0</v>
      </c>
    </row>
    <row r="340" spans="1:9" ht="43.2" hidden="1" x14ac:dyDescent="0.3">
      <c r="A340" s="22">
        <f t="shared" si="23"/>
        <v>338</v>
      </c>
      <c r="B340" s="21" t="s">
        <v>325</v>
      </c>
      <c r="C340" s="21" t="s">
        <v>324</v>
      </c>
      <c r="D340" s="21">
        <v>164.2</v>
      </c>
      <c r="E340" s="21">
        <v>18</v>
      </c>
      <c r="F340" s="5"/>
      <c r="G340" s="5">
        <f t="shared" si="20"/>
        <v>0</v>
      </c>
      <c r="H340" s="5">
        <f t="shared" si="21"/>
        <v>0</v>
      </c>
      <c r="I340" s="20">
        <f t="shared" si="22"/>
        <v>0</v>
      </c>
    </row>
    <row r="341" spans="1:9" ht="57.6" hidden="1" x14ac:dyDescent="0.3">
      <c r="A341" s="22">
        <f t="shared" si="23"/>
        <v>339</v>
      </c>
      <c r="B341" s="21" t="s">
        <v>323</v>
      </c>
      <c r="C341" s="21" t="s">
        <v>322</v>
      </c>
      <c r="D341" s="21">
        <v>468.75</v>
      </c>
      <c r="E341" s="21">
        <v>18</v>
      </c>
      <c r="F341" s="5"/>
      <c r="G341" s="5">
        <f t="shared" si="20"/>
        <v>0</v>
      </c>
      <c r="H341" s="5">
        <f t="shared" si="21"/>
        <v>0</v>
      </c>
      <c r="I341" s="20">
        <f t="shared" si="22"/>
        <v>0</v>
      </c>
    </row>
    <row r="342" spans="1:9" ht="28.8" hidden="1" x14ac:dyDescent="0.3">
      <c r="A342" s="22">
        <f t="shared" si="23"/>
        <v>340</v>
      </c>
      <c r="B342" s="21" t="s">
        <v>321</v>
      </c>
      <c r="C342" s="21" t="s">
        <v>320</v>
      </c>
      <c r="D342" s="21">
        <v>175</v>
      </c>
      <c r="E342" s="21">
        <v>18</v>
      </c>
      <c r="F342" s="5"/>
      <c r="G342" s="5">
        <f t="shared" si="20"/>
        <v>0</v>
      </c>
      <c r="H342" s="5">
        <f t="shared" si="21"/>
        <v>0</v>
      </c>
      <c r="I342" s="20">
        <f t="shared" si="22"/>
        <v>0</v>
      </c>
    </row>
    <row r="343" spans="1:9" ht="28.8" hidden="1" x14ac:dyDescent="0.3">
      <c r="A343" s="22">
        <f t="shared" si="23"/>
        <v>341</v>
      </c>
      <c r="B343" s="21" t="s">
        <v>319</v>
      </c>
      <c r="C343" s="21" t="s">
        <v>318</v>
      </c>
      <c r="D343" s="21">
        <v>175</v>
      </c>
      <c r="E343" s="21">
        <v>18</v>
      </c>
      <c r="F343" s="5"/>
      <c r="G343" s="5">
        <f t="shared" si="20"/>
        <v>0</v>
      </c>
      <c r="H343" s="5">
        <f t="shared" si="21"/>
        <v>0</v>
      </c>
      <c r="I343" s="20">
        <f t="shared" si="22"/>
        <v>0</v>
      </c>
    </row>
    <row r="344" spans="1:9" ht="43.2" hidden="1" x14ac:dyDescent="0.3">
      <c r="A344" s="22">
        <f t="shared" si="23"/>
        <v>342</v>
      </c>
      <c r="B344" s="21" t="s">
        <v>317</v>
      </c>
      <c r="C344" s="21" t="s">
        <v>316</v>
      </c>
      <c r="D344" s="21">
        <v>400</v>
      </c>
      <c r="E344" s="21">
        <v>18</v>
      </c>
      <c r="F344" s="5"/>
      <c r="G344" s="5">
        <f t="shared" si="20"/>
        <v>0</v>
      </c>
      <c r="H344" s="5">
        <f t="shared" si="21"/>
        <v>0</v>
      </c>
      <c r="I344" s="20">
        <f t="shared" si="22"/>
        <v>0</v>
      </c>
    </row>
    <row r="345" spans="1:9" ht="57.6" hidden="1" x14ac:dyDescent="0.3">
      <c r="A345" s="22">
        <f t="shared" si="23"/>
        <v>343</v>
      </c>
      <c r="B345" s="21" t="s">
        <v>315</v>
      </c>
      <c r="C345" s="21" t="s">
        <v>314</v>
      </c>
      <c r="D345" s="21">
        <v>93.75</v>
      </c>
      <c r="E345" s="21">
        <v>18</v>
      </c>
      <c r="F345" s="5"/>
      <c r="G345" s="5">
        <f t="shared" si="20"/>
        <v>0</v>
      </c>
      <c r="H345" s="5">
        <f t="shared" si="21"/>
        <v>0</v>
      </c>
      <c r="I345" s="20">
        <f t="shared" si="22"/>
        <v>0</v>
      </c>
    </row>
    <row r="346" spans="1:9" ht="86.4" hidden="1" x14ac:dyDescent="0.3">
      <c r="A346" s="22">
        <f t="shared" si="23"/>
        <v>344</v>
      </c>
      <c r="B346" s="21" t="s">
        <v>313</v>
      </c>
      <c r="C346" s="21" t="s">
        <v>312</v>
      </c>
      <c r="D346" s="21">
        <v>156.25</v>
      </c>
      <c r="E346" s="21">
        <v>18</v>
      </c>
      <c r="F346" s="5"/>
      <c r="G346" s="5">
        <f t="shared" si="20"/>
        <v>0</v>
      </c>
      <c r="H346" s="5">
        <f t="shared" si="21"/>
        <v>0</v>
      </c>
      <c r="I346" s="20">
        <f t="shared" si="22"/>
        <v>0</v>
      </c>
    </row>
    <row r="347" spans="1:9" ht="28.8" hidden="1" x14ac:dyDescent="0.3">
      <c r="A347" s="22">
        <f t="shared" si="23"/>
        <v>345</v>
      </c>
      <c r="B347" s="21" t="s">
        <v>311</v>
      </c>
      <c r="C347" s="21" t="s">
        <v>310</v>
      </c>
      <c r="D347" s="21">
        <v>75</v>
      </c>
      <c r="E347" s="21">
        <v>18</v>
      </c>
      <c r="F347" s="5"/>
      <c r="G347" s="5">
        <f t="shared" si="20"/>
        <v>0</v>
      </c>
      <c r="H347" s="5">
        <f t="shared" si="21"/>
        <v>0</v>
      </c>
      <c r="I347" s="20">
        <f t="shared" si="22"/>
        <v>0</v>
      </c>
    </row>
    <row r="348" spans="1:9" ht="86.4" hidden="1" x14ac:dyDescent="0.3">
      <c r="A348" s="22">
        <f t="shared" si="23"/>
        <v>346</v>
      </c>
      <c r="B348" s="21" t="s">
        <v>309</v>
      </c>
      <c r="C348" s="21" t="s">
        <v>308</v>
      </c>
      <c r="D348" s="21">
        <v>1250</v>
      </c>
      <c r="E348" s="21">
        <v>18</v>
      </c>
      <c r="F348" s="5"/>
      <c r="G348" s="5">
        <f t="shared" si="20"/>
        <v>0</v>
      </c>
      <c r="H348" s="5">
        <f t="shared" si="21"/>
        <v>0</v>
      </c>
      <c r="I348" s="20">
        <f t="shared" si="22"/>
        <v>0</v>
      </c>
    </row>
    <row r="349" spans="1:9" ht="57.6" hidden="1" x14ac:dyDescent="0.3">
      <c r="A349" s="22">
        <f t="shared" si="23"/>
        <v>347</v>
      </c>
      <c r="B349" s="21" t="s">
        <v>307</v>
      </c>
      <c r="C349" s="21" t="s">
        <v>306</v>
      </c>
      <c r="D349" s="21">
        <v>2000</v>
      </c>
      <c r="E349" s="21">
        <v>18</v>
      </c>
      <c r="F349" s="5"/>
      <c r="G349" s="5">
        <f t="shared" si="20"/>
        <v>0</v>
      </c>
      <c r="H349" s="5">
        <f t="shared" si="21"/>
        <v>0</v>
      </c>
      <c r="I349" s="20">
        <f t="shared" si="22"/>
        <v>0</v>
      </c>
    </row>
    <row r="350" spans="1:9" ht="57.6" hidden="1" x14ac:dyDescent="0.3">
      <c r="A350" s="22">
        <f t="shared" si="23"/>
        <v>348</v>
      </c>
      <c r="B350" s="21" t="s">
        <v>305</v>
      </c>
      <c r="C350" s="21" t="s">
        <v>304</v>
      </c>
      <c r="D350" s="21">
        <v>294.44</v>
      </c>
      <c r="E350" s="21">
        <v>18</v>
      </c>
      <c r="F350" s="5"/>
      <c r="G350" s="5">
        <f t="shared" si="20"/>
        <v>0</v>
      </c>
      <c r="H350" s="5">
        <f t="shared" si="21"/>
        <v>0</v>
      </c>
      <c r="I350" s="20">
        <f t="shared" si="22"/>
        <v>0</v>
      </c>
    </row>
    <row r="351" spans="1:9" ht="43.2" hidden="1" x14ac:dyDescent="0.3">
      <c r="A351" s="22">
        <f t="shared" si="23"/>
        <v>349</v>
      </c>
      <c r="B351" s="21" t="s">
        <v>303</v>
      </c>
      <c r="C351" s="21" t="s">
        <v>302</v>
      </c>
      <c r="D351" s="21">
        <v>95.34</v>
      </c>
      <c r="E351" s="21">
        <v>18</v>
      </c>
      <c r="F351" s="5"/>
      <c r="G351" s="5">
        <f t="shared" si="20"/>
        <v>0</v>
      </c>
      <c r="H351" s="5">
        <f t="shared" si="21"/>
        <v>0</v>
      </c>
      <c r="I351" s="20">
        <f t="shared" si="22"/>
        <v>0</v>
      </c>
    </row>
    <row r="352" spans="1:9" ht="43.2" hidden="1" x14ac:dyDescent="0.3">
      <c r="A352" s="22">
        <f t="shared" si="23"/>
        <v>350</v>
      </c>
      <c r="B352" s="21" t="s">
        <v>301</v>
      </c>
      <c r="C352" s="21" t="s">
        <v>300</v>
      </c>
      <c r="D352" s="21">
        <v>181.25</v>
      </c>
      <c r="E352" s="21">
        <v>18</v>
      </c>
      <c r="F352" s="5"/>
      <c r="G352" s="5">
        <f t="shared" si="20"/>
        <v>0</v>
      </c>
      <c r="H352" s="5">
        <f t="shared" si="21"/>
        <v>0</v>
      </c>
      <c r="I352" s="20">
        <f t="shared" si="22"/>
        <v>0</v>
      </c>
    </row>
    <row r="353" spans="1:9" ht="28.8" hidden="1" x14ac:dyDescent="0.3">
      <c r="A353" s="22">
        <f t="shared" si="23"/>
        <v>351</v>
      </c>
      <c r="B353" s="21" t="s">
        <v>299</v>
      </c>
      <c r="C353" s="21" t="s">
        <v>298</v>
      </c>
      <c r="D353" s="21">
        <v>52.5</v>
      </c>
      <c r="E353" s="21">
        <v>18</v>
      </c>
      <c r="F353" s="5"/>
      <c r="G353" s="5">
        <f t="shared" si="20"/>
        <v>0</v>
      </c>
      <c r="H353" s="5">
        <f t="shared" si="21"/>
        <v>0</v>
      </c>
      <c r="I353" s="20">
        <f t="shared" si="22"/>
        <v>0</v>
      </c>
    </row>
    <row r="354" spans="1:9" ht="28.8" hidden="1" x14ac:dyDescent="0.3">
      <c r="A354" s="22">
        <f t="shared" si="23"/>
        <v>352</v>
      </c>
      <c r="B354" s="21" t="s">
        <v>297</v>
      </c>
      <c r="C354" s="21" t="s">
        <v>296</v>
      </c>
      <c r="D354" s="21">
        <v>1393</v>
      </c>
      <c r="E354" s="21">
        <v>18</v>
      </c>
      <c r="F354" s="5"/>
      <c r="G354" s="5">
        <f t="shared" si="20"/>
        <v>0</v>
      </c>
      <c r="H354" s="5">
        <f t="shared" si="21"/>
        <v>0</v>
      </c>
      <c r="I354" s="20">
        <f t="shared" si="22"/>
        <v>0</v>
      </c>
    </row>
    <row r="355" spans="1:9" ht="57.6" hidden="1" x14ac:dyDescent="0.3">
      <c r="A355" s="22">
        <f t="shared" si="23"/>
        <v>353</v>
      </c>
      <c r="B355" s="21" t="s">
        <v>295</v>
      </c>
      <c r="C355" s="21" t="s">
        <v>294</v>
      </c>
      <c r="D355" s="21">
        <v>220</v>
      </c>
      <c r="E355" s="21">
        <v>18</v>
      </c>
      <c r="F355" s="5"/>
      <c r="G355" s="5">
        <f t="shared" si="20"/>
        <v>0</v>
      </c>
      <c r="H355" s="5">
        <f t="shared" si="21"/>
        <v>0</v>
      </c>
      <c r="I355" s="20">
        <f t="shared" si="22"/>
        <v>0</v>
      </c>
    </row>
    <row r="356" spans="1:9" ht="86.4" hidden="1" x14ac:dyDescent="0.3">
      <c r="A356" s="22">
        <f t="shared" si="23"/>
        <v>354</v>
      </c>
      <c r="B356" s="21" t="s">
        <v>293</v>
      </c>
      <c r="C356" s="21" t="s">
        <v>292</v>
      </c>
      <c r="D356" s="21">
        <v>236.25</v>
      </c>
      <c r="E356" s="21">
        <v>18</v>
      </c>
      <c r="F356" s="5"/>
      <c r="G356" s="5">
        <f t="shared" si="20"/>
        <v>0</v>
      </c>
      <c r="H356" s="5">
        <f t="shared" si="21"/>
        <v>0</v>
      </c>
      <c r="I356" s="20">
        <f t="shared" si="22"/>
        <v>0</v>
      </c>
    </row>
    <row r="357" spans="1:9" ht="86.4" hidden="1" x14ac:dyDescent="0.3">
      <c r="A357" s="22">
        <f t="shared" si="23"/>
        <v>355</v>
      </c>
      <c r="B357" s="21" t="s">
        <v>291</v>
      </c>
      <c r="C357" s="21" t="s">
        <v>290</v>
      </c>
      <c r="D357" s="21">
        <v>112.5</v>
      </c>
      <c r="E357" s="21">
        <v>18</v>
      </c>
      <c r="F357" s="5"/>
      <c r="G357" s="5">
        <f t="shared" si="20"/>
        <v>0</v>
      </c>
      <c r="H357" s="5">
        <f t="shared" si="21"/>
        <v>0</v>
      </c>
      <c r="I357" s="20">
        <f t="shared" si="22"/>
        <v>0</v>
      </c>
    </row>
    <row r="358" spans="1:9" ht="28.8" hidden="1" x14ac:dyDescent="0.3">
      <c r="A358" s="22">
        <f t="shared" si="23"/>
        <v>356</v>
      </c>
      <c r="B358" s="21" t="s">
        <v>289</v>
      </c>
      <c r="C358" s="21" t="s">
        <v>288</v>
      </c>
      <c r="D358" s="21">
        <v>148.75</v>
      </c>
      <c r="E358" s="21">
        <v>18</v>
      </c>
      <c r="F358" s="5"/>
      <c r="G358" s="5">
        <f t="shared" si="20"/>
        <v>0</v>
      </c>
      <c r="H358" s="5">
        <f t="shared" si="21"/>
        <v>0</v>
      </c>
      <c r="I358" s="20">
        <f t="shared" si="22"/>
        <v>0</v>
      </c>
    </row>
    <row r="359" spans="1:9" ht="86.4" hidden="1" x14ac:dyDescent="0.3">
      <c r="A359" s="22">
        <f t="shared" si="23"/>
        <v>357</v>
      </c>
      <c r="B359" s="21" t="s">
        <v>287</v>
      </c>
      <c r="C359" s="21" t="s">
        <v>286</v>
      </c>
      <c r="D359" s="21">
        <v>3788.24</v>
      </c>
      <c r="E359" s="21">
        <v>18</v>
      </c>
      <c r="F359" s="5"/>
      <c r="G359" s="5">
        <f t="shared" si="20"/>
        <v>0</v>
      </c>
      <c r="H359" s="5">
        <f t="shared" si="21"/>
        <v>0</v>
      </c>
      <c r="I359" s="20">
        <f t="shared" si="22"/>
        <v>0</v>
      </c>
    </row>
    <row r="360" spans="1:9" ht="43.2" hidden="1" x14ac:dyDescent="0.3">
      <c r="A360" s="22">
        <f t="shared" si="23"/>
        <v>358</v>
      </c>
      <c r="B360" s="21" t="s">
        <v>285</v>
      </c>
      <c r="C360" s="21" t="s">
        <v>284</v>
      </c>
      <c r="D360" s="21">
        <v>493.75</v>
      </c>
      <c r="E360" s="21">
        <v>18</v>
      </c>
      <c r="F360" s="5"/>
      <c r="G360" s="5">
        <f t="shared" si="20"/>
        <v>0</v>
      </c>
      <c r="H360" s="5">
        <f t="shared" si="21"/>
        <v>0</v>
      </c>
      <c r="I360" s="20">
        <f t="shared" si="22"/>
        <v>0</v>
      </c>
    </row>
    <row r="361" spans="1:9" ht="43.2" hidden="1" x14ac:dyDescent="0.3">
      <c r="A361" s="22">
        <f t="shared" si="23"/>
        <v>359</v>
      </c>
      <c r="B361" s="21" t="s">
        <v>283</v>
      </c>
      <c r="C361" s="21" t="s">
        <v>282</v>
      </c>
      <c r="D361" s="21">
        <v>100.64</v>
      </c>
      <c r="E361" s="21">
        <v>18</v>
      </c>
      <c r="F361" s="5"/>
      <c r="G361" s="5">
        <f t="shared" si="20"/>
        <v>0</v>
      </c>
      <c r="H361" s="5">
        <f t="shared" si="21"/>
        <v>0</v>
      </c>
      <c r="I361" s="20">
        <f t="shared" si="22"/>
        <v>0</v>
      </c>
    </row>
    <row r="362" spans="1:9" ht="57.6" hidden="1" x14ac:dyDescent="0.3">
      <c r="A362" s="22">
        <f t="shared" si="23"/>
        <v>360</v>
      </c>
      <c r="B362" s="21" t="s">
        <v>281</v>
      </c>
      <c r="C362" s="21" t="s">
        <v>280</v>
      </c>
      <c r="D362" s="21">
        <v>206.25</v>
      </c>
      <c r="E362" s="21">
        <v>18</v>
      </c>
      <c r="F362" s="5"/>
      <c r="G362" s="5">
        <f t="shared" si="20"/>
        <v>0</v>
      </c>
      <c r="H362" s="5">
        <f t="shared" si="21"/>
        <v>0</v>
      </c>
      <c r="I362" s="20">
        <f t="shared" si="22"/>
        <v>0</v>
      </c>
    </row>
    <row r="363" spans="1:9" ht="28.8" hidden="1" x14ac:dyDescent="0.3">
      <c r="A363" s="22">
        <f t="shared" si="23"/>
        <v>361</v>
      </c>
      <c r="B363" s="21" t="s">
        <v>279</v>
      </c>
      <c r="C363" s="21" t="s">
        <v>278</v>
      </c>
      <c r="D363" s="21">
        <v>325</v>
      </c>
      <c r="E363" s="21">
        <v>18</v>
      </c>
      <c r="F363" s="5"/>
      <c r="G363" s="5">
        <f t="shared" si="20"/>
        <v>0</v>
      </c>
      <c r="H363" s="5">
        <f t="shared" si="21"/>
        <v>0</v>
      </c>
      <c r="I363" s="20">
        <f t="shared" si="22"/>
        <v>0</v>
      </c>
    </row>
    <row r="364" spans="1:9" ht="28.8" hidden="1" x14ac:dyDescent="0.3">
      <c r="A364" s="22">
        <f t="shared" si="23"/>
        <v>362</v>
      </c>
      <c r="B364" s="21" t="s">
        <v>277</v>
      </c>
      <c r="C364" s="21" t="s">
        <v>276</v>
      </c>
      <c r="D364" s="21">
        <v>325</v>
      </c>
      <c r="E364" s="21">
        <v>18</v>
      </c>
      <c r="F364" s="5"/>
      <c r="G364" s="5">
        <f t="shared" si="20"/>
        <v>0</v>
      </c>
      <c r="H364" s="5">
        <f t="shared" si="21"/>
        <v>0</v>
      </c>
      <c r="I364" s="20">
        <f t="shared" si="22"/>
        <v>0</v>
      </c>
    </row>
    <row r="365" spans="1:9" ht="28.8" hidden="1" x14ac:dyDescent="0.3">
      <c r="A365" s="22">
        <f t="shared" si="23"/>
        <v>363</v>
      </c>
      <c r="B365" s="21" t="s">
        <v>275</v>
      </c>
      <c r="C365" s="21" t="s">
        <v>274</v>
      </c>
      <c r="D365" s="21">
        <v>300</v>
      </c>
      <c r="E365" s="21">
        <v>18</v>
      </c>
      <c r="F365" s="5"/>
      <c r="G365" s="5">
        <f t="shared" si="20"/>
        <v>0</v>
      </c>
      <c r="H365" s="5">
        <f t="shared" si="21"/>
        <v>0</v>
      </c>
      <c r="I365" s="20">
        <f t="shared" si="22"/>
        <v>0</v>
      </c>
    </row>
    <row r="366" spans="1:9" ht="28.8" hidden="1" x14ac:dyDescent="0.3">
      <c r="A366" s="22">
        <f t="shared" si="23"/>
        <v>364</v>
      </c>
      <c r="B366" s="21" t="s">
        <v>273</v>
      </c>
      <c r="C366" s="21" t="s">
        <v>272</v>
      </c>
      <c r="D366" s="21">
        <v>300</v>
      </c>
      <c r="E366" s="21">
        <v>18</v>
      </c>
      <c r="F366" s="5"/>
      <c r="G366" s="5">
        <f t="shared" si="20"/>
        <v>0</v>
      </c>
      <c r="H366" s="5">
        <f t="shared" si="21"/>
        <v>0</v>
      </c>
      <c r="I366" s="20">
        <f t="shared" si="22"/>
        <v>0</v>
      </c>
    </row>
    <row r="367" spans="1:9" ht="28.8" hidden="1" x14ac:dyDescent="0.3">
      <c r="A367" s="22">
        <f t="shared" si="23"/>
        <v>365</v>
      </c>
      <c r="B367" s="21" t="s">
        <v>271</v>
      </c>
      <c r="C367" s="21" t="s">
        <v>270</v>
      </c>
      <c r="D367" s="21">
        <v>300</v>
      </c>
      <c r="E367" s="21">
        <v>18</v>
      </c>
      <c r="F367" s="5"/>
      <c r="G367" s="5">
        <f t="shared" si="20"/>
        <v>0</v>
      </c>
      <c r="H367" s="5">
        <f t="shared" si="21"/>
        <v>0</v>
      </c>
      <c r="I367" s="20">
        <f t="shared" si="22"/>
        <v>0</v>
      </c>
    </row>
    <row r="368" spans="1:9" ht="100.8" x14ac:dyDescent="0.3">
      <c r="A368" s="22">
        <f t="shared" si="23"/>
        <v>366</v>
      </c>
      <c r="B368" s="21" t="s">
        <v>269</v>
      </c>
      <c r="C368" s="21" t="s">
        <v>268</v>
      </c>
      <c r="D368" s="21">
        <v>181.25</v>
      </c>
      <c r="E368" s="21">
        <v>18</v>
      </c>
      <c r="F368" s="5"/>
      <c r="G368" s="5">
        <f t="shared" si="20"/>
        <v>0</v>
      </c>
      <c r="H368" s="5">
        <f t="shared" si="21"/>
        <v>0</v>
      </c>
      <c r="I368" s="20">
        <f t="shared" si="22"/>
        <v>0</v>
      </c>
    </row>
    <row r="369" spans="1:9" ht="72" hidden="1" x14ac:dyDescent="0.3">
      <c r="A369" s="22">
        <f t="shared" si="23"/>
        <v>367</v>
      </c>
      <c r="B369" s="21" t="s">
        <v>267</v>
      </c>
      <c r="C369" s="21" t="s">
        <v>266</v>
      </c>
      <c r="D369" s="21">
        <v>50</v>
      </c>
      <c r="E369" s="21">
        <v>18</v>
      </c>
      <c r="F369" s="5">
        <v>50</v>
      </c>
      <c r="G369" s="5">
        <f t="shared" si="20"/>
        <v>2500</v>
      </c>
      <c r="H369" s="5">
        <f t="shared" si="21"/>
        <v>450</v>
      </c>
      <c r="I369" s="20">
        <f t="shared" si="22"/>
        <v>2950</v>
      </c>
    </row>
    <row r="370" spans="1:9" ht="43.2" hidden="1" x14ac:dyDescent="0.3">
      <c r="A370" s="22">
        <f t="shared" si="23"/>
        <v>368</v>
      </c>
      <c r="B370" s="21" t="s">
        <v>265</v>
      </c>
      <c r="C370" s="21" t="s">
        <v>264</v>
      </c>
      <c r="D370" s="21">
        <v>90</v>
      </c>
      <c r="E370" s="21">
        <v>18</v>
      </c>
      <c r="F370" s="5"/>
      <c r="G370" s="5">
        <f t="shared" si="20"/>
        <v>0</v>
      </c>
      <c r="H370" s="5">
        <f t="shared" si="21"/>
        <v>0</v>
      </c>
      <c r="I370" s="20">
        <f t="shared" si="22"/>
        <v>0</v>
      </c>
    </row>
    <row r="371" spans="1:9" ht="43.2" hidden="1" x14ac:dyDescent="0.3">
      <c r="A371" s="22">
        <f t="shared" si="23"/>
        <v>369</v>
      </c>
      <c r="B371" s="21" t="s">
        <v>263</v>
      </c>
      <c r="C371" s="21" t="s">
        <v>262</v>
      </c>
      <c r="D371" s="21">
        <v>102.75</v>
      </c>
      <c r="E371" s="21">
        <v>18</v>
      </c>
      <c r="F371" s="5"/>
      <c r="G371" s="5">
        <f t="shared" si="20"/>
        <v>0</v>
      </c>
      <c r="H371" s="5">
        <f t="shared" si="21"/>
        <v>0</v>
      </c>
      <c r="I371" s="20">
        <f t="shared" si="22"/>
        <v>0</v>
      </c>
    </row>
    <row r="372" spans="1:9" ht="86.4" hidden="1" x14ac:dyDescent="0.3">
      <c r="A372" s="22">
        <f t="shared" si="23"/>
        <v>370</v>
      </c>
      <c r="B372" s="21" t="s">
        <v>261</v>
      </c>
      <c r="C372" s="21" t="s">
        <v>260</v>
      </c>
      <c r="D372" s="21">
        <v>268.75</v>
      </c>
      <c r="E372" s="21">
        <v>18</v>
      </c>
      <c r="F372" s="5"/>
      <c r="G372" s="5">
        <f t="shared" si="20"/>
        <v>0</v>
      </c>
      <c r="H372" s="5">
        <f t="shared" si="21"/>
        <v>0</v>
      </c>
      <c r="I372" s="20">
        <f t="shared" si="22"/>
        <v>0</v>
      </c>
    </row>
    <row r="373" spans="1:9" ht="57.6" hidden="1" x14ac:dyDescent="0.3">
      <c r="A373" s="22">
        <f t="shared" si="23"/>
        <v>371</v>
      </c>
      <c r="B373" s="21" t="s">
        <v>259</v>
      </c>
      <c r="C373" s="21" t="s">
        <v>258</v>
      </c>
      <c r="D373" s="21">
        <v>75</v>
      </c>
      <c r="E373" s="21">
        <v>18</v>
      </c>
      <c r="F373" s="5"/>
      <c r="G373" s="5">
        <f t="shared" si="20"/>
        <v>0</v>
      </c>
      <c r="H373" s="5">
        <f t="shared" si="21"/>
        <v>0</v>
      </c>
      <c r="I373" s="20">
        <f t="shared" si="22"/>
        <v>0</v>
      </c>
    </row>
    <row r="374" spans="1:9" ht="28.8" hidden="1" x14ac:dyDescent="0.3">
      <c r="A374" s="22">
        <f t="shared" si="23"/>
        <v>372</v>
      </c>
      <c r="B374" s="21" t="s">
        <v>257</v>
      </c>
      <c r="C374" s="21" t="s">
        <v>256</v>
      </c>
      <c r="D374" s="21">
        <v>81.599999999999994</v>
      </c>
      <c r="E374" s="21">
        <v>18</v>
      </c>
      <c r="F374" s="5"/>
      <c r="G374" s="5">
        <f t="shared" si="20"/>
        <v>0</v>
      </c>
      <c r="H374" s="5">
        <f t="shared" si="21"/>
        <v>0</v>
      </c>
      <c r="I374" s="20">
        <f t="shared" si="22"/>
        <v>0</v>
      </c>
    </row>
    <row r="375" spans="1:9" ht="72" hidden="1" x14ac:dyDescent="0.3">
      <c r="A375" s="22">
        <f t="shared" si="23"/>
        <v>373</v>
      </c>
      <c r="B375" s="21" t="s">
        <v>255</v>
      </c>
      <c r="C375" s="21" t="s">
        <v>254</v>
      </c>
      <c r="D375" s="21">
        <v>345</v>
      </c>
      <c r="E375" s="21">
        <v>18</v>
      </c>
      <c r="F375" s="5"/>
      <c r="G375" s="5">
        <f t="shared" si="20"/>
        <v>0</v>
      </c>
      <c r="H375" s="5">
        <f t="shared" si="21"/>
        <v>0</v>
      </c>
      <c r="I375" s="20">
        <f t="shared" si="22"/>
        <v>0</v>
      </c>
    </row>
    <row r="376" spans="1:9" ht="28.8" hidden="1" x14ac:dyDescent="0.3">
      <c r="A376" s="22">
        <f t="shared" si="23"/>
        <v>374</v>
      </c>
      <c r="B376" s="21" t="s">
        <v>253</v>
      </c>
      <c r="C376" s="21" t="s">
        <v>252</v>
      </c>
      <c r="D376" s="21">
        <v>20.63</v>
      </c>
      <c r="E376" s="21">
        <v>18</v>
      </c>
      <c r="F376" s="5"/>
      <c r="G376" s="5">
        <f t="shared" si="20"/>
        <v>0</v>
      </c>
      <c r="H376" s="5">
        <f t="shared" si="21"/>
        <v>0</v>
      </c>
      <c r="I376" s="20">
        <f t="shared" si="22"/>
        <v>0</v>
      </c>
    </row>
    <row r="377" spans="1:9" ht="28.8" hidden="1" x14ac:dyDescent="0.3">
      <c r="A377" s="22">
        <f t="shared" si="23"/>
        <v>375</v>
      </c>
      <c r="B377" s="21" t="s">
        <v>251</v>
      </c>
      <c r="C377" s="21" t="s">
        <v>250</v>
      </c>
      <c r="D377" s="21">
        <v>76.25</v>
      </c>
      <c r="E377" s="21">
        <v>18</v>
      </c>
      <c r="F377" s="5"/>
      <c r="G377" s="5">
        <f t="shared" si="20"/>
        <v>0</v>
      </c>
      <c r="H377" s="5">
        <f t="shared" si="21"/>
        <v>0</v>
      </c>
      <c r="I377" s="20">
        <f t="shared" si="22"/>
        <v>0</v>
      </c>
    </row>
    <row r="378" spans="1:9" ht="43.2" hidden="1" x14ac:dyDescent="0.3">
      <c r="A378" s="22">
        <f t="shared" si="23"/>
        <v>376</v>
      </c>
      <c r="B378" s="21" t="s">
        <v>249</v>
      </c>
      <c r="C378" s="21" t="s">
        <v>248</v>
      </c>
      <c r="D378" s="21">
        <v>87.29</v>
      </c>
      <c r="E378" s="21">
        <v>18</v>
      </c>
      <c r="F378" s="5"/>
      <c r="G378" s="5">
        <f t="shared" si="20"/>
        <v>0</v>
      </c>
      <c r="H378" s="5">
        <f t="shared" si="21"/>
        <v>0</v>
      </c>
      <c r="I378" s="20">
        <f t="shared" si="22"/>
        <v>0</v>
      </c>
    </row>
    <row r="379" spans="1:9" ht="129.6" hidden="1" x14ac:dyDescent="0.3">
      <c r="A379" s="22">
        <f t="shared" si="23"/>
        <v>377</v>
      </c>
      <c r="B379" s="21" t="s">
        <v>247</v>
      </c>
      <c r="C379" s="21" t="s">
        <v>246</v>
      </c>
      <c r="D379" s="21">
        <v>472.5</v>
      </c>
      <c r="E379" s="21">
        <v>18</v>
      </c>
      <c r="F379" s="5"/>
      <c r="G379" s="5">
        <f t="shared" si="20"/>
        <v>0</v>
      </c>
      <c r="H379" s="5">
        <f t="shared" si="21"/>
        <v>0</v>
      </c>
      <c r="I379" s="20">
        <f t="shared" si="22"/>
        <v>0</v>
      </c>
    </row>
    <row r="380" spans="1:9" ht="28.8" hidden="1" x14ac:dyDescent="0.3">
      <c r="A380" s="22">
        <f t="shared" si="23"/>
        <v>378</v>
      </c>
      <c r="B380" s="21" t="s">
        <v>245</v>
      </c>
      <c r="C380" s="21" t="s">
        <v>244</v>
      </c>
      <c r="D380" s="21">
        <v>1120</v>
      </c>
      <c r="E380" s="21">
        <v>18</v>
      </c>
      <c r="F380" s="5"/>
      <c r="G380" s="5">
        <f t="shared" si="20"/>
        <v>0</v>
      </c>
      <c r="H380" s="5">
        <f t="shared" si="21"/>
        <v>0</v>
      </c>
      <c r="I380" s="20">
        <f t="shared" si="22"/>
        <v>0</v>
      </c>
    </row>
    <row r="381" spans="1:9" ht="115.2" hidden="1" x14ac:dyDescent="0.3">
      <c r="A381" s="22">
        <f t="shared" si="23"/>
        <v>379</v>
      </c>
      <c r="B381" s="21" t="s">
        <v>243</v>
      </c>
      <c r="C381" s="21" t="s">
        <v>242</v>
      </c>
      <c r="D381" s="21">
        <v>62.5</v>
      </c>
      <c r="E381" s="21">
        <v>18</v>
      </c>
      <c r="F381" s="5"/>
      <c r="G381" s="5">
        <f t="shared" si="20"/>
        <v>0</v>
      </c>
      <c r="H381" s="5">
        <f t="shared" si="21"/>
        <v>0</v>
      </c>
      <c r="I381" s="20">
        <f t="shared" si="22"/>
        <v>0</v>
      </c>
    </row>
    <row r="382" spans="1:9" ht="43.2" hidden="1" x14ac:dyDescent="0.3">
      <c r="A382" s="22">
        <f t="shared" si="23"/>
        <v>380</v>
      </c>
      <c r="B382" s="21" t="s">
        <v>241</v>
      </c>
      <c r="C382" s="21" t="s">
        <v>240</v>
      </c>
      <c r="D382" s="21">
        <v>591.6</v>
      </c>
      <c r="E382" s="21">
        <v>18</v>
      </c>
      <c r="F382" s="5"/>
      <c r="G382" s="5">
        <f t="shared" si="20"/>
        <v>0</v>
      </c>
      <c r="H382" s="5">
        <f t="shared" si="21"/>
        <v>0</v>
      </c>
      <c r="I382" s="20">
        <f t="shared" si="22"/>
        <v>0</v>
      </c>
    </row>
    <row r="383" spans="1:9" ht="28.8" hidden="1" x14ac:dyDescent="0.3">
      <c r="A383" s="22">
        <f t="shared" si="23"/>
        <v>381</v>
      </c>
      <c r="B383" s="21" t="s">
        <v>239</v>
      </c>
      <c r="C383" s="21" t="s">
        <v>238</v>
      </c>
      <c r="D383" s="21">
        <v>93.84</v>
      </c>
      <c r="E383" s="21">
        <v>18</v>
      </c>
      <c r="F383" s="5"/>
      <c r="G383" s="5">
        <f t="shared" si="20"/>
        <v>0</v>
      </c>
      <c r="H383" s="5">
        <f t="shared" si="21"/>
        <v>0</v>
      </c>
      <c r="I383" s="20">
        <f t="shared" si="22"/>
        <v>0</v>
      </c>
    </row>
    <row r="384" spans="1:9" ht="72" hidden="1" x14ac:dyDescent="0.3">
      <c r="A384" s="22">
        <f t="shared" si="23"/>
        <v>382</v>
      </c>
      <c r="B384" s="21" t="s">
        <v>237</v>
      </c>
      <c r="C384" s="21" t="s">
        <v>236</v>
      </c>
      <c r="D384" s="21">
        <v>0.98</v>
      </c>
      <c r="E384" s="21">
        <v>18</v>
      </c>
      <c r="F384" s="5"/>
      <c r="G384" s="5">
        <f t="shared" si="20"/>
        <v>0</v>
      </c>
      <c r="H384" s="5">
        <f t="shared" si="21"/>
        <v>0</v>
      </c>
      <c r="I384" s="20">
        <f t="shared" si="22"/>
        <v>0</v>
      </c>
    </row>
    <row r="385" spans="1:9" ht="57.6" hidden="1" x14ac:dyDescent="0.3">
      <c r="A385" s="22">
        <f t="shared" si="23"/>
        <v>383</v>
      </c>
      <c r="B385" s="21" t="s">
        <v>235</v>
      </c>
      <c r="C385" s="21" t="s">
        <v>234</v>
      </c>
      <c r="D385" s="21">
        <v>2.36</v>
      </c>
      <c r="E385" s="21">
        <v>18</v>
      </c>
      <c r="F385" s="5"/>
      <c r="G385" s="5">
        <f t="shared" si="20"/>
        <v>0</v>
      </c>
      <c r="H385" s="5">
        <f t="shared" si="21"/>
        <v>0</v>
      </c>
      <c r="I385" s="20">
        <f t="shared" si="22"/>
        <v>0</v>
      </c>
    </row>
    <row r="386" spans="1:9" ht="28.8" hidden="1" x14ac:dyDescent="0.3">
      <c r="A386" s="22">
        <f t="shared" si="23"/>
        <v>384</v>
      </c>
      <c r="B386" s="21" t="s">
        <v>233</v>
      </c>
      <c r="C386" s="21" t="s">
        <v>232</v>
      </c>
      <c r="D386" s="21">
        <v>7.5</v>
      </c>
      <c r="E386" s="21">
        <v>18</v>
      </c>
      <c r="F386" s="5"/>
      <c r="G386" s="5">
        <f t="shared" si="20"/>
        <v>0</v>
      </c>
      <c r="H386" s="5">
        <f t="shared" si="21"/>
        <v>0</v>
      </c>
      <c r="I386" s="20">
        <f t="shared" si="22"/>
        <v>0</v>
      </c>
    </row>
    <row r="387" spans="1:9" ht="57.6" hidden="1" x14ac:dyDescent="0.3">
      <c r="A387" s="22">
        <f t="shared" si="23"/>
        <v>385</v>
      </c>
      <c r="B387" s="21" t="s">
        <v>231</v>
      </c>
      <c r="C387" s="21" t="s">
        <v>230</v>
      </c>
      <c r="D387" s="21">
        <v>37.5</v>
      </c>
      <c r="E387" s="21">
        <v>18</v>
      </c>
      <c r="F387" s="5"/>
      <c r="G387" s="5">
        <f t="shared" ref="G387:G450" si="24">F387*D387</f>
        <v>0</v>
      </c>
      <c r="H387" s="5">
        <f t="shared" ref="H387:H450" si="25">G387*E387%</f>
        <v>0</v>
      </c>
      <c r="I387" s="20">
        <f t="shared" ref="I387:I450" si="26">G387+H387</f>
        <v>0</v>
      </c>
    </row>
    <row r="388" spans="1:9" ht="72" hidden="1" x14ac:dyDescent="0.3">
      <c r="A388" s="22">
        <f t="shared" ref="A388:A451" si="27">A387+1</f>
        <v>386</v>
      </c>
      <c r="B388" s="21" t="s">
        <v>229</v>
      </c>
      <c r="C388" s="21" t="s">
        <v>228</v>
      </c>
      <c r="D388" s="21">
        <v>450</v>
      </c>
      <c r="E388" s="21">
        <v>18</v>
      </c>
      <c r="F388" s="5"/>
      <c r="G388" s="5">
        <f t="shared" si="24"/>
        <v>0</v>
      </c>
      <c r="H388" s="5">
        <f t="shared" si="25"/>
        <v>0</v>
      </c>
      <c r="I388" s="20">
        <f t="shared" si="26"/>
        <v>0</v>
      </c>
    </row>
    <row r="389" spans="1:9" ht="28.8" hidden="1" x14ac:dyDescent="0.3">
      <c r="A389" s="22">
        <f t="shared" si="27"/>
        <v>387</v>
      </c>
      <c r="B389" s="21" t="s">
        <v>227</v>
      </c>
      <c r="C389" s="21" t="s">
        <v>226</v>
      </c>
      <c r="D389" s="21">
        <v>80</v>
      </c>
      <c r="E389" s="21">
        <v>18</v>
      </c>
      <c r="F389" s="5"/>
      <c r="G389" s="5">
        <f t="shared" si="24"/>
        <v>0</v>
      </c>
      <c r="H389" s="5">
        <f t="shared" si="25"/>
        <v>0</v>
      </c>
      <c r="I389" s="20">
        <f t="shared" si="26"/>
        <v>0</v>
      </c>
    </row>
    <row r="390" spans="1:9" ht="57.6" hidden="1" x14ac:dyDescent="0.3">
      <c r="A390" s="22">
        <f t="shared" si="27"/>
        <v>388</v>
      </c>
      <c r="B390" s="21" t="s">
        <v>225</v>
      </c>
      <c r="C390" s="21" t="s">
        <v>224</v>
      </c>
      <c r="D390" s="21">
        <v>52.5</v>
      </c>
      <c r="E390" s="21">
        <v>18</v>
      </c>
      <c r="F390" s="5"/>
      <c r="G390" s="5">
        <f t="shared" si="24"/>
        <v>0</v>
      </c>
      <c r="H390" s="5">
        <f t="shared" si="25"/>
        <v>0</v>
      </c>
      <c r="I390" s="20">
        <f t="shared" si="26"/>
        <v>0</v>
      </c>
    </row>
    <row r="391" spans="1:9" ht="57.6" hidden="1" x14ac:dyDescent="0.3">
      <c r="A391" s="22">
        <f t="shared" si="27"/>
        <v>389</v>
      </c>
      <c r="B391" s="21" t="s">
        <v>223</v>
      </c>
      <c r="C391" s="21" t="s">
        <v>222</v>
      </c>
      <c r="D391" s="21">
        <v>52.5</v>
      </c>
      <c r="E391" s="21">
        <v>18</v>
      </c>
      <c r="F391" s="5"/>
      <c r="G391" s="5">
        <f t="shared" si="24"/>
        <v>0</v>
      </c>
      <c r="H391" s="5">
        <f t="shared" si="25"/>
        <v>0</v>
      </c>
      <c r="I391" s="20">
        <f t="shared" si="26"/>
        <v>0</v>
      </c>
    </row>
    <row r="392" spans="1:9" ht="115.2" hidden="1" x14ac:dyDescent="0.3">
      <c r="A392" s="22">
        <f t="shared" si="27"/>
        <v>390</v>
      </c>
      <c r="B392" s="21" t="s">
        <v>221</v>
      </c>
      <c r="C392" s="21" t="s">
        <v>220</v>
      </c>
      <c r="D392" s="21">
        <v>27.5</v>
      </c>
      <c r="E392" s="21">
        <v>18</v>
      </c>
      <c r="F392" s="5"/>
      <c r="G392" s="5">
        <f t="shared" si="24"/>
        <v>0</v>
      </c>
      <c r="H392" s="5">
        <f t="shared" si="25"/>
        <v>0</v>
      </c>
      <c r="I392" s="20">
        <f t="shared" si="26"/>
        <v>0</v>
      </c>
    </row>
    <row r="393" spans="1:9" ht="43.2" hidden="1" x14ac:dyDescent="0.3">
      <c r="A393" s="22">
        <f t="shared" si="27"/>
        <v>391</v>
      </c>
      <c r="B393" s="21" t="s">
        <v>219</v>
      </c>
      <c r="C393" s="21" t="s">
        <v>218</v>
      </c>
      <c r="D393" s="21">
        <v>1428.12</v>
      </c>
      <c r="E393" s="21">
        <v>18</v>
      </c>
      <c r="F393" s="5"/>
      <c r="G393" s="5">
        <f t="shared" si="24"/>
        <v>0</v>
      </c>
      <c r="H393" s="5">
        <f t="shared" si="25"/>
        <v>0</v>
      </c>
      <c r="I393" s="20">
        <f t="shared" si="26"/>
        <v>0</v>
      </c>
    </row>
    <row r="394" spans="1:9" ht="129.6" hidden="1" x14ac:dyDescent="0.3">
      <c r="A394" s="22">
        <f t="shared" si="27"/>
        <v>392</v>
      </c>
      <c r="B394" s="21" t="s">
        <v>217</v>
      </c>
      <c r="C394" s="21" t="s">
        <v>216</v>
      </c>
      <c r="D394" s="21">
        <v>15</v>
      </c>
      <c r="E394" s="21">
        <v>18</v>
      </c>
      <c r="F394" s="5"/>
      <c r="G394" s="5">
        <f t="shared" si="24"/>
        <v>0</v>
      </c>
      <c r="H394" s="5">
        <f t="shared" si="25"/>
        <v>0</v>
      </c>
      <c r="I394" s="20">
        <f t="shared" si="26"/>
        <v>0</v>
      </c>
    </row>
    <row r="395" spans="1:9" ht="158.4" hidden="1" x14ac:dyDescent="0.3">
      <c r="A395" s="22">
        <f t="shared" si="27"/>
        <v>393</v>
      </c>
      <c r="B395" s="21" t="s">
        <v>215</v>
      </c>
      <c r="C395" s="21" t="s">
        <v>214</v>
      </c>
      <c r="D395" s="21">
        <v>156.25</v>
      </c>
      <c r="E395" s="21">
        <v>18</v>
      </c>
      <c r="F395" s="5"/>
      <c r="G395" s="5">
        <f t="shared" si="24"/>
        <v>0</v>
      </c>
      <c r="H395" s="5">
        <f t="shared" si="25"/>
        <v>0</v>
      </c>
      <c r="I395" s="20">
        <f t="shared" si="26"/>
        <v>0</v>
      </c>
    </row>
    <row r="396" spans="1:9" ht="144" hidden="1" x14ac:dyDescent="0.3">
      <c r="A396" s="22">
        <f t="shared" si="27"/>
        <v>394</v>
      </c>
      <c r="B396" s="21" t="s">
        <v>213</v>
      </c>
      <c r="C396" s="21" t="s">
        <v>212</v>
      </c>
      <c r="D396" s="21">
        <v>1750</v>
      </c>
      <c r="E396" s="21">
        <v>18</v>
      </c>
      <c r="F396" s="5"/>
      <c r="G396" s="5">
        <f t="shared" si="24"/>
        <v>0</v>
      </c>
      <c r="H396" s="5">
        <f t="shared" si="25"/>
        <v>0</v>
      </c>
      <c r="I396" s="20">
        <f t="shared" si="26"/>
        <v>0</v>
      </c>
    </row>
    <row r="397" spans="1:9" ht="57.6" hidden="1" x14ac:dyDescent="0.3">
      <c r="A397" s="22">
        <f t="shared" si="27"/>
        <v>395</v>
      </c>
      <c r="B397" s="21" t="s">
        <v>211</v>
      </c>
      <c r="C397" s="21" t="s">
        <v>210</v>
      </c>
      <c r="D397" s="21">
        <v>891.25</v>
      </c>
      <c r="E397" s="21">
        <v>18</v>
      </c>
      <c r="F397" s="5"/>
      <c r="G397" s="5">
        <f t="shared" si="24"/>
        <v>0</v>
      </c>
      <c r="H397" s="5">
        <f t="shared" si="25"/>
        <v>0</v>
      </c>
      <c r="I397" s="20">
        <f t="shared" si="26"/>
        <v>0</v>
      </c>
    </row>
    <row r="398" spans="1:9" ht="57.6" hidden="1" x14ac:dyDescent="0.3">
      <c r="A398" s="22">
        <f t="shared" si="27"/>
        <v>396</v>
      </c>
      <c r="B398" s="21" t="s">
        <v>209</v>
      </c>
      <c r="C398" s="21" t="s">
        <v>208</v>
      </c>
      <c r="D398" s="21">
        <v>1275</v>
      </c>
      <c r="E398" s="21">
        <v>18</v>
      </c>
      <c r="F398" s="5"/>
      <c r="G398" s="5">
        <f t="shared" si="24"/>
        <v>0</v>
      </c>
      <c r="H398" s="5">
        <f t="shared" si="25"/>
        <v>0</v>
      </c>
      <c r="I398" s="20">
        <f t="shared" si="26"/>
        <v>0</v>
      </c>
    </row>
    <row r="399" spans="1:9" ht="72" hidden="1" x14ac:dyDescent="0.3">
      <c r="A399" s="22">
        <f t="shared" si="27"/>
        <v>397</v>
      </c>
      <c r="B399" s="21" t="s">
        <v>207</v>
      </c>
      <c r="C399" s="21" t="s">
        <v>206</v>
      </c>
      <c r="D399" s="21">
        <v>37.5</v>
      </c>
      <c r="E399" s="21">
        <v>18</v>
      </c>
      <c r="F399" s="5"/>
      <c r="G399" s="5">
        <f t="shared" si="24"/>
        <v>0</v>
      </c>
      <c r="H399" s="5">
        <f t="shared" si="25"/>
        <v>0</v>
      </c>
      <c r="I399" s="20">
        <f t="shared" si="26"/>
        <v>0</v>
      </c>
    </row>
    <row r="400" spans="1:9" ht="57.6" hidden="1" x14ac:dyDescent="0.3">
      <c r="A400" s="22">
        <f t="shared" si="27"/>
        <v>398</v>
      </c>
      <c r="B400" s="21" t="s">
        <v>205</v>
      </c>
      <c r="C400" s="21" t="s">
        <v>204</v>
      </c>
      <c r="D400" s="21">
        <v>85</v>
      </c>
      <c r="E400" s="21">
        <v>18</v>
      </c>
      <c r="F400" s="5"/>
      <c r="G400" s="5">
        <f t="shared" si="24"/>
        <v>0</v>
      </c>
      <c r="H400" s="5">
        <f t="shared" si="25"/>
        <v>0</v>
      </c>
      <c r="I400" s="20">
        <f t="shared" si="26"/>
        <v>0</v>
      </c>
    </row>
    <row r="401" spans="1:9" ht="28.8" hidden="1" x14ac:dyDescent="0.3">
      <c r="A401" s="22">
        <f t="shared" si="27"/>
        <v>399</v>
      </c>
      <c r="B401" s="21" t="s">
        <v>203</v>
      </c>
      <c r="C401" s="21" t="s">
        <v>202</v>
      </c>
      <c r="D401" s="21">
        <v>65</v>
      </c>
      <c r="E401" s="21">
        <v>18</v>
      </c>
      <c r="F401" s="5"/>
      <c r="G401" s="5">
        <f t="shared" si="24"/>
        <v>0</v>
      </c>
      <c r="H401" s="5">
        <f t="shared" si="25"/>
        <v>0</v>
      </c>
      <c r="I401" s="20">
        <f t="shared" si="26"/>
        <v>0</v>
      </c>
    </row>
    <row r="402" spans="1:9" ht="86.4" hidden="1" x14ac:dyDescent="0.3">
      <c r="A402" s="22">
        <f t="shared" si="27"/>
        <v>400</v>
      </c>
      <c r="B402" s="21" t="s">
        <v>201</v>
      </c>
      <c r="C402" s="21" t="s">
        <v>200</v>
      </c>
      <c r="D402" s="21">
        <v>1137.5</v>
      </c>
      <c r="E402" s="21">
        <v>18</v>
      </c>
      <c r="F402" s="5"/>
      <c r="G402" s="5">
        <f t="shared" si="24"/>
        <v>0</v>
      </c>
      <c r="H402" s="5">
        <f t="shared" si="25"/>
        <v>0</v>
      </c>
      <c r="I402" s="20">
        <f t="shared" si="26"/>
        <v>0</v>
      </c>
    </row>
    <row r="403" spans="1:9" ht="86.4" hidden="1" x14ac:dyDescent="0.3">
      <c r="A403" s="22">
        <f t="shared" si="27"/>
        <v>401</v>
      </c>
      <c r="B403" s="21" t="s">
        <v>199</v>
      </c>
      <c r="C403" s="21" t="s">
        <v>198</v>
      </c>
      <c r="D403" s="21">
        <v>1312.5</v>
      </c>
      <c r="E403" s="21">
        <v>18</v>
      </c>
      <c r="F403" s="5"/>
      <c r="G403" s="5">
        <f t="shared" si="24"/>
        <v>0</v>
      </c>
      <c r="H403" s="5">
        <f t="shared" si="25"/>
        <v>0</v>
      </c>
      <c r="I403" s="20">
        <f t="shared" si="26"/>
        <v>0</v>
      </c>
    </row>
    <row r="404" spans="1:9" ht="28.8" hidden="1" x14ac:dyDescent="0.3">
      <c r="A404" s="22">
        <f t="shared" si="27"/>
        <v>402</v>
      </c>
      <c r="B404" s="21" t="s">
        <v>197</v>
      </c>
      <c r="C404" s="21" t="s">
        <v>196</v>
      </c>
      <c r="D404" s="21">
        <v>1051.81</v>
      </c>
      <c r="E404" s="21">
        <v>18</v>
      </c>
      <c r="F404" s="5">
        <v>1</v>
      </c>
      <c r="G404" s="5">
        <f t="shared" si="24"/>
        <v>1051.81</v>
      </c>
      <c r="H404" s="5">
        <f t="shared" si="25"/>
        <v>189.32579999999999</v>
      </c>
      <c r="I404" s="20">
        <f t="shared" si="26"/>
        <v>1241.1358</v>
      </c>
    </row>
    <row r="405" spans="1:9" ht="43.2" hidden="1" x14ac:dyDescent="0.3">
      <c r="A405" s="22">
        <f t="shared" si="27"/>
        <v>403</v>
      </c>
      <c r="B405" s="21" t="s">
        <v>195</v>
      </c>
      <c r="C405" s="21" t="s">
        <v>194</v>
      </c>
      <c r="D405" s="21">
        <v>231.25</v>
      </c>
      <c r="E405" s="21">
        <v>18</v>
      </c>
      <c r="F405" s="5"/>
      <c r="G405" s="5">
        <f t="shared" si="24"/>
        <v>0</v>
      </c>
      <c r="H405" s="5">
        <f t="shared" si="25"/>
        <v>0</v>
      </c>
      <c r="I405" s="20">
        <f t="shared" si="26"/>
        <v>0</v>
      </c>
    </row>
    <row r="406" spans="1:9" ht="28.8" hidden="1" x14ac:dyDescent="0.3">
      <c r="A406" s="22">
        <f t="shared" si="27"/>
        <v>404</v>
      </c>
      <c r="B406" s="21" t="s">
        <v>193</v>
      </c>
      <c r="C406" s="21" t="s">
        <v>192</v>
      </c>
      <c r="D406" s="21">
        <v>223.2</v>
      </c>
      <c r="E406" s="21">
        <v>18</v>
      </c>
      <c r="F406" s="5"/>
      <c r="G406" s="5">
        <f t="shared" si="24"/>
        <v>0</v>
      </c>
      <c r="H406" s="5">
        <f t="shared" si="25"/>
        <v>0</v>
      </c>
      <c r="I406" s="20">
        <f t="shared" si="26"/>
        <v>0</v>
      </c>
    </row>
    <row r="407" spans="1:9" ht="28.8" hidden="1" x14ac:dyDescent="0.3">
      <c r="A407" s="22">
        <f t="shared" si="27"/>
        <v>405</v>
      </c>
      <c r="B407" s="21" t="s">
        <v>191</v>
      </c>
      <c r="C407" s="21" t="s">
        <v>190</v>
      </c>
      <c r="D407" s="21">
        <v>25</v>
      </c>
      <c r="E407" s="21">
        <v>18</v>
      </c>
      <c r="F407" s="5"/>
      <c r="G407" s="5">
        <f t="shared" si="24"/>
        <v>0</v>
      </c>
      <c r="H407" s="5">
        <f t="shared" si="25"/>
        <v>0</v>
      </c>
      <c r="I407" s="20">
        <f t="shared" si="26"/>
        <v>0</v>
      </c>
    </row>
    <row r="408" spans="1:9" ht="43.2" hidden="1" x14ac:dyDescent="0.3">
      <c r="A408" s="22">
        <f t="shared" si="27"/>
        <v>406</v>
      </c>
      <c r="B408" s="21" t="s">
        <v>189</v>
      </c>
      <c r="C408" s="21" t="s">
        <v>188</v>
      </c>
      <c r="D408" s="21">
        <v>6565.56</v>
      </c>
      <c r="E408" s="21">
        <v>18</v>
      </c>
      <c r="F408" s="5"/>
      <c r="G408" s="5">
        <f t="shared" si="24"/>
        <v>0</v>
      </c>
      <c r="H408" s="5">
        <f t="shared" si="25"/>
        <v>0</v>
      </c>
      <c r="I408" s="20">
        <f t="shared" si="26"/>
        <v>0</v>
      </c>
    </row>
    <row r="409" spans="1:9" ht="43.2" hidden="1" x14ac:dyDescent="0.3">
      <c r="A409" s="22">
        <f t="shared" si="27"/>
        <v>407</v>
      </c>
      <c r="B409" s="21" t="s">
        <v>187</v>
      </c>
      <c r="C409" s="21" t="s">
        <v>186</v>
      </c>
      <c r="D409" s="21">
        <v>15411.11</v>
      </c>
      <c r="E409" s="21">
        <v>18</v>
      </c>
      <c r="F409" s="5"/>
      <c r="G409" s="5">
        <f t="shared" si="24"/>
        <v>0</v>
      </c>
      <c r="H409" s="5">
        <f t="shared" si="25"/>
        <v>0</v>
      </c>
      <c r="I409" s="20">
        <f t="shared" si="26"/>
        <v>0</v>
      </c>
    </row>
    <row r="410" spans="1:9" ht="43.2" hidden="1" x14ac:dyDescent="0.3">
      <c r="A410" s="22">
        <f t="shared" si="27"/>
        <v>408</v>
      </c>
      <c r="B410" s="21" t="s">
        <v>185</v>
      </c>
      <c r="C410" s="21" t="s">
        <v>184</v>
      </c>
      <c r="D410" s="21">
        <v>30.63</v>
      </c>
      <c r="E410" s="21">
        <v>18</v>
      </c>
      <c r="F410" s="5"/>
      <c r="G410" s="5">
        <f t="shared" si="24"/>
        <v>0</v>
      </c>
      <c r="H410" s="5">
        <f t="shared" si="25"/>
        <v>0</v>
      </c>
      <c r="I410" s="20">
        <f t="shared" si="26"/>
        <v>0</v>
      </c>
    </row>
    <row r="411" spans="1:9" ht="28.8" hidden="1" x14ac:dyDescent="0.3">
      <c r="A411" s="22">
        <f t="shared" si="27"/>
        <v>409</v>
      </c>
      <c r="B411" s="21" t="s">
        <v>183</v>
      </c>
      <c r="C411" s="21" t="s">
        <v>182</v>
      </c>
      <c r="D411" s="21">
        <v>25.64</v>
      </c>
      <c r="E411" s="21">
        <v>18</v>
      </c>
      <c r="F411" s="5"/>
      <c r="G411" s="5">
        <f t="shared" si="24"/>
        <v>0</v>
      </c>
      <c r="H411" s="5">
        <f t="shared" si="25"/>
        <v>0</v>
      </c>
      <c r="I411" s="20">
        <f t="shared" si="26"/>
        <v>0</v>
      </c>
    </row>
    <row r="412" spans="1:9" ht="43.2" hidden="1" x14ac:dyDescent="0.3">
      <c r="A412" s="22">
        <f t="shared" si="27"/>
        <v>410</v>
      </c>
      <c r="B412" s="21" t="s">
        <v>181</v>
      </c>
      <c r="C412" s="21" t="s">
        <v>180</v>
      </c>
      <c r="D412" s="21">
        <v>350</v>
      </c>
      <c r="E412" s="21">
        <v>18</v>
      </c>
      <c r="F412" s="5"/>
      <c r="G412" s="5">
        <f t="shared" si="24"/>
        <v>0</v>
      </c>
      <c r="H412" s="5">
        <f t="shared" si="25"/>
        <v>0</v>
      </c>
      <c r="I412" s="20">
        <f t="shared" si="26"/>
        <v>0</v>
      </c>
    </row>
    <row r="413" spans="1:9" ht="28.8" hidden="1" x14ac:dyDescent="0.3">
      <c r="A413" s="22">
        <f t="shared" si="27"/>
        <v>411</v>
      </c>
      <c r="B413" s="21" t="s">
        <v>179</v>
      </c>
      <c r="C413" s="21" t="s">
        <v>178</v>
      </c>
      <c r="D413" s="21">
        <v>27.75</v>
      </c>
      <c r="E413" s="21">
        <v>18</v>
      </c>
      <c r="F413" s="5"/>
      <c r="G413" s="5">
        <f t="shared" si="24"/>
        <v>0</v>
      </c>
      <c r="H413" s="5">
        <f t="shared" si="25"/>
        <v>0</v>
      </c>
      <c r="I413" s="20">
        <f t="shared" si="26"/>
        <v>0</v>
      </c>
    </row>
    <row r="414" spans="1:9" ht="28.8" hidden="1" x14ac:dyDescent="0.3">
      <c r="A414" s="22">
        <f t="shared" si="27"/>
        <v>412</v>
      </c>
      <c r="B414" s="21" t="s">
        <v>177</v>
      </c>
      <c r="C414" s="21" t="s">
        <v>176</v>
      </c>
      <c r="D414" s="21">
        <v>911.99</v>
      </c>
      <c r="E414" s="21">
        <v>18</v>
      </c>
      <c r="F414" s="5">
        <v>1</v>
      </c>
      <c r="G414" s="5">
        <f t="shared" si="24"/>
        <v>911.99</v>
      </c>
      <c r="H414" s="5">
        <f t="shared" si="25"/>
        <v>164.15819999999999</v>
      </c>
      <c r="I414" s="20">
        <f t="shared" si="26"/>
        <v>1076.1482000000001</v>
      </c>
    </row>
    <row r="415" spans="1:9" ht="28.8" hidden="1" x14ac:dyDescent="0.3">
      <c r="A415" s="22">
        <f t="shared" si="27"/>
        <v>413</v>
      </c>
      <c r="B415" s="21" t="s">
        <v>175</v>
      </c>
      <c r="C415" s="21" t="s">
        <v>174</v>
      </c>
      <c r="D415" s="21">
        <v>1223.8599999999999</v>
      </c>
      <c r="E415" s="21">
        <v>18</v>
      </c>
      <c r="F415" s="5">
        <v>1</v>
      </c>
      <c r="G415" s="5">
        <f t="shared" si="24"/>
        <v>1223.8599999999999</v>
      </c>
      <c r="H415" s="5">
        <f t="shared" si="25"/>
        <v>220.29479999999998</v>
      </c>
      <c r="I415" s="20">
        <f t="shared" si="26"/>
        <v>1444.1547999999998</v>
      </c>
    </row>
    <row r="416" spans="1:9" ht="28.8" hidden="1" x14ac:dyDescent="0.3">
      <c r="A416" s="22">
        <f t="shared" si="27"/>
        <v>414</v>
      </c>
      <c r="B416" s="21" t="s">
        <v>173</v>
      </c>
      <c r="C416" s="21" t="s">
        <v>172</v>
      </c>
      <c r="D416" s="21">
        <v>1884.4</v>
      </c>
      <c r="E416" s="21">
        <v>18</v>
      </c>
      <c r="F416" s="5"/>
      <c r="G416" s="5">
        <f t="shared" si="24"/>
        <v>0</v>
      </c>
      <c r="H416" s="5">
        <f t="shared" si="25"/>
        <v>0</v>
      </c>
      <c r="I416" s="20">
        <f t="shared" si="26"/>
        <v>0</v>
      </c>
    </row>
    <row r="417" spans="1:9" ht="28.8" hidden="1" x14ac:dyDescent="0.3">
      <c r="A417" s="22">
        <f t="shared" si="27"/>
        <v>415</v>
      </c>
      <c r="B417" s="21" t="s">
        <v>171</v>
      </c>
      <c r="C417" s="21" t="s">
        <v>170</v>
      </c>
      <c r="D417" s="21">
        <v>930.98</v>
      </c>
      <c r="E417" s="21">
        <v>18</v>
      </c>
      <c r="F417" s="5">
        <v>1</v>
      </c>
      <c r="G417" s="5">
        <f t="shared" si="24"/>
        <v>930.98</v>
      </c>
      <c r="H417" s="5">
        <f t="shared" si="25"/>
        <v>167.57640000000001</v>
      </c>
      <c r="I417" s="20">
        <f t="shared" si="26"/>
        <v>1098.5563999999999</v>
      </c>
    </row>
    <row r="418" spans="1:9" ht="28.8" hidden="1" x14ac:dyDescent="0.3">
      <c r="A418" s="22">
        <f t="shared" si="27"/>
        <v>416</v>
      </c>
      <c r="B418" s="21" t="s">
        <v>169</v>
      </c>
      <c r="C418" s="21" t="s">
        <v>168</v>
      </c>
      <c r="D418" s="21">
        <v>660.55</v>
      </c>
      <c r="E418" s="21">
        <v>18</v>
      </c>
      <c r="F418" s="5">
        <v>2</v>
      </c>
      <c r="G418" s="5">
        <f t="shared" si="24"/>
        <v>1321.1</v>
      </c>
      <c r="H418" s="5">
        <f t="shared" si="25"/>
        <v>237.79799999999997</v>
      </c>
      <c r="I418" s="20">
        <f t="shared" si="26"/>
        <v>1558.8979999999999</v>
      </c>
    </row>
    <row r="419" spans="1:9" ht="28.8" hidden="1" x14ac:dyDescent="0.3">
      <c r="A419" s="22">
        <f t="shared" si="27"/>
        <v>417</v>
      </c>
      <c r="B419" s="21" t="s">
        <v>167</v>
      </c>
      <c r="C419" s="21" t="s">
        <v>166</v>
      </c>
      <c r="D419" s="21">
        <v>68.28</v>
      </c>
      <c r="E419" s="21">
        <v>18</v>
      </c>
      <c r="F419" s="5"/>
      <c r="G419" s="5">
        <f t="shared" si="24"/>
        <v>0</v>
      </c>
      <c r="H419" s="5">
        <f t="shared" si="25"/>
        <v>0</v>
      </c>
      <c r="I419" s="20">
        <f t="shared" si="26"/>
        <v>0</v>
      </c>
    </row>
    <row r="420" spans="1:9" ht="28.8" hidden="1" x14ac:dyDescent="0.3">
      <c r="A420" s="22">
        <f t="shared" si="27"/>
        <v>418</v>
      </c>
      <c r="B420" s="21" t="s">
        <v>165</v>
      </c>
      <c r="C420" s="21" t="s">
        <v>164</v>
      </c>
      <c r="D420" s="21">
        <v>512.1</v>
      </c>
      <c r="E420" s="21">
        <v>18</v>
      </c>
      <c r="F420" s="5"/>
      <c r="G420" s="5">
        <f t="shared" si="24"/>
        <v>0</v>
      </c>
      <c r="H420" s="5">
        <f t="shared" si="25"/>
        <v>0</v>
      </c>
      <c r="I420" s="20">
        <f t="shared" si="26"/>
        <v>0</v>
      </c>
    </row>
    <row r="421" spans="1:9" ht="28.8" hidden="1" x14ac:dyDescent="0.3">
      <c r="A421" s="22">
        <f t="shared" si="27"/>
        <v>419</v>
      </c>
      <c r="B421" s="21" t="s">
        <v>163</v>
      </c>
      <c r="C421" s="21" t="s">
        <v>162</v>
      </c>
      <c r="D421" s="21">
        <v>930.98</v>
      </c>
      <c r="E421" s="21">
        <v>18</v>
      </c>
      <c r="F421" s="5"/>
      <c r="G421" s="5">
        <f t="shared" si="24"/>
        <v>0</v>
      </c>
      <c r="H421" s="5">
        <f t="shared" si="25"/>
        <v>0</v>
      </c>
      <c r="I421" s="20">
        <f t="shared" si="26"/>
        <v>0</v>
      </c>
    </row>
    <row r="422" spans="1:9" ht="28.8" hidden="1" x14ac:dyDescent="0.3">
      <c r="A422" s="22">
        <f t="shared" si="27"/>
        <v>420</v>
      </c>
      <c r="B422" s="21" t="s">
        <v>161</v>
      </c>
      <c r="C422" s="21" t="s">
        <v>160</v>
      </c>
      <c r="D422" s="21">
        <v>502.32</v>
      </c>
      <c r="E422" s="21">
        <v>18</v>
      </c>
      <c r="F422" s="5"/>
      <c r="G422" s="5">
        <f t="shared" si="24"/>
        <v>0</v>
      </c>
      <c r="H422" s="5">
        <f t="shared" si="25"/>
        <v>0</v>
      </c>
      <c r="I422" s="20">
        <f t="shared" si="26"/>
        <v>0</v>
      </c>
    </row>
    <row r="423" spans="1:9" ht="28.8" hidden="1" x14ac:dyDescent="0.3">
      <c r="A423" s="22">
        <f t="shared" si="27"/>
        <v>421</v>
      </c>
      <c r="B423" s="21" t="s">
        <v>159</v>
      </c>
      <c r="C423" s="21" t="s">
        <v>158</v>
      </c>
      <c r="D423" s="21">
        <v>1228.46</v>
      </c>
      <c r="E423" s="21">
        <v>18</v>
      </c>
      <c r="F423" s="5"/>
      <c r="G423" s="5">
        <f t="shared" si="24"/>
        <v>0</v>
      </c>
      <c r="H423" s="5">
        <f t="shared" si="25"/>
        <v>0</v>
      </c>
      <c r="I423" s="20">
        <f t="shared" si="26"/>
        <v>0</v>
      </c>
    </row>
    <row r="424" spans="1:9" ht="28.8" hidden="1" x14ac:dyDescent="0.3">
      <c r="A424" s="22">
        <f t="shared" si="27"/>
        <v>422</v>
      </c>
      <c r="B424" s="21" t="s">
        <v>157</v>
      </c>
      <c r="C424" s="21" t="s">
        <v>156</v>
      </c>
      <c r="D424" s="21">
        <v>1447.11</v>
      </c>
      <c r="E424" s="21">
        <v>18</v>
      </c>
      <c r="F424" s="5"/>
      <c r="G424" s="5">
        <f t="shared" si="24"/>
        <v>0</v>
      </c>
      <c r="H424" s="5">
        <f t="shared" si="25"/>
        <v>0</v>
      </c>
      <c r="I424" s="20">
        <f t="shared" si="26"/>
        <v>0</v>
      </c>
    </row>
    <row r="425" spans="1:9" ht="28.8" hidden="1" x14ac:dyDescent="0.3">
      <c r="A425" s="22">
        <f t="shared" si="27"/>
        <v>423</v>
      </c>
      <c r="B425" s="21" t="s">
        <v>155</v>
      </c>
      <c r="C425" s="21" t="s">
        <v>154</v>
      </c>
      <c r="D425" s="21">
        <v>758.94</v>
      </c>
      <c r="E425" s="21">
        <v>18</v>
      </c>
      <c r="F425" s="5"/>
      <c r="G425" s="5">
        <f t="shared" si="24"/>
        <v>0</v>
      </c>
      <c r="H425" s="5">
        <f t="shared" si="25"/>
        <v>0</v>
      </c>
      <c r="I425" s="20">
        <f t="shared" si="26"/>
        <v>0</v>
      </c>
    </row>
    <row r="426" spans="1:9" ht="28.8" hidden="1" x14ac:dyDescent="0.3">
      <c r="A426" s="22">
        <f t="shared" si="27"/>
        <v>424</v>
      </c>
      <c r="B426" s="21" t="s">
        <v>153</v>
      </c>
      <c r="C426" s="21" t="s">
        <v>152</v>
      </c>
      <c r="D426" s="21">
        <v>1191.06</v>
      </c>
      <c r="E426" s="21">
        <v>18</v>
      </c>
      <c r="F426" s="5"/>
      <c r="G426" s="5">
        <f t="shared" si="24"/>
        <v>0</v>
      </c>
      <c r="H426" s="5">
        <f t="shared" si="25"/>
        <v>0</v>
      </c>
      <c r="I426" s="20">
        <f t="shared" si="26"/>
        <v>0</v>
      </c>
    </row>
    <row r="427" spans="1:9" ht="28.8" hidden="1" x14ac:dyDescent="0.3">
      <c r="A427" s="22">
        <f t="shared" si="27"/>
        <v>425</v>
      </c>
      <c r="B427" s="21" t="s">
        <v>151</v>
      </c>
      <c r="C427" s="21" t="s">
        <v>150</v>
      </c>
      <c r="D427" s="21">
        <v>5397.76</v>
      </c>
      <c r="E427" s="21">
        <v>18</v>
      </c>
      <c r="F427" s="5"/>
      <c r="G427" s="5">
        <f t="shared" si="24"/>
        <v>0</v>
      </c>
      <c r="H427" s="5">
        <f t="shared" si="25"/>
        <v>0</v>
      </c>
      <c r="I427" s="20">
        <f t="shared" si="26"/>
        <v>0</v>
      </c>
    </row>
    <row r="428" spans="1:9" ht="28.8" hidden="1" x14ac:dyDescent="0.3">
      <c r="A428" s="22">
        <f t="shared" si="27"/>
        <v>426</v>
      </c>
      <c r="B428" s="21" t="s">
        <v>149</v>
      </c>
      <c r="C428" s="21" t="s">
        <v>148</v>
      </c>
      <c r="D428" s="21">
        <v>2219.73</v>
      </c>
      <c r="E428" s="21">
        <v>18</v>
      </c>
      <c r="F428" s="5"/>
      <c r="G428" s="5">
        <f t="shared" si="24"/>
        <v>0</v>
      </c>
      <c r="H428" s="5">
        <f t="shared" si="25"/>
        <v>0</v>
      </c>
      <c r="I428" s="20">
        <f t="shared" si="26"/>
        <v>0</v>
      </c>
    </row>
    <row r="429" spans="1:9" ht="43.2" hidden="1" x14ac:dyDescent="0.3">
      <c r="A429" s="22">
        <f t="shared" si="27"/>
        <v>427</v>
      </c>
      <c r="B429" s="21" t="s">
        <v>147</v>
      </c>
      <c r="C429" s="21" t="s">
        <v>146</v>
      </c>
      <c r="D429" s="21">
        <v>220</v>
      </c>
      <c r="E429" s="21">
        <v>18</v>
      </c>
      <c r="F429" s="5"/>
      <c r="G429" s="5">
        <f t="shared" si="24"/>
        <v>0</v>
      </c>
      <c r="H429" s="5">
        <f t="shared" si="25"/>
        <v>0</v>
      </c>
      <c r="I429" s="20">
        <f t="shared" si="26"/>
        <v>0</v>
      </c>
    </row>
    <row r="430" spans="1:9" ht="28.8" hidden="1" x14ac:dyDescent="0.3">
      <c r="A430" s="22">
        <f t="shared" si="27"/>
        <v>428</v>
      </c>
      <c r="B430" s="21" t="s">
        <v>145</v>
      </c>
      <c r="C430" s="21" t="s">
        <v>144</v>
      </c>
      <c r="D430" s="21">
        <v>4750</v>
      </c>
      <c r="E430" s="21">
        <v>18</v>
      </c>
      <c r="F430" s="5"/>
      <c r="G430" s="5">
        <f t="shared" si="24"/>
        <v>0</v>
      </c>
      <c r="H430" s="5">
        <f t="shared" si="25"/>
        <v>0</v>
      </c>
      <c r="I430" s="20">
        <f t="shared" si="26"/>
        <v>0</v>
      </c>
    </row>
    <row r="431" spans="1:9" ht="28.8" hidden="1" x14ac:dyDescent="0.3">
      <c r="A431" s="22">
        <f t="shared" si="27"/>
        <v>429</v>
      </c>
      <c r="B431" s="21" t="s">
        <v>143</v>
      </c>
      <c r="C431" s="21" t="s">
        <v>142</v>
      </c>
      <c r="D431" s="21">
        <v>3562.5</v>
      </c>
      <c r="E431" s="21">
        <v>18</v>
      </c>
      <c r="F431" s="5"/>
      <c r="G431" s="5">
        <f t="shared" si="24"/>
        <v>0</v>
      </c>
      <c r="H431" s="5">
        <f t="shared" si="25"/>
        <v>0</v>
      </c>
      <c r="I431" s="20">
        <f t="shared" si="26"/>
        <v>0</v>
      </c>
    </row>
    <row r="432" spans="1:9" ht="43.2" hidden="1" x14ac:dyDescent="0.3">
      <c r="A432" s="22">
        <f t="shared" si="27"/>
        <v>430</v>
      </c>
      <c r="B432" s="21" t="s">
        <v>141</v>
      </c>
      <c r="C432" s="21" t="s">
        <v>140</v>
      </c>
      <c r="D432" s="21">
        <v>1562.5</v>
      </c>
      <c r="E432" s="21">
        <v>18</v>
      </c>
      <c r="F432" s="5"/>
      <c r="G432" s="5">
        <f t="shared" si="24"/>
        <v>0</v>
      </c>
      <c r="H432" s="5">
        <f t="shared" si="25"/>
        <v>0</v>
      </c>
      <c r="I432" s="20">
        <f t="shared" si="26"/>
        <v>0</v>
      </c>
    </row>
    <row r="433" spans="1:9" ht="43.2" hidden="1" x14ac:dyDescent="0.3">
      <c r="A433" s="22">
        <f t="shared" si="27"/>
        <v>431</v>
      </c>
      <c r="B433" s="21" t="s">
        <v>139</v>
      </c>
      <c r="C433" s="21" t="s">
        <v>138</v>
      </c>
      <c r="D433" s="21">
        <v>1375</v>
      </c>
      <c r="E433" s="21">
        <v>18</v>
      </c>
      <c r="F433" s="5"/>
      <c r="G433" s="5">
        <f t="shared" si="24"/>
        <v>0</v>
      </c>
      <c r="H433" s="5">
        <f t="shared" si="25"/>
        <v>0</v>
      </c>
      <c r="I433" s="20">
        <f t="shared" si="26"/>
        <v>0</v>
      </c>
    </row>
    <row r="434" spans="1:9" ht="57.6" hidden="1" x14ac:dyDescent="0.3">
      <c r="A434" s="22">
        <f t="shared" si="27"/>
        <v>432</v>
      </c>
      <c r="B434" s="21" t="s">
        <v>137</v>
      </c>
      <c r="C434" s="21" t="s">
        <v>136</v>
      </c>
      <c r="D434" s="21">
        <v>112</v>
      </c>
      <c r="E434" s="21">
        <v>18</v>
      </c>
      <c r="F434" s="5"/>
      <c r="G434" s="5">
        <f t="shared" si="24"/>
        <v>0</v>
      </c>
      <c r="H434" s="5">
        <f t="shared" si="25"/>
        <v>0</v>
      </c>
      <c r="I434" s="20">
        <f t="shared" si="26"/>
        <v>0</v>
      </c>
    </row>
    <row r="435" spans="1:9" ht="57.6" hidden="1" x14ac:dyDescent="0.3">
      <c r="A435" s="22">
        <f t="shared" si="27"/>
        <v>433</v>
      </c>
      <c r="B435" s="21" t="s">
        <v>135</v>
      </c>
      <c r="C435" s="21" t="s">
        <v>134</v>
      </c>
      <c r="D435" s="21">
        <v>112</v>
      </c>
      <c r="E435" s="21">
        <v>18</v>
      </c>
      <c r="F435" s="5"/>
      <c r="G435" s="5">
        <f t="shared" si="24"/>
        <v>0</v>
      </c>
      <c r="H435" s="5">
        <f t="shared" si="25"/>
        <v>0</v>
      </c>
      <c r="I435" s="20">
        <f t="shared" si="26"/>
        <v>0</v>
      </c>
    </row>
    <row r="436" spans="1:9" ht="57.6" hidden="1" x14ac:dyDescent="0.3">
      <c r="A436" s="22">
        <f t="shared" si="27"/>
        <v>434</v>
      </c>
      <c r="B436" s="21" t="s">
        <v>133</v>
      </c>
      <c r="C436" s="21" t="s">
        <v>132</v>
      </c>
      <c r="D436" s="21">
        <v>112</v>
      </c>
      <c r="E436" s="21">
        <v>18</v>
      </c>
      <c r="F436" s="5"/>
      <c r="G436" s="5">
        <f t="shared" si="24"/>
        <v>0</v>
      </c>
      <c r="H436" s="5">
        <f t="shared" si="25"/>
        <v>0</v>
      </c>
      <c r="I436" s="20">
        <f t="shared" si="26"/>
        <v>0</v>
      </c>
    </row>
    <row r="437" spans="1:9" ht="57.6" hidden="1" x14ac:dyDescent="0.3">
      <c r="A437" s="22">
        <f t="shared" si="27"/>
        <v>435</v>
      </c>
      <c r="B437" s="21" t="s">
        <v>131</v>
      </c>
      <c r="C437" s="21" t="s">
        <v>130</v>
      </c>
      <c r="D437" s="21">
        <v>112</v>
      </c>
      <c r="E437" s="21">
        <v>18</v>
      </c>
      <c r="F437" s="5"/>
      <c r="G437" s="5">
        <f t="shared" si="24"/>
        <v>0</v>
      </c>
      <c r="H437" s="5">
        <f t="shared" si="25"/>
        <v>0</v>
      </c>
      <c r="I437" s="20">
        <f t="shared" si="26"/>
        <v>0</v>
      </c>
    </row>
    <row r="438" spans="1:9" ht="43.2" hidden="1" x14ac:dyDescent="0.3">
      <c r="A438" s="22">
        <f t="shared" si="27"/>
        <v>436</v>
      </c>
      <c r="B438" s="21" t="s">
        <v>129</v>
      </c>
      <c r="C438" s="21" t="s">
        <v>128</v>
      </c>
      <c r="D438" s="21">
        <v>15.33</v>
      </c>
      <c r="E438" s="21">
        <v>18</v>
      </c>
      <c r="F438" s="5">
        <v>12</v>
      </c>
      <c r="G438" s="5">
        <f t="shared" si="24"/>
        <v>183.96</v>
      </c>
      <c r="H438" s="5">
        <f t="shared" si="25"/>
        <v>33.1128</v>
      </c>
      <c r="I438" s="20">
        <f t="shared" si="26"/>
        <v>217.0728</v>
      </c>
    </row>
    <row r="439" spans="1:9" ht="43.2" hidden="1" x14ac:dyDescent="0.3">
      <c r="A439" s="22">
        <f t="shared" si="27"/>
        <v>437</v>
      </c>
      <c r="B439" s="21" t="s">
        <v>127</v>
      </c>
      <c r="C439" s="21" t="s">
        <v>126</v>
      </c>
      <c r="D439" s="21">
        <v>18.670000000000002</v>
      </c>
      <c r="E439" s="21">
        <v>18</v>
      </c>
      <c r="F439" s="5"/>
      <c r="G439" s="5">
        <f t="shared" si="24"/>
        <v>0</v>
      </c>
      <c r="H439" s="5">
        <f t="shared" si="25"/>
        <v>0</v>
      </c>
      <c r="I439" s="20">
        <f t="shared" si="26"/>
        <v>0</v>
      </c>
    </row>
    <row r="440" spans="1:9" ht="43.2" hidden="1" x14ac:dyDescent="0.3">
      <c r="A440" s="22">
        <f t="shared" si="27"/>
        <v>438</v>
      </c>
      <c r="B440" s="21" t="s">
        <v>125</v>
      </c>
      <c r="C440" s="21" t="s">
        <v>124</v>
      </c>
      <c r="D440" s="21">
        <v>15.33</v>
      </c>
      <c r="E440" s="21">
        <v>18</v>
      </c>
      <c r="F440" s="5">
        <v>6</v>
      </c>
      <c r="G440" s="5">
        <f t="shared" si="24"/>
        <v>91.98</v>
      </c>
      <c r="H440" s="5">
        <f t="shared" si="25"/>
        <v>16.5564</v>
      </c>
      <c r="I440" s="20">
        <f t="shared" si="26"/>
        <v>108.5364</v>
      </c>
    </row>
    <row r="441" spans="1:9" ht="43.2" hidden="1" x14ac:dyDescent="0.3">
      <c r="A441" s="22">
        <f t="shared" si="27"/>
        <v>439</v>
      </c>
      <c r="B441" s="21" t="s">
        <v>123</v>
      </c>
      <c r="C441" s="21" t="s">
        <v>122</v>
      </c>
      <c r="D441" s="21">
        <v>17.329999999999998</v>
      </c>
      <c r="E441" s="21">
        <v>18</v>
      </c>
      <c r="F441" s="5"/>
      <c r="G441" s="5">
        <f t="shared" si="24"/>
        <v>0</v>
      </c>
      <c r="H441" s="5">
        <f t="shared" si="25"/>
        <v>0</v>
      </c>
      <c r="I441" s="20">
        <f t="shared" si="26"/>
        <v>0</v>
      </c>
    </row>
    <row r="442" spans="1:9" ht="43.2" hidden="1" x14ac:dyDescent="0.3">
      <c r="A442" s="22">
        <f t="shared" si="27"/>
        <v>440</v>
      </c>
      <c r="B442" s="21" t="s">
        <v>121</v>
      </c>
      <c r="C442" s="21" t="s">
        <v>120</v>
      </c>
      <c r="D442" s="21">
        <v>13.75</v>
      </c>
      <c r="E442" s="21">
        <v>18</v>
      </c>
      <c r="F442" s="5">
        <v>36</v>
      </c>
      <c r="G442" s="5">
        <f t="shared" si="24"/>
        <v>495</v>
      </c>
      <c r="H442" s="5">
        <f t="shared" si="25"/>
        <v>89.1</v>
      </c>
      <c r="I442" s="20">
        <f t="shared" si="26"/>
        <v>584.1</v>
      </c>
    </row>
    <row r="443" spans="1:9" ht="43.2" hidden="1" x14ac:dyDescent="0.3">
      <c r="A443" s="22">
        <f t="shared" si="27"/>
        <v>441</v>
      </c>
      <c r="B443" s="21" t="s">
        <v>119</v>
      </c>
      <c r="C443" s="21" t="s">
        <v>118</v>
      </c>
      <c r="D443" s="21">
        <v>13.75</v>
      </c>
      <c r="E443" s="21">
        <v>18</v>
      </c>
      <c r="F443" s="5"/>
      <c r="G443" s="5">
        <f t="shared" si="24"/>
        <v>0</v>
      </c>
      <c r="H443" s="5">
        <f t="shared" si="25"/>
        <v>0</v>
      </c>
      <c r="I443" s="20">
        <f t="shared" si="26"/>
        <v>0</v>
      </c>
    </row>
    <row r="444" spans="1:9" ht="43.2" hidden="1" x14ac:dyDescent="0.3">
      <c r="A444" s="22">
        <f t="shared" si="27"/>
        <v>442</v>
      </c>
      <c r="B444" s="21" t="s">
        <v>117</v>
      </c>
      <c r="C444" s="21" t="s">
        <v>116</v>
      </c>
      <c r="D444" s="21">
        <v>13.75</v>
      </c>
      <c r="E444" s="21">
        <v>18</v>
      </c>
      <c r="F444" s="5">
        <v>6</v>
      </c>
      <c r="G444" s="5">
        <f t="shared" si="24"/>
        <v>82.5</v>
      </c>
      <c r="H444" s="5">
        <f t="shared" si="25"/>
        <v>14.85</v>
      </c>
      <c r="I444" s="20">
        <f t="shared" si="26"/>
        <v>97.35</v>
      </c>
    </row>
    <row r="445" spans="1:9" ht="43.2" hidden="1" x14ac:dyDescent="0.3">
      <c r="A445" s="22">
        <f t="shared" si="27"/>
        <v>443</v>
      </c>
      <c r="B445" s="21" t="s">
        <v>115</v>
      </c>
      <c r="C445" s="21" t="s">
        <v>114</v>
      </c>
      <c r="D445" s="21">
        <v>16</v>
      </c>
      <c r="E445" s="21">
        <v>18</v>
      </c>
      <c r="F445" s="5"/>
      <c r="G445" s="5">
        <f t="shared" si="24"/>
        <v>0</v>
      </c>
      <c r="H445" s="5">
        <f t="shared" si="25"/>
        <v>0</v>
      </c>
      <c r="I445" s="20">
        <f t="shared" si="26"/>
        <v>0</v>
      </c>
    </row>
    <row r="446" spans="1:9" ht="28.8" hidden="1" x14ac:dyDescent="0.3">
      <c r="A446" s="22">
        <f t="shared" si="27"/>
        <v>444</v>
      </c>
      <c r="B446" s="21" t="s">
        <v>113</v>
      </c>
      <c r="C446" s="21" t="s">
        <v>112</v>
      </c>
      <c r="D446" s="21">
        <v>15</v>
      </c>
      <c r="E446" s="21">
        <v>18</v>
      </c>
      <c r="F446" s="5">
        <v>6</v>
      </c>
      <c r="G446" s="5">
        <f t="shared" si="24"/>
        <v>90</v>
      </c>
      <c r="H446" s="5">
        <f t="shared" si="25"/>
        <v>16.2</v>
      </c>
      <c r="I446" s="20">
        <f t="shared" si="26"/>
        <v>106.2</v>
      </c>
    </row>
    <row r="447" spans="1:9" ht="43.2" hidden="1" x14ac:dyDescent="0.3">
      <c r="A447" s="22">
        <f t="shared" si="27"/>
        <v>445</v>
      </c>
      <c r="B447" s="21" t="s">
        <v>111</v>
      </c>
      <c r="C447" s="21" t="s">
        <v>110</v>
      </c>
      <c r="D447" s="21">
        <v>22</v>
      </c>
      <c r="E447" s="21">
        <v>18</v>
      </c>
      <c r="F447" s="5"/>
      <c r="G447" s="5">
        <f t="shared" si="24"/>
        <v>0</v>
      </c>
      <c r="H447" s="5">
        <f t="shared" si="25"/>
        <v>0</v>
      </c>
      <c r="I447" s="20">
        <f t="shared" si="26"/>
        <v>0</v>
      </c>
    </row>
    <row r="448" spans="1:9" ht="28.8" hidden="1" x14ac:dyDescent="0.3">
      <c r="A448" s="22">
        <f t="shared" si="27"/>
        <v>446</v>
      </c>
      <c r="B448" s="21" t="s">
        <v>109</v>
      </c>
      <c r="C448" s="21" t="s">
        <v>108</v>
      </c>
      <c r="D448" s="21">
        <v>15</v>
      </c>
      <c r="E448" s="21">
        <v>18</v>
      </c>
      <c r="F448" s="5"/>
      <c r="G448" s="5">
        <f t="shared" si="24"/>
        <v>0</v>
      </c>
      <c r="H448" s="5">
        <f t="shared" si="25"/>
        <v>0</v>
      </c>
      <c r="I448" s="20">
        <f t="shared" si="26"/>
        <v>0</v>
      </c>
    </row>
    <row r="449" spans="1:9" ht="28.8" hidden="1" x14ac:dyDescent="0.3">
      <c r="A449" s="22">
        <f t="shared" si="27"/>
        <v>447</v>
      </c>
      <c r="B449" s="21" t="s">
        <v>107</v>
      </c>
      <c r="C449" s="21" t="s">
        <v>106</v>
      </c>
      <c r="D449" s="21">
        <v>69.33</v>
      </c>
      <c r="E449" s="21">
        <v>18</v>
      </c>
      <c r="F449" s="5"/>
      <c r="G449" s="5">
        <f t="shared" si="24"/>
        <v>0</v>
      </c>
      <c r="H449" s="5">
        <f t="shared" si="25"/>
        <v>0</v>
      </c>
      <c r="I449" s="20">
        <f t="shared" si="26"/>
        <v>0</v>
      </c>
    </row>
    <row r="450" spans="1:9" ht="57.6" hidden="1" x14ac:dyDescent="0.3">
      <c r="A450" s="22">
        <f t="shared" si="27"/>
        <v>448</v>
      </c>
      <c r="B450" s="21" t="s">
        <v>105</v>
      </c>
      <c r="C450" s="21" t="s">
        <v>104</v>
      </c>
      <c r="D450" s="21">
        <v>40</v>
      </c>
      <c r="E450" s="21">
        <v>18</v>
      </c>
      <c r="F450" s="5"/>
      <c r="G450" s="5">
        <f t="shared" si="24"/>
        <v>0</v>
      </c>
      <c r="H450" s="5">
        <f t="shared" si="25"/>
        <v>0</v>
      </c>
      <c r="I450" s="20">
        <f t="shared" si="26"/>
        <v>0</v>
      </c>
    </row>
    <row r="451" spans="1:9" ht="43.2" hidden="1" x14ac:dyDescent="0.3">
      <c r="A451" s="22">
        <f t="shared" si="27"/>
        <v>449</v>
      </c>
      <c r="B451" s="21" t="s">
        <v>103</v>
      </c>
      <c r="C451" s="21" t="s">
        <v>102</v>
      </c>
      <c r="D451" s="21">
        <v>54.67</v>
      </c>
      <c r="E451" s="21">
        <v>18</v>
      </c>
      <c r="F451" s="5"/>
      <c r="G451" s="5">
        <f t="shared" ref="G451:G463" si="28">F451*D451</f>
        <v>0</v>
      </c>
      <c r="H451" s="5">
        <f t="shared" ref="H451:H463" si="29">G451*E451%</f>
        <v>0</v>
      </c>
      <c r="I451" s="20">
        <f t="shared" ref="I451:I463" si="30">G451+H451</f>
        <v>0</v>
      </c>
    </row>
    <row r="452" spans="1:9" ht="43.2" x14ac:dyDescent="0.3">
      <c r="A452" s="22">
        <f t="shared" ref="A452:A463" si="31">A451+1</f>
        <v>450</v>
      </c>
      <c r="B452" s="21" t="s">
        <v>101</v>
      </c>
      <c r="C452" s="21" t="s">
        <v>100</v>
      </c>
      <c r="D452" s="21">
        <v>38.57</v>
      </c>
      <c r="E452" s="21">
        <v>18</v>
      </c>
      <c r="F452" s="5"/>
      <c r="G452" s="5">
        <f t="shared" si="28"/>
        <v>0</v>
      </c>
      <c r="H452" s="5">
        <f t="shared" si="29"/>
        <v>0</v>
      </c>
      <c r="I452" s="20">
        <f t="shared" si="30"/>
        <v>0</v>
      </c>
    </row>
    <row r="453" spans="1:9" ht="43.2" x14ac:dyDescent="0.3">
      <c r="A453" s="22">
        <f t="shared" si="31"/>
        <v>451</v>
      </c>
      <c r="B453" s="21" t="s">
        <v>99</v>
      </c>
      <c r="C453" s="21" t="s">
        <v>98</v>
      </c>
      <c r="D453" s="21">
        <v>44.29</v>
      </c>
      <c r="E453" s="21">
        <v>18</v>
      </c>
      <c r="F453" s="5"/>
      <c r="G453" s="5">
        <f t="shared" si="28"/>
        <v>0</v>
      </c>
      <c r="H453" s="5">
        <f t="shared" si="29"/>
        <v>0</v>
      </c>
      <c r="I453" s="20">
        <f t="shared" si="30"/>
        <v>0</v>
      </c>
    </row>
    <row r="454" spans="1:9" ht="43.2" x14ac:dyDescent="0.3">
      <c r="A454" s="22">
        <f t="shared" si="31"/>
        <v>452</v>
      </c>
      <c r="B454" s="21" t="s">
        <v>97</v>
      </c>
      <c r="C454" s="21" t="s">
        <v>96</v>
      </c>
      <c r="D454" s="21">
        <v>60</v>
      </c>
      <c r="E454" s="21">
        <v>18</v>
      </c>
      <c r="F454" s="5"/>
      <c r="G454" s="5">
        <f t="shared" si="28"/>
        <v>0</v>
      </c>
      <c r="H454" s="5">
        <f t="shared" si="29"/>
        <v>0</v>
      </c>
      <c r="I454" s="20">
        <f t="shared" si="30"/>
        <v>0</v>
      </c>
    </row>
    <row r="455" spans="1:9" ht="43.2" x14ac:dyDescent="0.3">
      <c r="A455" s="22">
        <f t="shared" si="31"/>
        <v>453</v>
      </c>
      <c r="B455" s="21" t="s">
        <v>95</v>
      </c>
      <c r="C455" s="21" t="s">
        <v>94</v>
      </c>
      <c r="D455" s="21">
        <v>100</v>
      </c>
      <c r="E455" s="21">
        <v>18</v>
      </c>
      <c r="F455" s="5"/>
      <c r="G455" s="5">
        <f t="shared" si="28"/>
        <v>0</v>
      </c>
      <c r="H455" s="5">
        <f t="shared" si="29"/>
        <v>0</v>
      </c>
      <c r="I455" s="20">
        <f t="shared" si="30"/>
        <v>0</v>
      </c>
    </row>
    <row r="456" spans="1:9" ht="100.8" x14ac:dyDescent="0.3">
      <c r="A456" s="22">
        <f t="shared" si="31"/>
        <v>454</v>
      </c>
      <c r="B456" s="21" t="s">
        <v>93</v>
      </c>
      <c r="C456" s="21" t="s">
        <v>92</v>
      </c>
      <c r="D456" s="21">
        <v>44.29</v>
      </c>
      <c r="E456" s="21">
        <v>18</v>
      </c>
      <c r="F456" s="5"/>
      <c r="G456" s="5">
        <f t="shared" si="28"/>
        <v>0</v>
      </c>
      <c r="H456" s="5">
        <f t="shared" si="29"/>
        <v>0</v>
      </c>
      <c r="I456" s="20">
        <f t="shared" si="30"/>
        <v>0</v>
      </c>
    </row>
    <row r="457" spans="1:9" ht="100.8" x14ac:dyDescent="0.3">
      <c r="A457" s="22">
        <f t="shared" si="31"/>
        <v>455</v>
      </c>
      <c r="B457" s="21" t="s">
        <v>91</v>
      </c>
      <c r="C457" s="21" t="s">
        <v>90</v>
      </c>
      <c r="D457" s="21">
        <v>62.86</v>
      </c>
      <c r="E457" s="21">
        <v>18</v>
      </c>
      <c r="F457" s="5"/>
      <c r="G457" s="5">
        <f t="shared" si="28"/>
        <v>0</v>
      </c>
      <c r="H457" s="5">
        <f t="shared" si="29"/>
        <v>0</v>
      </c>
      <c r="I457" s="20">
        <f t="shared" si="30"/>
        <v>0</v>
      </c>
    </row>
    <row r="458" spans="1:9" ht="100.8" x14ac:dyDescent="0.3">
      <c r="A458" s="22">
        <f t="shared" si="31"/>
        <v>456</v>
      </c>
      <c r="B458" s="21" t="s">
        <v>89</v>
      </c>
      <c r="C458" s="21" t="s">
        <v>88</v>
      </c>
      <c r="D458" s="21">
        <v>64.290000000000006</v>
      </c>
      <c r="E458" s="21">
        <v>18</v>
      </c>
      <c r="F458" s="5"/>
      <c r="G458" s="5">
        <f t="shared" si="28"/>
        <v>0</v>
      </c>
      <c r="H458" s="5">
        <f t="shared" si="29"/>
        <v>0</v>
      </c>
      <c r="I458" s="20">
        <f t="shared" si="30"/>
        <v>0</v>
      </c>
    </row>
    <row r="459" spans="1:9" ht="100.8" x14ac:dyDescent="0.3">
      <c r="A459" s="22">
        <f t="shared" si="31"/>
        <v>457</v>
      </c>
      <c r="B459" s="21" t="s">
        <v>87</v>
      </c>
      <c r="C459" s="21" t="s">
        <v>86</v>
      </c>
      <c r="D459" s="21">
        <v>100</v>
      </c>
      <c r="E459" s="21">
        <v>18</v>
      </c>
      <c r="F459" s="5"/>
      <c r="G459" s="5">
        <f t="shared" si="28"/>
        <v>0</v>
      </c>
      <c r="H459" s="5">
        <f t="shared" si="29"/>
        <v>0</v>
      </c>
      <c r="I459" s="20">
        <f t="shared" si="30"/>
        <v>0</v>
      </c>
    </row>
    <row r="460" spans="1:9" ht="43.2" x14ac:dyDescent="0.3">
      <c r="A460" s="22">
        <f t="shared" si="31"/>
        <v>458</v>
      </c>
      <c r="B460" s="21" t="s">
        <v>85</v>
      </c>
      <c r="C460" s="21" t="s">
        <v>84</v>
      </c>
      <c r="D460" s="21">
        <v>38.57</v>
      </c>
      <c r="E460" s="21">
        <v>18</v>
      </c>
      <c r="F460" s="5"/>
      <c r="G460" s="5">
        <f t="shared" si="28"/>
        <v>0</v>
      </c>
      <c r="H460" s="5">
        <f t="shared" si="29"/>
        <v>0</v>
      </c>
      <c r="I460" s="20">
        <f t="shared" si="30"/>
        <v>0</v>
      </c>
    </row>
    <row r="461" spans="1:9" ht="43.2" x14ac:dyDescent="0.3">
      <c r="A461" s="22">
        <f t="shared" si="31"/>
        <v>459</v>
      </c>
      <c r="B461" s="21" t="s">
        <v>83</v>
      </c>
      <c r="C461" s="21" t="s">
        <v>82</v>
      </c>
      <c r="D461" s="21">
        <v>51.43</v>
      </c>
      <c r="E461" s="21">
        <v>18</v>
      </c>
      <c r="F461" s="5"/>
      <c r="G461" s="5">
        <f t="shared" si="28"/>
        <v>0</v>
      </c>
      <c r="H461" s="5">
        <f t="shared" si="29"/>
        <v>0</v>
      </c>
      <c r="I461" s="20">
        <f t="shared" si="30"/>
        <v>0</v>
      </c>
    </row>
    <row r="462" spans="1:9" ht="43.2" x14ac:dyDescent="0.3">
      <c r="A462" s="22">
        <f t="shared" si="31"/>
        <v>460</v>
      </c>
      <c r="B462" s="21" t="s">
        <v>81</v>
      </c>
      <c r="C462" s="21" t="s">
        <v>80</v>
      </c>
      <c r="D462" s="21">
        <v>57.14</v>
      </c>
      <c r="E462" s="21">
        <v>18</v>
      </c>
      <c r="F462" s="5"/>
      <c r="G462" s="5">
        <f t="shared" si="28"/>
        <v>0</v>
      </c>
      <c r="H462" s="5">
        <f t="shared" si="29"/>
        <v>0</v>
      </c>
      <c r="I462" s="20">
        <f t="shared" si="30"/>
        <v>0</v>
      </c>
    </row>
    <row r="463" spans="1:9" ht="43.2" x14ac:dyDescent="0.3">
      <c r="A463" s="22">
        <f t="shared" si="31"/>
        <v>461</v>
      </c>
      <c r="B463" s="21" t="s">
        <v>79</v>
      </c>
      <c r="C463" s="21" t="s">
        <v>78</v>
      </c>
      <c r="D463" s="21">
        <v>92.86</v>
      </c>
      <c r="E463" s="21">
        <v>18</v>
      </c>
      <c r="F463" s="5"/>
      <c r="G463" s="5">
        <f t="shared" si="28"/>
        <v>0</v>
      </c>
      <c r="H463" s="5">
        <f t="shared" si="29"/>
        <v>0</v>
      </c>
      <c r="I463" s="20">
        <f t="shared" si="30"/>
        <v>0</v>
      </c>
    </row>
    <row r="464" spans="1:9" ht="15" hidden="1" thickBot="1" x14ac:dyDescent="0.35">
      <c r="A464" s="19"/>
      <c r="B464" s="18"/>
      <c r="C464" s="18"/>
      <c r="D464" s="18"/>
      <c r="E464" s="18"/>
      <c r="F464" s="18"/>
      <c r="G464" s="18"/>
      <c r="H464" s="18"/>
      <c r="I464" s="17">
        <f>SUM(I3:I463)</f>
        <v>28115.356400000008</v>
      </c>
    </row>
  </sheetData>
  <autoFilter ref="A2:I464">
    <filterColumn colId="2">
      <filters>
        <filter val="Bio-Degradable Garbage Bag- (Blk) 19 X 21 - Black"/>
        <filter val="Bio-Degradable Garbage Bag- (Blk) 19 X 21-Black"/>
        <filter val="Bio-Degradable Garbage Bag- (Blk) 24 * 30 - Black"/>
        <filter val="Bio-Degradable Garbage Bag- (Blk) 24 * 30-Black"/>
        <filter val="Bio-Degradable Garbage Bag- (Blk) 29 X 39 - Black"/>
        <filter val="Bio-Degradable Garbage Bag- (Blk) 29 X 39-Black"/>
        <filter val="Bio-Degradable Garbage Bag- (Blk) 30 X 40 - Black"/>
        <filter val="Bio-Degradable Garbage Bag- (Blk) 30 X 40-Black"/>
        <filter val="Biodegradable Garbage Bag 19x21 Red"/>
        <filter val="Biodegradable Garbage Bag 29x39 Red"/>
        <filter val="Biodegradable Garbage Bag 30X50 Red"/>
        <filter val="Biodegradable Garbage Bag Size 19X21 Yellow"/>
        <filter val="Biodegradable Garbage Bag Size 30X50 Yellow"/>
        <filter val="Garbage Bag- (Blk) 19 X 21"/>
        <filter val="Garbage Bag- (Blk) 24 X 30"/>
        <filter val="Garbage Bag- (Blk) 29 X 39"/>
        <filter val="Garbage Bag- (Blk) 30 X 40"/>
        <filter val="Garbage Bag-(Blk) 19 X 21"/>
        <filter val="Garbage Bag-(Blk) 24 X 30"/>
        <filter val="Garbage Bag-(Blk) 29 X 39"/>
        <filter val="Garbage Bag-(Blk) 30 X 40"/>
        <filter val="H K Garbage Bags Size &quot;48x60&quot;( One Packet 10 PC)"/>
      </filters>
    </filterColumn>
  </autoFilter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Schedule</vt:lpstr>
      <vt:lpstr>Wage Structure</vt:lpstr>
      <vt:lpstr>Survey Report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2022-01-07T10:34:48Z</dcterms:modified>
</cp:coreProperties>
</file>