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han\Documents\ESS_APRs\"/>
    </mc:Choice>
  </mc:AlternateContent>
  <xr:revisionPtr revIDLastSave="0" documentId="13_ncr:1_{8D586C0E-9510-4F3A-8478-DA448CA0E881}" xr6:coauthVersionLast="45" xr6:coauthVersionMax="45" xr10:uidLastSave="{00000000-0000-0000-0000-000000000000}"/>
  <bookViews>
    <workbookView xWindow="-120" yWindow="-120" windowWidth="29040" windowHeight="15840" xr2:uid="{4B977B0C-403C-4A3F-A2EC-74BACDB7810E}"/>
  </bookViews>
  <sheets>
    <sheet name="Activities collapsed" sheetId="2" r:id="rId1"/>
    <sheet name="Activities as reported in APRs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C20" i="2"/>
  <c r="F17" i="2" l="1"/>
  <c r="F18" i="2"/>
  <c r="M5" i="2"/>
  <c r="M6" i="2"/>
  <c r="M7" i="2"/>
  <c r="M8" i="2"/>
  <c r="M9" i="2"/>
  <c r="M10" i="2"/>
  <c r="M11" i="2"/>
  <c r="M12" i="2"/>
  <c r="M13" i="2"/>
  <c r="M14" i="2"/>
  <c r="M15" i="2"/>
  <c r="M16" i="2"/>
  <c r="M4" i="2"/>
  <c r="J20" i="2"/>
  <c r="H20" i="2"/>
  <c r="F20" i="2"/>
  <c r="D20" i="2"/>
  <c r="J19" i="2"/>
  <c r="H19" i="2"/>
  <c r="F19" i="2"/>
  <c r="D19" i="2"/>
  <c r="C19" i="2"/>
  <c r="J18" i="2"/>
  <c r="H18" i="2"/>
  <c r="D18" i="2"/>
  <c r="C18" i="2"/>
  <c r="J17" i="2"/>
  <c r="H17" i="2"/>
  <c r="D17" i="2"/>
  <c r="C17" i="2"/>
  <c r="K16" i="2"/>
  <c r="I16" i="2"/>
  <c r="G16" i="2"/>
  <c r="K15" i="2"/>
  <c r="I15" i="2"/>
  <c r="G15" i="2"/>
  <c r="K14" i="2"/>
  <c r="I14" i="2"/>
  <c r="G14" i="2"/>
  <c r="K13" i="2"/>
  <c r="I13" i="2"/>
  <c r="G13" i="2"/>
  <c r="L13" i="2" s="1"/>
  <c r="E13" i="2"/>
  <c r="K12" i="2"/>
  <c r="I12" i="2"/>
  <c r="G12" i="2"/>
  <c r="L12" i="2" s="1"/>
  <c r="E12" i="2"/>
  <c r="K11" i="2"/>
  <c r="I11" i="2"/>
  <c r="G11" i="2"/>
  <c r="E11" i="2"/>
  <c r="K10" i="2"/>
  <c r="I10" i="2"/>
  <c r="G10" i="2"/>
  <c r="E10" i="2"/>
  <c r="K9" i="2"/>
  <c r="I9" i="2"/>
  <c r="G9" i="2"/>
  <c r="E9" i="2"/>
  <c r="K8" i="2"/>
  <c r="I8" i="2"/>
  <c r="G8" i="2"/>
  <c r="E8" i="2"/>
  <c r="K7" i="2"/>
  <c r="I7" i="2"/>
  <c r="G7" i="2"/>
  <c r="E7" i="2"/>
  <c r="K6" i="2"/>
  <c r="I6" i="2"/>
  <c r="G6" i="2"/>
  <c r="L6" i="2" s="1"/>
  <c r="E6" i="2"/>
  <c r="K5" i="2"/>
  <c r="I5" i="2"/>
  <c r="G5" i="2"/>
  <c r="L5" i="2" s="1"/>
  <c r="E5" i="2"/>
  <c r="K4" i="2"/>
  <c r="I4" i="2"/>
  <c r="G4" i="2"/>
  <c r="L4" i="2" s="1"/>
  <c r="E4" i="2"/>
  <c r="L16" i="2" l="1"/>
  <c r="L14" i="2"/>
  <c r="L15" i="2"/>
  <c r="L7" i="2"/>
  <c r="L8" i="2"/>
  <c r="L9" i="2"/>
  <c r="L10" i="2"/>
  <c r="L11" i="2"/>
  <c r="Q3" i="1"/>
  <c r="Q4" i="1"/>
  <c r="Q5" i="1"/>
  <c r="Q6" i="1"/>
  <c r="Q7" i="1"/>
  <c r="Q8" i="1"/>
  <c r="Q9" i="1"/>
  <c r="Q10" i="1"/>
  <c r="Q13" i="1"/>
  <c r="Q12" i="1"/>
  <c r="Q14" i="1"/>
  <c r="Q15" i="1"/>
  <c r="Q16" i="1"/>
  <c r="Q17" i="1"/>
  <c r="Q11" i="1"/>
  <c r="D20" i="1"/>
  <c r="F20" i="1"/>
  <c r="H20" i="1"/>
  <c r="J20" i="1"/>
  <c r="L20" i="1"/>
  <c r="N20" i="1"/>
  <c r="D21" i="1"/>
  <c r="F21" i="1"/>
  <c r="H21" i="1"/>
  <c r="J21" i="1"/>
  <c r="L21" i="1"/>
  <c r="N21" i="1"/>
  <c r="D22" i="1"/>
  <c r="F22" i="1"/>
  <c r="H22" i="1"/>
  <c r="J22" i="1"/>
  <c r="L22" i="1"/>
  <c r="N22" i="1"/>
  <c r="D23" i="1"/>
  <c r="F23" i="1"/>
  <c r="H23" i="1"/>
  <c r="J23" i="1"/>
  <c r="L23" i="1"/>
  <c r="N23" i="1"/>
  <c r="C21" i="1"/>
  <c r="C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O16" i="1"/>
  <c r="O15" i="1"/>
  <c r="O14" i="1"/>
  <c r="O13" i="1"/>
  <c r="O8" i="1"/>
  <c r="O9" i="1"/>
  <c r="O10" i="1"/>
  <c r="O11" i="1"/>
  <c r="O12" i="1"/>
  <c r="O17" i="1"/>
  <c r="M8" i="1"/>
  <c r="M9" i="1"/>
  <c r="M10" i="1"/>
  <c r="M11" i="1"/>
  <c r="M12" i="1"/>
  <c r="M13" i="1"/>
  <c r="M14" i="1"/>
  <c r="M15" i="1"/>
  <c r="M16" i="1"/>
  <c r="M17" i="1"/>
  <c r="K8" i="1"/>
  <c r="K9" i="1"/>
  <c r="K10" i="1"/>
  <c r="K11" i="1"/>
  <c r="K12" i="1"/>
  <c r="K13" i="1"/>
  <c r="K14" i="1"/>
  <c r="K15" i="1"/>
  <c r="K16" i="1"/>
  <c r="K17" i="1"/>
  <c r="I8" i="1"/>
  <c r="I9" i="1"/>
  <c r="I10" i="1"/>
  <c r="I11" i="1"/>
  <c r="I12" i="1"/>
  <c r="I13" i="1"/>
  <c r="I14" i="1"/>
  <c r="I15" i="1"/>
  <c r="I16" i="1"/>
  <c r="I17" i="1"/>
  <c r="G17" i="1"/>
  <c r="G16" i="1"/>
  <c r="G15" i="1"/>
  <c r="G11" i="1"/>
  <c r="G12" i="1"/>
  <c r="G13" i="1"/>
  <c r="G14" i="1"/>
  <c r="G8" i="1"/>
  <c r="G9" i="1"/>
  <c r="G10" i="1"/>
  <c r="E11" i="1"/>
  <c r="E12" i="1"/>
  <c r="E13" i="1"/>
  <c r="E14" i="1"/>
  <c r="E15" i="1"/>
  <c r="E16" i="1"/>
  <c r="E17" i="1"/>
  <c r="E9" i="1"/>
  <c r="E10" i="1"/>
  <c r="E8" i="1"/>
  <c r="G7" i="1"/>
  <c r="G6" i="1"/>
  <c r="O4" i="1"/>
  <c r="O5" i="1"/>
  <c r="O6" i="1"/>
  <c r="O7" i="1"/>
  <c r="O3" i="1"/>
  <c r="M4" i="1"/>
  <c r="M5" i="1"/>
  <c r="M6" i="1"/>
  <c r="M7" i="1"/>
  <c r="M3" i="1"/>
  <c r="K4" i="1"/>
  <c r="K5" i="1"/>
  <c r="K6" i="1"/>
  <c r="K7" i="1"/>
  <c r="K3" i="1"/>
  <c r="I4" i="1"/>
  <c r="I5" i="1"/>
  <c r="I6" i="1"/>
  <c r="I7" i="1"/>
  <c r="I3" i="1"/>
  <c r="G4" i="1"/>
  <c r="G5" i="1"/>
  <c r="G3" i="1"/>
  <c r="E7" i="1"/>
  <c r="E6" i="1"/>
  <c r="E5" i="1"/>
  <c r="E4" i="1"/>
  <c r="E3" i="1"/>
  <c r="C23" i="1"/>
  <c r="C22" i="1"/>
</calcChain>
</file>

<file path=xl/sharedStrings.xml><?xml version="1.0" encoding="utf-8"?>
<sst xmlns="http://schemas.openxmlformats.org/spreadsheetml/2006/main" count="74" uniqueCount="32">
  <si>
    <t>Region</t>
  </si>
  <si>
    <t>Activity Completed</t>
  </si>
  <si>
    <t>Activity not yet due</t>
  </si>
  <si>
    <t>Activity start is delayed</t>
  </si>
  <si>
    <t>Activity started but progress delayed</t>
  </si>
  <si>
    <t>Activity started-ahead of schedule</t>
  </si>
  <si>
    <t>Activity started-progress on track</t>
  </si>
  <si>
    <t>Total number of activities</t>
  </si>
  <si>
    <t>Africa</t>
  </si>
  <si>
    <t>Asia-Pacific</t>
  </si>
  <si>
    <t>Eastern Europe</t>
  </si>
  <si>
    <t>Global</t>
  </si>
  <si>
    <t>L. America &amp; Caribbean</t>
  </si>
  <si>
    <t>Focus</t>
  </si>
  <si>
    <t>Adaptation</t>
  </si>
  <si>
    <t>Cross-cutting</t>
  </si>
  <si>
    <t>Mitigation</t>
  </si>
  <si>
    <t>Direct</t>
  </si>
  <si>
    <t>International</t>
  </si>
  <si>
    <t>Category A</t>
  </si>
  <si>
    <t>Category B</t>
  </si>
  <si>
    <t>Category C</t>
  </si>
  <si>
    <t>Intermediation 2</t>
  </si>
  <si>
    <t>Intermediation 3</t>
  </si>
  <si>
    <t>#</t>
  </si>
  <si>
    <t>%</t>
  </si>
  <si>
    <t>Access Modality</t>
  </si>
  <si>
    <t>ESS Category</t>
  </si>
  <si>
    <t>Double checking</t>
  </si>
  <si>
    <t>Double-checking</t>
  </si>
  <si>
    <t>Activity on track</t>
  </si>
  <si>
    <t>Activity delayed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</si>
</sst>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13458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center" wrapText="1"/>
    </xf>
    <xf numFmtId="3" fontId="3" fillId="0" borderId="1" xfId="0" quotePrefix="1" applyNumberFormat="1" applyFont="1" applyBorder="1" applyAlignment="1">
      <alignment horizontal="left" vertical="top"/>
    </xf>
    <xf numFmtId="3" fontId="3" fillId="0" borderId="1" xfId="0" applyNumberFormat="1" applyFont="1" applyBorder="1" applyAlignment="1">
      <alignment vertical="center"/>
    </xf>
    <xf numFmtId="0" fontId="4" fillId="0" borderId="1" xfId="0" quotePrefix="1" applyFont="1" applyFill="1" applyBorder="1" applyAlignment="1">
      <alignment horizontal="center"/>
    </xf>
    <xf numFmtId="0" fontId="5" fillId="0" borderId="0" xfId="0" applyFont="1" applyFill="1"/>
    <xf numFmtId="3" fontId="0" fillId="0" borderId="0" xfId="0" applyNumberFormat="1"/>
    <xf numFmtId="4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10" fontId="6" fillId="0" borderId="1" xfId="0" applyNumberFormat="1" applyFont="1" applyBorder="1"/>
    <xf numFmtId="3" fontId="3" fillId="3" borderId="1" xfId="0" quotePrefix="1" applyNumberFormat="1" applyFont="1" applyFill="1" applyBorder="1" applyAlignment="1">
      <alignment horizontal="left" vertical="top"/>
    </xf>
    <xf numFmtId="3" fontId="3" fillId="3" borderId="1" xfId="0" applyNumberFormat="1" applyFont="1" applyFill="1" applyBorder="1" applyAlignment="1">
      <alignment vertical="center"/>
    </xf>
    <xf numFmtId="10" fontId="3" fillId="3" borderId="1" xfId="0" applyNumberFormat="1" applyFont="1" applyFill="1" applyBorder="1" applyAlignment="1">
      <alignment vertical="center"/>
    </xf>
    <xf numFmtId="10" fontId="6" fillId="3" borderId="1" xfId="0" applyNumberFormat="1" applyFont="1" applyFill="1" applyBorder="1"/>
    <xf numFmtId="0" fontId="2" fillId="2" borderId="1" xfId="0" quotePrefix="1" applyFont="1" applyFill="1" applyBorder="1" applyAlignment="1">
      <alignment horizontal="center" vertical="center" wrapText="1"/>
    </xf>
    <xf numFmtId="10" fontId="8" fillId="0" borderId="0" xfId="0" applyNumberFormat="1" applyFont="1"/>
    <xf numFmtId="3" fontId="8" fillId="0" borderId="0" xfId="0" applyNumberFormat="1" applyFont="1"/>
    <xf numFmtId="0" fontId="0" fillId="0" borderId="0" xfId="0"/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2" xfId="0" quotePrefix="1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34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C235-44A7-4A53-80A2-C15F22CECD38}">
  <dimension ref="A1:M20"/>
  <sheetViews>
    <sheetView tabSelected="1" workbookViewId="0">
      <selection activeCell="J26" sqref="J26"/>
    </sheetView>
  </sheetViews>
  <sheetFormatPr defaultRowHeight="15" x14ac:dyDescent="0.25"/>
  <cols>
    <col min="1" max="1" width="15.28515625" bestFit="1" customWidth="1"/>
    <col min="2" max="2" width="19.85546875" bestFit="1" customWidth="1"/>
    <col min="3" max="3" width="18.7109375" bestFit="1" customWidth="1"/>
    <col min="4" max="11" width="10.7109375" customWidth="1"/>
  </cols>
  <sheetData>
    <row r="1" spans="1:13" s="17" customFormat="1" x14ac:dyDescent="0.25"/>
    <row r="2" spans="1:13" ht="31.5" x14ac:dyDescent="0.25">
      <c r="A2" s="23"/>
      <c r="B2" s="24"/>
      <c r="C2" s="14" t="s">
        <v>7</v>
      </c>
      <c r="D2" s="27" t="s">
        <v>1</v>
      </c>
      <c r="E2" s="28"/>
      <c r="F2" s="27" t="s">
        <v>30</v>
      </c>
      <c r="G2" s="28"/>
      <c r="H2" s="27" t="s">
        <v>2</v>
      </c>
      <c r="I2" s="28"/>
      <c r="J2" s="27" t="s">
        <v>31</v>
      </c>
      <c r="K2" s="28"/>
    </row>
    <row r="3" spans="1:13" s="5" customFormat="1" ht="15.75" x14ac:dyDescent="0.25">
      <c r="A3" s="25"/>
      <c r="B3" s="26"/>
      <c r="C3" s="4" t="s">
        <v>24</v>
      </c>
      <c r="D3" s="4" t="s">
        <v>24</v>
      </c>
      <c r="E3" s="4" t="s">
        <v>25</v>
      </c>
      <c r="F3" s="4" t="s">
        <v>24</v>
      </c>
      <c r="G3" s="4" t="s">
        <v>25</v>
      </c>
      <c r="H3" s="4" t="s">
        <v>24</v>
      </c>
      <c r="I3" s="4" t="s">
        <v>25</v>
      </c>
      <c r="J3" s="4" t="s">
        <v>24</v>
      </c>
      <c r="K3" s="4" t="s">
        <v>25</v>
      </c>
      <c r="L3" s="18" t="s">
        <v>28</v>
      </c>
      <c r="M3" s="19"/>
    </row>
    <row r="4" spans="1:13" x14ac:dyDescent="0.25">
      <c r="A4" s="20" t="s">
        <v>0</v>
      </c>
      <c r="B4" s="10" t="s">
        <v>8</v>
      </c>
      <c r="C4" s="11">
        <v>381</v>
      </c>
      <c r="D4" s="11">
        <v>12</v>
      </c>
      <c r="E4" s="12">
        <f t="shared" ref="E4:E16" si="0">D4/C4</f>
        <v>3.1496062992125984E-2</v>
      </c>
      <c r="F4" s="11">
        <v>123</v>
      </c>
      <c r="G4" s="12">
        <f>F4/C4</f>
        <v>0.32283464566929132</v>
      </c>
      <c r="H4" s="11">
        <v>183</v>
      </c>
      <c r="I4" s="12">
        <f>H4/C4</f>
        <v>0.48031496062992124</v>
      </c>
      <c r="J4" s="11">
        <v>60</v>
      </c>
      <c r="K4" s="12">
        <f>J4/C4</f>
        <v>0.15748031496062992</v>
      </c>
      <c r="L4" s="15">
        <f>E4+G4+I4+K4</f>
        <v>0.99212598425196852</v>
      </c>
      <c r="M4" s="16">
        <f>D4+F4+H4+J4</f>
        <v>378</v>
      </c>
    </row>
    <row r="5" spans="1:13" x14ac:dyDescent="0.25">
      <c r="A5" s="20"/>
      <c r="B5" s="10" t="s">
        <v>9</v>
      </c>
      <c r="C5" s="11">
        <v>249</v>
      </c>
      <c r="D5" s="11">
        <v>19</v>
      </c>
      <c r="E5" s="12">
        <f t="shared" si="0"/>
        <v>7.6305220883534142E-2</v>
      </c>
      <c r="F5" s="11">
        <v>90</v>
      </c>
      <c r="G5" s="12">
        <f t="shared" ref="G5:G6" si="1">F5/C5</f>
        <v>0.36144578313253012</v>
      </c>
      <c r="H5" s="11">
        <v>92</v>
      </c>
      <c r="I5" s="12">
        <f t="shared" ref="I5:I16" si="2">H5/C5</f>
        <v>0.36947791164658633</v>
      </c>
      <c r="J5" s="11">
        <v>48</v>
      </c>
      <c r="K5" s="12">
        <f t="shared" ref="K5:K16" si="3">J5/C5</f>
        <v>0.19277108433734941</v>
      </c>
      <c r="L5" s="15">
        <f t="shared" ref="L5:L16" si="4">E5+G5+I5+K5</f>
        <v>1</v>
      </c>
      <c r="M5" s="16">
        <f t="shared" ref="M5:M16" si="5">D5+F5+H5+J5</f>
        <v>249</v>
      </c>
    </row>
    <row r="6" spans="1:13" x14ac:dyDescent="0.25">
      <c r="A6" s="20"/>
      <c r="B6" s="10" t="s">
        <v>10</v>
      </c>
      <c r="C6" s="11">
        <v>64</v>
      </c>
      <c r="D6" s="11">
        <v>0</v>
      </c>
      <c r="E6" s="12">
        <f t="shared" si="0"/>
        <v>0</v>
      </c>
      <c r="F6" s="11">
        <v>25</v>
      </c>
      <c r="G6" s="12">
        <f t="shared" si="1"/>
        <v>0.390625</v>
      </c>
      <c r="H6" s="11">
        <v>34</v>
      </c>
      <c r="I6" s="12">
        <f t="shared" si="2"/>
        <v>0.53125</v>
      </c>
      <c r="J6" s="11">
        <v>5</v>
      </c>
      <c r="K6" s="12">
        <f t="shared" si="3"/>
        <v>7.8125E-2</v>
      </c>
      <c r="L6" s="15">
        <f t="shared" si="4"/>
        <v>1</v>
      </c>
      <c r="M6" s="16">
        <f t="shared" si="5"/>
        <v>64</v>
      </c>
    </row>
    <row r="7" spans="1:13" x14ac:dyDescent="0.25">
      <c r="A7" s="20"/>
      <c r="B7" s="10" t="s">
        <v>11</v>
      </c>
      <c r="C7" s="11">
        <v>3</v>
      </c>
      <c r="D7" s="11">
        <v>0</v>
      </c>
      <c r="E7" s="12">
        <f t="shared" si="0"/>
        <v>0</v>
      </c>
      <c r="F7" s="11">
        <v>3</v>
      </c>
      <c r="G7" s="12">
        <f>F7/C7</f>
        <v>1</v>
      </c>
      <c r="H7" s="11">
        <v>0</v>
      </c>
      <c r="I7" s="12">
        <f t="shared" si="2"/>
        <v>0</v>
      </c>
      <c r="J7" s="11">
        <v>0</v>
      </c>
      <c r="K7" s="12">
        <f t="shared" si="3"/>
        <v>0</v>
      </c>
      <c r="L7" s="15">
        <f t="shared" si="4"/>
        <v>1</v>
      </c>
      <c r="M7" s="16">
        <f t="shared" si="5"/>
        <v>3</v>
      </c>
    </row>
    <row r="8" spans="1:13" x14ac:dyDescent="0.25">
      <c r="A8" s="20"/>
      <c r="B8" s="10" t="s">
        <v>12</v>
      </c>
      <c r="C8" s="11">
        <v>179</v>
      </c>
      <c r="D8" s="11">
        <v>0</v>
      </c>
      <c r="E8" s="12">
        <f t="shared" si="0"/>
        <v>0</v>
      </c>
      <c r="F8" s="11">
        <v>54</v>
      </c>
      <c r="G8" s="12">
        <f>F8/C8</f>
        <v>0.3016759776536313</v>
      </c>
      <c r="H8" s="11">
        <v>74</v>
      </c>
      <c r="I8" s="12">
        <f t="shared" si="2"/>
        <v>0.41340782122905029</v>
      </c>
      <c r="J8" s="11">
        <v>51</v>
      </c>
      <c r="K8" s="12">
        <f t="shared" si="3"/>
        <v>0.28491620111731841</v>
      </c>
      <c r="L8" s="15">
        <f t="shared" si="4"/>
        <v>1</v>
      </c>
      <c r="M8" s="16">
        <f t="shared" si="5"/>
        <v>179</v>
      </c>
    </row>
    <row r="9" spans="1:13" x14ac:dyDescent="0.25">
      <c r="A9" s="21" t="s">
        <v>13</v>
      </c>
      <c r="B9" s="2" t="s">
        <v>14</v>
      </c>
      <c r="C9" s="3">
        <v>431</v>
      </c>
      <c r="D9" s="3">
        <v>10</v>
      </c>
      <c r="E9" s="7">
        <f t="shared" si="0"/>
        <v>2.3201856148491878E-2</v>
      </c>
      <c r="F9" s="3">
        <v>119</v>
      </c>
      <c r="G9" s="8">
        <f>F9/C9</f>
        <v>0.27610208816705334</v>
      </c>
      <c r="H9" s="3">
        <v>215</v>
      </c>
      <c r="I9" s="8">
        <f t="shared" si="2"/>
        <v>0.49883990719257543</v>
      </c>
      <c r="J9" s="3">
        <v>87</v>
      </c>
      <c r="K9" s="8">
        <f t="shared" si="3"/>
        <v>0.20185614849187936</v>
      </c>
      <c r="L9" s="15">
        <f t="shared" si="4"/>
        <v>1</v>
      </c>
      <c r="M9" s="16">
        <f t="shared" si="5"/>
        <v>431</v>
      </c>
    </row>
    <row r="10" spans="1:13" x14ac:dyDescent="0.25">
      <c r="A10" s="21"/>
      <c r="B10" s="2" t="s">
        <v>15</v>
      </c>
      <c r="C10" s="3">
        <v>250</v>
      </c>
      <c r="D10" s="3">
        <v>4</v>
      </c>
      <c r="E10" s="7">
        <f t="shared" si="0"/>
        <v>1.6E-2</v>
      </c>
      <c r="F10" s="3">
        <v>92</v>
      </c>
      <c r="G10" s="8">
        <f t="shared" ref="G10:G11" si="6">F10/C10</f>
        <v>0.36799999999999999</v>
      </c>
      <c r="H10" s="3">
        <v>94</v>
      </c>
      <c r="I10" s="8">
        <f t="shared" si="2"/>
        <v>0.376</v>
      </c>
      <c r="J10" s="3">
        <v>57</v>
      </c>
      <c r="K10" s="8">
        <f t="shared" si="3"/>
        <v>0.22800000000000001</v>
      </c>
      <c r="L10" s="15">
        <f t="shared" si="4"/>
        <v>0.98799999999999999</v>
      </c>
      <c r="M10" s="16">
        <f t="shared" si="5"/>
        <v>247</v>
      </c>
    </row>
    <row r="11" spans="1:13" x14ac:dyDescent="0.25">
      <c r="A11" s="21"/>
      <c r="B11" s="2" t="s">
        <v>16</v>
      </c>
      <c r="C11" s="3">
        <v>195</v>
      </c>
      <c r="D11" s="3">
        <v>17</v>
      </c>
      <c r="E11" s="7">
        <f t="shared" si="0"/>
        <v>8.7179487179487175E-2</v>
      </c>
      <c r="F11" s="3">
        <v>84</v>
      </c>
      <c r="G11" s="8">
        <f t="shared" si="6"/>
        <v>0.43076923076923079</v>
      </c>
      <c r="H11" s="3">
        <v>74</v>
      </c>
      <c r="I11" s="8">
        <f t="shared" si="2"/>
        <v>0.37948717948717947</v>
      </c>
      <c r="J11" s="3">
        <v>20</v>
      </c>
      <c r="K11" s="8">
        <f t="shared" si="3"/>
        <v>0.10256410256410256</v>
      </c>
      <c r="L11" s="15">
        <f t="shared" si="4"/>
        <v>1</v>
      </c>
      <c r="M11" s="16">
        <f t="shared" si="5"/>
        <v>195</v>
      </c>
    </row>
    <row r="12" spans="1:13" x14ac:dyDescent="0.25">
      <c r="A12" s="20" t="s">
        <v>26</v>
      </c>
      <c r="B12" s="10" t="s">
        <v>17</v>
      </c>
      <c r="C12" s="11">
        <v>317</v>
      </c>
      <c r="D12" s="11">
        <v>25</v>
      </c>
      <c r="E12" s="12">
        <f t="shared" si="0"/>
        <v>7.8864353312302835E-2</v>
      </c>
      <c r="F12" s="11">
        <v>92</v>
      </c>
      <c r="G12" s="12">
        <f>F12/C12</f>
        <v>0.29022082018927448</v>
      </c>
      <c r="H12" s="11">
        <v>109</v>
      </c>
      <c r="I12" s="12">
        <f t="shared" si="2"/>
        <v>0.34384858044164041</v>
      </c>
      <c r="J12" s="11">
        <v>88</v>
      </c>
      <c r="K12" s="12">
        <f t="shared" si="3"/>
        <v>0.27760252365930599</v>
      </c>
      <c r="L12" s="15">
        <f t="shared" si="4"/>
        <v>0.99053627760252372</v>
      </c>
      <c r="M12" s="16">
        <f t="shared" si="5"/>
        <v>314</v>
      </c>
    </row>
    <row r="13" spans="1:13" x14ac:dyDescent="0.25">
      <c r="A13" s="20"/>
      <c r="B13" s="10" t="s">
        <v>18</v>
      </c>
      <c r="C13" s="11">
        <v>559</v>
      </c>
      <c r="D13" s="11">
        <v>6</v>
      </c>
      <c r="E13" s="12">
        <f t="shared" si="0"/>
        <v>1.0733452593917709E-2</v>
      </c>
      <c r="F13" s="11">
        <v>203</v>
      </c>
      <c r="G13" s="12">
        <f t="shared" ref="G13:G14" si="7">F13/C13</f>
        <v>0.36314847942754919</v>
      </c>
      <c r="H13" s="11">
        <v>274</v>
      </c>
      <c r="I13" s="12">
        <f t="shared" si="2"/>
        <v>0.49016100178890876</v>
      </c>
      <c r="J13" s="11">
        <v>76</v>
      </c>
      <c r="K13" s="12">
        <f t="shared" si="3"/>
        <v>0.13595706618962433</v>
      </c>
      <c r="L13" s="15">
        <f t="shared" si="4"/>
        <v>1</v>
      </c>
      <c r="M13" s="16">
        <f t="shared" si="5"/>
        <v>559</v>
      </c>
    </row>
    <row r="14" spans="1:13" x14ac:dyDescent="0.25">
      <c r="A14" s="21" t="s">
        <v>27</v>
      </c>
      <c r="B14" s="2" t="s">
        <v>19</v>
      </c>
      <c r="C14" s="3">
        <v>19</v>
      </c>
      <c r="D14" s="3">
        <v>0</v>
      </c>
      <c r="E14" s="8">
        <f t="shared" si="0"/>
        <v>0</v>
      </c>
      <c r="F14" s="3">
        <v>8</v>
      </c>
      <c r="G14" s="8">
        <f t="shared" si="7"/>
        <v>0.42105263157894735</v>
      </c>
      <c r="H14" s="3">
        <v>10</v>
      </c>
      <c r="I14" s="8">
        <f t="shared" si="2"/>
        <v>0.52631578947368418</v>
      </c>
      <c r="J14" s="3">
        <v>1</v>
      </c>
      <c r="K14" s="8">
        <f t="shared" si="3"/>
        <v>5.2631578947368418E-2</v>
      </c>
      <c r="L14" s="15">
        <f t="shared" si="4"/>
        <v>1</v>
      </c>
      <c r="M14" s="16">
        <f t="shared" si="5"/>
        <v>19</v>
      </c>
    </row>
    <row r="15" spans="1:13" x14ac:dyDescent="0.25">
      <c r="A15" s="21"/>
      <c r="B15" s="2" t="s">
        <v>20</v>
      </c>
      <c r="C15" s="3">
        <v>506</v>
      </c>
      <c r="D15" s="3">
        <v>23</v>
      </c>
      <c r="E15" s="8">
        <f t="shared" si="0"/>
        <v>4.5454545454545456E-2</v>
      </c>
      <c r="F15" s="3">
        <v>171</v>
      </c>
      <c r="G15" s="8">
        <f>F15/C15</f>
        <v>0.33794466403162055</v>
      </c>
      <c r="H15" s="3">
        <v>240</v>
      </c>
      <c r="I15" s="8">
        <f t="shared" si="2"/>
        <v>0.4743083003952569</v>
      </c>
      <c r="J15" s="3">
        <v>69</v>
      </c>
      <c r="K15" s="8">
        <f t="shared" si="3"/>
        <v>0.13636363636363635</v>
      </c>
      <c r="L15" s="15">
        <f t="shared" si="4"/>
        <v>0.99407114624505921</v>
      </c>
      <c r="M15" s="16">
        <f t="shared" si="5"/>
        <v>503</v>
      </c>
    </row>
    <row r="16" spans="1:13" x14ac:dyDescent="0.25">
      <c r="A16" s="21"/>
      <c r="B16" s="2" t="s">
        <v>21</v>
      </c>
      <c r="C16" s="3">
        <v>351</v>
      </c>
      <c r="D16" s="3">
        <v>8</v>
      </c>
      <c r="E16" s="8">
        <f t="shared" si="0"/>
        <v>2.2792022792022793E-2</v>
      </c>
      <c r="F16" s="3">
        <v>116</v>
      </c>
      <c r="G16" s="8">
        <f>F16/C16</f>
        <v>0.33048433048433046</v>
      </c>
      <c r="H16" s="3">
        <v>133</v>
      </c>
      <c r="I16" s="8">
        <f t="shared" si="2"/>
        <v>0.37891737891737892</v>
      </c>
      <c r="J16" s="3">
        <v>94</v>
      </c>
      <c r="K16" s="8">
        <f t="shared" si="3"/>
        <v>0.26780626780626782</v>
      </c>
      <c r="L16" s="15">
        <f t="shared" si="4"/>
        <v>1</v>
      </c>
      <c r="M16" s="16">
        <f t="shared" si="5"/>
        <v>351</v>
      </c>
    </row>
    <row r="17" spans="2:11" x14ac:dyDescent="0.25">
      <c r="B17" s="22" t="s">
        <v>29</v>
      </c>
      <c r="C17" s="16">
        <f>SUM(C4:C8)</f>
        <v>876</v>
      </c>
      <c r="D17" s="16">
        <f>SUM(D4:D8)</f>
        <v>31</v>
      </c>
      <c r="E17" s="16"/>
      <c r="F17" s="16">
        <f>SUM(F4:F8)</f>
        <v>295</v>
      </c>
      <c r="G17" s="16"/>
      <c r="H17" s="16">
        <f>SUM(H4:H8)</f>
        <v>383</v>
      </c>
      <c r="I17" s="16"/>
      <c r="J17" s="16">
        <f>SUM(J4:J8)</f>
        <v>164</v>
      </c>
      <c r="K17" s="16"/>
    </row>
    <row r="18" spans="2:11" x14ac:dyDescent="0.25">
      <c r="B18" s="22"/>
      <c r="C18" s="16">
        <f>SUM(C9:C11)</f>
        <v>876</v>
      </c>
      <c r="D18" s="16">
        <f>SUM(D9:D11)</f>
        <v>31</v>
      </c>
      <c r="E18" s="16"/>
      <c r="F18" s="16">
        <f>SUM(F9:F11)</f>
        <v>295</v>
      </c>
      <c r="G18" s="16"/>
      <c r="H18" s="16">
        <f>SUM(H9:H11)</f>
        <v>383</v>
      </c>
      <c r="I18" s="16"/>
      <c r="J18" s="16">
        <f>SUM(J9:J11)</f>
        <v>164</v>
      </c>
      <c r="K18" s="16"/>
    </row>
    <row r="19" spans="2:11" x14ac:dyDescent="0.25">
      <c r="B19" s="22"/>
      <c r="C19" s="16">
        <f>SUM(C12:C13)</f>
        <v>876</v>
      </c>
      <c r="D19" s="16">
        <f>SUM(D12:D13)</f>
        <v>31</v>
      </c>
      <c r="E19" s="16"/>
      <c r="F19" s="16">
        <f>SUM(F12:F13)</f>
        <v>295</v>
      </c>
      <c r="G19" s="16"/>
      <c r="H19" s="16">
        <f>SUM(H12:H13)</f>
        <v>383</v>
      </c>
      <c r="I19" s="16"/>
      <c r="J19" s="16">
        <f>SUM(J12:J13)</f>
        <v>164</v>
      </c>
      <c r="K19" s="16"/>
    </row>
    <row r="20" spans="2:11" x14ac:dyDescent="0.25">
      <c r="B20" s="22"/>
      <c r="C20" s="16">
        <f>SUM(C14:C16)</f>
        <v>876</v>
      </c>
      <c r="D20" s="16">
        <f>SUM(D14:D16)</f>
        <v>31</v>
      </c>
      <c r="E20" s="16"/>
      <c r="F20" s="16">
        <f>SUM(F14:F16)</f>
        <v>295</v>
      </c>
      <c r="G20" s="16"/>
      <c r="H20" s="16">
        <f>SUM(H14:H16)</f>
        <v>383</v>
      </c>
      <c r="I20" s="16"/>
      <c r="J20" s="16">
        <f>SUM(J14:J16)</f>
        <v>164</v>
      </c>
      <c r="K20" s="16"/>
    </row>
  </sheetData>
  <mergeCells count="11">
    <mergeCell ref="J2:K2"/>
    <mergeCell ref="B17:B20"/>
    <mergeCell ref="A2:B3"/>
    <mergeCell ref="D2:E2"/>
    <mergeCell ref="F2:G2"/>
    <mergeCell ref="H2:I2"/>
    <mergeCell ref="L3:M3"/>
    <mergeCell ref="A4:A8"/>
    <mergeCell ref="A9:A11"/>
    <mergeCell ref="A12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DD0A-24A9-4AC3-88C7-A8447EE4EC06}">
  <dimension ref="A1:Q23"/>
  <sheetViews>
    <sheetView workbookViewId="0">
      <selection activeCell="S25" sqref="S25"/>
    </sheetView>
  </sheetViews>
  <sheetFormatPr defaultRowHeight="15" x14ac:dyDescent="0.25"/>
  <cols>
    <col min="1" max="1" width="15.28515625" bestFit="1" customWidth="1"/>
    <col min="2" max="2" width="19.85546875" bestFit="1" customWidth="1"/>
    <col min="3" max="3" width="18.7109375" bestFit="1" customWidth="1"/>
    <col min="4" max="15" width="10.7109375" customWidth="1"/>
  </cols>
  <sheetData>
    <row r="1" spans="1:17" ht="31.5" x14ac:dyDescent="0.25">
      <c r="B1" s="1"/>
      <c r="C1" s="14" t="s">
        <v>7</v>
      </c>
      <c r="D1" s="27" t="s">
        <v>1</v>
      </c>
      <c r="E1" s="28"/>
      <c r="F1" s="27" t="s">
        <v>2</v>
      </c>
      <c r="G1" s="28"/>
      <c r="H1" s="27" t="s">
        <v>3</v>
      </c>
      <c r="I1" s="28"/>
      <c r="J1" s="27" t="s">
        <v>4</v>
      </c>
      <c r="K1" s="28"/>
      <c r="L1" s="27" t="s">
        <v>5</v>
      </c>
      <c r="M1" s="28"/>
      <c r="N1" s="27" t="s">
        <v>6</v>
      </c>
      <c r="O1" s="28"/>
    </row>
    <row r="2" spans="1:17" s="5" customFormat="1" ht="15.75" x14ac:dyDescent="0.25">
      <c r="B2" s="4"/>
      <c r="C2" s="4" t="s">
        <v>24</v>
      </c>
      <c r="D2" s="4" t="s">
        <v>24</v>
      </c>
      <c r="E2" s="4" t="s">
        <v>25</v>
      </c>
      <c r="F2" s="4" t="s">
        <v>24</v>
      </c>
      <c r="G2" s="4" t="s">
        <v>25</v>
      </c>
      <c r="H2" s="4" t="s">
        <v>24</v>
      </c>
      <c r="I2" s="4" t="s">
        <v>25</v>
      </c>
      <c r="J2" s="4" t="s">
        <v>24</v>
      </c>
      <c r="K2" s="4" t="s">
        <v>25</v>
      </c>
      <c r="L2" s="4" t="s">
        <v>24</v>
      </c>
      <c r="M2" s="4" t="s">
        <v>25</v>
      </c>
      <c r="N2" s="4" t="s">
        <v>24</v>
      </c>
      <c r="O2" s="4" t="s">
        <v>25</v>
      </c>
      <c r="P2" s="18" t="s">
        <v>28</v>
      </c>
      <c r="Q2" s="19"/>
    </row>
    <row r="3" spans="1:17" ht="15.75" x14ac:dyDescent="0.25">
      <c r="A3" s="20" t="s">
        <v>0</v>
      </c>
      <c r="B3" s="10" t="s">
        <v>8</v>
      </c>
      <c r="C3" s="11">
        <v>381</v>
      </c>
      <c r="D3" s="11">
        <v>12</v>
      </c>
      <c r="E3" s="12">
        <f t="shared" ref="E3:E8" si="0">D3/C3</f>
        <v>3.1496062992125984E-2</v>
      </c>
      <c r="F3" s="11">
        <v>183</v>
      </c>
      <c r="G3" s="12">
        <f>F3/C3</f>
        <v>0.48031496062992124</v>
      </c>
      <c r="H3" s="11">
        <v>2</v>
      </c>
      <c r="I3" s="12">
        <f>H3/C3</f>
        <v>5.2493438320209973E-3</v>
      </c>
      <c r="J3" s="11">
        <v>58</v>
      </c>
      <c r="K3" s="12">
        <f>J3/C3</f>
        <v>0.15223097112860892</v>
      </c>
      <c r="L3" s="11">
        <v>23</v>
      </c>
      <c r="M3" s="12">
        <f>L3/C3</f>
        <v>6.0367454068241469E-2</v>
      </c>
      <c r="N3" s="11">
        <v>100</v>
      </c>
      <c r="O3" s="13">
        <f>N3/C3</f>
        <v>0.26246719160104987</v>
      </c>
      <c r="P3" s="15">
        <f>E3+G3+I3+K3+M3+O3</f>
        <v>0.99212598425196852</v>
      </c>
      <c r="Q3" s="16">
        <f t="shared" ref="Q3:Q10" si="1">D3+F3+H3+J3+L3+N3</f>
        <v>378</v>
      </c>
    </row>
    <row r="4" spans="1:17" ht="15.75" x14ac:dyDescent="0.25">
      <c r="A4" s="20"/>
      <c r="B4" s="10" t="s">
        <v>9</v>
      </c>
      <c r="C4" s="11">
        <v>249</v>
      </c>
      <c r="D4" s="11">
        <v>19</v>
      </c>
      <c r="E4" s="12">
        <f t="shared" si="0"/>
        <v>7.6305220883534142E-2</v>
      </c>
      <c r="F4" s="11">
        <v>92</v>
      </c>
      <c r="G4" s="12">
        <f t="shared" ref="G4:G5" si="2">F4/C4</f>
        <v>0.36947791164658633</v>
      </c>
      <c r="H4" s="11">
        <v>2</v>
      </c>
      <c r="I4" s="12">
        <f t="shared" ref="I4:I17" si="3">H4/C4</f>
        <v>8.0321285140562242E-3</v>
      </c>
      <c r="J4" s="11">
        <v>46</v>
      </c>
      <c r="K4" s="12">
        <f t="shared" ref="K4:K17" si="4">J4/C4</f>
        <v>0.18473895582329317</v>
      </c>
      <c r="L4" s="11">
        <v>3</v>
      </c>
      <c r="M4" s="12">
        <f t="shared" ref="M4:M17" si="5">L4/C4</f>
        <v>1.2048192771084338E-2</v>
      </c>
      <c r="N4" s="11">
        <v>87</v>
      </c>
      <c r="O4" s="13">
        <f t="shared" ref="O4:O17" si="6">N4/C4</f>
        <v>0.3493975903614458</v>
      </c>
      <c r="P4" s="15">
        <f t="shared" ref="P4:P17" si="7">E4+G4+I4+K4+M4+O4</f>
        <v>1</v>
      </c>
      <c r="Q4" s="16">
        <f t="shared" si="1"/>
        <v>249</v>
      </c>
    </row>
    <row r="5" spans="1:17" ht="15.75" x14ac:dyDescent="0.25">
      <c r="A5" s="20"/>
      <c r="B5" s="10" t="s">
        <v>10</v>
      </c>
      <c r="C5" s="11">
        <v>64</v>
      </c>
      <c r="D5" s="11">
        <v>0</v>
      </c>
      <c r="E5" s="12">
        <f t="shared" si="0"/>
        <v>0</v>
      </c>
      <c r="F5" s="11">
        <v>34</v>
      </c>
      <c r="G5" s="12">
        <f t="shared" si="2"/>
        <v>0.53125</v>
      </c>
      <c r="H5" s="11">
        <v>0</v>
      </c>
      <c r="I5" s="12">
        <f t="shared" si="3"/>
        <v>0</v>
      </c>
      <c r="J5" s="11">
        <v>5</v>
      </c>
      <c r="K5" s="12">
        <f t="shared" si="4"/>
        <v>7.8125E-2</v>
      </c>
      <c r="L5" s="11">
        <v>7</v>
      </c>
      <c r="M5" s="12">
        <f t="shared" si="5"/>
        <v>0.109375</v>
      </c>
      <c r="N5" s="11">
        <v>18</v>
      </c>
      <c r="O5" s="13">
        <f t="shared" si="6"/>
        <v>0.28125</v>
      </c>
      <c r="P5" s="15">
        <f t="shared" si="7"/>
        <v>1</v>
      </c>
      <c r="Q5" s="16">
        <f t="shared" si="1"/>
        <v>64</v>
      </c>
    </row>
    <row r="6" spans="1:17" ht="15.75" x14ac:dyDescent="0.25">
      <c r="A6" s="20"/>
      <c r="B6" s="10" t="s">
        <v>11</v>
      </c>
      <c r="C6" s="11">
        <v>3</v>
      </c>
      <c r="D6" s="11">
        <v>0</v>
      </c>
      <c r="E6" s="12">
        <f t="shared" si="0"/>
        <v>0</v>
      </c>
      <c r="F6" s="11">
        <v>0</v>
      </c>
      <c r="G6" s="12">
        <f>F6/C6</f>
        <v>0</v>
      </c>
      <c r="H6" s="11">
        <v>0</v>
      </c>
      <c r="I6" s="12">
        <f t="shared" si="3"/>
        <v>0</v>
      </c>
      <c r="J6" s="11">
        <v>0</v>
      </c>
      <c r="K6" s="12">
        <f t="shared" si="4"/>
        <v>0</v>
      </c>
      <c r="L6" s="11">
        <v>0</v>
      </c>
      <c r="M6" s="12">
        <f t="shared" si="5"/>
        <v>0</v>
      </c>
      <c r="N6" s="11">
        <v>3</v>
      </c>
      <c r="O6" s="13">
        <f t="shared" si="6"/>
        <v>1</v>
      </c>
      <c r="P6" s="15">
        <f t="shared" si="7"/>
        <v>1</v>
      </c>
      <c r="Q6" s="16">
        <f t="shared" si="1"/>
        <v>3</v>
      </c>
    </row>
    <row r="7" spans="1:17" ht="15.75" x14ac:dyDescent="0.25">
      <c r="A7" s="20"/>
      <c r="B7" s="10" t="s">
        <v>12</v>
      </c>
      <c r="C7" s="11">
        <v>179</v>
      </c>
      <c r="D7" s="11">
        <v>0</v>
      </c>
      <c r="E7" s="12">
        <f t="shared" si="0"/>
        <v>0</v>
      </c>
      <c r="F7" s="11">
        <v>74</v>
      </c>
      <c r="G7" s="12">
        <f>F7/C7</f>
        <v>0.41340782122905029</v>
      </c>
      <c r="H7" s="11">
        <v>0</v>
      </c>
      <c r="I7" s="12">
        <f t="shared" si="3"/>
        <v>0</v>
      </c>
      <c r="J7" s="11">
        <v>51</v>
      </c>
      <c r="K7" s="12">
        <f t="shared" si="4"/>
        <v>0.28491620111731841</v>
      </c>
      <c r="L7" s="11">
        <v>5</v>
      </c>
      <c r="M7" s="12">
        <f t="shared" si="5"/>
        <v>2.7932960893854747E-2</v>
      </c>
      <c r="N7" s="11">
        <v>49</v>
      </c>
      <c r="O7" s="13">
        <f t="shared" si="6"/>
        <v>0.27374301675977653</v>
      </c>
      <c r="P7" s="15">
        <f t="shared" si="7"/>
        <v>1</v>
      </c>
      <c r="Q7" s="16">
        <f t="shared" si="1"/>
        <v>179</v>
      </c>
    </row>
    <row r="8" spans="1:17" ht="15.75" x14ac:dyDescent="0.25">
      <c r="A8" s="21" t="s">
        <v>13</v>
      </c>
      <c r="B8" s="2" t="s">
        <v>14</v>
      </c>
      <c r="C8" s="3">
        <v>431</v>
      </c>
      <c r="D8" s="3">
        <v>10</v>
      </c>
      <c r="E8" s="7">
        <f t="shared" si="0"/>
        <v>2.3201856148491878E-2</v>
      </c>
      <c r="F8" s="3">
        <v>215</v>
      </c>
      <c r="G8" s="8">
        <f>F8/C8</f>
        <v>0.49883990719257543</v>
      </c>
      <c r="H8" s="3">
        <v>4</v>
      </c>
      <c r="I8" s="8">
        <f t="shared" si="3"/>
        <v>9.2807424593967514E-3</v>
      </c>
      <c r="J8" s="3">
        <v>83</v>
      </c>
      <c r="K8" s="8">
        <f t="shared" si="4"/>
        <v>0.1925754060324826</v>
      </c>
      <c r="L8" s="3">
        <v>19</v>
      </c>
      <c r="M8" s="8">
        <f t="shared" si="5"/>
        <v>4.4083526682134569E-2</v>
      </c>
      <c r="N8" s="3">
        <v>100</v>
      </c>
      <c r="O8" s="9">
        <f t="shared" si="6"/>
        <v>0.23201856148491878</v>
      </c>
      <c r="P8" s="15">
        <f t="shared" si="7"/>
        <v>1</v>
      </c>
      <c r="Q8" s="16">
        <f t="shared" si="1"/>
        <v>431</v>
      </c>
    </row>
    <row r="9" spans="1:17" ht="15.75" x14ac:dyDescent="0.25">
      <c r="A9" s="21"/>
      <c r="B9" s="2" t="s">
        <v>15</v>
      </c>
      <c r="C9" s="3">
        <v>250</v>
      </c>
      <c r="D9" s="3">
        <v>4</v>
      </c>
      <c r="E9" s="7">
        <f t="shared" ref="E9:E10" si="8">D9/C9</f>
        <v>1.6E-2</v>
      </c>
      <c r="F9" s="3">
        <v>94</v>
      </c>
      <c r="G9" s="8">
        <f t="shared" ref="G9:G10" si="9">F9/C9</f>
        <v>0.376</v>
      </c>
      <c r="H9" s="3">
        <v>0</v>
      </c>
      <c r="I9" s="8">
        <f t="shared" si="3"/>
        <v>0</v>
      </c>
      <c r="J9" s="3">
        <v>57</v>
      </c>
      <c r="K9" s="8">
        <f t="shared" si="4"/>
        <v>0.22800000000000001</v>
      </c>
      <c r="L9" s="3">
        <v>13</v>
      </c>
      <c r="M9" s="8">
        <f t="shared" si="5"/>
        <v>5.1999999999999998E-2</v>
      </c>
      <c r="N9" s="3">
        <v>79</v>
      </c>
      <c r="O9" s="9">
        <f t="shared" si="6"/>
        <v>0.316</v>
      </c>
      <c r="P9" s="15">
        <f t="shared" si="7"/>
        <v>0.98799999999999999</v>
      </c>
      <c r="Q9" s="16">
        <f t="shared" si="1"/>
        <v>247</v>
      </c>
    </row>
    <row r="10" spans="1:17" ht="15.75" x14ac:dyDescent="0.25">
      <c r="A10" s="21"/>
      <c r="B10" s="2" t="s">
        <v>16</v>
      </c>
      <c r="C10" s="3">
        <v>195</v>
      </c>
      <c r="D10" s="3">
        <v>17</v>
      </c>
      <c r="E10" s="7">
        <f t="shared" si="8"/>
        <v>8.7179487179487175E-2</v>
      </c>
      <c r="F10" s="3">
        <v>74</v>
      </c>
      <c r="G10" s="8">
        <f t="shared" si="9"/>
        <v>0.37948717948717947</v>
      </c>
      <c r="H10" s="3">
        <v>0</v>
      </c>
      <c r="I10" s="8">
        <f t="shared" si="3"/>
        <v>0</v>
      </c>
      <c r="J10" s="3">
        <v>20</v>
      </c>
      <c r="K10" s="8">
        <f t="shared" si="4"/>
        <v>0.10256410256410256</v>
      </c>
      <c r="L10" s="3">
        <v>6</v>
      </c>
      <c r="M10" s="8">
        <f t="shared" si="5"/>
        <v>3.0769230769230771E-2</v>
      </c>
      <c r="N10" s="3">
        <v>78</v>
      </c>
      <c r="O10" s="9">
        <f t="shared" si="6"/>
        <v>0.4</v>
      </c>
      <c r="P10" s="15">
        <f t="shared" si="7"/>
        <v>1</v>
      </c>
      <c r="Q10" s="16">
        <f t="shared" si="1"/>
        <v>195</v>
      </c>
    </row>
    <row r="11" spans="1:17" ht="15.75" x14ac:dyDescent="0.25">
      <c r="A11" s="20" t="s">
        <v>26</v>
      </c>
      <c r="B11" s="10" t="s">
        <v>17</v>
      </c>
      <c r="C11" s="11">
        <v>317</v>
      </c>
      <c r="D11" s="11">
        <v>25</v>
      </c>
      <c r="E11" s="12">
        <f t="shared" ref="E11:E16" si="10">D11/C11</f>
        <v>7.8864353312302835E-2</v>
      </c>
      <c r="F11" s="11">
        <v>109</v>
      </c>
      <c r="G11" s="12">
        <f>F11/C11</f>
        <v>0.34384858044164041</v>
      </c>
      <c r="H11" s="11">
        <v>1</v>
      </c>
      <c r="I11" s="12">
        <f t="shared" si="3"/>
        <v>3.1545741324921135E-3</v>
      </c>
      <c r="J11" s="11">
        <v>87</v>
      </c>
      <c r="K11" s="12">
        <f t="shared" si="4"/>
        <v>0.27444794952681389</v>
      </c>
      <c r="L11" s="11">
        <v>6</v>
      </c>
      <c r="M11" s="12">
        <f t="shared" si="5"/>
        <v>1.8927444794952682E-2</v>
      </c>
      <c r="N11" s="11">
        <v>86</v>
      </c>
      <c r="O11" s="13">
        <f t="shared" si="6"/>
        <v>0.27129337539432175</v>
      </c>
      <c r="P11" s="15">
        <f t="shared" si="7"/>
        <v>0.99053627760252372</v>
      </c>
      <c r="Q11" s="16">
        <f>D11+F11+H11+J11+L11+N11</f>
        <v>314</v>
      </c>
    </row>
    <row r="12" spans="1:17" ht="15.75" x14ac:dyDescent="0.25">
      <c r="A12" s="20"/>
      <c r="B12" s="10" t="s">
        <v>18</v>
      </c>
      <c r="C12" s="11">
        <v>559</v>
      </c>
      <c r="D12" s="11">
        <v>6</v>
      </c>
      <c r="E12" s="12">
        <f t="shared" si="10"/>
        <v>1.0733452593917709E-2</v>
      </c>
      <c r="F12" s="11">
        <v>274</v>
      </c>
      <c r="G12" s="12">
        <f t="shared" ref="G12:G13" si="11">F12/C12</f>
        <v>0.49016100178890876</v>
      </c>
      <c r="H12" s="11">
        <v>3</v>
      </c>
      <c r="I12" s="12">
        <f t="shared" si="3"/>
        <v>5.3667262969588547E-3</v>
      </c>
      <c r="J12" s="11">
        <v>73</v>
      </c>
      <c r="K12" s="12">
        <f t="shared" si="4"/>
        <v>0.13059033989266547</v>
      </c>
      <c r="L12" s="11">
        <v>32</v>
      </c>
      <c r="M12" s="12">
        <f t="shared" si="5"/>
        <v>5.7245080500894455E-2</v>
      </c>
      <c r="N12" s="11">
        <v>171</v>
      </c>
      <c r="O12" s="13">
        <f t="shared" si="6"/>
        <v>0.30590339892665475</v>
      </c>
      <c r="P12" s="15">
        <f t="shared" si="7"/>
        <v>1</v>
      </c>
      <c r="Q12" s="16">
        <f>D12+F12+H12+J12+L12+N12</f>
        <v>559</v>
      </c>
    </row>
    <row r="13" spans="1:17" ht="15.75" x14ac:dyDescent="0.25">
      <c r="A13" s="21" t="s">
        <v>27</v>
      </c>
      <c r="B13" s="2" t="s">
        <v>19</v>
      </c>
      <c r="C13" s="3">
        <v>19</v>
      </c>
      <c r="D13" s="3">
        <v>0</v>
      </c>
      <c r="E13" s="8">
        <f t="shared" si="10"/>
        <v>0</v>
      </c>
      <c r="F13" s="3">
        <v>10</v>
      </c>
      <c r="G13" s="8">
        <f t="shared" si="11"/>
        <v>0.52631578947368418</v>
      </c>
      <c r="H13" s="3">
        <v>0</v>
      </c>
      <c r="I13" s="8">
        <f t="shared" si="3"/>
        <v>0</v>
      </c>
      <c r="J13" s="3">
        <v>1</v>
      </c>
      <c r="K13" s="8">
        <f t="shared" si="4"/>
        <v>5.2631578947368418E-2</v>
      </c>
      <c r="L13" s="3">
        <v>0</v>
      </c>
      <c r="M13" s="8">
        <f t="shared" si="5"/>
        <v>0</v>
      </c>
      <c r="N13" s="3">
        <v>8</v>
      </c>
      <c r="O13" s="9">
        <f>N13/C13</f>
        <v>0.42105263157894735</v>
      </c>
      <c r="P13" s="15">
        <f t="shared" si="7"/>
        <v>1</v>
      </c>
      <c r="Q13" s="16">
        <f>D13+F13+H13+J13+L13+N13</f>
        <v>19</v>
      </c>
    </row>
    <row r="14" spans="1:17" ht="15.75" x14ac:dyDescent="0.25">
      <c r="A14" s="21"/>
      <c r="B14" s="2" t="s">
        <v>20</v>
      </c>
      <c r="C14" s="3">
        <v>454</v>
      </c>
      <c r="D14" s="3">
        <v>6</v>
      </c>
      <c r="E14" s="8">
        <f t="shared" si="10"/>
        <v>1.3215859030837005E-2</v>
      </c>
      <c r="F14" s="3">
        <v>236</v>
      </c>
      <c r="G14" s="8">
        <f>F14/C14</f>
        <v>0.51982378854625555</v>
      </c>
      <c r="H14" s="3">
        <v>3</v>
      </c>
      <c r="I14" s="8">
        <f t="shared" si="3"/>
        <v>6.6079295154185024E-3</v>
      </c>
      <c r="J14" s="3">
        <v>56</v>
      </c>
      <c r="K14" s="8">
        <f t="shared" si="4"/>
        <v>0.12334801762114538</v>
      </c>
      <c r="L14" s="3">
        <v>26</v>
      </c>
      <c r="M14" s="8">
        <f t="shared" si="5"/>
        <v>5.7268722466960353E-2</v>
      </c>
      <c r="N14" s="3">
        <v>124</v>
      </c>
      <c r="O14" s="9">
        <f>N14/C14</f>
        <v>0.27312775330396477</v>
      </c>
      <c r="P14" s="15">
        <f t="shared" si="7"/>
        <v>0.99339207048458156</v>
      </c>
      <c r="Q14" s="16">
        <f t="shared" ref="Q14:Q17" si="12">D14+F14+H14+J14+L14+N14</f>
        <v>451</v>
      </c>
    </row>
    <row r="15" spans="1:17" ht="15.75" x14ac:dyDescent="0.25">
      <c r="A15" s="21"/>
      <c r="B15" s="2" t="s">
        <v>21</v>
      </c>
      <c r="C15" s="3">
        <v>341</v>
      </c>
      <c r="D15" s="3">
        <v>5</v>
      </c>
      <c r="E15" s="8">
        <f t="shared" si="10"/>
        <v>1.466275659824047E-2</v>
      </c>
      <c r="F15" s="3">
        <v>133</v>
      </c>
      <c r="G15" s="8">
        <f>F15/C15</f>
        <v>0.39002932551319647</v>
      </c>
      <c r="H15" s="3">
        <v>1</v>
      </c>
      <c r="I15" s="8">
        <f t="shared" si="3"/>
        <v>2.9325513196480938E-3</v>
      </c>
      <c r="J15" s="3">
        <v>91</v>
      </c>
      <c r="K15" s="8">
        <f t="shared" si="4"/>
        <v>0.26686217008797652</v>
      </c>
      <c r="L15" s="3">
        <v>12</v>
      </c>
      <c r="M15" s="8">
        <f t="shared" si="5"/>
        <v>3.519061583577713E-2</v>
      </c>
      <c r="N15" s="3">
        <v>99</v>
      </c>
      <c r="O15" s="9">
        <f>N15/C15</f>
        <v>0.29032258064516131</v>
      </c>
      <c r="P15" s="15">
        <f t="shared" si="7"/>
        <v>1</v>
      </c>
      <c r="Q15" s="16">
        <f t="shared" si="12"/>
        <v>341</v>
      </c>
    </row>
    <row r="16" spans="1:17" ht="15.75" x14ac:dyDescent="0.25">
      <c r="A16" s="21"/>
      <c r="B16" s="2" t="s">
        <v>22</v>
      </c>
      <c r="C16" s="3">
        <v>52</v>
      </c>
      <c r="D16" s="3">
        <v>17</v>
      </c>
      <c r="E16" s="7">
        <f t="shared" si="10"/>
        <v>0.32692307692307693</v>
      </c>
      <c r="F16" s="3">
        <v>4</v>
      </c>
      <c r="G16" s="8">
        <f>F16/C16</f>
        <v>7.6923076923076927E-2</v>
      </c>
      <c r="H16" s="3">
        <v>0</v>
      </c>
      <c r="I16" s="8">
        <f t="shared" si="3"/>
        <v>0</v>
      </c>
      <c r="J16" s="3">
        <v>10</v>
      </c>
      <c r="K16" s="8">
        <f t="shared" si="4"/>
        <v>0.19230769230769232</v>
      </c>
      <c r="L16" s="3">
        <v>0</v>
      </c>
      <c r="M16" s="8">
        <f t="shared" si="5"/>
        <v>0</v>
      </c>
      <c r="N16" s="3">
        <v>21</v>
      </c>
      <c r="O16" s="9">
        <f>N16/C16</f>
        <v>0.40384615384615385</v>
      </c>
      <c r="P16" s="15">
        <f t="shared" si="7"/>
        <v>1</v>
      </c>
      <c r="Q16" s="16">
        <f t="shared" si="12"/>
        <v>52</v>
      </c>
    </row>
    <row r="17" spans="1:17" ht="15.75" x14ac:dyDescent="0.25">
      <c r="A17" s="21"/>
      <c r="B17" s="2" t="s">
        <v>23</v>
      </c>
      <c r="C17" s="3">
        <v>10</v>
      </c>
      <c r="D17" s="3">
        <v>3</v>
      </c>
      <c r="E17" s="7">
        <f t="shared" ref="E17" si="13">D17/C17</f>
        <v>0.3</v>
      </c>
      <c r="F17" s="3">
        <v>0</v>
      </c>
      <c r="G17" s="8">
        <f>F17/C17</f>
        <v>0</v>
      </c>
      <c r="H17" s="3">
        <v>0</v>
      </c>
      <c r="I17" s="8">
        <f t="shared" si="3"/>
        <v>0</v>
      </c>
      <c r="J17" s="3">
        <v>2</v>
      </c>
      <c r="K17" s="8">
        <f t="shared" si="4"/>
        <v>0.2</v>
      </c>
      <c r="L17" s="3">
        <v>0</v>
      </c>
      <c r="M17" s="8">
        <f t="shared" si="5"/>
        <v>0</v>
      </c>
      <c r="N17" s="3">
        <v>5</v>
      </c>
      <c r="O17" s="9">
        <f t="shared" si="6"/>
        <v>0.5</v>
      </c>
      <c r="P17" s="15">
        <f t="shared" si="7"/>
        <v>1</v>
      </c>
      <c r="Q17" s="16">
        <f t="shared" si="12"/>
        <v>10</v>
      </c>
    </row>
    <row r="20" spans="1:17" x14ac:dyDescent="0.25">
      <c r="B20" s="22" t="s">
        <v>29</v>
      </c>
      <c r="C20" s="16">
        <f>SUM(C3:C7)</f>
        <v>876</v>
      </c>
      <c r="D20" s="16">
        <f t="shared" ref="D20:N20" si="14">SUM(D3:D7)</f>
        <v>31</v>
      </c>
      <c r="E20" s="16"/>
      <c r="F20" s="16">
        <f t="shared" si="14"/>
        <v>383</v>
      </c>
      <c r="G20" s="16"/>
      <c r="H20" s="16">
        <f t="shared" si="14"/>
        <v>4</v>
      </c>
      <c r="I20" s="16"/>
      <c r="J20" s="16">
        <f t="shared" si="14"/>
        <v>160</v>
      </c>
      <c r="K20" s="16"/>
      <c r="L20" s="16">
        <f t="shared" si="14"/>
        <v>38</v>
      </c>
      <c r="M20" s="16"/>
      <c r="N20" s="16">
        <f t="shared" si="14"/>
        <v>257</v>
      </c>
      <c r="O20" s="6"/>
    </row>
    <row r="21" spans="1:17" x14ac:dyDescent="0.25">
      <c r="B21" s="22"/>
      <c r="C21" s="16">
        <f>SUM(C8:C10)</f>
        <v>876</v>
      </c>
      <c r="D21" s="16">
        <f t="shared" ref="D21:N21" si="15">SUM(D8:D10)</f>
        <v>31</v>
      </c>
      <c r="E21" s="16"/>
      <c r="F21" s="16">
        <f t="shared" si="15"/>
        <v>383</v>
      </c>
      <c r="G21" s="16"/>
      <c r="H21" s="16">
        <f t="shared" si="15"/>
        <v>4</v>
      </c>
      <c r="I21" s="16"/>
      <c r="J21" s="16">
        <f t="shared" si="15"/>
        <v>160</v>
      </c>
      <c r="K21" s="16"/>
      <c r="L21" s="16">
        <f t="shared" si="15"/>
        <v>38</v>
      </c>
      <c r="M21" s="16"/>
      <c r="N21" s="16">
        <f t="shared" si="15"/>
        <v>257</v>
      </c>
      <c r="O21" s="6"/>
    </row>
    <row r="22" spans="1:17" x14ac:dyDescent="0.25">
      <c r="B22" s="22"/>
      <c r="C22" s="16">
        <f>SUM(C11:C12)</f>
        <v>876</v>
      </c>
      <c r="D22" s="16">
        <f t="shared" ref="D22:N22" si="16">SUM(D11:D12)</f>
        <v>31</v>
      </c>
      <c r="E22" s="16"/>
      <c r="F22" s="16">
        <f t="shared" si="16"/>
        <v>383</v>
      </c>
      <c r="G22" s="16"/>
      <c r="H22" s="16">
        <f t="shared" si="16"/>
        <v>4</v>
      </c>
      <c r="I22" s="16"/>
      <c r="J22" s="16">
        <f t="shared" si="16"/>
        <v>160</v>
      </c>
      <c r="K22" s="16"/>
      <c r="L22" s="16">
        <f t="shared" si="16"/>
        <v>38</v>
      </c>
      <c r="M22" s="16"/>
      <c r="N22" s="16">
        <f t="shared" si="16"/>
        <v>257</v>
      </c>
      <c r="O22" s="6"/>
    </row>
    <row r="23" spans="1:17" x14ac:dyDescent="0.25">
      <c r="B23" s="22"/>
      <c r="C23" s="16">
        <f>SUM(C13:C17)</f>
        <v>876</v>
      </c>
      <c r="D23" s="16">
        <f t="shared" ref="D23:N23" si="17">SUM(D13:D17)</f>
        <v>31</v>
      </c>
      <c r="E23" s="16"/>
      <c r="F23" s="16">
        <f t="shared" si="17"/>
        <v>383</v>
      </c>
      <c r="G23" s="16"/>
      <c r="H23" s="16">
        <f t="shared" si="17"/>
        <v>4</v>
      </c>
      <c r="I23" s="16"/>
      <c r="J23" s="16">
        <f t="shared" si="17"/>
        <v>160</v>
      </c>
      <c r="K23" s="16"/>
      <c r="L23" s="16">
        <f t="shared" si="17"/>
        <v>38</v>
      </c>
      <c r="M23" s="16"/>
      <c r="N23" s="16">
        <f t="shared" si="17"/>
        <v>257</v>
      </c>
      <c r="O23" s="6"/>
    </row>
  </sheetData>
  <mergeCells count="12">
    <mergeCell ref="A3:A7"/>
    <mergeCell ref="A8:A10"/>
    <mergeCell ref="A11:A12"/>
    <mergeCell ref="A13:A17"/>
    <mergeCell ref="P2:Q2"/>
    <mergeCell ref="L1:M1"/>
    <mergeCell ref="N1:O1"/>
    <mergeCell ref="B20:B23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 collapsed</vt:lpstr>
      <vt:lpstr>Activities as reported in APRs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Khan</dc:creator>
  <cp:lastModifiedBy>Viktoriya Khan</cp:lastModifiedBy>
  <dcterms:created xsi:type="dcterms:W3CDTF">2019-10-15T09:05:50Z</dcterms:created>
  <dcterms:modified xsi:type="dcterms:W3CDTF">2019-10-17T03:13:30Z</dcterms:modified>
</cp:coreProperties>
</file>