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uillinoisedu.sharepoint.com/sites/BADM_520_FA25_023/Shared Documents/BADM520 Marketing/04 - Financial Forecast/"/>
    </mc:Choice>
  </mc:AlternateContent>
  <xr:revisionPtr revIDLastSave="7" documentId="13_ncr:1_{A320CA43-DAA7-4F28-A8D1-550C54D6BEAE}" xr6:coauthVersionLast="47" xr6:coauthVersionMax="47" xr10:uidLastSave="{2724AACF-A27D-4777-AA30-4BD9B88EF77F}"/>
  <bookViews>
    <workbookView xWindow="8100" yWindow="2970" windowWidth="21600" windowHeight="11235" firstSheet="1" activeTab="2" xr2:uid="{00000000-000D-0000-FFFF-FFFF00000000}"/>
  </bookViews>
  <sheets>
    <sheet name="Cover Sheet" sheetId="1" r:id="rId1"/>
    <sheet name="Step One Promotional Marketing " sheetId="2" r:id="rId2"/>
    <sheet name="Step Two Additional Sales Forec" sheetId="3" r:id="rId3"/>
    <sheet name="Step Three MROI" sheetId="4" r:id="rId4"/>
  </sheets>
  <calcPr calcId="191028"/>
  <customWorkbookViews>
    <customWorkbookView name="Lin - Personal View" guid="{026ABE6A-80FF-E24B-8478-FCE2D0320A25}" mergeInterval="0" personalView="1" xWindow="34" yWindow="34" windowWidth="1440" windowHeight="841" activeSheetId="3"/>
    <customWorkbookView name="Microsoft Office User - Personal View" guid="{1053D27A-FDC1-7341-90DB-D35A8ED876F9}" mergeInterval="0" personalView="1" maximized="1" yWindow="38" windowWidth="1512" windowHeight="879" activeSheetId="1"/>
    <customWorkbookView name="Tongret, Ashley - Personal View" guid="{8973D1E3-CAA8-456C-BD3F-D66C1AEB2BA3}" mergeInterval="0" personalView="1" maximized="1" xWindow="-8" yWindow="-8" windowWidth="1936" windowHeight="1056" activeSheetId="4"/>
    <customWorkbookView name="Wang, Lin - Personal View" guid="{D5673744-C2D2-49E0-A7EC-A16978BD13B9}" mergeInterval="0" personalView="1" maximized="1" xWindow="-8" yWindow="-8" windowWidth="1382" windowHeight="744"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Ou5dLt2PHYKmB6vhds5oN5rDDQZ9JNTyLIGCn3Y+yX0="/>
    </ext>
  </extLst>
</workbook>
</file>

<file path=xl/calcChain.xml><?xml version="1.0" encoding="utf-8"?>
<calcChain xmlns="http://schemas.openxmlformats.org/spreadsheetml/2006/main">
  <c r="F24" i="3" l="1"/>
  <c r="G24" i="3"/>
  <c r="H24" i="3"/>
  <c r="I24" i="3"/>
  <c r="J24" i="3"/>
  <c r="K24" i="3"/>
  <c r="L24" i="3"/>
  <c r="M24" i="3"/>
  <c r="N24" i="3"/>
  <c r="O24" i="3"/>
  <c r="E24" i="3"/>
  <c r="E57" i="2" l="1"/>
  <c r="F57" i="2"/>
  <c r="G57" i="2"/>
  <c r="H57" i="2"/>
  <c r="I57" i="2"/>
  <c r="J57" i="2"/>
  <c r="K57" i="2"/>
  <c r="L57" i="2"/>
  <c r="M57" i="2"/>
  <c r="N57" i="2"/>
  <c r="O57" i="2"/>
  <c r="D57" i="2"/>
  <c r="F44" i="2"/>
  <c r="E51" i="2"/>
  <c r="F51" i="2"/>
  <c r="G51" i="2"/>
  <c r="H51" i="2"/>
  <c r="I51" i="2"/>
  <c r="J51" i="2"/>
  <c r="K51" i="2"/>
  <c r="L51" i="2"/>
  <c r="M51" i="2"/>
  <c r="N51" i="2"/>
  <c r="O51" i="2"/>
  <c r="E52" i="2"/>
  <c r="F52" i="2"/>
  <c r="G52" i="2"/>
  <c r="H52" i="2"/>
  <c r="I52" i="2"/>
  <c r="J52" i="2"/>
  <c r="K52" i="2"/>
  <c r="L52" i="2"/>
  <c r="M52" i="2"/>
  <c r="N52" i="2"/>
  <c r="O52" i="2"/>
  <c r="E53" i="2"/>
  <c r="F53" i="2"/>
  <c r="G53" i="2"/>
  <c r="H53" i="2"/>
  <c r="I53" i="2"/>
  <c r="J53" i="2"/>
  <c r="K53" i="2"/>
  <c r="L53" i="2"/>
  <c r="M53" i="2"/>
  <c r="N53" i="2"/>
  <c r="O53" i="2"/>
  <c r="E54" i="2"/>
  <c r="F54" i="2"/>
  <c r="G54" i="2"/>
  <c r="H54" i="2"/>
  <c r="I54" i="2"/>
  <c r="J54" i="2"/>
  <c r="K54" i="2"/>
  <c r="L54" i="2"/>
  <c r="M54" i="2"/>
  <c r="N54" i="2"/>
  <c r="O54" i="2"/>
  <c r="E55" i="2"/>
  <c r="F55" i="2"/>
  <c r="G55" i="2"/>
  <c r="H55" i="2"/>
  <c r="I55" i="2"/>
  <c r="J55" i="2"/>
  <c r="K55" i="2"/>
  <c r="L55" i="2"/>
  <c r="M55" i="2"/>
  <c r="N55" i="2"/>
  <c r="O55" i="2"/>
  <c r="E56" i="2"/>
  <c r="F56" i="2"/>
  <c r="G56" i="2"/>
  <c r="H56" i="2"/>
  <c r="I56" i="2"/>
  <c r="J56" i="2"/>
  <c r="K56" i="2"/>
  <c r="L56" i="2"/>
  <c r="M56" i="2"/>
  <c r="N56" i="2"/>
  <c r="O56" i="2"/>
  <c r="E58" i="2"/>
  <c r="F58" i="2"/>
  <c r="G58" i="2"/>
  <c r="H58" i="2"/>
  <c r="I58" i="2"/>
  <c r="J58" i="2"/>
  <c r="K58" i="2"/>
  <c r="L58" i="2"/>
  <c r="M58" i="2"/>
  <c r="N58" i="2"/>
  <c r="O58" i="2"/>
  <c r="D58" i="2"/>
  <c r="D56" i="2"/>
  <c r="D55" i="2"/>
  <c r="D54" i="2"/>
  <c r="D53" i="2"/>
  <c r="D52" i="2"/>
  <c r="D51" i="2"/>
  <c r="F28" i="2"/>
  <c r="C15" i="2" s="1"/>
  <c r="B130" i="3"/>
  <c r="L39" i="2" l="1"/>
  <c r="I43" i="2"/>
  <c r="P52" i="2"/>
  <c r="P53" i="2"/>
  <c r="P54" i="2"/>
  <c r="P55" i="2"/>
  <c r="P56" i="2"/>
  <c r="P57" i="2"/>
  <c r="P58" i="2"/>
  <c r="P51" i="2"/>
  <c r="C58" i="2"/>
  <c r="C57" i="2"/>
  <c r="C56" i="2"/>
  <c r="C55" i="2"/>
  <c r="C54" i="2"/>
  <c r="C53" i="2"/>
  <c r="C52" i="2"/>
  <c r="C51" i="2"/>
  <c r="E20" i="3"/>
  <c r="F20" i="3"/>
  <c r="G20" i="3"/>
  <c r="H20" i="3"/>
  <c r="I20" i="3"/>
  <c r="J20" i="3"/>
  <c r="K20" i="3"/>
  <c r="L20" i="3"/>
  <c r="M20" i="3"/>
  <c r="N20" i="3"/>
  <c r="O20" i="3"/>
  <c r="D20" i="3"/>
  <c r="O23" i="3"/>
  <c r="N23" i="3"/>
  <c r="M23" i="3"/>
  <c r="L23" i="3"/>
  <c r="K23" i="3"/>
  <c r="J23" i="3"/>
  <c r="I23" i="3"/>
  <c r="H23" i="3"/>
  <c r="G23" i="3"/>
  <c r="F23" i="3"/>
  <c r="D18" i="4"/>
  <c r="E18" i="4"/>
  <c r="F18" i="4"/>
  <c r="G18" i="4"/>
  <c r="H18" i="4"/>
  <c r="I18" i="4"/>
  <c r="J18" i="4"/>
  <c r="K18" i="4"/>
  <c r="L18" i="4"/>
  <c r="M18" i="4"/>
  <c r="N18" i="4"/>
  <c r="C18" i="4"/>
  <c r="E23" i="3"/>
  <c r="D23" i="3"/>
  <c r="O26" i="3"/>
  <c r="N19" i="4" s="1"/>
  <c r="N26" i="3"/>
  <c r="M19" i="4" s="1"/>
  <c r="M26" i="3"/>
  <c r="L19" i="4" s="1"/>
  <c r="L26" i="3"/>
  <c r="K19" i="4" s="1"/>
  <c r="K26" i="3"/>
  <c r="J19" i="4" s="1"/>
  <c r="J26" i="3"/>
  <c r="I19" i="4" s="1"/>
  <c r="I26" i="3"/>
  <c r="H19" i="4" s="1"/>
  <c r="H26" i="3"/>
  <c r="G19" i="4" s="1"/>
  <c r="G26" i="3"/>
  <c r="F19" i="4" s="1"/>
  <c r="F26" i="3"/>
  <c r="E19" i="4" s="1"/>
  <c r="E26" i="3"/>
  <c r="D19" i="4" s="1"/>
  <c r="D26" i="3"/>
  <c r="C19" i="4" s="1"/>
  <c r="P25" i="3"/>
  <c r="P24" i="3"/>
  <c r="O59" i="2"/>
  <c r="N20" i="4" s="1"/>
  <c r="N59" i="2"/>
  <c r="M20" i="4" s="1"/>
  <c r="M59" i="2"/>
  <c r="L20" i="4" s="1"/>
  <c r="L59" i="2"/>
  <c r="K20" i="4" s="1"/>
  <c r="K59" i="2"/>
  <c r="J20" i="4" s="1"/>
  <c r="J59" i="2"/>
  <c r="I20" i="4" s="1"/>
  <c r="I59" i="2"/>
  <c r="H20" i="4" s="1"/>
  <c r="H59" i="2"/>
  <c r="G20" i="4" s="1"/>
  <c r="G59" i="2"/>
  <c r="F20" i="4" s="1"/>
  <c r="F59" i="2"/>
  <c r="E20" i="4" s="1"/>
  <c r="E59" i="2"/>
  <c r="D20" i="4" s="1"/>
  <c r="D59" i="2"/>
  <c r="D21" i="3" s="1"/>
  <c r="B47" i="2"/>
  <c r="P59" i="2" l="1"/>
  <c r="C20" i="4"/>
  <c r="O20" i="4" s="1"/>
  <c r="I21" i="3"/>
  <c r="J21" i="3"/>
  <c r="E21" i="3"/>
  <c r="N21" i="3"/>
  <c r="F21" i="3"/>
  <c r="M21" i="3"/>
  <c r="H21" i="3"/>
  <c r="K21" i="4"/>
  <c r="K22" i="4" s="1"/>
  <c r="O21" i="3"/>
  <c r="G21" i="3"/>
  <c r="L21" i="3"/>
  <c r="K21" i="3"/>
  <c r="F21" i="4"/>
  <c r="F22" i="4" s="1"/>
  <c r="N21" i="4"/>
  <c r="N22" i="4" s="1"/>
  <c r="G21" i="4"/>
  <c r="G22" i="4" s="1"/>
  <c r="H21" i="4"/>
  <c r="H22" i="4" s="1"/>
  <c r="I21" i="4"/>
  <c r="I22" i="4" s="1"/>
  <c r="J21" i="4"/>
  <c r="J22" i="4" s="1"/>
  <c r="O19" i="4"/>
  <c r="D21" i="4"/>
  <c r="D22" i="4" s="1"/>
  <c r="E21" i="4"/>
  <c r="E22" i="4" s="1"/>
  <c r="M21" i="4"/>
  <c r="M22" i="4" s="1"/>
  <c r="L21" i="4"/>
  <c r="L22" i="4" s="1"/>
  <c r="P26" i="3"/>
  <c r="P21" i="3" l="1"/>
  <c r="L41" i="2"/>
  <c r="F40" i="2"/>
  <c r="F38" i="2"/>
  <c r="F34" i="2"/>
  <c r="F46" i="2"/>
  <c r="F42" i="2"/>
  <c r="F32" i="2"/>
  <c r="F36" i="2"/>
  <c r="C21" i="4"/>
  <c r="C22" i="4" s="1"/>
  <c r="O21" i="4"/>
  <c r="O22" i="4" s="1"/>
  <c r="C24" i="4" l="1"/>
  <c r="F47" i="2"/>
</calcChain>
</file>

<file path=xl/sharedStrings.xml><?xml version="1.0" encoding="utf-8"?>
<sst xmlns="http://schemas.openxmlformats.org/spreadsheetml/2006/main" count="209" uniqueCount="205">
  <si>
    <t>Cover Sheet</t>
  </si>
  <si>
    <t>This assignment is not a test of your financial knowledge or mathematical ability, so answers only need to be reasonable estimates.</t>
  </si>
  <si>
    <t>Please complete the steps in numerical order and follow the instructions given for each.</t>
  </si>
  <si>
    <t>Where you see a yellow box (like the one to the right), the figures have been calculated for you. Please do not enter anything in these fields.</t>
  </si>
  <si>
    <r>
      <t xml:space="preserve">In Step 3, you must produce and clearly display a Marketing Return on Investment </t>
    </r>
    <r>
      <rPr>
        <b/>
        <i/>
        <sz val="11"/>
        <color theme="1"/>
        <rFont val="Calibri"/>
        <family val="2"/>
      </rPr>
      <t>chart</t>
    </r>
    <r>
      <rPr>
        <b/>
        <sz val="11"/>
        <color theme="1"/>
        <rFont val="Calibri"/>
        <family val="2"/>
      </rPr>
      <t>.</t>
    </r>
  </si>
  <si>
    <t>When you have finished answering all the questions, you will submit this Excel template by uploading it as a file to Canvas.</t>
  </si>
  <si>
    <t>The purpose of completing Step One and Step Two is to calculate your marketing return on investment (MROI) in Step Three.</t>
  </si>
  <si>
    <t>Your monthly MROI figures will vary based on factors like industry, company stage (startup or established), and marketing channel selection. For this exercise, aim for an MROI between 3 and 20, though it may go up to 30.</t>
  </si>
  <si>
    <t>Do not amend your MROI figures in Step 3, they have been calculated for you in the yellow boxes.</t>
  </si>
  <si>
    <t>Suggested Readings:</t>
  </si>
  <si>
    <r>
      <t xml:space="preserve">Carmichael, K. (2022, December 23). Startup marketing budget: How to write an incredible budget for 2023. </t>
    </r>
    <r>
      <rPr>
        <i/>
        <u/>
        <sz val="10"/>
        <color rgb="FF1155CC"/>
        <rFont val="Arial"/>
        <family val="2"/>
      </rPr>
      <t>HubSpot.</t>
    </r>
    <r>
      <rPr>
        <u/>
        <sz val="10"/>
        <color rgb="FF1155CC"/>
        <rFont val="Arial"/>
        <family val="2"/>
      </rPr>
      <t xml:space="preserve"> https://blog.hubspot.com/marketing/startup-marketing-budget</t>
    </r>
  </si>
  <si>
    <r>
      <rPr>
        <sz val="10"/>
        <color theme="10"/>
        <rFont val="Arial"/>
        <family val="2"/>
      </rPr>
      <t xml:space="preserve">Gallo, A. (2017). A refresher on marketing ROI. </t>
    </r>
    <r>
      <rPr>
        <i/>
        <u/>
        <sz val="10"/>
        <color theme="10"/>
        <rFont val="Arial"/>
        <family val="2"/>
      </rPr>
      <t xml:space="preserve">Harvard Business Review. </t>
    </r>
    <r>
      <rPr>
        <u/>
        <sz val="10"/>
        <color theme="10"/>
        <rFont val="Arial"/>
        <family val="2"/>
      </rPr>
      <t>https://hbr.org/2017/07/a-refresher-on-marketing-roi</t>
    </r>
  </si>
  <si>
    <t>Step One: Promotional Marketing Budget</t>
  </si>
  <si>
    <t>Create your promotional marketing budget forecast for one year.</t>
  </si>
  <si>
    <t>Do not include any costs that are not marketing / promotional (e.g., product development).</t>
  </si>
  <si>
    <r>
      <t xml:space="preserve">In </t>
    </r>
    <r>
      <rPr>
        <b/>
        <sz val="11"/>
        <color rgb="FF000000"/>
        <rFont val="Calibri"/>
        <family val="2"/>
      </rPr>
      <t>Box 1</t>
    </r>
    <r>
      <rPr>
        <sz val="11"/>
        <color rgb="FF000000"/>
        <rFont val="Calibri"/>
        <family val="2"/>
      </rPr>
      <t xml:space="preserve">, choose the </t>
    </r>
    <r>
      <rPr>
        <b/>
        <sz val="11"/>
        <color rgb="FF000000"/>
        <rFont val="Calibri"/>
        <family val="2"/>
      </rPr>
      <t xml:space="preserve">one </t>
    </r>
    <r>
      <rPr>
        <sz val="11"/>
        <color rgb="FF000000"/>
        <rFont val="Calibri"/>
        <family val="2"/>
      </rPr>
      <t xml:space="preserve">budgeting method which is most suited to your company or industry, then enter your total annual promotional marketing budget, </t>
    </r>
    <r>
      <rPr>
        <b/>
        <sz val="11"/>
        <color rgb="FF000000"/>
        <rFont val="Calibri"/>
        <family val="2"/>
      </rPr>
      <t>for that option only.</t>
    </r>
  </si>
  <si>
    <r>
      <t xml:space="preserve">In </t>
    </r>
    <r>
      <rPr>
        <b/>
        <sz val="11"/>
        <color rgb="FF000000"/>
        <rFont val="Calibri"/>
        <family val="2"/>
      </rPr>
      <t>Box 2</t>
    </r>
    <r>
      <rPr>
        <sz val="11"/>
        <color rgb="FF000000"/>
        <rFont val="Calibri"/>
        <family val="2"/>
      </rPr>
      <t xml:space="preserve">, choose the breakdown of your promotional methods (no one method should be 100% and all methods should add up to 100%). </t>
    </r>
  </si>
  <si>
    <t>(If you choose different promotional methods to those on the list, please replace the word 'Other' with your chosen approach, e.g., 'Sponsorship')</t>
  </si>
  <si>
    <r>
      <t xml:space="preserve">In </t>
    </r>
    <r>
      <rPr>
        <b/>
        <sz val="11"/>
        <color rgb="FF000000"/>
        <rFont val="Calibri"/>
        <family val="2"/>
      </rPr>
      <t>Box 3</t>
    </r>
    <r>
      <rPr>
        <sz val="11"/>
        <color rgb="FF000000"/>
        <rFont val="Calibri"/>
        <family val="2"/>
      </rPr>
      <t>, allocate your marketing budget across different touchpoints for each month of the year.</t>
    </r>
  </si>
  <si>
    <t>Start with the month at the beginning of your fiscal year, e.g., your year could be April 2023 to March 2024 (ensure it covers 12 months).</t>
  </si>
  <si>
    <t xml:space="preserve">Enter the amount you plan to spend on each touchpoint in each month. Ensure that the sum of all allocations equals your total annual marketing budget. </t>
  </si>
  <si>
    <t>Box 4 calculates your annual budget and timeline budget for you. You do not have to enter any values in this box.</t>
  </si>
  <si>
    <t>Box 1</t>
  </si>
  <si>
    <t>Select which budgeting method to use (one option) and enter your own figures.</t>
  </si>
  <si>
    <t>New small companies typically spend 2 - 5% of annual revenue</t>
  </si>
  <si>
    <t>Option A</t>
  </si>
  <si>
    <t>What can you afford?</t>
  </si>
  <si>
    <t>Useful for existing companies</t>
  </si>
  <si>
    <t>Option B</t>
  </si>
  <si>
    <t>What did you spend last year?</t>
  </si>
  <si>
    <t>Useful for existing products</t>
  </si>
  <si>
    <t>Option C</t>
  </si>
  <si>
    <t>What percentage of sales?</t>
  </si>
  <si>
    <t>Sales</t>
  </si>
  <si>
    <t>%</t>
  </si>
  <si>
    <t>Percentage of sales</t>
  </si>
  <si>
    <t>Budget is:</t>
  </si>
  <si>
    <t>Box 2</t>
  </si>
  <si>
    <t>Split your budget into promotional methods. You may use the recommended percentages in</t>
  </si>
  <si>
    <t>columb B or change them to match your promotional plan, but ensure the total is 100%.</t>
  </si>
  <si>
    <t xml:space="preserve">Personal selling or direct marketing </t>
  </si>
  <si>
    <t xml:space="preserve">Digital marketing </t>
  </si>
  <si>
    <t xml:space="preserve">Events </t>
  </si>
  <si>
    <t>Box 4</t>
  </si>
  <si>
    <t>Figures in Box 4 are calculated for you, once you have completed Step 4.</t>
  </si>
  <si>
    <t xml:space="preserve">Public relations </t>
  </si>
  <si>
    <t>Your annual budget is:</t>
  </si>
  <si>
    <t xml:space="preserve">Word of mouth/guerilla marketing </t>
  </si>
  <si>
    <t>Your timeline total is:</t>
  </si>
  <si>
    <t xml:space="preserve">Sales promotions/merchandising </t>
  </si>
  <si>
    <t xml:space="preserve">Advertising </t>
  </si>
  <si>
    <t>Other</t>
  </si>
  <si>
    <t>% Total</t>
  </si>
  <si>
    <t>Box 3</t>
  </si>
  <si>
    <t xml:space="preserve">Marketing Timeline </t>
  </si>
  <si>
    <t>Jan</t>
  </si>
  <si>
    <t>Feb</t>
  </si>
  <si>
    <t>Mar</t>
  </si>
  <si>
    <t>Apr</t>
  </si>
  <si>
    <t>May</t>
  </si>
  <si>
    <t>June</t>
  </si>
  <si>
    <t>July</t>
  </si>
  <si>
    <t>Aug</t>
  </si>
  <si>
    <t>Sept</t>
  </si>
  <si>
    <t>Oct</t>
  </si>
  <si>
    <t>Nov</t>
  </si>
  <si>
    <t>Dec</t>
  </si>
  <si>
    <t>Total</t>
  </si>
  <si>
    <t>Source: NAB (2021) Marketing budget forecast template - NABhttps://www.nab.com.au</t>
  </si>
  <si>
    <t>Step Two: Additional Sales Forecast/ Sales Uplift Due to Promotional Marketing Plan Spend</t>
  </si>
  <si>
    <t>Create your sales revenue growth forecast for one year. This is only for the additional sales that your promotional marketing plan will create.</t>
  </si>
  <si>
    <r>
      <rPr>
        <b/>
        <sz val="11"/>
        <color rgb="FF000000"/>
        <rFont val="Calibri"/>
        <family val="2"/>
      </rPr>
      <t>Enter the name of your Solution</t>
    </r>
    <r>
      <rPr>
        <sz val="11"/>
        <color rgb="FF000000"/>
        <rFont val="Calibri"/>
        <family val="2"/>
      </rPr>
      <t xml:space="preserve">: Specify the name of your product or service.                                         </t>
    </r>
  </si>
  <si>
    <r>
      <rPr>
        <b/>
        <sz val="11"/>
        <color rgb="FF000000"/>
        <rFont val="Calibri"/>
        <family val="2"/>
      </rPr>
      <t xml:space="preserve">Set the Price Per Unit: </t>
    </r>
    <r>
      <rPr>
        <sz val="11"/>
        <color rgb="FF000000"/>
        <rFont val="Calibri"/>
        <family val="2"/>
      </rPr>
      <t xml:space="preserve">Determine the selling price of your product for each month. Prices can remain constant or vary by month if you plan promotions or expect seasonal changes. </t>
    </r>
  </si>
  <si>
    <r>
      <t xml:space="preserve">Estimate Monthly Sales Volumes: </t>
    </r>
    <r>
      <rPr>
        <sz val="11"/>
        <color rgb="FF000000"/>
        <rFont val="Calibri"/>
        <family val="2"/>
      </rPr>
      <t>Based on your monthly marketing expenditure (from Step One, but also pasted below) and any seasonal factors, estimate how many units you expect to sell each month.</t>
    </r>
  </si>
  <si>
    <t>Consider that higher marketing spend in a month may lead to higher sales in that month. Do not factor in any lag, momentum or building of brand awareness/recognition. For this exercise, assume that the results of the promotional marketing spend in one month are confined to the same month.</t>
  </si>
  <si>
    <r>
      <t xml:space="preserve">Focus on Incremental Sales: </t>
    </r>
    <r>
      <rPr>
        <sz val="11"/>
        <color rgb="FF000000"/>
        <rFont val="Calibri"/>
        <family val="2"/>
      </rPr>
      <t>Only include additional sales generated by your marketing efforts.</t>
    </r>
  </si>
  <si>
    <t xml:space="preserve">Do not include any existing or baseline sales that would occur without this marketing plan. </t>
  </si>
  <si>
    <r>
      <t xml:space="preserve">For Subscription Models: </t>
    </r>
    <r>
      <rPr>
        <sz val="11"/>
        <color rgb="FF000000"/>
        <rFont val="Calibri"/>
        <family val="2"/>
      </rPr>
      <t xml:space="preserve"> Count each new subscriber as one unit in the month they sign up.</t>
    </r>
  </si>
  <si>
    <t>Do not include any recurring subscription revenue in subsequent months, as customers can cancel any time and we're only interested in the incremental sales generated.</t>
  </si>
  <si>
    <r>
      <t xml:space="preserve">MROI Consideration: </t>
    </r>
    <r>
      <rPr>
        <sz val="11"/>
        <color rgb="FF000000"/>
        <rFont val="Calibri"/>
        <family val="2"/>
      </rPr>
      <t xml:space="preserve">Assume that </t>
    </r>
    <r>
      <rPr>
        <b/>
        <sz val="11"/>
        <color rgb="FF000000"/>
        <rFont val="Calibri"/>
        <family val="2"/>
      </rPr>
      <t>o</t>
    </r>
    <r>
      <rPr>
        <sz val="11"/>
        <color rgb="FF000000"/>
        <rFont val="Calibri"/>
        <family val="2"/>
      </rPr>
      <t>nly the first month can have a negative Marketing Return on Investment (MROI), where marketing costs exceed sales revenue.</t>
    </r>
  </si>
  <si>
    <r>
      <t xml:space="preserve">From the second month onward, aim for sales revenue to exceed marketing expenditures. </t>
    </r>
    <r>
      <rPr>
        <b/>
        <sz val="11"/>
        <rFont val="Calibri"/>
        <family val="2"/>
      </rPr>
      <t>This will mean that the MROI must be above 1.</t>
    </r>
  </si>
  <si>
    <t>If you have a small promotional marketing budget and do not want to have expenditure in every month of your fiscal year, this is an acceptable strategy. In months with no promotional marketing spend, your MROI should appear as 0, because there should be no uplift in sales and revenue will be $0. However, you must show promotional expenditure in at least 6 of the 12 months.</t>
  </si>
  <si>
    <t>Tips:</t>
  </si>
  <si>
    <r>
      <t xml:space="preserve">Keep it Simple: </t>
    </r>
    <r>
      <rPr>
        <sz val="11"/>
        <color rgb="FF000000"/>
        <rFont val="Calibri"/>
        <family val="2"/>
      </rPr>
      <t>Use your best estimates (informed by your market research) without overcomplicating calculations.</t>
    </r>
  </si>
  <si>
    <r>
      <t xml:space="preserve">Align Sales with Marketing Spend: </t>
    </r>
    <r>
      <rPr>
        <sz val="11"/>
        <color rgb="FF000000"/>
        <rFont val="Calibri"/>
        <family val="2"/>
      </rPr>
      <t>Higher marketing spend should generally correlate with higher sales estimates.</t>
    </r>
  </si>
  <si>
    <r>
      <t xml:space="preserve">Be Realistic: </t>
    </r>
    <r>
      <rPr>
        <sz val="10"/>
        <color rgb="FF000000"/>
        <rFont val="Arial"/>
        <family val="2"/>
      </rPr>
      <t xml:space="preserve">Base your estimates on reasonable assumptions about market response to your marketing efforts. </t>
    </r>
  </si>
  <si>
    <t>TOTAL</t>
  </si>
  <si>
    <t>Marketing Plan Expenditure (from Step One)</t>
  </si>
  <si>
    <t>PRODUCT NAME</t>
  </si>
  <si>
    <t>Enter your solution name here</t>
  </si>
  <si>
    <t>Price Per Unit</t>
  </si>
  <si>
    <t>Average Price</t>
  </si>
  <si>
    <t>Units Sold*</t>
  </si>
  <si>
    <t>Total Units Sold*</t>
  </si>
  <si>
    <t>Total Annual Revenue</t>
  </si>
  <si>
    <t xml:space="preserve">*Assume that in subscription models, unit is an individual subscriber. </t>
  </si>
  <si>
    <t>A Note to Students:</t>
  </si>
  <si>
    <t xml:space="preserve">As you work on estimating incremental sales for your marketing plan, please remember that it's perfectly acceptable to make reasonable estimates without overcomplicating your calculations. </t>
  </si>
  <si>
    <t xml:space="preserve">The primary goal of this assignment is to understand how your marketing efforts translate into sales and how to calculate and interpret Marketing Return on Investment (MROI). </t>
  </si>
  <si>
    <t>Using simple assumptions and straightforward calculations is sufficient to achieve the learning objectives.</t>
  </si>
  <si>
    <r>
      <t>For those who are interested in diving deeper</t>
    </r>
    <r>
      <rPr>
        <sz val="10"/>
        <color theme="3" tint="0.499984740745262"/>
        <rFont val="Arial"/>
        <family val="2"/>
        <scheme val="minor"/>
      </rPr>
      <t xml:space="preserve">, we've provided additional guidance below. This extra detail is entirely optional and </t>
    </r>
    <r>
      <rPr>
        <b/>
        <sz val="10"/>
        <color theme="3" tint="0.499984740745262"/>
        <rFont val="Arial"/>
        <family val="2"/>
        <scheme val="minor"/>
      </rPr>
      <t>not necessary</t>
    </r>
    <r>
      <rPr>
        <sz val="10"/>
        <color theme="3" tint="0.499984740745262"/>
        <rFont val="Arial"/>
        <family val="2"/>
        <scheme val="minor"/>
      </rPr>
      <t xml:space="preserve"> for completing the assignment. </t>
    </r>
  </si>
  <si>
    <t>Feel free to explore it if you wish, but there's no expectation to do so.</t>
  </si>
  <si>
    <t>Additional Guidance for Estimating Incremental Sales</t>
  </si>
  <si>
    <r>
      <t xml:space="preserve">Step 1: Determine Your </t>
    </r>
    <r>
      <rPr>
        <b/>
        <sz val="12"/>
        <color theme="3" tint="0.499984740745262"/>
        <rFont val="Arial (Body)"/>
      </rPr>
      <t>Serviceable Available Market</t>
    </r>
  </si>
  <si>
    <r>
      <t>Total Addressable Market (TAM)</t>
    </r>
    <r>
      <rPr>
        <sz val="10"/>
        <color theme="3" tint="0.499984740745262"/>
        <rFont val="Arial"/>
        <family val="2"/>
        <scheme val="minor"/>
      </rPr>
      <t>: The total revenue opportunity available if a product or service achieved 100% market share. This is the broadest measure of potential demand.</t>
    </r>
  </si>
  <si>
    <r>
      <rPr>
        <b/>
        <sz val="10"/>
        <color theme="3" tint="0.499984740745262"/>
        <rFont val="Arial"/>
        <family val="2"/>
        <scheme val="minor"/>
      </rPr>
      <t>Serviceable Available Market (SAM)</t>
    </r>
    <r>
      <rPr>
        <sz val="10"/>
        <color theme="3" tint="0.499984740745262"/>
        <rFont val="Arial"/>
        <family val="2"/>
        <scheme val="minor"/>
      </rPr>
      <t>: The portion of the Total Addressable Market (TAM) that a company’s product or service can realistically target and serve, based on factors like product features, geographic reach, and resources.</t>
    </r>
  </si>
  <si>
    <r>
      <t>Estimate the total number of potential customers in your</t>
    </r>
    <r>
      <rPr>
        <b/>
        <sz val="10"/>
        <color theme="3" tint="0.499984740745262"/>
        <rFont val="Arial (Body)"/>
      </rPr>
      <t xml:space="preserve"> Serviceable Available Market.</t>
    </r>
  </si>
  <si>
    <t>This is the total number of people who might be interested in your product or service.</t>
  </si>
  <si>
    <t>Step 2: Estimate Monthly Reach per Touchpoint</t>
  </si>
  <si>
    <t>For each marketing touchpoint (e.g., Digital Marketing, PR, Events, Advertising, Social Media):</t>
  </si>
  <si>
    <t>Define Reach:</t>
  </si>
  <si>
    <r>
      <t xml:space="preserve">The percentage of your </t>
    </r>
    <r>
      <rPr>
        <sz val="10"/>
        <color theme="3" tint="0.499984740745262"/>
        <rFont val="Arial (Body)"/>
      </rPr>
      <t>SAM</t>
    </r>
    <r>
      <rPr>
        <sz val="10"/>
        <color theme="3" tint="0.499984740745262"/>
        <rFont val="Arial"/>
        <family val="2"/>
        <scheme val="minor"/>
      </rPr>
      <t xml:space="preserve"> that will see or hear your marketing message through that touchpoint each month.</t>
    </r>
  </si>
  <si>
    <t>Suggested Reach Percentages:</t>
  </si>
  <si>
    <r>
      <t>Digital Advertising:</t>
    </r>
    <r>
      <rPr>
        <sz val="10"/>
        <color theme="3" tint="0.499984740745262"/>
        <rFont val="Arial"/>
        <family val="2"/>
        <scheme val="minor"/>
      </rPr>
      <t xml:space="preserve"> 1% – 5% of your target market per month.</t>
    </r>
  </si>
  <si>
    <r>
      <t>Social Media Marketing:</t>
    </r>
    <r>
      <rPr>
        <sz val="10"/>
        <color theme="3" tint="0.499984740745262"/>
        <rFont val="Arial"/>
        <family val="2"/>
        <scheme val="minor"/>
      </rPr>
      <t xml:space="preserve"> 2% – 8% per month.</t>
    </r>
  </si>
  <si>
    <r>
      <t>Public Relations (PR):</t>
    </r>
    <r>
      <rPr>
        <sz val="10"/>
        <color theme="3" tint="0.499984740745262"/>
        <rFont val="Arial"/>
        <family val="2"/>
        <scheme val="minor"/>
      </rPr>
      <t xml:space="preserve"> 1% – 3% per month.</t>
    </r>
  </si>
  <si>
    <r>
      <t>Events:</t>
    </r>
    <r>
      <rPr>
        <sz val="10"/>
        <color theme="3" tint="0.499984740745262"/>
        <rFont val="Arial"/>
        <family val="2"/>
        <scheme val="minor"/>
      </rPr>
      <t xml:space="preserve"> Estimate a fixed number based on expected attendance.</t>
    </r>
  </si>
  <si>
    <t>How to Estimate Reach:</t>
  </si>
  <si>
    <t>Consider your monthly budget allocation for each touchpoint.</t>
  </si>
  <si>
    <t>Higher spend may increase your reach within the suggested ranges.</t>
  </si>
  <si>
    <t>Step 3: Apply Conversion Rates to Estimate Sales</t>
  </si>
  <si>
    <t>Define Conversion Rate:</t>
  </si>
  <si>
    <t>The percentage of people reached who will make a purchase.</t>
  </si>
  <si>
    <t>Suggested Conversion Rates:</t>
  </si>
  <si>
    <t>1. Personal Selling or Direct Marketing</t>
  </si>
  <si>
    <r>
      <t>Reach Percentage:</t>
    </r>
    <r>
      <rPr>
        <sz val="10"/>
        <color theme="3" tint="0.499984740745262"/>
        <rFont val="Arial"/>
        <family val="2"/>
        <scheme val="minor"/>
      </rPr>
      <t xml:space="preserve"> </t>
    </r>
    <r>
      <rPr>
        <b/>
        <sz val="10"/>
        <color theme="3" tint="0.499984740745262"/>
        <rFont val="Arial"/>
        <family val="2"/>
        <scheme val="minor"/>
      </rPr>
      <t>1% – 5%</t>
    </r>
    <r>
      <rPr>
        <sz val="10"/>
        <color theme="3" tint="0.499984740745262"/>
        <rFont val="Arial"/>
        <family val="2"/>
        <scheme val="minor"/>
      </rPr>
      <t xml:space="preserve"> of your target market per month.</t>
    </r>
  </si>
  <si>
    <r>
      <t>Explanation:</t>
    </r>
    <r>
      <rPr>
        <sz val="10"/>
        <color theme="3" tint="0.499984740745262"/>
        <rFont val="Arial"/>
        <family val="2"/>
        <scheme val="minor"/>
      </rPr>
      <t xml:space="preserve"> Personal selling and direct marketing involve individualized interactions, such as sales calls, direct mail, or targeted emails. Due to their personalized nature, these methods typically reach a smaller portion of the market but can be highly effective in converting leads into customers.</t>
    </r>
  </si>
  <si>
    <t>2. Digital Marketing</t>
  </si>
  <si>
    <r>
      <t>Reach Percentage:</t>
    </r>
    <r>
      <rPr>
        <sz val="10"/>
        <color theme="3" tint="0.499984740745262"/>
        <rFont val="Arial"/>
        <family val="2"/>
        <scheme val="minor"/>
      </rPr>
      <t xml:space="preserve"> </t>
    </r>
    <r>
      <rPr>
        <b/>
        <sz val="10"/>
        <color theme="3" tint="0.499984740745262"/>
        <rFont val="Arial"/>
        <family val="2"/>
        <scheme val="minor"/>
      </rPr>
      <t>5% – 15%</t>
    </r>
    <r>
      <rPr>
        <sz val="10"/>
        <color theme="3" tint="0.499984740745262"/>
        <rFont val="Arial"/>
        <family val="2"/>
        <scheme val="minor"/>
      </rPr>
      <t xml:space="preserve"> of your target market per month.</t>
    </r>
  </si>
  <si>
    <r>
      <t>Explanation:</t>
    </r>
    <r>
      <rPr>
        <sz val="10"/>
        <color theme="3" tint="0.499984740745262"/>
        <rFont val="Arial"/>
        <family val="2"/>
        <scheme val="minor"/>
      </rPr>
      <t xml:space="preserve"> Digital marketing includes online channels like search engine marketing (SEM), display ads, online videos, and mobile ads. With effective targeting and sufficient budget, digital marketing can reach a significant portion of your audience quickly.</t>
    </r>
  </si>
  <si>
    <t>3. Events</t>
  </si>
  <si>
    <r>
      <t>Reach Percentage:</t>
    </r>
    <r>
      <rPr>
        <sz val="10"/>
        <color theme="3" tint="0.499984740745262"/>
        <rFont val="Arial"/>
        <family val="2"/>
        <scheme val="minor"/>
      </rPr>
      <t xml:space="preserve"> </t>
    </r>
    <r>
      <rPr>
        <b/>
        <sz val="10"/>
        <color theme="3" tint="0.499984740745262"/>
        <rFont val="Arial"/>
        <family val="2"/>
        <scheme val="minor"/>
      </rPr>
      <t>0.5% – 2%</t>
    </r>
    <r>
      <rPr>
        <sz val="10"/>
        <color theme="3" tint="0.499984740745262"/>
        <rFont val="Arial"/>
        <family val="2"/>
        <scheme val="minor"/>
      </rPr>
      <t xml:space="preserve"> of your target market per event.</t>
    </r>
  </si>
  <si>
    <r>
      <t>Explanation:</t>
    </r>
    <r>
      <rPr>
        <sz val="10"/>
        <color theme="3" tint="0.499984740745262"/>
        <rFont val="Arial"/>
        <family val="2"/>
        <scheme val="minor"/>
      </rPr>
      <t xml:space="preserve"> Events such as trade shows, conferences, webinars, or product launches generally have limited reach due to physical or virtual attendance constraints. Estimate reach based on expected attendance numbers relative to your total market size.</t>
    </r>
  </si>
  <si>
    <t>4. Public Relations (PR)</t>
  </si>
  <si>
    <r>
      <t>Explanation:</t>
    </r>
    <r>
      <rPr>
        <sz val="10"/>
        <color theme="3" tint="0.499984740745262"/>
        <rFont val="Arial"/>
        <family val="2"/>
        <scheme val="minor"/>
      </rPr>
      <t xml:space="preserve"> PR activities include press releases, media coverage, and influencer outreach. While PR can generate broad awareness, actual audience engagement may vary, and control over the message dissemination is less direct.</t>
    </r>
  </si>
  <si>
    <t>5. Word of Mouth / Guerrilla Marketing</t>
  </si>
  <si>
    <r>
      <t>Reach Percentage:</t>
    </r>
    <r>
      <rPr>
        <sz val="10"/>
        <color theme="3" tint="0.499984740745262"/>
        <rFont val="Arial"/>
        <family val="2"/>
        <scheme val="minor"/>
      </rPr>
      <t xml:space="preserve"> </t>
    </r>
    <r>
      <rPr>
        <b/>
        <sz val="10"/>
        <color theme="3" tint="0.499984740745262"/>
        <rFont val="Arial"/>
        <family val="2"/>
        <scheme val="minor"/>
      </rPr>
      <t>2% – 10%</t>
    </r>
    <r>
      <rPr>
        <sz val="10"/>
        <color theme="3" tint="0.499984740745262"/>
        <rFont val="Arial"/>
        <family val="2"/>
        <scheme val="minor"/>
      </rPr>
      <t xml:space="preserve"> of your target market per month.</t>
    </r>
  </si>
  <si>
    <r>
      <t>Explanation:</t>
    </r>
    <r>
      <rPr>
        <sz val="10"/>
        <color theme="3" tint="0.499984740745262"/>
        <rFont val="Arial"/>
        <family val="2"/>
        <scheme val="minor"/>
      </rPr>
      <t xml:space="preserve"> These methods rely on organic spread through social sharing or unconventional tactics. Successful campaigns can achieve higher reach due to viral potential, but results are less predictable.</t>
    </r>
  </si>
  <si>
    <t>6. Sales Promotions / Merchandising</t>
  </si>
  <si>
    <r>
      <t>Reach Percentage:</t>
    </r>
    <r>
      <rPr>
        <sz val="10"/>
        <color theme="3" tint="0.499984740745262"/>
        <rFont val="Arial"/>
        <family val="2"/>
        <scheme val="minor"/>
      </rPr>
      <t xml:space="preserve"> </t>
    </r>
    <r>
      <rPr>
        <b/>
        <sz val="10"/>
        <color theme="3" tint="0.499984740745262"/>
        <rFont val="Arial"/>
        <family val="2"/>
        <scheme val="minor"/>
      </rPr>
      <t>3% – 8%</t>
    </r>
    <r>
      <rPr>
        <sz val="10"/>
        <color theme="3" tint="0.499984740745262"/>
        <rFont val="Arial"/>
        <family val="2"/>
        <scheme val="minor"/>
      </rPr>
      <t xml:space="preserve"> of your target market per month.</t>
    </r>
  </si>
  <si>
    <r>
      <t>Explanation:</t>
    </r>
    <r>
      <rPr>
        <sz val="10"/>
        <color theme="3" tint="0.499984740745262"/>
        <rFont val="Arial"/>
        <family val="2"/>
        <scheme val="minor"/>
      </rPr>
      <t xml:space="preserve"> In-store promotions, coupons, or merchandising efforts can attract attention from shoppers, especially if placed in high-traffic areas or promoted through partner channels.</t>
    </r>
  </si>
  <si>
    <t>7. Advertising</t>
  </si>
  <si>
    <r>
      <t>Reach Percentage:</t>
    </r>
    <r>
      <rPr>
        <sz val="10"/>
        <color theme="3" tint="0.499984740745262"/>
        <rFont val="Arial"/>
        <family val="2"/>
        <scheme val="minor"/>
      </rPr>
      <t xml:space="preserve"> </t>
    </r>
    <r>
      <rPr>
        <b/>
        <sz val="10"/>
        <color theme="3" tint="0.499984740745262"/>
        <rFont val="Arial"/>
        <family val="2"/>
        <scheme val="minor"/>
      </rPr>
      <t>5% – 20%</t>
    </r>
    <r>
      <rPr>
        <sz val="10"/>
        <color theme="3" tint="0.499984740745262"/>
        <rFont val="Arial"/>
        <family val="2"/>
        <scheme val="minor"/>
      </rPr>
      <t xml:space="preserve"> of your target market per month.</t>
    </r>
  </si>
  <si>
    <r>
      <t>Explanation:</t>
    </r>
    <r>
      <rPr>
        <sz val="10"/>
        <color theme="3" tint="0.499984740745262"/>
        <rFont val="Arial"/>
        <family val="2"/>
        <scheme val="minor"/>
      </rPr>
      <t xml:space="preserve"> This includes traditional advertising channels like television, radio, print, and outdoor ads. Reach can be substantial depending on the channels used, the frequency of ads, and the size of the budget.</t>
    </r>
  </si>
  <si>
    <t>Considerations for Estimating Conversion Rates:</t>
  </si>
  <si>
    <t>Consider that more expensive or niche products often have lower conversion rates due to higher customer deliberation, while affordable or broadly appealing products may convert at higher rates.</t>
  </si>
  <si>
    <t>High-quality, engaging content can boost both reach and conversion rates; mediocre or irrelevant content may lead to lower audience engagement and effectiveness.</t>
  </si>
  <si>
    <t>Coordinated marketing across multiple channels can amplify your message and enhance overall effectiveness; leveraging synergies can slightly increase conversion rates but be mindful of audience overlap when estimating total reach.</t>
  </si>
  <si>
    <t>Highly targeted marketing efforts may reach fewer people but achieve higher conversion rates due to relevance; broader targeting increases reach but may lower conversion rates if the message is less tailored.</t>
  </si>
  <si>
    <t>Established brands typically enjoy higher conversion rates due to existing customer trust and recognition; new or lesser-known brands might experience lower conversion rates and may need to allocate more budget to building brand awareness.</t>
  </si>
  <si>
    <t>Step 4: Calculate Incremental Sales per Month</t>
  </si>
  <si>
    <t>For each touchpoint:</t>
  </si>
  <si>
    <t>1. Calculate Reach in Number of People:</t>
  </si>
  <si>
    <r>
      <t xml:space="preserve">Reach (people) = </t>
    </r>
    <r>
      <rPr>
        <b/>
        <sz val="10"/>
        <color theme="3" tint="0.499984740745262"/>
        <rFont val="Arial (Body)"/>
      </rPr>
      <t>SAM</t>
    </r>
    <r>
      <rPr>
        <b/>
        <sz val="10"/>
        <color theme="3" tint="0.499984740745262"/>
        <rFont val="Arial"/>
        <family val="2"/>
        <scheme val="minor"/>
      </rPr>
      <t xml:space="preserve"> </t>
    </r>
    <r>
      <rPr>
        <sz val="10"/>
        <color theme="3" tint="0.499984740745262"/>
        <rFont val="Arial"/>
        <family val="2"/>
        <scheme val="minor"/>
      </rPr>
      <t>× Reach Percentage</t>
    </r>
  </si>
  <si>
    <t>2. Calculate Incremental Sales:</t>
  </si>
  <si>
    <t>Incremental Sales = Reach (people) × Conversion Rate</t>
  </si>
  <si>
    <t>3. Repeat for Each Touchpoint and Sum Them Up:</t>
  </si>
  <si>
    <t>Total Incremental Sales for the Month = Sum of Incremental Sales from all touchpoints.</t>
  </si>
  <si>
    <t>Example Calculation</t>
  </si>
  <si>
    <t>Assumptions:</t>
  </si>
  <si>
    <r>
      <rPr>
        <b/>
        <sz val="10"/>
        <color theme="3" tint="0.499984740745262"/>
        <rFont val="Arial (Body)"/>
      </rPr>
      <t>SAM</t>
    </r>
    <r>
      <rPr>
        <b/>
        <sz val="10"/>
        <color theme="3" tint="0.499984740745262"/>
        <rFont val="Arial"/>
        <family val="2"/>
        <scheme val="minor"/>
      </rPr>
      <t>:</t>
    </r>
    <r>
      <rPr>
        <sz val="10"/>
        <color theme="3" tint="0.499984740745262"/>
        <rFont val="Arial"/>
        <family val="2"/>
        <scheme val="minor"/>
      </rPr>
      <t xml:space="preserve"> 50,000 people</t>
    </r>
  </si>
  <si>
    <r>
      <t>Product Price:</t>
    </r>
    <r>
      <rPr>
        <sz val="10"/>
        <color theme="3" tint="0.499984740745262"/>
        <rFont val="Arial"/>
        <family val="2"/>
        <scheme val="minor"/>
      </rPr>
      <t xml:space="preserve"> $150 per unit</t>
    </r>
  </si>
  <si>
    <r>
      <t>Month:</t>
    </r>
    <r>
      <rPr>
        <sz val="10"/>
        <color theme="3" tint="0.499984740745262"/>
        <rFont val="Arial"/>
        <family val="2"/>
        <scheme val="minor"/>
      </rPr>
      <t xml:space="preserve"> May</t>
    </r>
  </si>
  <si>
    <t>Touchpoint 1: Digital Advertising</t>
  </si>
  <si>
    <r>
      <t>Monthly Budget:</t>
    </r>
    <r>
      <rPr>
        <sz val="10"/>
        <color theme="3" tint="0.499984740745262"/>
        <rFont val="Arial"/>
        <family val="2"/>
        <scheme val="minor"/>
      </rPr>
      <t xml:space="preserve"> $2,000</t>
    </r>
  </si>
  <si>
    <r>
      <t>Estimated Reach:</t>
    </r>
    <r>
      <rPr>
        <sz val="10"/>
        <color theme="3" tint="0.499984740745262"/>
        <rFont val="Arial"/>
        <family val="2"/>
        <scheme val="minor"/>
      </rPr>
      <t xml:space="preserve"> 4% (within the 1% – 5% range)</t>
    </r>
  </si>
  <si>
    <t>Reach = 50,000 × 4% = 2,000 people</t>
  </si>
  <si>
    <r>
      <t>Conversion Rate:</t>
    </r>
    <r>
      <rPr>
        <sz val="10"/>
        <color theme="3" tint="0.499984740745262"/>
        <rFont val="Arial"/>
        <family val="2"/>
        <scheme val="minor"/>
      </rPr>
      <t xml:space="preserve"> 2% (within the 1% – 3% range)</t>
    </r>
  </si>
  <si>
    <t>Incremental Sales = 2,000 × 2% = 40 sales</t>
  </si>
  <si>
    <t>Touchpoint 2: Social Media Marketing</t>
  </si>
  <si>
    <r>
      <t>Monthly Budget:</t>
    </r>
    <r>
      <rPr>
        <sz val="10"/>
        <color theme="3" tint="0.499984740745262"/>
        <rFont val="Arial"/>
        <family val="2"/>
        <scheme val="minor"/>
      </rPr>
      <t xml:space="preserve"> $1,500</t>
    </r>
  </si>
  <si>
    <r>
      <t>Estimated Reach:</t>
    </r>
    <r>
      <rPr>
        <sz val="10"/>
        <color theme="3" tint="0.499984740745262"/>
        <rFont val="Arial"/>
        <family val="2"/>
        <scheme val="minor"/>
      </rPr>
      <t xml:space="preserve"> 5% (within the 2% – 8% range)</t>
    </r>
  </si>
  <si>
    <t>Reach = 50,000 × 5% = 2,500 people</t>
  </si>
  <si>
    <r>
      <t>Conversion Rate:</t>
    </r>
    <r>
      <rPr>
        <sz val="10"/>
        <color theme="3" tint="0.499984740745262"/>
        <rFont val="Arial"/>
        <family val="2"/>
        <scheme val="minor"/>
      </rPr>
      <t xml:space="preserve"> 3% (within the 1% – 4% range)</t>
    </r>
  </si>
  <si>
    <t>Incremental Sales = 2,500 × 3% = 75 sales</t>
  </si>
  <si>
    <t>Total Incremental Sales for May:</t>
  </si>
  <si>
    <r>
      <t xml:space="preserve">40 (Digital Advertising) + 75 (Social Media) = </t>
    </r>
    <r>
      <rPr>
        <b/>
        <sz val="10"/>
        <color theme="3" tint="0.499984740745262"/>
        <rFont val="Arial"/>
        <family val="2"/>
        <scheme val="minor"/>
      </rPr>
      <t>115 sales</t>
    </r>
  </si>
  <si>
    <t>Total Incremental Revenue for May:</t>
  </si>
  <si>
    <t>115 x 150 = $17,250</t>
  </si>
  <si>
    <t>MROI = (Revenue-Expenditure)/Expenditure</t>
  </si>
  <si>
    <t>Revenue = $17,250</t>
  </si>
  <si>
    <t>Expenditure = $3,500</t>
  </si>
  <si>
    <t>Revenue - Expenditure = $13,750</t>
  </si>
  <si>
    <t>MROI =</t>
  </si>
  <si>
    <t>For every $1 spent, $3.93 is returned</t>
  </si>
  <si>
    <t>Step Three: Projected Marketing Return on Investment  (MROI)</t>
  </si>
  <si>
    <r>
      <t xml:space="preserve">Marketing Return on Investment (MROI) </t>
    </r>
    <r>
      <rPr>
        <sz val="11"/>
        <color rgb="FF000000"/>
        <rFont val="Calibri"/>
        <family val="2"/>
      </rPr>
      <t xml:space="preserve">measures the return generated from your marketing expenditures. </t>
    </r>
  </si>
  <si>
    <t>MROI = (Forecast Sales Revenue Growth - Marketing Plan Expenditure) / Marketing Plan Expenditure</t>
  </si>
  <si>
    <t xml:space="preserve">Step 3 uses your sales forecast (calculated in Step Two) for the forecasted sales revenue growth and your monthly promotional marketing budget (calculated in Step One) for the marketing plan expenditure, </t>
  </si>
  <si>
    <t>to automatically calculate your monthly and annual MROI for you. Therefore, you do not type anything into the yellow boxes.</t>
  </si>
  <si>
    <r>
      <rPr>
        <b/>
        <sz val="11"/>
        <color rgb="FF000000"/>
        <rFont val="Calibri"/>
        <family val="2"/>
      </rPr>
      <t>Create a chart</t>
    </r>
    <r>
      <rPr>
        <sz val="11"/>
        <color rgb="FF000000"/>
        <rFont val="Calibri"/>
        <family val="2"/>
      </rPr>
      <t xml:space="preserve"> to display your projected monthly Marketing Return on Investment (MROI) over one year, along with the annual MROI.</t>
    </r>
  </si>
  <si>
    <t>Highlight the monthly MROI row of data, including the annual MROI total. Then select the 'Insert' tab, followed by the 'Recommended charts' drop-down arrow.</t>
  </si>
  <si>
    <t>Choose a type of chart ensures all of the data can be easily read in your final slide presentation, e.g., a bar/column chart, not a pie chart.</t>
  </si>
  <si>
    <r>
      <t xml:space="preserve">Move your chart to a clear space on this sheet, add the months on the x axis, choose a horizontal axis title, </t>
    </r>
    <r>
      <rPr>
        <b/>
        <sz val="11"/>
        <rFont val="Calibri"/>
        <family val="2"/>
      </rPr>
      <t>and ensure the y axis is also labelled.</t>
    </r>
  </si>
  <si>
    <r>
      <t xml:space="preserve">Understanding the MROI Chart: </t>
    </r>
    <r>
      <rPr>
        <sz val="10"/>
        <color theme="1"/>
        <rFont val="Arial (Body)"/>
      </rPr>
      <t>It helps you understand how much revenue you earn for each dollar spent on marketing i.e. return per $1 spent. e.g., a ratio of 3 means $3 in revenue for every $1 spent.</t>
    </r>
  </si>
  <si>
    <t>Month</t>
  </si>
  <si>
    <t>Annual MROI</t>
  </si>
  <si>
    <t>Forecast Sales Revenue</t>
  </si>
  <si>
    <t>Marketing Plan Expenditure</t>
  </si>
  <si>
    <t>Revenue - Expenditure</t>
  </si>
  <si>
    <t>Monthly Projected MROI</t>
  </si>
  <si>
    <t>Annual Projected MROI</t>
  </si>
  <si>
    <t>If you need help creating your chart in Excel, please follow this link for instructions: https://www.linkedin.com/learning/excel-2019-essential-training/creating-charts?autoAdvance=true&amp;autoSkip=false&amp;autoplay=true&amp;resume=true&amp;u=43607124</t>
  </si>
  <si>
    <t>Please ensure you have produced and clearly displayed your own marketing return on investment chart so it can be graded.</t>
  </si>
  <si>
    <t>Congratulations, you made it to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</si>
</sst>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409]d\-mmm\-yy"/>
  </numFmts>
  <fonts count="77">
    <font>
      <sz val="10"/>
      <color rgb="FF000000"/>
      <name val="Arial"/>
      <scheme val="minor"/>
    </font>
    <font>
      <b/>
      <sz val="16"/>
      <color theme="1"/>
      <name val="Calibri"/>
      <family val="2"/>
    </font>
    <font>
      <sz val="10"/>
      <color theme="8"/>
      <name val="Arial"/>
      <family val="2"/>
    </font>
    <font>
      <sz val="11"/>
      <color rgb="FF000000"/>
      <name val="Calibri"/>
      <family val="2"/>
    </font>
    <font>
      <sz val="11"/>
      <color theme="1"/>
      <name val="Calibri"/>
      <family val="2"/>
    </font>
    <font>
      <sz val="11"/>
      <color theme="1"/>
      <name val="Arial"/>
      <family val="2"/>
    </font>
    <font>
      <b/>
      <sz val="11"/>
      <color theme="1"/>
      <name val="Calibri"/>
      <family val="2"/>
    </font>
    <font>
      <sz val="12"/>
      <color theme="1"/>
      <name val="Arial"/>
      <family val="2"/>
    </font>
    <font>
      <b/>
      <sz val="11"/>
      <color theme="1"/>
      <name val="Arial"/>
      <family val="2"/>
    </font>
    <font>
      <b/>
      <sz val="12"/>
      <color theme="1"/>
      <name val="Arial"/>
      <family val="2"/>
    </font>
    <font>
      <sz val="10"/>
      <color rgb="FF000000"/>
      <name val="Arial"/>
      <family val="2"/>
    </font>
    <font>
      <b/>
      <sz val="10"/>
      <color rgb="FF000000"/>
      <name val="Arial"/>
      <family val="2"/>
    </font>
    <font>
      <sz val="12"/>
      <color theme="1"/>
      <name val="Calibri"/>
      <family val="2"/>
    </font>
    <font>
      <u/>
      <sz val="10"/>
      <color theme="10"/>
      <name val="Arial"/>
      <family val="2"/>
    </font>
    <font>
      <b/>
      <sz val="14"/>
      <color theme="1"/>
      <name val="Calibri"/>
      <family val="2"/>
    </font>
    <font>
      <sz val="10"/>
      <color theme="1"/>
      <name val="Calibri"/>
      <family val="2"/>
    </font>
    <font>
      <sz val="10"/>
      <color theme="1"/>
      <name val="Arial"/>
      <family val="2"/>
    </font>
    <font>
      <b/>
      <sz val="11"/>
      <color rgb="FF000000"/>
      <name val="Calibri"/>
      <family val="2"/>
    </font>
    <font>
      <b/>
      <sz val="12"/>
      <color rgb="FF000000"/>
      <name val="Calibri"/>
      <family val="2"/>
    </font>
    <font>
      <b/>
      <sz val="12"/>
      <color theme="1"/>
      <name val="Calibri"/>
      <family val="2"/>
    </font>
    <font>
      <sz val="12"/>
      <color rgb="FF000000"/>
      <name val="Calibri"/>
      <family val="2"/>
    </font>
    <font>
      <sz val="10"/>
      <name val="Arial"/>
      <family val="2"/>
    </font>
    <font>
      <sz val="9"/>
      <color rgb="FF000000"/>
      <name val="Calibri"/>
      <family val="2"/>
    </font>
    <font>
      <b/>
      <sz val="14"/>
      <color rgb="FF000000"/>
      <name val="Calibri"/>
      <family val="2"/>
    </font>
    <font>
      <u/>
      <sz val="12"/>
      <color rgb="FF000000"/>
      <name val="Arial"/>
      <family val="2"/>
    </font>
    <font>
      <b/>
      <sz val="22"/>
      <color rgb="FF7F7F7F"/>
      <name val="Century Gothic"/>
      <family val="1"/>
    </font>
    <font>
      <b/>
      <sz val="36"/>
      <color rgb="FF5B9BD5"/>
      <name val="Century Gothic"/>
      <family val="1"/>
    </font>
    <font>
      <sz val="12"/>
      <color rgb="FF000000"/>
      <name val="Century Gothic"/>
      <family val="1"/>
    </font>
    <font>
      <sz val="12"/>
      <color rgb="FF000000"/>
      <name val="Arial"/>
      <family val="2"/>
    </font>
    <font>
      <b/>
      <sz val="11"/>
      <color rgb="FF5B9BD5"/>
      <name val="Calibri"/>
      <family val="2"/>
    </font>
    <font>
      <b/>
      <sz val="12"/>
      <color rgb="FF000000"/>
      <name val="Century Gothic"/>
      <family val="1"/>
    </font>
    <font>
      <b/>
      <sz val="12"/>
      <color rgb="FF000000"/>
      <name val="Arial"/>
      <family val="2"/>
    </font>
    <font>
      <b/>
      <sz val="10"/>
      <color theme="1"/>
      <name val="Arial"/>
      <family val="2"/>
    </font>
    <font>
      <b/>
      <sz val="11"/>
      <color rgb="FF7F7F7F"/>
      <name val="Calibri"/>
      <family val="2"/>
    </font>
    <font>
      <b/>
      <sz val="11"/>
      <color rgb="FF00B050"/>
      <name val="Calibri"/>
      <family val="2"/>
    </font>
    <font>
      <sz val="11"/>
      <color rgb="FF00B050"/>
      <name val="Calibri"/>
      <family val="2"/>
    </font>
    <font>
      <sz val="11"/>
      <color rgb="FF0C0C0C"/>
      <name val="Calibri"/>
      <family val="2"/>
    </font>
    <font>
      <sz val="11"/>
      <color rgb="FF000000"/>
      <name val="Arial"/>
      <family val="2"/>
    </font>
    <font>
      <b/>
      <sz val="11"/>
      <color rgb="FFFFFFFF"/>
      <name val="Calibri"/>
      <family val="2"/>
    </font>
    <font>
      <sz val="12"/>
      <color rgb="FFFF0000"/>
      <name val="Calibri"/>
      <family val="2"/>
    </font>
    <font>
      <b/>
      <sz val="12"/>
      <color rgb="FFED7D31"/>
      <name val="Calibri"/>
      <family val="2"/>
    </font>
    <font>
      <u/>
      <sz val="12"/>
      <color rgb="FF1155CC"/>
      <name val="Arial"/>
      <family val="2"/>
    </font>
    <font>
      <u/>
      <sz val="11"/>
      <color rgb="FF1155CC"/>
      <name val="Calibri"/>
      <family val="2"/>
    </font>
    <font>
      <u/>
      <sz val="10"/>
      <color rgb="FF1155CC"/>
      <name val="Arial"/>
      <family val="2"/>
    </font>
    <font>
      <i/>
      <u/>
      <sz val="10"/>
      <color rgb="FF1155CC"/>
      <name val="Arial"/>
      <family val="2"/>
    </font>
    <font>
      <sz val="10"/>
      <color theme="10"/>
      <name val="Arial"/>
      <family val="2"/>
    </font>
    <font>
      <i/>
      <u/>
      <sz val="10"/>
      <color theme="10"/>
      <name val="Arial"/>
      <family val="2"/>
    </font>
    <font>
      <b/>
      <i/>
      <sz val="11"/>
      <color theme="1"/>
      <name val="Calibri"/>
      <family val="2"/>
    </font>
    <font>
      <sz val="10"/>
      <color rgb="FF000000"/>
      <name val="Arial"/>
      <family val="2"/>
      <scheme val="minor"/>
    </font>
    <font>
      <sz val="10"/>
      <color rgb="FF000000"/>
      <name val="Arial"/>
      <family val="2"/>
      <scheme val="minor"/>
    </font>
    <font>
      <b/>
      <sz val="10"/>
      <color rgb="FF000000"/>
      <name val="Arial"/>
      <family val="2"/>
      <scheme val="minor"/>
    </font>
    <font>
      <sz val="10"/>
      <color theme="0" tint="-0.499984740745262"/>
      <name val="Arial"/>
      <family val="2"/>
      <scheme val="minor"/>
    </font>
    <font>
      <b/>
      <sz val="11"/>
      <color theme="7"/>
      <name val="Calibri"/>
      <family val="2"/>
    </font>
    <font>
      <sz val="10"/>
      <color theme="3"/>
      <name val="Arial"/>
      <family val="2"/>
      <scheme val="minor"/>
    </font>
    <font>
      <sz val="10"/>
      <color theme="7"/>
      <name val="Arial"/>
      <family val="2"/>
      <scheme val="minor"/>
    </font>
    <font>
      <sz val="11"/>
      <color theme="7"/>
      <name val="Arial (Body)"/>
    </font>
    <font>
      <b/>
      <sz val="11"/>
      <color theme="7"/>
      <name val="Arial (Body)"/>
    </font>
    <font>
      <b/>
      <sz val="10"/>
      <color theme="1"/>
      <name val="Arial (Body)"/>
    </font>
    <font>
      <sz val="10"/>
      <color theme="1"/>
      <name val="Arial (Body)"/>
    </font>
    <font>
      <sz val="10"/>
      <color theme="1"/>
      <name val="Arial"/>
      <family val="2"/>
      <scheme val="minor"/>
    </font>
    <font>
      <sz val="11"/>
      <color rgb="FF000000"/>
      <name val="Arial"/>
      <family val="2"/>
      <scheme val="minor"/>
    </font>
    <font>
      <sz val="10"/>
      <name val="Arial"/>
      <family val="2"/>
      <scheme val="minor"/>
    </font>
    <font>
      <sz val="11"/>
      <name val="Calibri"/>
      <family val="2"/>
    </font>
    <font>
      <b/>
      <sz val="11"/>
      <name val="Calibri"/>
      <family val="2"/>
    </font>
    <font>
      <b/>
      <sz val="14"/>
      <name val="Calibri"/>
      <family val="2"/>
    </font>
    <font>
      <sz val="12"/>
      <name val="Century Gothic"/>
      <family val="1"/>
    </font>
    <font>
      <sz val="11"/>
      <name val="Arial"/>
      <family val="2"/>
      <scheme val="minor"/>
    </font>
    <font>
      <b/>
      <sz val="16"/>
      <name val="Calibri"/>
      <family val="2"/>
    </font>
    <font>
      <b/>
      <sz val="13.5"/>
      <color theme="3" tint="0.499984740745262"/>
      <name val="Arial"/>
      <family val="2"/>
      <scheme val="minor"/>
    </font>
    <font>
      <b/>
      <sz val="10"/>
      <color theme="3" tint="0.499984740745262"/>
      <name val="Arial"/>
      <family val="2"/>
      <scheme val="minor"/>
    </font>
    <font>
      <sz val="10"/>
      <color theme="3" tint="0.499984740745262"/>
      <name val="Arial"/>
      <family val="2"/>
      <scheme val="minor"/>
    </font>
    <font>
      <b/>
      <sz val="12"/>
      <color theme="3" tint="0.499984740745262"/>
      <name val="Arial"/>
      <family val="2"/>
      <scheme val="minor"/>
    </font>
    <font>
      <b/>
      <sz val="12"/>
      <color theme="3" tint="0.499984740745262"/>
      <name val="Arial (Body)"/>
    </font>
    <font>
      <b/>
      <sz val="10"/>
      <color theme="3" tint="0.499984740745262"/>
      <name val="Arial (Body)"/>
    </font>
    <font>
      <sz val="10"/>
      <color theme="3" tint="0.499984740745262"/>
      <name val="Arial (Body)"/>
    </font>
    <font>
      <b/>
      <sz val="12"/>
      <color rgb="FFEA4335"/>
      <name val="Calibri"/>
      <family val="2"/>
    </font>
    <font>
      <u/>
      <sz val="11"/>
      <name val="Calibri"/>
      <family val="2"/>
    </font>
  </fonts>
  <fills count="17">
    <fill>
      <patternFill patternType="none"/>
    </fill>
    <fill>
      <patternFill patternType="gray125"/>
    </fill>
    <fill>
      <patternFill patternType="solid">
        <fgColor rgb="FF8EAADB"/>
        <bgColor rgb="FF8EAADB"/>
      </patternFill>
    </fill>
    <fill>
      <patternFill patternType="solid">
        <fgColor rgb="FFFFFFFF"/>
        <bgColor rgb="FFFFFFFF"/>
      </patternFill>
    </fill>
    <fill>
      <patternFill patternType="solid">
        <fgColor rgb="FFD6DCE4"/>
        <bgColor rgb="FFD6DCE4"/>
      </patternFill>
    </fill>
    <fill>
      <patternFill patternType="solid">
        <fgColor theme="6"/>
        <bgColor theme="6"/>
      </patternFill>
    </fill>
    <fill>
      <patternFill patternType="solid">
        <fgColor rgb="FFD8D8D8"/>
        <bgColor rgb="FFD8D8D8"/>
      </patternFill>
    </fill>
    <fill>
      <patternFill patternType="solid">
        <fgColor rgb="FFB3CEFA"/>
        <bgColor rgb="FFB3CEFA"/>
      </patternFill>
    </fill>
    <fill>
      <patternFill patternType="solid">
        <fgColor rgb="FFA4C2F4"/>
        <bgColor rgb="FFA4C2F4"/>
      </patternFill>
    </fill>
    <fill>
      <patternFill patternType="solid">
        <fgColor rgb="FFCFE2F3"/>
        <bgColor rgb="FFCFE2F3"/>
      </patternFill>
    </fill>
    <fill>
      <patternFill patternType="solid">
        <fgColor rgb="FFFFC000"/>
        <bgColor rgb="FFFFC000"/>
      </patternFill>
    </fill>
    <fill>
      <patternFill patternType="solid">
        <fgColor rgb="FF7F7F7F"/>
        <bgColor rgb="FF7F7F7F"/>
      </patternFill>
    </fill>
    <fill>
      <patternFill patternType="solid">
        <fgColor rgb="FF222A35"/>
        <bgColor rgb="FF222A35"/>
      </patternFill>
    </fill>
    <fill>
      <patternFill patternType="solid">
        <fgColor rgb="FF44546A"/>
        <bgColor rgb="FF44546A"/>
      </patternFill>
    </fill>
    <fill>
      <patternFill patternType="solid">
        <fgColor rgb="FFF2F2F2"/>
        <bgColor rgb="FFF2F2F2"/>
      </patternFill>
    </fill>
    <fill>
      <patternFill patternType="solid">
        <fgColor rgb="FFADB9CA"/>
        <bgColor rgb="FFADB9CA"/>
      </patternFill>
    </fill>
    <fill>
      <patternFill patternType="solid">
        <fgColor rgb="FFFFC000"/>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BFBFBF"/>
      </right>
      <top style="thin">
        <color rgb="FFBFBFBF"/>
      </top>
      <bottom style="thin">
        <color rgb="FFBFBFBF"/>
      </bottom>
      <diagonal/>
    </border>
    <border>
      <left style="thin">
        <color rgb="FF000000"/>
      </left>
      <right style="thin">
        <color rgb="FFBFBFBF"/>
      </right>
      <top style="thin">
        <color rgb="FF000000"/>
      </top>
      <bottom style="thin">
        <color rgb="FFBFBFBF"/>
      </bottom>
      <diagonal/>
    </border>
    <border>
      <left style="thin">
        <color rgb="FFBFBFBF"/>
      </left>
      <right style="thin">
        <color rgb="FFBFBFBF"/>
      </right>
      <top style="thin">
        <color rgb="FF000000"/>
      </top>
      <bottom/>
      <diagonal/>
    </border>
    <border>
      <left/>
      <right style="thin">
        <color rgb="FFBFBFBF"/>
      </right>
      <top style="thin">
        <color rgb="FF000000"/>
      </top>
      <bottom style="thin">
        <color rgb="FFBFBFBF"/>
      </bottom>
      <diagonal/>
    </border>
    <border>
      <left style="thin">
        <color rgb="FFBFBFBF"/>
      </left>
      <right style="thin">
        <color rgb="FF000000"/>
      </right>
      <top style="thin">
        <color rgb="FF000000"/>
      </top>
      <bottom style="thin">
        <color rgb="FF000000"/>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rgb="FF000000"/>
      </left>
      <right style="thin">
        <color rgb="FF000000"/>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9" fontId="48" fillId="0" borderId="0" applyFont="0" applyFill="0" applyBorder="0" applyAlignment="0" applyProtection="0"/>
  </cellStyleXfs>
  <cellXfs count="245">
    <xf numFmtId="0" fontId="0" fillId="0" borderId="0" xfId="0"/>
    <xf numFmtId="0" fontId="2" fillId="0" borderId="0" xfId="0" applyFont="1"/>
    <xf numFmtId="0" fontId="4" fillId="0" borderId="0" xfId="0" applyFont="1"/>
    <xf numFmtId="0" fontId="5" fillId="0" borderId="0" xfId="0" applyFont="1"/>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1" fillId="0" borderId="0" xfId="0" applyFont="1" applyAlignment="1">
      <alignment horizontal="center"/>
    </xf>
    <xf numFmtId="0" fontId="13" fillId="0" borderId="0" xfId="0" applyFont="1"/>
    <xf numFmtId="0" fontId="16" fillId="0" borderId="0" xfId="0" applyFont="1"/>
    <xf numFmtId="0" fontId="15" fillId="0" borderId="0" xfId="0" applyFont="1"/>
    <xf numFmtId="0" fontId="20" fillId="0" borderId="0" xfId="0" applyFont="1"/>
    <xf numFmtId="0" fontId="18" fillId="8" borderId="1" xfId="0" applyFont="1" applyFill="1" applyBorder="1" applyAlignment="1">
      <alignment horizontal="center"/>
    </xf>
    <xf numFmtId="0" fontId="3" fillId="0" borderId="0" xfId="0" applyFont="1"/>
    <xf numFmtId="0" fontId="16" fillId="0" borderId="0" xfId="0" applyFont="1" applyAlignment="1">
      <alignment horizontal="right"/>
    </xf>
    <xf numFmtId="0" fontId="16" fillId="0" borderId="3" xfId="0" applyFont="1" applyBorder="1"/>
    <xf numFmtId="164" fontId="3" fillId="9" borderId="4" xfId="0" applyNumberFormat="1" applyFont="1" applyFill="1" applyBorder="1"/>
    <xf numFmtId="164" fontId="3" fillId="0" borderId="0" xfId="0" applyNumberFormat="1" applyFont="1" applyAlignment="1">
      <alignment horizontal="right"/>
    </xf>
    <xf numFmtId="164" fontId="22" fillId="0" borderId="0" xfId="0" applyNumberFormat="1" applyFont="1" applyAlignment="1">
      <alignment horizontal="right"/>
    </xf>
    <xf numFmtId="0" fontId="10" fillId="0" borderId="3" xfId="0" applyFont="1" applyBorder="1"/>
    <xf numFmtId="0" fontId="3" fillId="9" borderId="4" xfId="0" applyFont="1" applyFill="1" applyBorder="1" applyAlignment="1">
      <alignment horizontal="right"/>
    </xf>
    <xf numFmtId="0" fontId="3" fillId="0" borderId="0" xfId="0" applyFont="1" applyAlignment="1">
      <alignment horizontal="right"/>
    </xf>
    <xf numFmtId="164" fontId="17" fillId="0" borderId="0" xfId="0" applyNumberFormat="1" applyFont="1" applyAlignment="1">
      <alignment horizontal="right"/>
    </xf>
    <xf numFmtId="0" fontId="20" fillId="3" borderId="6" xfId="0" applyFont="1" applyFill="1" applyBorder="1"/>
    <xf numFmtId="0" fontId="20" fillId="0" borderId="0" xfId="0" applyFont="1" applyAlignment="1">
      <alignment horizontal="right"/>
    </xf>
    <xf numFmtId="0" fontId="16" fillId="0" borderId="8" xfId="0" applyFont="1" applyBorder="1"/>
    <xf numFmtId="0" fontId="17" fillId="0" borderId="0" xfId="0" applyFont="1" applyAlignment="1">
      <alignment horizontal="center" vertical="center"/>
    </xf>
    <xf numFmtId="0" fontId="20" fillId="0" borderId="9" xfId="0" applyFont="1" applyBorder="1"/>
    <xf numFmtId="0" fontId="3" fillId="0" borderId="8" xfId="0" applyFont="1" applyBorder="1"/>
    <xf numFmtId="0" fontId="17" fillId="0" borderId="0" xfId="0" applyFont="1"/>
    <xf numFmtId="0" fontId="16" fillId="0" borderId="9" xfId="0" applyFont="1" applyBorder="1"/>
    <xf numFmtId="0" fontId="20" fillId="0" borderId="0" xfId="0" applyFont="1" applyAlignment="1">
      <alignment wrapText="1"/>
    </xf>
    <xf numFmtId="0" fontId="3" fillId="0" borderId="10" xfId="0" applyFont="1" applyBorder="1"/>
    <xf numFmtId="0" fontId="16" fillId="0" borderId="11" xfId="0" applyFont="1" applyBorder="1"/>
    <xf numFmtId="0" fontId="16" fillId="0" borderId="12" xfId="0" applyFont="1" applyBorder="1"/>
    <xf numFmtId="0" fontId="3" fillId="0" borderId="0" xfId="0" applyFont="1" applyAlignment="1">
      <alignment horizontal="left" vertical="center"/>
    </xf>
    <xf numFmtId="164" fontId="3" fillId="0" borderId="0" xfId="0" applyNumberFormat="1" applyFont="1" applyAlignment="1">
      <alignment wrapText="1"/>
    </xf>
    <xf numFmtId="164" fontId="3" fillId="0" borderId="0" xfId="0" applyNumberFormat="1" applyFont="1"/>
    <xf numFmtId="0" fontId="10" fillId="0" borderId="5" xfId="0" applyFont="1" applyBorder="1"/>
    <xf numFmtId="164" fontId="3" fillId="10" borderId="6" xfId="0" applyNumberFormat="1" applyFont="1" applyFill="1" applyBorder="1"/>
    <xf numFmtId="164" fontId="3" fillId="10" borderId="6" xfId="0" applyNumberFormat="1" applyFont="1" applyFill="1" applyBorder="1" applyAlignment="1">
      <alignment horizontal="right"/>
    </xf>
    <xf numFmtId="0" fontId="24" fillId="0" borderId="0" xfId="0" applyFont="1" applyAlignment="1">
      <alignment horizontal="left"/>
    </xf>
    <xf numFmtId="0" fontId="25" fillId="0" borderId="0" xfId="0" applyFont="1" applyAlignment="1">
      <alignment horizontal="left"/>
    </xf>
    <xf numFmtId="0" fontId="26" fillId="0" borderId="0" xfId="0" applyFont="1"/>
    <xf numFmtId="0" fontId="27" fillId="0" borderId="0" xfId="0" applyFont="1"/>
    <xf numFmtId="0" fontId="28" fillId="0" borderId="0" xfId="0" applyFont="1"/>
    <xf numFmtId="0" fontId="18" fillId="0" borderId="0" xfId="0" applyFont="1" applyAlignment="1">
      <alignment horizontal="left"/>
    </xf>
    <xf numFmtId="0" fontId="17" fillId="0" borderId="0" xfId="0" applyFont="1" applyAlignment="1">
      <alignment horizontal="left"/>
    </xf>
    <xf numFmtId="0" fontId="30" fillId="0" borderId="0" xfId="0" applyFont="1"/>
    <xf numFmtId="0" fontId="31" fillId="0" borderId="0" xfId="0" applyFont="1"/>
    <xf numFmtId="0" fontId="32" fillId="0" borderId="0" xfId="0" applyFont="1"/>
    <xf numFmtId="0" fontId="18" fillId="0" borderId="0" xfId="0" applyFont="1" applyAlignment="1">
      <alignment horizontal="center"/>
    </xf>
    <xf numFmtId="0" fontId="18" fillId="0" borderId="0" xfId="0" applyFont="1" applyAlignment="1">
      <alignment vertical="center"/>
    </xf>
    <xf numFmtId="0" fontId="17" fillId="0" borderId="0" xfId="0" applyFont="1" applyAlignment="1">
      <alignment vertical="center"/>
    </xf>
    <xf numFmtId="0" fontId="10" fillId="0" borderId="0" xfId="0" applyFont="1" applyAlignment="1">
      <alignment vertical="center"/>
    </xf>
    <xf numFmtId="0" fontId="28" fillId="0" borderId="0" xfId="0" applyFont="1" applyAlignment="1">
      <alignment vertical="center"/>
    </xf>
    <xf numFmtId="0" fontId="27" fillId="0" borderId="0" xfId="0" applyFont="1" applyAlignment="1">
      <alignment vertical="center"/>
    </xf>
    <xf numFmtId="0" fontId="36" fillId="0" borderId="0" xfId="0" applyFont="1" applyAlignment="1">
      <alignment horizontal="left"/>
    </xf>
    <xf numFmtId="0" fontId="36" fillId="0" borderId="0" xfId="0" applyFont="1"/>
    <xf numFmtId="0" fontId="36" fillId="0" borderId="0" xfId="0" applyFont="1" applyAlignment="1">
      <alignment horizontal="center"/>
    </xf>
    <xf numFmtId="0" fontId="17" fillId="0" borderId="0" xfId="0" applyFont="1" applyAlignment="1">
      <alignment horizontal="center"/>
    </xf>
    <xf numFmtId="0" fontId="36" fillId="0" borderId="0" xfId="0" applyFont="1" applyAlignment="1">
      <alignment horizontal="right"/>
    </xf>
    <xf numFmtId="0" fontId="37" fillId="0" borderId="0" xfId="0" applyFont="1"/>
    <xf numFmtId="0" fontId="38" fillId="11" borderId="14" xfId="0" applyFont="1" applyFill="1" applyBorder="1" applyAlignment="1">
      <alignment horizontal="center"/>
    </xf>
    <xf numFmtId="165" fontId="38" fillId="12" borderId="14" xfId="0" applyNumberFormat="1" applyFont="1" applyFill="1" applyBorder="1" applyAlignment="1">
      <alignment horizontal="center"/>
    </xf>
    <xf numFmtId="165" fontId="38" fillId="13" borderId="14" xfId="0" applyNumberFormat="1" applyFont="1" applyFill="1" applyBorder="1" applyAlignment="1">
      <alignment horizontal="center"/>
    </xf>
    <xf numFmtId="165" fontId="38" fillId="13" borderId="15" xfId="0" applyNumberFormat="1" applyFont="1" applyFill="1" applyBorder="1" applyAlignment="1">
      <alignment horizontal="center"/>
    </xf>
    <xf numFmtId="165" fontId="38" fillId="12" borderId="15" xfId="0" applyNumberFormat="1" applyFont="1" applyFill="1" applyBorder="1" applyAlignment="1">
      <alignment horizontal="center"/>
    </xf>
    <xf numFmtId="0" fontId="3" fillId="6" borderId="15" xfId="0" applyFont="1" applyFill="1" applyBorder="1" applyAlignment="1">
      <alignment horizontal="left"/>
    </xf>
    <xf numFmtId="164" fontId="3" fillId="15" borderId="15" xfId="0" applyNumberFormat="1" applyFont="1" applyFill="1" applyBorder="1" applyAlignment="1">
      <alignment horizontal="right"/>
    </xf>
    <xf numFmtId="164" fontId="3" fillId="10" borderId="15" xfId="0" applyNumberFormat="1" applyFont="1" applyFill="1" applyBorder="1" applyAlignment="1">
      <alignment horizontal="right"/>
    </xf>
    <xf numFmtId="164" fontId="37" fillId="0" borderId="0" xfId="0" applyNumberFormat="1" applyFont="1"/>
    <xf numFmtId="1" fontId="17" fillId="0" borderId="0" xfId="0" applyNumberFormat="1" applyFont="1" applyAlignment="1">
      <alignment horizontal="left"/>
    </xf>
    <xf numFmtId="1" fontId="3" fillId="14" borderId="17" xfId="0" applyNumberFormat="1" applyFont="1" applyFill="1" applyBorder="1" applyAlignment="1">
      <alignment horizontal="left"/>
    </xf>
    <xf numFmtId="1" fontId="3" fillId="4" borderId="15" xfId="0" applyNumberFormat="1" applyFont="1" applyFill="1" applyBorder="1" applyAlignment="1">
      <alignment horizontal="right"/>
    </xf>
    <xf numFmtId="1" fontId="3" fillId="5" borderId="15" xfId="0" applyNumberFormat="1" applyFont="1" applyFill="1" applyBorder="1" applyAlignment="1">
      <alignment horizontal="right"/>
    </xf>
    <xf numFmtId="1" fontId="37" fillId="0" borderId="0" xfId="0" applyNumberFormat="1" applyFont="1"/>
    <xf numFmtId="1" fontId="10" fillId="0" borderId="0" xfId="0" applyNumberFormat="1" applyFont="1"/>
    <xf numFmtId="0" fontId="10" fillId="0" borderId="0" xfId="0" applyFont="1" applyAlignment="1">
      <alignment horizontal="left"/>
    </xf>
    <xf numFmtId="0" fontId="17" fillId="6" borderId="15" xfId="0" applyFont="1" applyFill="1" applyBorder="1" applyAlignment="1">
      <alignment horizontal="left"/>
    </xf>
    <xf numFmtId="164" fontId="17" fillId="10" borderId="15" xfId="0" applyNumberFormat="1" applyFont="1" applyFill="1" applyBorder="1" applyAlignment="1">
      <alignment horizontal="right"/>
    </xf>
    <xf numFmtId="164" fontId="5" fillId="0" borderId="0" xfId="0" applyNumberFormat="1" applyFont="1"/>
    <xf numFmtId="0" fontId="3" fillId="11" borderId="18" xfId="0" applyFont="1" applyFill="1" applyBorder="1" applyAlignment="1">
      <alignment horizontal="left"/>
    </xf>
    <xf numFmtId="0" fontId="18" fillId="0" borderId="0" xfId="0" applyFont="1"/>
    <xf numFmtId="0" fontId="18" fillId="15" borderId="1" xfId="0" applyFont="1" applyFill="1" applyBorder="1"/>
    <xf numFmtId="0" fontId="18" fillId="0" borderId="1" xfId="0" applyFont="1" applyBorder="1"/>
    <xf numFmtId="164" fontId="20" fillId="10" borderId="1" xfId="0" applyNumberFormat="1" applyFont="1" applyFill="1" applyBorder="1" applyAlignment="1">
      <alignment horizontal="right"/>
    </xf>
    <xf numFmtId="0" fontId="39" fillId="0" borderId="0" xfId="0" applyFont="1"/>
    <xf numFmtId="10" fontId="18" fillId="0" borderId="0" xfId="0" applyNumberFormat="1" applyFont="1"/>
    <xf numFmtId="10" fontId="18" fillId="0" borderId="1" xfId="0" applyNumberFormat="1" applyFont="1" applyBorder="1"/>
    <xf numFmtId="2" fontId="20" fillId="10" borderId="1" xfId="0" applyNumberFormat="1" applyFont="1" applyFill="1" applyBorder="1" applyAlignment="1">
      <alignment horizontal="center"/>
    </xf>
    <xf numFmtId="10" fontId="20" fillId="0" borderId="0" xfId="0" applyNumberFormat="1" applyFont="1"/>
    <xf numFmtId="10" fontId="28" fillId="0" borderId="0" xfId="0" applyNumberFormat="1" applyFont="1"/>
    <xf numFmtId="10" fontId="10" fillId="0" borderId="0" xfId="0" applyNumberFormat="1" applyFont="1"/>
    <xf numFmtId="0" fontId="40" fillId="0" borderId="0" xfId="0" applyFont="1"/>
    <xf numFmtId="0" fontId="41" fillId="0" borderId="0" xfId="0" applyFont="1"/>
    <xf numFmtId="0" fontId="42" fillId="0" borderId="0" xfId="0" applyFont="1"/>
    <xf numFmtId="0" fontId="21" fillId="0" borderId="2" xfId="0" applyFont="1" applyBorder="1"/>
    <xf numFmtId="0" fontId="21" fillId="0" borderId="13" xfId="0" applyFont="1" applyBorder="1"/>
    <xf numFmtId="0" fontId="3" fillId="0" borderId="0" xfId="0" applyFont="1" applyAlignment="1">
      <alignment wrapText="1"/>
    </xf>
    <xf numFmtId="0" fontId="10" fillId="0" borderId="19" xfId="0" applyFont="1" applyBorder="1"/>
    <xf numFmtId="0" fontId="0" fillId="0" borderId="20" xfId="0" applyBorder="1"/>
    <xf numFmtId="0" fontId="3" fillId="0" borderId="20" xfId="0" applyFont="1" applyBorder="1"/>
    <xf numFmtId="164" fontId="3" fillId="10" borderId="21" xfId="0" applyNumberFormat="1" applyFont="1" applyFill="1" applyBorder="1" applyAlignment="1">
      <alignment horizontal="right"/>
    </xf>
    <xf numFmtId="0" fontId="0" fillId="0" borderId="13" xfId="0" applyBorder="1"/>
    <xf numFmtId="0" fontId="3" fillId="0" borderId="13" xfId="0" applyFont="1" applyBorder="1"/>
    <xf numFmtId="0" fontId="10" fillId="0" borderId="13" xfId="0" applyFont="1" applyBorder="1"/>
    <xf numFmtId="0" fontId="18" fillId="0" borderId="13" xfId="0" applyFont="1" applyBorder="1" applyAlignment="1">
      <alignment horizontal="center"/>
    </xf>
    <xf numFmtId="0" fontId="16" fillId="0" borderId="13" xfId="0" applyFont="1" applyBorder="1"/>
    <xf numFmtId="164" fontId="3" fillId="0" borderId="13" xfId="0" applyNumberFormat="1" applyFont="1" applyBorder="1"/>
    <xf numFmtId="0" fontId="21" fillId="0" borderId="24" xfId="0" applyFont="1" applyBorder="1"/>
    <xf numFmtId="0" fontId="20" fillId="0" borderId="27" xfId="0" applyFont="1" applyBorder="1"/>
    <xf numFmtId="0" fontId="16" fillId="0" borderId="28" xfId="0" applyFont="1" applyBorder="1"/>
    <xf numFmtId="0" fontId="16" fillId="0" borderId="29" xfId="0" applyFont="1" applyBorder="1"/>
    <xf numFmtId="0" fontId="17" fillId="8" borderId="30" xfId="0" applyFont="1" applyFill="1" applyBorder="1" applyAlignment="1">
      <alignment horizontal="center" vertical="center"/>
    </xf>
    <xf numFmtId="0" fontId="20" fillId="0" borderId="31" xfId="0" applyFont="1" applyBorder="1"/>
    <xf numFmtId="0" fontId="20" fillId="0" borderId="32" xfId="0" applyFont="1" applyBorder="1"/>
    <xf numFmtId="0" fontId="18" fillId="8" borderId="26" xfId="0" applyFont="1" applyFill="1" applyBorder="1" applyAlignment="1">
      <alignment horizontal="center" vertical="center"/>
    </xf>
    <xf numFmtId="0" fontId="17" fillId="0" borderId="28" xfId="0" applyFont="1" applyBorder="1"/>
    <xf numFmtId="0" fontId="3" fillId="0" borderId="28" xfId="0" applyFont="1" applyBorder="1"/>
    <xf numFmtId="0" fontId="20" fillId="0" borderId="28" xfId="0" applyFont="1" applyBorder="1"/>
    <xf numFmtId="9" fontId="20" fillId="3" borderId="22" xfId="1" applyFont="1" applyFill="1" applyBorder="1"/>
    <xf numFmtId="9" fontId="20" fillId="3" borderId="22" xfId="1" applyFont="1" applyFill="1" applyBorder="1" applyAlignment="1">
      <alignment horizontal="right"/>
    </xf>
    <xf numFmtId="9" fontId="20" fillId="3" borderId="23" xfId="1" applyFont="1" applyFill="1" applyBorder="1" applyAlignment="1">
      <alignment horizontal="right"/>
    </xf>
    <xf numFmtId="164" fontId="20" fillId="10" borderId="4" xfId="0" applyNumberFormat="1" applyFont="1" applyFill="1" applyBorder="1" applyAlignment="1">
      <alignment horizontal="right"/>
    </xf>
    <xf numFmtId="164" fontId="20" fillId="10" borderId="7" xfId="0" applyNumberFormat="1" applyFont="1" applyFill="1" applyBorder="1" applyAlignment="1">
      <alignment horizontal="right"/>
    </xf>
    <xf numFmtId="0" fontId="20" fillId="10" borderId="4" xfId="0" applyFont="1" applyFill="1" applyBorder="1" applyAlignment="1">
      <alignment horizontal="right"/>
    </xf>
    <xf numFmtId="0" fontId="49" fillId="0" borderId="0" xfId="0" applyFont="1"/>
    <xf numFmtId="0" fontId="17" fillId="6" borderId="13" xfId="0" applyFont="1" applyFill="1" applyBorder="1" applyAlignment="1">
      <alignment horizontal="center"/>
    </xf>
    <xf numFmtId="0" fontId="20" fillId="0" borderId="37" xfId="0" applyFont="1" applyBorder="1"/>
    <xf numFmtId="0" fontId="20" fillId="3" borderId="37" xfId="0" applyFont="1" applyFill="1" applyBorder="1"/>
    <xf numFmtId="0" fontId="0" fillId="0" borderId="36" xfId="0" applyBorder="1"/>
    <xf numFmtId="164" fontId="0" fillId="16" borderId="25" xfId="0" applyNumberFormat="1" applyFill="1" applyBorder="1"/>
    <xf numFmtId="164" fontId="3" fillId="10" borderId="20" xfId="0" applyNumberFormat="1" applyFont="1" applyFill="1" applyBorder="1" applyAlignment="1">
      <alignment horizontal="right"/>
    </xf>
    <xf numFmtId="164" fontId="0" fillId="16" borderId="33" xfId="0" applyNumberFormat="1" applyFill="1" applyBorder="1"/>
    <xf numFmtId="0" fontId="17" fillId="6" borderId="38" xfId="0" applyFont="1" applyFill="1" applyBorder="1" applyAlignment="1">
      <alignment horizontal="center"/>
    </xf>
    <xf numFmtId="0" fontId="29" fillId="0" borderId="0" xfId="0" applyFont="1"/>
    <xf numFmtId="0" fontId="3"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4" fillId="0" borderId="0" xfId="0" applyFont="1"/>
    <xf numFmtId="0" fontId="35" fillId="0" borderId="0" xfId="0" applyFont="1"/>
    <xf numFmtId="0" fontId="17" fillId="0" borderId="13" xfId="0" applyFont="1" applyBorder="1"/>
    <xf numFmtId="0" fontId="26" fillId="0" borderId="0" xfId="0" applyFont="1" applyAlignment="1">
      <alignment vertical="center"/>
    </xf>
    <xf numFmtId="0" fontId="11" fillId="0" borderId="0" xfId="0" applyFont="1" applyAlignment="1">
      <alignment vertical="center"/>
    </xf>
    <xf numFmtId="0" fontId="50" fillId="0" borderId="0" xfId="0" applyFont="1"/>
    <xf numFmtId="0" fontId="51" fillId="0" borderId="0" xfId="0" applyFont="1"/>
    <xf numFmtId="0" fontId="35" fillId="0" borderId="0" xfId="0" applyFont="1" applyAlignment="1">
      <alignment wrapText="1"/>
    </xf>
    <xf numFmtId="0" fontId="6" fillId="0" borderId="13" xfId="0" applyFont="1" applyBorder="1" applyAlignment="1">
      <alignment horizontal="center"/>
    </xf>
    <xf numFmtId="0" fontId="19" fillId="4" borderId="13" xfId="0" applyFont="1" applyFill="1" applyBorder="1" applyAlignment="1">
      <alignment horizontal="center"/>
    </xf>
    <xf numFmtId="0" fontId="53" fillId="0" borderId="0" xfId="0" applyFont="1"/>
    <xf numFmtId="0" fontId="54" fillId="0" borderId="0" xfId="0" applyFont="1"/>
    <xf numFmtId="0" fontId="52" fillId="0" borderId="0" xfId="0" applyFont="1"/>
    <xf numFmtId="0" fontId="55" fillId="0" borderId="0" xfId="0" applyFont="1"/>
    <xf numFmtId="0" fontId="56" fillId="0" borderId="0" xfId="0" applyFont="1"/>
    <xf numFmtId="0" fontId="57" fillId="0" borderId="0" xfId="0" applyFont="1"/>
    <xf numFmtId="0" fontId="59" fillId="0" borderId="0" xfId="0" applyFont="1"/>
    <xf numFmtId="0" fontId="20" fillId="0" borderId="0" xfId="0" applyFont="1" applyAlignment="1">
      <alignment horizontal="left" wrapText="1"/>
    </xf>
    <xf numFmtId="0" fontId="28" fillId="0" borderId="0" xfId="0" applyFont="1" applyAlignment="1">
      <alignment wrapText="1"/>
    </xf>
    <xf numFmtId="0" fontId="0" fillId="0" borderId="0" xfId="0" applyAlignment="1">
      <alignment wrapText="1"/>
    </xf>
    <xf numFmtId="0" fontId="60" fillId="0" borderId="0" xfId="0" applyFont="1"/>
    <xf numFmtId="0" fontId="4" fillId="0" borderId="0" xfId="0" applyFont="1" applyAlignment="1">
      <alignment wrapText="1"/>
    </xf>
    <xf numFmtId="0" fontId="63" fillId="0" borderId="0" xfId="0" applyFont="1"/>
    <xf numFmtId="0" fontId="43" fillId="0" borderId="0" xfId="0" applyFont="1" applyAlignment="1">
      <alignment wrapText="1"/>
    </xf>
    <xf numFmtId="0" fontId="62" fillId="3" borderId="13" xfId="0" applyFont="1" applyFill="1" applyBorder="1"/>
    <xf numFmtId="0" fontId="62" fillId="3" borderId="2" xfId="0" applyFont="1" applyFill="1" applyBorder="1" applyAlignment="1">
      <alignment horizontal="left"/>
    </xf>
    <xf numFmtId="0" fontId="62" fillId="3" borderId="20" xfId="0" applyFont="1" applyFill="1" applyBorder="1" applyAlignment="1">
      <alignment vertical="top"/>
    </xf>
    <xf numFmtId="0" fontId="61" fillId="0" borderId="20" xfId="0" applyFont="1" applyBorder="1"/>
    <xf numFmtId="0" fontId="61" fillId="0" borderId="33" xfId="0" applyFont="1" applyBorder="1"/>
    <xf numFmtId="0" fontId="63" fillId="0" borderId="0" xfId="0" applyFont="1" applyAlignment="1">
      <alignment horizontal="left"/>
    </xf>
    <xf numFmtId="0" fontId="61" fillId="0" borderId="0" xfId="0" applyFont="1"/>
    <xf numFmtId="0" fontId="62" fillId="0" borderId="0" xfId="0" applyFont="1"/>
    <xf numFmtId="0" fontId="65" fillId="0" borderId="0" xfId="0" applyFont="1"/>
    <xf numFmtId="0" fontId="67" fillId="0" borderId="0" xfId="0" applyFont="1"/>
    <xf numFmtId="0" fontId="68" fillId="0" borderId="0" xfId="0" applyFont="1" applyAlignment="1">
      <alignment vertical="center"/>
    </xf>
    <xf numFmtId="0" fontId="69" fillId="0" borderId="0" xfId="0" applyFont="1"/>
    <xf numFmtId="0" fontId="70" fillId="0" borderId="0" xfId="0" applyFont="1"/>
    <xf numFmtId="0" fontId="69" fillId="0" borderId="0" xfId="0" applyFont="1" applyAlignment="1">
      <alignment horizontal="left" vertical="center" indent="1"/>
    </xf>
    <xf numFmtId="0" fontId="70" fillId="0" borderId="0" xfId="0" applyFont="1" applyAlignment="1">
      <alignment horizontal="left" vertical="center" indent="2"/>
    </xf>
    <xf numFmtId="0" fontId="71" fillId="0" borderId="0" xfId="0" applyFont="1" applyAlignment="1">
      <alignment vertical="center"/>
    </xf>
    <xf numFmtId="0" fontId="69" fillId="0" borderId="0" xfId="0" applyFont="1" applyAlignment="1">
      <alignment horizontal="left" vertical="center" indent="2"/>
    </xf>
    <xf numFmtId="0" fontId="69" fillId="0" borderId="0" xfId="0" applyFont="1" applyAlignment="1">
      <alignment vertical="center"/>
    </xf>
    <xf numFmtId="0" fontId="70" fillId="0" borderId="0" xfId="0" applyFont="1" applyAlignment="1">
      <alignment horizontal="left" vertical="center" indent="1"/>
    </xf>
    <xf numFmtId="0" fontId="70" fillId="0" borderId="0" xfId="0" applyFont="1" applyAlignment="1">
      <alignment horizontal="left"/>
    </xf>
    <xf numFmtId="0" fontId="23" fillId="7" borderId="13" xfId="0" applyFont="1" applyFill="1" applyBorder="1" applyAlignment="1">
      <alignment vertical="center"/>
    </xf>
    <xf numFmtId="0" fontId="6" fillId="14" borderId="16" xfId="0" applyFont="1" applyFill="1" applyBorder="1" applyAlignment="1">
      <alignment horizontal="left"/>
    </xf>
    <xf numFmtId="0" fontId="1" fillId="2" borderId="13" xfId="0" applyFont="1" applyFill="1" applyBorder="1"/>
    <xf numFmtId="0" fontId="2" fillId="2" borderId="13" xfId="0" applyFont="1" applyFill="1" applyBorder="1"/>
    <xf numFmtId="0" fontId="2" fillId="0" borderId="13" xfId="0" applyFont="1" applyBorder="1"/>
    <xf numFmtId="0" fontId="3" fillId="3" borderId="13" xfId="0" applyFont="1" applyFill="1" applyBorder="1"/>
    <xf numFmtId="0" fontId="6" fillId="4" borderId="13" xfId="0" applyFont="1" applyFill="1" applyBorder="1" applyAlignment="1">
      <alignment horizontal="center"/>
    </xf>
    <xf numFmtId="0" fontId="6" fillId="5" borderId="13" xfId="0" applyFont="1" applyFill="1" applyBorder="1"/>
    <xf numFmtId="0" fontId="6" fillId="0" borderId="13" xfId="0" applyFont="1" applyBorder="1"/>
    <xf numFmtId="0" fontId="6" fillId="6" borderId="13" xfId="0" applyFont="1" applyFill="1" applyBorder="1" applyAlignment="1">
      <alignment horizontal="center"/>
    </xf>
    <xf numFmtId="0" fontId="14" fillId="7" borderId="13" xfId="0" applyFont="1" applyFill="1" applyBorder="1" applyAlignment="1">
      <alignment vertical="center"/>
    </xf>
    <xf numFmtId="0" fontId="15" fillId="7" borderId="13" xfId="0" applyFont="1" applyFill="1" applyBorder="1"/>
    <xf numFmtId="0" fontId="17" fillId="3" borderId="13" xfId="0" applyFont="1" applyFill="1" applyBorder="1"/>
    <xf numFmtId="0" fontId="18" fillId="4" borderId="13" xfId="0" applyFont="1" applyFill="1" applyBorder="1" applyAlignment="1">
      <alignment horizontal="center"/>
    </xf>
    <xf numFmtId="0" fontId="20" fillId="3" borderId="13" xfId="0" applyFont="1" applyFill="1" applyBorder="1"/>
    <xf numFmtId="0" fontId="10" fillId="0" borderId="6" xfId="0" applyFont="1" applyBorder="1"/>
    <xf numFmtId="0" fontId="20" fillId="3" borderId="3" xfId="0" applyFont="1" applyFill="1" applyBorder="1"/>
    <xf numFmtId="0" fontId="3" fillId="0" borderId="4" xfId="0" applyFont="1" applyBorder="1"/>
    <xf numFmtId="0" fontId="20" fillId="9" borderId="3" xfId="0" applyFont="1" applyFill="1" applyBorder="1" applyAlignment="1">
      <alignment wrapText="1"/>
    </xf>
    <xf numFmtId="0" fontId="17" fillId="9" borderId="13" xfId="0" applyFont="1" applyFill="1" applyBorder="1" applyAlignment="1">
      <alignment horizontal="center"/>
    </xf>
    <xf numFmtId="0" fontId="3" fillId="9" borderId="13" xfId="0" applyFont="1" applyFill="1" applyBorder="1"/>
    <xf numFmtId="0" fontId="20" fillId="9" borderId="3" xfId="0" applyFont="1" applyFill="1" applyBorder="1"/>
    <xf numFmtId="0" fontId="20" fillId="9" borderId="13" xfId="0" applyFont="1" applyFill="1" applyBorder="1" applyAlignment="1">
      <alignment horizontal="center"/>
    </xf>
    <xf numFmtId="0" fontId="3" fillId="9" borderId="13" xfId="0" applyFont="1" applyFill="1" applyBorder="1" applyAlignment="1">
      <alignment horizontal="right"/>
    </xf>
    <xf numFmtId="0" fontId="3" fillId="0" borderId="4" xfId="0" applyFont="1" applyBorder="1" applyAlignment="1">
      <alignment horizontal="right"/>
    </xf>
    <xf numFmtId="164" fontId="20" fillId="10" borderId="13" xfId="0" applyNumberFormat="1" applyFont="1" applyFill="1" applyBorder="1"/>
    <xf numFmtId="0" fontId="20" fillId="0" borderId="13" xfId="0" applyFont="1" applyBorder="1"/>
    <xf numFmtId="0" fontId="17" fillId="0" borderId="6" xfId="0" applyFont="1" applyBorder="1"/>
    <xf numFmtId="0" fontId="10" fillId="0" borderId="2" xfId="0" applyFont="1" applyBorder="1"/>
    <xf numFmtId="0" fontId="64" fillId="7" borderId="13" xfId="0" applyFont="1" applyFill="1" applyBorder="1" applyAlignment="1">
      <alignment horizontal="left" vertical="center"/>
    </xf>
    <xf numFmtId="0" fontId="23" fillId="7" borderId="13" xfId="0" applyFont="1" applyFill="1" applyBorder="1" applyAlignment="1">
      <alignment horizontal="left" vertical="center"/>
    </xf>
    <xf numFmtId="0" fontId="23" fillId="0" borderId="13" xfId="0" applyFont="1" applyBorder="1" applyAlignment="1">
      <alignment horizontal="left" vertical="center"/>
    </xf>
    <xf numFmtId="0" fontId="62" fillId="0" borderId="13" xfId="0" applyFont="1" applyBorder="1"/>
    <xf numFmtId="0" fontId="38" fillId="11" borderId="13" xfId="0" applyFont="1" applyFill="1" applyBorder="1" applyAlignment="1">
      <alignment horizontal="center"/>
    </xf>
    <xf numFmtId="1" fontId="10" fillId="0" borderId="4" xfId="0" applyNumberFormat="1" applyFont="1" applyBorder="1" applyAlignment="1">
      <alignment horizontal="left"/>
    </xf>
    <xf numFmtId="0" fontId="3" fillId="11" borderId="13" xfId="0" applyFont="1" applyFill="1" applyBorder="1" applyAlignment="1">
      <alignment horizontal="left"/>
    </xf>
    <xf numFmtId="164" fontId="3" fillId="11" borderId="13" xfId="0" applyNumberFormat="1" applyFont="1" applyFill="1" applyBorder="1" applyAlignment="1">
      <alignment horizontal="left"/>
    </xf>
    <xf numFmtId="0" fontId="10" fillId="7" borderId="13" xfId="0" applyFont="1" applyFill="1" applyBorder="1" applyAlignment="1">
      <alignment vertical="center"/>
    </xf>
    <xf numFmtId="3" fontId="20" fillId="10" borderId="13" xfId="0" applyNumberFormat="1" applyFont="1" applyFill="1" applyBorder="1" applyAlignment="1">
      <alignment horizontal="center"/>
    </xf>
    <xf numFmtId="0" fontId="75" fillId="5" borderId="13" xfId="0" applyFont="1" applyFill="1" applyBorder="1"/>
    <xf numFmtId="0" fontId="76" fillId="0" borderId="0" xfId="0" applyFont="1" applyAlignment="1">
      <alignment horizontal="left"/>
    </xf>
    <xf numFmtId="0" fontId="18" fillId="2" borderId="34" xfId="0" applyFont="1" applyFill="1" applyBorder="1" applyAlignment="1">
      <alignment horizontal="center" vertical="center"/>
    </xf>
    <xf numFmtId="0" fontId="18" fillId="2" borderId="35" xfId="0" applyFont="1" applyFill="1" applyBorder="1" applyAlignment="1">
      <alignment horizontal="center" vertical="center"/>
    </xf>
    <xf numFmtId="0" fontId="3" fillId="0" borderId="0" xfId="0" applyFont="1" applyAlignment="1">
      <alignment horizontal="left"/>
    </xf>
    <xf numFmtId="0" fontId="0" fillId="0" borderId="0" xfId="0"/>
    <xf numFmtId="0" fontId="62" fillId="0" borderId="13" xfId="0" applyFont="1" applyBorder="1" applyAlignment="1">
      <alignment wrapText="1"/>
    </xf>
    <xf numFmtId="0" fontId="48" fillId="0" borderId="0" xfId="0" applyFont="1"/>
    <xf numFmtId="0" fontId="63" fillId="0" borderId="0" xfId="0" applyFont="1" applyAlignment="1">
      <alignment horizontal="left" wrapText="1"/>
    </xf>
    <xf numFmtId="0" fontId="61" fillId="0" borderId="0" xfId="0" applyFont="1" applyAlignment="1">
      <alignment wrapText="1"/>
    </xf>
    <xf numFmtId="0" fontId="62" fillId="0" borderId="0" xfId="0" applyFont="1" applyAlignment="1">
      <alignment wrapText="1"/>
    </xf>
    <xf numFmtId="0" fontId="66" fillId="0" borderId="0" xfId="0" applyFont="1"/>
    <xf numFmtId="0" fontId="62" fillId="0" borderId="0" xfId="0" applyFont="1"/>
    <xf numFmtId="0" fontId="61" fillId="0" borderId="0" xfId="0" applyFont="1"/>
    <xf numFmtId="0" fontId="42" fillId="0" borderId="0" xfId="0" applyFont="1" applyAlignment="1">
      <alignment wrapText="1"/>
    </xf>
    <xf numFmtId="0" fontId="0" fillId="0" borderId="0" xfId="0" applyAlignment="1">
      <alignment wrapText="1"/>
    </xf>
    <xf numFmtId="0" fontId="20" fillId="0" borderId="0" xfId="0" applyFont="1"/>
    <xf numFmtId="0" fontId="3" fillId="0" borderId="0" xfId="0" applyFont="1"/>
  </cellXfs>
  <cellStyles count="2">
    <cellStyle name="Normal" xfId="0" builtinId="0"/>
    <cellStyle name="Percent" xfId="1" builtinId="5"/>
  </cellStyles>
  <dxfs count="2">
    <dxf>
      <fill>
        <patternFill patternType="solid">
          <fgColor theme="7"/>
          <bgColor theme="7"/>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hbr.org/2017/07/a-refresher-on-marketing-roi" TargetMode="External"/><Relationship Id="rId1" Type="http://schemas.openxmlformats.org/officeDocument/2006/relationships/hyperlink" Target="https://blog.hubspot.com/marketing/startup-marketing-budg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ved=2ahUKEwipo--EtKX0AhWXJTQIHT85AgkQFnoECBgQAQ&amp;url=https%3A%2F%2Fwww.nab.com.au%2Fcontent%2Fdam%2Fnabrwd%2Fdocuments%2Ftemplates%2Fbusiness%2Fmarketing-budget-forecast-template.xls&amp;usg=AOvVaw19tnyom1YQe2d4Z2IP3-1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linkedin.com/learning/excel-2019-essential-training/creating-charts?autoAdvance=true&amp;autoSkip=false&amp;autoplay=true&amp;resume=true&amp;u=43607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zoomScaleNormal="100" workbookViewId="0">
      <selection activeCell="B11" sqref="B11"/>
    </sheetView>
  </sheetViews>
  <sheetFormatPr defaultColWidth="12.7109375" defaultRowHeight="15" customHeight="1"/>
  <cols>
    <col min="1" max="1" width="6.42578125" customWidth="1"/>
    <col min="2" max="2" width="126.140625" customWidth="1"/>
    <col min="3" max="4" width="12.42578125" customWidth="1"/>
    <col min="5" max="5" width="13.42578125" customWidth="1"/>
    <col min="6" max="7" width="12.42578125" customWidth="1"/>
    <col min="8" max="8" width="13.42578125" customWidth="1"/>
    <col min="9" max="26" width="12.42578125" customWidth="1"/>
  </cols>
  <sheetData>
    <row r="1" spans="1:26" ht="22.5" customHeight="1">
      <c r="A1" s="190" t="s">
        <v>0</v>
      </c>
      <c r="B1" s="191"/>
      <c r="C1" s="191"/>
      <c r="D1" s="192"/>
      <c r="E1" s="192"/>
      <c r="F1" s="192"/>
      <c r="G1" s="192"/>
      <c r="H1" s="192"/>
      <c r="I1" s="192"/>
      <c r="J1" s="192"/>
      <c r="K1" s="192"/>
      <c r="L1" s="192"/>
      <c r="M1" s="192"/>
      <c r="N1" s="192"/>
      <c r="O1" s="192"/>
      <c r="P1" s="192"/>
      <c r="Q1" s="192"/>
      <c r="R1" s="192"/>
      <c r="S1" s="192"/>
      <c r="T1" s="192"/>
      <c r="U1" s="192"/>
      <c r="V1" s="192"/>
      <c r="W1" s="1"/>
      <c r="X1" s="1"/>
      <c r="Y1" s="1"/>
      <c r="Z1" s="1"/>
    </row>
    <row r="2" spans="1:26" ht="15.75" customHeight="1"/>
    <row r="3" spans="1:26" ht="16.5" customHeight="1">
      <c r="A3" s="193" t="s">
        <v>1</v>
      </c>
      <c r="B3" s="2"/>
      <c r="C3" s="2"/>
      <c r="D3" s="2"/>
      <c r="E3" s="2"/>
      <c r="F3" s="2"/>
      <c r="G3" s="2"/>
      <c r="H3" s="2"/>
      <c r="I3" s="2"/>
      <c r="J3" s="3"/>
    </row>
    <row r="4" spans="1:26" ht="15.75" customHeight="1">
      <c r="A4" s="2"/>
      <c r="B4" s="2"/>
      <c r="C4" s="2"/>
      <c r="D4" s="2"/>
      <c r="E4" s="2"/>
      <c r="F4" s="2"/>
      <c r="G4" s="2"/>
      <c r="H4" s="2"/>
      <c r="I4" s="2"/>
      <c r="J4" s="3"/>
    </row>
    <row r="5" spans="1:26" ht="15.75" customHeight="1">
      <c r="A5" s="194">
        <v>1</v>
      </c>
      <c r="B5" s="2" t="s">
        <v>2</v>
      </c>
      <c r="C5" s="2"/>
      <c r="D5" s="2"/>
      <c r="E5" s="2"/>
      <c r="F5" s="2"/>
      <c r="G5" s="2"/>
      <c r="H5" s="2"/>
      <c r="I5" s="2"/>
      <c r="J5" s="3"/>
      <c r="K5" s="4"/>
      <c r="L5" s="4"/>
      <c r="M5" s="4"/>
      <c r="N5" s="4"/>
      <c r="O5" s="4"/>
      <c r="P5" s="4"/>
      <c r="Q5" s="4"/>
      <c r="R5" s="4"/>
      <c r="S5" s="4"/>
      <c r="T5" s="4"/>
      <c r="U5" s="4"/>
      <c r="V5" s="4"/>
    </row>
    <row r="6" spans="1:26" ht="15.75" customHeight="1">
      <c r="A6" s="194">
        <v>2</v>
      </c>
      <c r="B6" s="5" t="s">
        <v>3</v>
      </c>
      <c r="C6" s="195"/>
      <c r="D6" s="5"/>
      <c r="E6" s="5"/>
      <c r="F6" s="5"/>
      <c r="G6" s="5"/>
      <c r="H6" s="5"/>
      <c r="I6" s="5"/>
      <c r="J6" s="6"/>
      <c r="K6" s="7"/>
      <c r="L6" s="7"/>
      <c r="M6" s="7"/>
      <c r="N6" s="7"/>
      <c r="O6" s="7"/>
      <c r="P6" s="7"/>
      <c r="Q6" s="7"/>
      <c r="R6" s="7"/>
      <c r="S6" s="7"/>
      <c r="T6" s="7"/>
      <c r="U6" s="7"/>
      <c r="V6" s="7"/>
    </row>
    <row r="7" spans="1:26" ht="15.75" customHeight="1">
      <c r="A7" s="194">
        <v>3</v>
      </c>
      <c r="B7" s="5" t="s">
        <v>4</v>
      </c>
      <c r="C7" s="196"/>
      <c r="D7" s="5"/>
      <c r="E7" s="5"/>
      <c r="F7" s="5"/>
      <c r="G7" s="5"/>
      <c r="H7" s="5"/>
      <c r="I7" s="5"/>
      <c r="J7" s="6"/>
      <c r="K7" s="7"/>
      <c r="L7" s="7"/>
      <c r="M7" s="7"/>
      <c r="N7" s="7"/>
      <c r="O7" s="7"/>
      <c r="P7" s="7"/>
      <c r="Q7" s="7"/>
      <c r="R7" s="7"/>
      <c r="S7" s="7"/>
      <c r="T7" s="7"/>
      <c r="U7" s="7"/>
      <c r="V7" s="7"/>
      <c r="W7" s="8"/>
      <c r="X7" s="8"/>
      <c r="Y7" s="8"/>
      <c r="Z7" s="8"/>
    </row>
    <row r="8" spans="1:26" ht="15.75" customHeight="1">
      <c r="A8" s="194">
        <v>4</v>
      </c>
      <c r="B8" s="2" t="s">
        <v>5</v>
      </c>
      <c r="C8" s="2"/>
      <c r="D8" s="2"/>
      <c r="E8" s="2"/>
      <c r="F8" s="2"/>
      <c r="G8" s="2"/>
      <c r="H8" s="2"/>
      <c r="I8" s="2"/>
      <c r="J8" s="3"/>
      <c r="K8" s="4"/>
      <c r="L8" s="4"/>
      <c r="M8" s="4"/>
      <c r="N8" s="4"/>
      <c r="O8" s="4"/>
      <c r="P8" s="4"/>
      <c r="Q8" s="4"/>
      <c r="R8" s="4"/>
      <c r="S8" s="4"/>
      <c r="T8" s="4"/>
      <c r="U8" s="4"/>
      <c r="V8" s="4"/>
    </row>
    <row r="9" spans="1:26" ht="15.75" customHeight="1">
      <c r="A9" s="197">
        <v>5</v>
      </c>
      <c r="B9" s="2" t="s">
        <v>6</v>
      </c>
      <c r="C9" s="2"/>
      <c r="D9" s="2"/>
      <c r="E9" s="2"/>
      <c r="F9" s="2"/>
      <c r="G9" s="2"/>
      <c r="H9" s="2"/>
      <c r="I9" s="2"/>
      <c r="J9" s="3"/>
      <c r="K9" s="4"/>
      <c r="L9" s="4"/>
      <c r="M9" s="4"/>
      <c r="N9" s="4"/>
      <c r="O9" s="4"/>
      <c r="P9" s="4"/>
      <c r="Q9" s="4"/>
      <c r="R9" s="4"/>
      <c r="S9" s="4"/>
      <c r="T9" s="4"/>
      <c r="U9" s="4"/>
      <c r="V9" s="4"/>
      <c r="W9" s="8"/>
      <c r="X9" s="8"/>
      <c r="Y9" s="8"/>
      <c r="Z9" s="8"/>
    </row>
    <row r="10" spans="1:26" ht="30.95" customHeight="1">
      <c r="A10" s="197">
        <v>6</v>
      </c>
      <c r="B10" s="165" t="s">
        <v>7</v>
      </c>
      <c r="D10" s="2"/>
      <c r="E10" s="2"/>
      <c r="F10" s="2"/>
      <c r="G10" s="2"/>
      <c r="H10" s="2"/>
      <c r="I10" s="2"/>
      <c r="J10" s="3"/>
    </row>
    <row r="11" spans="1:26" ht="18.95" customHeight="1">
      <c r="A11" s="152"/>
      <c r="B11" s="166" t="s">
        <v>8</v>
      </c>
      <c r="D11" s="2"/>
      <c r="E11" s="2"/>
      <c r="F11" s="2"/>
      <c r="G11" s="2"/>
      <c r="H11" s="2"/>
      <c r="I11" s="2"/>
      <c r="J11" s="3"/>
    </row>
    <row r="12" spans="1:26" ht="18.95" customHeight="1">
      <c r="A12" s="152"/>
      <c r="B12" s="151"/>
      <c r="D12" s="2"/>
      <c r="E12" s="2"/>
      <c r="F12" s="2"/>
      <c r="G12" s="2"/>
      <c r="H12" s="2"/>
      <c r="I12" s="2"/>
      <c r="J12" s="3"/>
    </row>
    <row r="13" spans="1:26" ht="15.75" customHeight="1">
      <c r="B13" s="9" t="s">
        <v>9</v>
      </c>
      <c r="D13" s="10"/>
      <c r="E13" s="10"/>
      <c r="F13" s="10"/>
      <c r="G13" s="10"/>
      <c r="H13" s="10"/>
      <c r="I13" s="10"/>
      <c r="J13" s="10"/>
      <c r="K13" s="10"/>
      <c r="L13" s="10"/>
      <c r="M13" s="10"/>
      <c r="N13" s="10"/>
      <c r="O13" s="10"/>
      <c r="P13" s="10"/>
      <c r="Q13" s="10"/>
      <c r="R13" s="10"/>
      <c r="S13" s="10"/>
      <c r="T13" s="10"/>
      <c r="U13" s="10"/>
      <c r="V13" s="10"/>
    </row>
    <row r="14" spans="1:26" ht="25.5">
      <c r="A14" s="11"/>
      <c r="B14" s="167" t="s">
        <v>10</v>
      </c>
    </row>
    <row r="15" spans="1:26" ht="15.75" customHeight="1">
      <c r="A15" s="11"/>
      <c r="B15" s="12" t="s">
        <v>11</v>
      </c>
    </row>
    <row r="16" spans="1:26" ht="15.75" customHeight="1">
      <c r="A16" s="11"/>
    </row>
    <row r="17" spans="1:1" ht="15.75" customHeight="1">
      <c r="A17" s="11"/>
    </row>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ustomSheetViews>
    <customSheetView guid="{026ABE6A-80FF-E24B-8478-FCE2D0320A25}" scale="125">
      <selection activeCell="B13" sqref="B13"/>
      <pageMargins left="0" right="0" top="0" bottom="0" header="0" footer="0"/>
      <pageSetup orientation="landscape"/>
    </customSheetView>
    <customSheetView guid="{1053D27A-FDC1-7341-90DB-D35A8ED876F9}" scale="125" topLeftCell="A2">
      <selection activeCell="B11" sqref="B11"/>
      <pageMargins left="0" right="0" top="0" bottom="0" header="0" footer="0"/>
      <pageSetup orientation="landscape"/>
    </customSheetView>
    <customSheetView guid="{8973D1E3-CAA8-456C-BD3F-D66C1AEB2BA3}" scale="125">
      <selection activeCell="B13" sqref="B13"/>
      <pageMargins left="0" right="0" top="0" bottom="0" header="0" footer="0"/>
      <pageSetup orientation="landscape"/>
    </customSheetView>
    <customSheetView guid="{D5673744-C2D2-49E0-A7EC-A16978BD13B9}" scale="125">
      <selection activeCell="B13" sqref="B13"/>
      <pageMargins left="0" right="0" top="0" bottom="0" header="0" footer="0"/>
      <pageSetup orientation="landscape"/>
    </customSheetView>
  </customSheetViews>
  <hyperlinks>
    <hyperlink ref="B14" r:id="rId1" display="Carmichael, K. (2022, December 23). Startup MarketingBbudget: How to Write an Incredible Budget for 2023. HubSpot. https://blog.hubspot.com/marketing/startup-marketing-budget" xr:uid="{00000000-0004-0000-0000-000000000000}"/>
    <hyperlink ref="B15" r:id="rId2" display="Gallo, A. (July 25, 2017) A Refresher on Marketing ROI, HBR. https://hbr.org/2017/07/a-refresher-on-marketing-roi"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7"/>
  <sheetViews>
    <sheetView topLeftCell="A46" zoomScale="70" zoomScaleNormal="70" workbookViewId="0">
      <selection activeCell="F35" sqref="F1:F1048576"/>
    </sheetView>
  </sheetViews>
  <sheetFormatPr defaultColWidth="12.7109375" defaultRowHeight="15" customHeight="1"/>
  <cols>
    <col min="1" max="1" width="10.42578125" customWidth="1"/>
    <col min="2" max="2" width="25.28515625" customWidth="1"/>
    <col min="3" max="3" width="33" customWidth="1"/>
    <col min="4" max="4" width="24.42578125" customWidth="1"/>
    <col min="5" max="5" width="20.140625" customWidth="1"/>
    <col min="6" max="16" width="12.7109375" customWidth="1"/>
    <col min="17" max="27" width="12.42578125" customWidth="1"/>
  </cols>
  <sheetData>
    <row r="1" spans="1:27" ht="24" customHeight="1">
      <c r="A1" s="198" t="s">
        <v>12</v>
      </c>
      <c r="B1" s="199"/>
      <c r="C1" s="199"/>
      <c r="D1" s="198"/>
      <c r="E1" s="198"/>
      <c r="F1" s="198"/>
      <c r="G1" s="198"/>
      <c r="H1" s="198"/>
      <c r="I1" s="198"/>
      <c r="J1" s="198"/>
      <c r="K1" s="198"/>
      <c r="L1" s="198"/>
      <c r="M1" s="198"/>
      <c r="N1" s="198"/>
      <c r="O1" s="198"/>
      <c r="P1" s="198"/>
      <c r="Q1" s="8"/>
      <c r="R1" s="8"/>
      <c r="S1" s="14"/>
      <c r="T1" s="14"/>
      <c r="U1" s="14"/>
      <c r="V1" s="14"/>
      <c r="W1" s="14"/>
      <c r="X1" s="14"/>
      <c r="Y1" s="14"/>
      <c r="Z1" s="14"/>
      <c r="AA1" s="14"/>
    </row>
    <row r="2" spans="1:27" ht="15.75" customHeight="1"/>
    <row r="3" spans="1:27" ht="15.75" customHeight="1">
      <c r="B3" s="193" t="s">
        <v>13</v>
      </c>
    </row>
    <row r="4" spans="1:27" ht="15.75" customHeight="1">
      <c r="B4" s="200" t="s">
        <v>14</v>
      </c>
    </row>
    <row r="5" spans="1:27" ht="15.75" customHeight="1">
      <c r="A5" s="201">
        <v>1</v>
      </c>
      <c r="B5" s="193" t="s">
        <v>15</v>
      </c>
    </row>
    <row r="6" spans="1:27" ht="15.75" customHeight="1">
      <c r="A6" s="153">
        <v>2</v>
      </c>
      <c r="B6" s="193" t="s">
        <v>16</v>
      </c>
    </row>
    <row r="7" spans="1:27" ht="15.75" customHeight="1">
      <c r="A7" s="153"/>
      <c r="B7" s="168" t="s">
        <v>17</v>
      </c>
    </row>
    <row r="8" spans="1:27" ht="15.75" customHeight="1">
      <c r="A8" s="201">
        <v>3</v>
      </c>
      <c r="B8" s="193" t="s">
        <v>18</v>
      </c>
    </row>
    <row r="9" spans="1:27" ht="15.75" customHeight="1">
      <c r="A9" s="202"/>
      <c r="B9" s="193" t="s">
        <v>19</v>
      </c>
    </row>
    <row r="10" spans="1:27" ht="15.75" customHeight="1">
      <c r="B10" s="193" t="s">
        <v>20</v>
      </c>
    </row>
    <row r="11" spans="1:27" ht="15.75" customHeight="1">
      <c r="H11" s="15"/>
      <c r="I11" s="15"/>
    </row>
    <row r="12" spans="1:27" ht="15.75" customHeight="1">
      <c r="B12" s="13" t="s">
        <v>21</v>
      </c>
      <c r="H12" s="15"/>
      <c r="I12" s="15"/>
      <c r="O12" s="15"/>
    </row>
    <row r="13" spans="1:27" ht="15.75" customHeight="1">
      <c r="B13" s="203"/>
      <c r="C13" s="203"/>
      <c r="D13" s="203"/>
      <c r="E13" s="203"/>
      <c r="H13" s="15"/>
      <c r="I13" s="15"/>
      <c r="J13" s="15"/>
      <c r="K13" s="110"/>
      <c r="L13" s="110"/>
      <c r="M13" s="110"/>
      <c r="N13" s="110"/>
      <c r="O13" s="15"/>
    </row>
    <row r="14" spans="1:27" ht="15.75" customHeight="1">
      <c r="B14" s="16" t="s">
        <v>22</v>
      </c>
      <c r="C14" s="115" t="s">
        <v>23</v>
      </c>
      <c r="D14" s="116"/>
      <c r="E14" s="116"/>
      <c r="F14" s="117"/>
      <c r="K14" s="108"/>
      <c r="L14" s="108"/>
      <c r="M14" s="108"/>
      <c r="N14" s="108"/>
      <c r="O14" s="15"/>
    </row>
    <row r="15" spans="1:27" ht="15.75" customHeight="1">
      <c r="B15" s="204"/>
      <c r="C15" s="227" t="str">
        <f>IF(AND(F28=0),"Complete one option", IF(AND(F28&gt;0), "Complete only one option", ))</f>
        <v>Complete only one option</v>
      </c>
      <c r="E15" s="17"/>
      <c r="F15" s="205"/>
      <c r="G15" s="18"/>
      <c r="K15" s="108"/>
      <c r="L15" s="108"/>
      <c r="M15" s="108"/>
      <c r="N15" s="108"/>
      <c r="O15" s="15"/>
    </row>
    <row r="16" spans="1:27" ht="15.75" customHeight="1">
      <c r="B16" s="206" t="s">
        <v>24</v>
      </c>
      <c r="C16" s="207" t="s">
        <v>25</v>
      </c>
      <c r="D16" s="208" t="s">
        <v>26</v>
      </c>
      <c r="E16" s="208"/>
      <c r="F16" s="20">
        <v>120000</v>
      </c>
      <c r="G16" s="17"/>
      <c r="O16" s="15"/>
    </row>
    <row r="17" spans="1:15" ht="15.75" customHeight="1">
      <c r="B17" s="204"/>
      <c r="D17" s="17"/>
      <c r="E17" s="17"/>
      <c r="F17" s="205"/>
      <c r="G17" s="21"/>
      <c r="O17" s="22"/>
    </row>
    <row r="18" spans="1:15" ht="15.75" customHeight="1">
      <c r="B18" s="23"/>
      <c r="D18" s="17"/>
      <c r="E18" s="17"/>
      <c r="F18" s="205"/>
      <c r="G18" s="17"/>
      <c r="O18" s="15"/>
    </row>
    <row r="19" spans="1:15" ht="15.75" customHeight="1">
      <c r="B19" s="23"/>
      <c r="E19" s="17"/>
      <c r="F19" s="205"/>
      <c r="G19" s="17"/>
      <c r="O19" s="22"/>
    </row>
    <row r="20" spans="1:15" ht="15.75" customHeight="1">
      <c r="B20" s="209" t="s">
        <v>27</v>
      </c>
      <c r="C20" s="207" t="s">
        <v>28</v>
      </c>
      <c r="D20" s="208" t="s">
        <v>29</v>
      </c>
      <c r="E20" s="208"/>
      <c r="F20" s="20">
        <v>0</v>
      </c>
      <c r="G20" s="17"/>
      <c r="O20" s="15"/>
    </row>
    <row r="21" spans="1:15" ht="15.75" customHeight="1">
      <c r="B21" s="204"/>
      <c r="D21" s="17"/>
      <c r="E21" s="17"/>
      <c r="F21" s="205"/>
      <c r="G21" s="21"/>
      <c r="O21" s="22"/>
    </row>
    <row r="22" spans="1:15" ht="15.75" customHeight="1">
      <c r="B22" s="23"/>
      <c r="D22" s="17"/>
      <c r="E22" s="17"/>
      <c r="F22" s="205"/>
      <c r="G22" s="17"/>
      <c r="O22" s="15"/>
    </row>
    <row r="23" spans="1:15" ht="15.75" customHeight="1">
      <c r="B23" s="23"/>
      <c r="E23" s="17"/>
      <c r="F23" s="205"/>
      <c r="G23" s="17"/>
      <c r="O23" s="22"/>
    </row>
    <row r="24" spans="1:15" ht="15.75" customHeight="1">
      <c r="B24" s="209" t="s">
        <v>30</v>
      </c>
      <c r="C24" s="207" t="s">
        <v>31</v>
      </c>
      <c r="D24" s="208" t="s">
        <v>32</v>
      </c>
      <c r="E24" s="208" t="s">
        <v>33</v>
      </c>
      <c r="F24" s="20">
        <v>0</v>
      </c>
      <c r="G24" s="17"/>
      <c r="O24" s="15"/>
    </row>
    <row r="25" spans="1:15" ht="15.75" customHeight="1">
      <c r="B25" s="209"/>
      <c r="C25" s="210"/>
      <c r="D25" s="208"/>
      <c r="E25" s="208"/>
      <c r="F25" s="24"/>
      <c r="G25" s="21"/>
      <c r="O25" s="22"/>
    </row>
    <row r="26" spans="1:15" ht="15.75" customHeight="1">
      <c r="B26" s="209"/>
      <c r="C26" s="210"/>
      <c r="D26" s="211" t="s">
        <v>34</v>
      </c>
      <c r="E26" s="208" t="s">
        <v>35</v>
      </c>
      <c r="F26" s="24">
        <v>0</v>
      </c>
      <c r="G26" s="17"/>
      <c r="O26" s="15"/>
    </row>
    <row r="27" spans="1:15" ht="15.75" customHeight="1">
      <c r="B27" s="204"/>
      <c r="D27" s="17"/>
      <c r="E27" s="17"/>
      <c r="F27" s="212"/>
      <c r="G27" s="25"/>
      <c r="O27" s="22"/>
    </row>
    <row r="28" spans="1:15" ht="15.75" customHeight="1">
      <c r="B28" s="104"/>
      <c r="C28" s="105"/>
      <c r="D28" s="106"/>
      <c r="E28" s="106" t="s">
        <v>36</v>
      </c>
      <c r="F28" s="107">
        <f>IF(AND(F16=0, F20=0, F24=0), , IF(AND(F16&gt;0, F20&gt;0), "ERROR: Choose only one option", IF(AND(F16&gt;0, F24&gt;0), "ERROR: Choose only one option", IF(AND(F20&gt;0, F24&gt;0), "ERROR: Choose only one option", IF(F24&gt;0, (F24*F26)/100, IF(F16&gt;0, F16, IF(F20&gt;0, F20) ))))))</f>
        <v>120000</v>
      </c>
      <c r="G28" s="17"/>
      <c r="O28" s="15"/>
    </row>
    <row r="29" spans="1:15" ht="15.75" customHeight="1">
      <c r="A29" s="108"/>
      <c r="B29" s="110"/>
      <c r="C29" s="108"/>
      <c r="D29" s="109"/>
      <c r="E29" s="109"/>
      <c r="F29" s="109"/>
      <c r="G29" s="26"/>
      <c r="O29" s="22"/>
    </row>
    <row r="30" spans="1:15" ht="15.75" customHeight="1">
      <c r="A30" s="111"/>
      <c r="B30" s="229" t="s">
        <v>37</v>
      </c>
      <c r="C30" s="169" t="s">
        <v>38</v>
      </c>
      <c r="D30" s="101"/>
      <c r="E30" s="101"/>
      <c r="F30" s="114"/>
      <c r="G30" s="102"/>
      <c r="O30" s="15"/>
    </row>
    <row r="31" spans="1:15" ht="15.75" customHeight="1">
      <c r="A31" s="112"/>
      <c r="B31" s="230"/>
      <c r="C31" s="170" t="s">
        <v>39</v>
      </c>
      <c r="D31" s="171"/>
      <c r="E31" s="171"/>
      <c r="F31" s="172"/>
      <c r="G31" s="112"/>
      <c r="O31" s="22"/>
    </row>
    <row r="32" spans="1:15" ht="15" customHeight="1">
      <c r="A32" s="113"/>
      <c r="B32" s="126">
        <v>0</v>
      </c>
      <c r="C32" s="202" t="s">
        <v>40</v>
      </c>
      <c r="F32" s="128">
        <f>($L$39*B32)</f>
        <v>0</v>
      </c>
      <c r="H32" s="17"/>
      <c r="I32" s="15"/>
      <c r="J32" s="28"/>
      <c r="O32" s="22"/>
    </row>
    <row r="33" spans="1:15" ht="15.75" customHeight="1">
      <c r="A33" s="109"/>
      <c r="B33" s="125"/>
      <c r="C33" s="202"/>
      <c r="D33" s="202"/>
      <c r="E33" s="202"/>
      <c r="F33" s="128"/>
      <c r="H33" s="17"/>
      <c r="I33" s="15"/>
      <c r="J33" s="15"/>
      <c r="K33" s="15"/>
      <c r="L33" s="15"/>
      <c r="M33" s="15"/>
      <c r="N33" s="15"/>
      <c r="O33" s="15"/>
    </row>
    <row r="34" spans="1:15" ht="15.75" customHeight="1">
      <c r="A34" s="109"/>
      <c r="B34" s="126">
        <v>0.3</v>
      </c>
      <c r="C34" s="202" t="s">
        <v>41</v>
      </c>
      <c r="F34" s="128">
        <f>($L$39*B34)</f>
        <v>36000</v>
      </c>
      <c r="H34" s="17"/>
      <c r="I34" s="15"/>
      <c r="J34" s="15"/>
      <c r="K34" s="15"/>
      <c r="L34" s="15"/>
      <c r="M34" s="15"/>
      <c r="N34" s="15"/>
      <c r="O34" s="15"/>
    </row>
    <row r="35" spans="1:15" ht="15.75" customHeight="1">
      <c r="A35" s="109"/>
      <c r="B35" s="125"/>
      <c r="C35" s="202"/>
      <c r="D35" s="202"/>
      <c r="E35" s="202"/>
      <c r="F35" s="128"/>
      <c r="H35" s="17"/>
    </row>
    <row r="36" spans="1:15" ht="15.75" customHeight="1" thickBot="1">
      <c r="A36" s="109"/>
      <c r="B36" s="126">
        <v>0.05</v>
      </c>
      <c r="C36" s="202" t="s">
        <v>42</v>
      </c>
      <c r="E36" s="202"/>
      <c r="F36" s="128">
        <f>($L$39*B36)</f>
        <v>6000</v>
      </c>
      <c r="H36" s="17"/>
    </row>
    <row r="37" spans="1:15" ht="15.75" customHeight="1">
      <c r="A37" s="109"/>
      <c r="B37" s="125"/>
      <c r="C37" s="202"/>
      <c r="D37" s="202"/>
      <c r="E37" s="202"/>
      <c r="F37" s="128"/>
      <c r="H37" s="118" t="s">
        <v>43</v>
      </c>
      <c r="I37" s="119" t="s">
        <v>44</v>
      </c>
      <c r="J37" s="119"/>
      <c r="K37" s="119"/>
      <c r="L37" s="119"/>
      <c r="M37" s="119"/>
      <c r="N37" s="120"/>
    </row>
    <row r="38" spans="1:15" ht="15.75" customHeight="1">
      <c r="A38" s="109"/>
      <c r="B38" s="126">
        <v>0.05</v>
      </c>
      <c r="C38" s="202" t="s">
        <v>45</v>
      </c>
      <c r="E38" s="202"/>
      <c r="F38" s="128">
        <f>($L$39*B38)</f>
        <v>6000</v>
      </c>
      <c r="H38" s="29"/>
      <c r="I38" s="30"/>
      <c r="J38" s="15"/>
      <c r="K38" s="15"/>
      <c r="L38" s="15"/>
      <c r="M38" s="15"/>
      <c r="N38" s="31"/>
    </row>
    <row r="39" spans="1:15" ht="15.75" customHeight="1">
      <c r="A39" s="109"/>
      <c r="B39" s="125"/>
      <c r="C39" s="202"/>
      <c r="D39" s="202"/>
      <c r="E39" s="202"/>
      <c r="F39" s="128"/>
      <c r="H39" s="29"/>
      <c r="I39" s="30" t="s">
        <v>46</v>
      </c>
      <c r="J39" s="15"/>
      <c r="K39" s="15"/>
      <c r="L39" s="213">
        <f>IF(AND(F28=0),"Complete one option in Box 1",F28)</f>
        <v>120000</v>
      </c>
      <c r="M39" s="15"/>
      <c r="N39" s="31"/>
    </row>
    <row r="40" spans="1:15" ht="15.75" customHeight="1">
      <c r="A40" s="109"/>
      <c r="B40" s="126">
        <v>0.15</v>
      </c>
      <c r="C40" s="202" t="s">
        <v>47</v>
      </c>
      <c r="F40" s="128">
        <f>($L$39*B40)</f>
        <v>18000</v>
      </c>
      <c r="H40" s="32"/>
      <c r="I40" s="30"/>
      <c r="J40" s="33"/>
      <c r="K40" s="33"/>
      <c r="L40" s="15"/>
      <c r="M40" s="22"/>
      <c r="N40" s="31"/>
    </row>
    <row r="41" spans="1:15" ht="15.75" customHeight="1">
      <c r="A41" s="109"/>
      <c r="B41" s="125"/>
      <c r="C41" s="202"/>
      <c r="D41" s="202"/>
      <c r="E41" s="202"/>
      <c r="F41" s="128"/>
      <c r="H41" s="32"/>
      <c r="I41" s="15" t="s">
        <v>48</v>
      </c>
      <c r="J41" s="15"/>
      <c r="K41" s="15"/>
      <c r="L41" s="213">
        <f>P59</f>
        <v>120000</v>
      </c>
      <c r="M41" s="15"/>
      <c r="N41" s="31"/>
    </row>
    <row r="42" spans="1:15" ht="15.75" customHeight="1">
      <c r="A42" s="109"/>
      <c r="B42" s="126">
        <v>0.3</v>
      </c>
      <c r="C42" s="202" t="s">
        <v>49</v>
      </c>
      <c r="F42" s="128">
        <f>($L$39*B42)</f>
        <v>36000</v>
      </c>
      <c r="H42" s="32"/>
      <c r="I42" s="15"/>
      <c r="J42" s="15"/>
      <c r="K42" s="15"/>
      <c r="L42" s="15"/>
      <c r="M42" s="22"/>
      <c r="N42" s="31"/>
    </row>
    <row r="43" spans="1:15" ht="15.75" customHeight="1">
      <c r="A43" s="109"/>
      <c r="B43" s="125"/>
      <c r="C43" s="202"/>
      <c r="D43" s="202"/>
      <c r="E43" s="202"/>
      <c r="F43" s="128"/>
      <c r="H43" s="32"/>
      <c r="I43" s="15" t="str">
        <f>IF(AB45=0,CONCATENATE("The current amount committed in your timeline is ",AC45,"the budget."),CONCATENATE("The current amount committed in your timeline is $",AB45," ",AC45," the budget."))</f>
        <v>The current amount committed in your timeline is the budget.</v>
      </c>
      <c r="J43" s="8"/>
      <c r="K43" s="8"/>
      <c r="L43" s="8"/>
      <c r="M43" s="8"/>
      <c r="N43" s="34"/>
    </row>
    <row r="44" spans="1:15" ht="15.75" customHeight="1">
      <c r="A44" s="109"/>
      <c r="B44" s="126">
        <v>0.15</v>
      </c>
      <c r="C44" s="202" t="s">
        <v>50</v>
      </c>
      <c r="E44" s="202"/>
      <c r="F44" s="128">
        <f>($L$39*B44)</f>
        <v>18000</v>
      </c>
      <c r="H44" s="32"/>
      <c r="I44" s="8"/>
      <c r="J44" s="8"/>
      <c r="K44" s="8"/>
      <c r="L44" s="8"/>
      <c r="M44" s="8"/>
      <c r="N44" s="34"/>
    </row>
    <row r="45" spans="1:15" ht="15.75" customHeight="1">
      <c r="A45" s="109"/>
      <c r="B45" s="125"/>
      <c r="C45" s="202"/>
      <c r="D45" s="202"/>
      <c r="E45" s="202"/>
      <c r="F45" s="128"/>
      <c r="H45" s="32"/>
      <c r="I45" s="8"/>
      <c r="J45" s="8"/>
      <c r="K45" s="8"/>
      <c r="L45" s="8"/>
      <c r="M45" s="8"/>
      <c r="N45" s="34"/>
    </row>
    <row r="46" spans="1:15" ht="15.75" customHeight="1">
      <c r="A46" s="109"/>
      <c r="B46" s="126">
        <v>0</v>
      </c>
      <c r="C46" s="202" t="s">
        <v>51</v>
      </c>
      <c r="E46" s="202"/>
      <c r="F46" s="130">
        <f>($L$39*B46)</f>
        <v>0</v>
      </c>
      <c r="H46" s="32"/>
      <c r="I46" s="8"/>
      <c r="J46" s="8"/>
      <c r="K46" s="8"/>
      <c r="L46" s="8"/>
      <c r="M46" s="8"/>
      <c r="N46" s="34"/>
      <c r="O46" s="35"/>
    </row>
    <row r="47" spans="1:15" ht="15.75" customHeight="1" thickBot="1">
      <c r="A47" s="109"/>
      <c r="B47" s="127">
        <f>SUM(B32:B46)</f>
        <v>0.99999999999999989</v>
      </c>
      <c r="C47" s="27" t="s">
        <v>52</v>
      </c>
      <c r="D47" s="27"/>
      <c r="E47" s="27"/>
      <c r="F47" s="129">
        <f>SUM(F32:F46)</f>
        <v>120000</v>
      </c>
      <c r="H47" s="36"/>
      <c r="I47" s="37"/>
      <c r="J47" s="37"/>
      <c r="K47" s="37"/>
      <c r="L47" s="37"/>
      <c r="M47" s="37"/>
      <c r="N47" s="38"/>
      <c r="O47" s="35"/>
    </row>
    <row r="48" spans="1:15" ht="15.75" customHeight="1">
      <c r="B48" s="214"/>
      <c r="C48" s="214"/>
      <c r="D48" s="17"/>
      <c r="E48" s="17"/>
      <c r="F48" s="17"/>
      <c r="G48" s="21"/>
      <c r="H48" s="17"/>
      <c r="I48" s="15"/>
      <c r="J48" s="35"/>
      <c r="K48" s="35"/>
      <c r="L48" s="35"/>
      <c r="M48" s="35"/>
      <c r="N48" s="35"/>
      <c r="O48" s="35"/>
    </row>
    <row r="49" spans="2:16" ht="15.75" customHeight="1">
      <c r="B49" s="121" t="s">
        <v>53</v>
      </c>
      <c r="C49" s="122" t="s">
        <v>54</v>
      </c>
      <c r="D49" s="116"/>
      <c r="E49" s="123"/>
      <c r="F49" s="123"/>
      <c r="G49" s="124"/>
      <c r="H49" s="116"/>
      <c r="I49" s="124"/>
      <c r="J49" s="124"/>
      <c r="K49" s="124"/>
      <c r="L49" s="124"/>
      <c r="M49" s="124"/>
      <c r="N49" s="133"/>
      <c r="O49" s="134"/>
      <c r="P49" s="135"/>
    </row>
    <row r="50" spans="2:16" ht="15.75" customHeight="1">
      <c r="B50" s="19"/>
      <c r="C50" s="17"/>
      <c r="D50" s="132" t="s">
        <v>55</v>
      </c>
      <c r="E50" s="132" t="s">
        <v>56</v>
      </c>
      <c r="F50" s="132" t="s">
        <v>57</v>
      </c>
      <c r="G50" s="132" t="s">
        <v>58</v>
      </c>
      <c r="H50" s="132" t="s">
        <v>59</v>
      </c>
      <c r="I50" s="132" t="s">
        <v>60</v>
      </c>
      <c r="J50" s="132" t="s">
        <v>61</v>
      </c>
      <c r="K50" s="132" t="s">
        <v>62</v>
      </c>
      <c r="L50" s="132" t="s">
        <v>63</v>
      </c>
      <c r="M50" s="132" t="s">
        <v>64</v>
      </c>
      <c r="N50" s="132" t="s">
        <v>65</v>
      </c>
      <c r="O50" s="132" t="s">
        <v>66</v>
      </c>
      <c r="P50" s="139" t="s">
        <v>67</v>
      </c>
    </row>
    <row r="51" spans="2:16" ht="15.75" customHeight="1">
      <c r="B51" s="23"/>
      <c r="C51" s="39" t="str">
        <f>C32</f>
        <v xml:space="preserve">Personal selling or direct marketing </v>
      </c>
      <c r="D51" s="40">
        <f>$F$32/12</f>
        <v>0</v>
      </c>
      <c r="E51" s="40">
        <f t="shared" ref="E51:O51" si="0">$F$32/12</f>
        <v>0</v>
      </c>
      <c r="F51" s="40">
        <f t="shared" si="0"/>
        <v>0</v>
      </c>
      <c r="G51" s="40">
        <f t="shared" si="0"/>
        <v>0</v>
      </c>
      <c r="H51" s="40">
        <f t="shared" si="0"/>
        <v>0</v>
      </c>
      <c r="I51" s="40">
        <f t="shared" si="0"/>
        <v>0</v>
      </c>
      <c r="J51" s="40">
        <f t="shared" si="0"/>
        <v>0</v>
      </c>
      <c r="K51" s="40">
        <f t="shared" si="0"/>
        <v>0</v>
      </c>
      <c r="L51" s="40">
        <f t="shared" si="0"/>
        <v>0</v>
      </c>
      <c r="M51" s="40">
        <f t="shared" si="0"/>
        <v>0</v>
      </c>
      <c r="N51" s="40">
        <f t="shared" si="0"/>
        <v>0</v>
      </c>
      <c r="O51" s="40">
        <f t="shared" si="0"/>
        <v>0</v>
      </c>
      <c r="P51" s="136">
        <f>SUM(D51:O51)</f>
        <v>0</v>
      </c>
    </row>
    <row r="52" spans="2:16" ht="15.75" customHeight="1">
      <c r="B52" s="23"/>
      <c r="C52" s="17" t="str">
        <f>C34</f>
        <v xml:space="preserve">Digital marketing </v>
      </c>
      <c r="D52" s="41">
        <f>$F$34/12</f>
        <v>3000</v>
      </c>
      <c r="E52" s="41">
        <f t="shared" ref="E52:O52" si="1">$F$34/12</f>
        <v>3000</v>
      </c>
      <c r="F52" s="41">
        <f t="shared" si="1"/>
        <v>3000</v>
      </c>
      <c r="G52" s="41">
        <f t="shared" si="1"/>
        <v>3000</v>
      </c>
      <c r="H52" s="41">
        <f t="shared" si="1"/>
        <v>3000</v>
      </c>
      <c r="I52" s="41">
        <f t="shared" si="1"/>
        <v>3000</v>
      </c>
      <c r="J52" s="41">
        <f t="shared" si="1"/>
        <v>3000</v>
      </c>
      <c r="K52" s="41">
        <f t="shared" si="1"/>
        <v>3000</v>
      </c>
      <c r="L52" s="41">
        <f t="shared" si="1"/>
        <v>3000</v>
      </c>
      <c r="M52" s="41">
        <f t="shared" si="1"/>
        <v>3000</v>
      </c>
      <c r="N52" s="41">
        <f t="shared" si="1"/>
        <v>3000</v>
      </c>
      <c r="O52" s="41">
        <f t="shared" si="1"/>
        <v>3000</v>
      </c>
      <c r="P52" s="136">
        <f t="shared" ref="P52:P59" si="2">SUM(D52:O52)</f>
        <v>36000</v>
      </c>
    </row>
    <row r="53" spans="2:16" ht="15.75" customHeight="1">
      <c r="B53" s="23"/>
      <c r="C53" s="17" t="str">
        <f>C36</f>
        <v xml:space="preserve">Events </v>
      </c>
      <c r="D53" s="41">
        <f>$F$36/12</f>
        <v>500</v>
      </c>
      <c r="E53" s="41">
        <f t="shared" ref="E53:O53" si="3">$F$36/12</f>
        <v>500</v>
      </c>
      <c r="F53" s="41">
        <f t="shared" si="3"/>
        <v>500</v>
      </c>
      <c r="G53" s="41">
        <f t="shared" si="3"/>
        <v>500</v>
      </c>
      <c r="H53" s="41">
        <f t="shared" si="3"/>
        <v>500</v>
      </c>
      <c r="I53" s="41">
        <f t="shared" si="3"/>
        <v>500</v>
      </c>
      <c r="J53" s="41">
        <f t="shared" si="3"/>
        <v>500</v>
      </c>
      <c r="K53" s="41">
        <f t="shared" si="3"/>
        <v>500</v>
      </c>
      <c r="L53" s="41">
        <f t="shared" si="3"/>
        <v>500</v>
      </c>
      <c r="M53" s="41">
        <f t="shared" si="3"/>
        <v>500</v>
      </c>
      <c r="N53" s="41">
        <f t="shared" si="3"/>
        <v>500</v>
      </c>
      <c r="O53" s="41">
        <f t="shared" si="3"/>
        <v>500</v>
      </c>
      <c r="P53" s="136">
        <f t="shared" si="2"/>
        <v>6000</v>
      </c>
    </row>
    <row r="54" spans="2:16" ht="15.75" customHeight="1">
      <c r="B54" s="23"/>
      <c r="C54" s="17" t="str">
        <f>C38</f>
        <v xml:space="preserve">Public relations </v>
      </c>
      <c r="D54" s="41">
        <f>$F$38/12</f>
        <v>500</v>
      </c>
      <c r="E54" s="41">
        <f t="shared" ref="E54:O54" si="4">$F$38/12</f>
        <v>500</v>
      </c>
      <c r="F54" s="41">
        <f t="shared" si="4"/>
        <v>500</v>
      </c>
      <c r="G54" s="41">
        <f t="shared" si="4"/>
        <v>500</v>
      </c>
      <c r="H54" s="41">
        <f t="shared" si="4"/>
        <v>500</v>
      </c>
      <c r="I54" s="41">
        <f t="shared" si="4"/>
        <v>500</v>
      </c>
      <c r="J54" s="41">
        <f t="shared" si="4"/>
        <v>500</v>
      </c>
      <c r="K54" s="41">
        <f t="shared" si="4"/>
        <v>500</v>
      </c>
      <c r="L54" s="41">
        <f t="shared" si="4"/>
        <v>500</v>
      </c>
      <c r="M54" s="41">
        <f t="shared" si="4"/>
        <v>500</v>
      </c>
      <c r="N54" s="41">
        <f t="shared" si="4"/>
        <v>500</v>
      </c>
      <c r="O54" s="41">
        <f t="shared" si="4"/>
        <v>500</v>
      </c>
      <c r="P54" s="136">
        <f t="shared" si="2"/>
        <v>6000</v>
      </c>
    </row>
    <row r="55" spans="2:16" ht="15.75" customHeight="1">
      <c r="B55" s="23"/>
      <c r="C55" s="17" t="str">
        <f>C40</f>
        <v xml:space="preserve">Word of mouth/guerilla marketing </v>
      </c>
      <c r="D55" s="41">
        <f>$F$40/12</f>
        <v>1500</v>
      </c>
      <c r="E55" s="41">
        <f t="shared" ref="E55:O55" si="5">$F$40/12</f>
        <v>1500</v>
      </c>
      <c r="F55" s="41">
        <f t="shared" si="5"/>
        <v>1500</v>
      </c>
      <c r="G55" s="41">
        <f t="shared" si="5"/>
        <v>1500</v>
      </c>
      <c r="H55" s="41">
        <f t="shared" si="5"/>
        <v>1500</v>
      </c>
      <c r="I55" s="41">
        <f t="shared" si="5"/>
        <v>1500</v>
      </c>
      <c r="J55" s="41">
        <f t="shared" si="5"/>
        <v>1500</v>
      </c>
      <c r="K55" s="41">
        <f t="shared" si="5"/>
        <v>1500</v>
      </c>
      <c r="L55" s="41">
        <f t="shared" si="5"/>
        <v>1500</v>
      </c>
      <c r="M55" s="41">
        <f t="shared" si="5"/>
        <v>1500</v>
      </c>
      <c r="N55" s="41">
        <f t="shared" si="5"/>
        <v>1500</v>
      </c>
      <c r="O55" s="41">
        <f t="shared" si="5"/>
        <v>1500</v>
      </c>
      <c r="P55" s="136">
        <f t="shared" si="2"/>
        <v>18000</v>
      </c>
    </row>
    <row r="56" spans="2:16" ht="15.75" customHeight="1">
      <c r="B56" s="23"/>
      <c r="C56" s="17" t="str">
        <f>C42</f>
        <v xml:space="preserve">Sales promotions/merchandising </v>
      </c>
      <c r="D56" s="41">
        <f>$F$42/12</f>
        <v>3000</v>
      </c>
      <c r="E56" s="41">
        <f t="shared" ref="E56:O56" si="6">$F$42/12</f>
        <v>3000</v>
      </c>
      <c r="F56" s="41">
        <f t="shared" si="6"/>
        <v>3000</v>
      </c>
      <c r="G56" s="41">
        <f t="shared" si="6"/>
        <v>3000</v>
      </c>
      <c r="H56" s="41">
        <f t="shared" si="6"/>
        <v>3000</v>
      </c>
      <c r="I56" s="41">
        <f t="shared" si="6"/>
        <v>3000</v>
      </c>
      <c r="J56" s="41">
        <f t="shared" si="6"/>
        <v>3000</v>
      </c>
      <c r="K56" s="41">
        <f t="shared" si="6"/>
        <v>3000</v>
      </c>
      <c r="L56" s="41">
        <f t="shared" si="6"/>
        <v>3000</v>
      </c>
      <c r="M56" s="41">
        <f t="shared" si="6"/>
        <v>3000</v>
      </c>
      <c r="N56" s="41">
        <f t="shared" si="6"/>
        <v>3000</v>
      </c>
      <c r="O56" s="41">
        <f t="shared" si="6"/>
        <v>3000</v>
      </c>
      <c r="P56" s="136">
        <f t="shared" si="2"/>
        <v>36000</v>
      </c>
    </row>
    <row r="57" spans="2:16" ht="15.75" customHeight="1">
      <c r="B57" s="23"/>
      <c r="C57" s="17" t="str">
        <f>C44</f>
        <v xml:space="preserve">Advertising </v>
      </c>
      <c r="D57" s="41">
        <f>$F$44/12</f>
        <v>1500</v>
      </c>
      <c r="E57" s="41">
        <f t="shared" ref="E57:O57" si="7">$F$44/12</f>
        <v>1500</v>
      </c>
      <c r="F57" s="41">
        <f t="shared" si="7"/>
        <v>1500</v>
      </c>
      <c r="G57" s="41">
        <f t="shared" si="7"/>
        <v>1500</v>
      </c>
      <c r="H57" s="41">
        <f t="shared" si="7"/>
        <v>1500</v>
      </c>
      <c r="I57" s="41">
        <f t="shared" si="7"/>
        <v>1500</v>
      </c>
      <c r="J57" s="41">
        <f t="shared" si="7"/>
        <v>1500</v>
      </c>
      <c r="K57" s="41">
        <f t="shared" si="7"/>
        <v>1500</v>
      </c>
      <c r="L57" s="41">
        <f t="shared" si="7"/>
        <v>1500</v>
      </c>
      <c r="M57" s="41">
        <f t="shared" si="7"/>
        <v>1500</v>
      </c>
      <c r="N57" s="41">
        <f t="shared" si="7"/>
        <v>1500</v>
      </c>
      <c r="O57" s="41">
        <f t="shared" si="7"/>
        <v>1500</v>
      </c>
      <c r="P57" s="136">
        <f t="shared" si="2"/>
        <v>18000</v>
      </c>
    </row>
    <row r="58" spans="2:16" ht="15.75" customHeight="1">
      <c r="B58" s="23"/>
      <c r="C58" s="13" t="str">
        <f>C46</f>
        <v>Other</v>
      </c>
      <c r="D58" s="41">
        <f>F46/12</f>
        <v>0</v>
      </c>
      <c r="E58" s="41">
        <f t="shared" ref="E58:O58" si="8">G46/12</f>
        <v>0</v>
      </c>
      <c r="F58" s="41">
        <f t="shared" si="8"/>
        <v>0</v>
      </c>
      <c r="G58" s="41">
        <f t="shared" si="8"/>
        <v>0</v>
      </c>
      <c r="H58" s="41">
        <f t="shared" si="8"/>
        <v>0</v>
      </c>
      <c r="I58" s="41">
        <f t="shared" si="8"/>
        <v>0</v>
      </c>
      <c r="J58" s="41">
        <f t="shared" si="8"/>
        <v>0</v>
      </c>
      <c r="K58" s="41">
        <f t="shared" si="8"/>
        <v>0</v>
      </c>
      <c r="L58" s="41">
        <f t="shared" si="8"/>
        <v>0</v>
      </c>
      <c r="M58" s="41">
        <f t="shared" si="8"/>
        <v>0</v>
      </c>
      <c r="N58" s="41">
        <f t="shared" si="8"/>
        <v>0</v>
      </c>
      <c r="O58" s="41">
        <f t="shared" si="8"/>
        <v>0</v>
      </c>
      <c r="P58" s="136">
        <f t="shared" si="2"/>
        <v>0</v>
      </c>
    </row>
    <row r="59" spans="2:16" ht="15.75" customHeight="1">
      <c r="B59" s="42"/>
      <c r="C59" s="215" t="s">
        <v>67</v>
      </c>
      <c r="D59" s="43">
        <f t="shared" ref="D59:O59" si="9">SUM(D51:D58)</f>
        <v>10000</v>
      </c>
      <c r="E59" s="44">
        <f t="shared" si="9"/>
        <v>10000</v>
      </c>
      <c r="F59" s="44">
        <f t="shared" si="9"/>
        <v>10000</v>
      </c>
      <c r="G59" s="44">
        <f t="shared" si="9"/>
        <v>10000</v>
      </c>
      <c r="H59" s="44">
        <f t="shared" si="9"/>
        <v>10000</v>
      </c>
      <c r="I59" s="44">
        <f t="shared" si="9"/>
        <v>10000</v>
      </c>
      <c r="J59" s="44">
        <f t="shared" si="9"/>
        <v>10000</v>
      </c>
      <c r="K59" s="44">
        <f t="shared" si="9"/>
        <v>10000</v>
      </c>
      <c r="L59" s="44">
        <f t="shared" si="9"/>
        <v>10000</v>
      </c>
      <c r="M59" s="44">
        <f t="shared" si="9"/>
        <v>10000</v>
      </c>
      <c r="N59" s="44">
        <f t="shared" si="9"/>
        <v>10000</v>
      </c>
      <c r="O59" s="137">
        <f t="shared" si="9"/>
        <v>10000</v>
      </c>
      <c r="P59" s="138">
        <f t="shared" si="2"/>
        <v>120000</v>
      </c>
    </row>
    <row r="60" spans="2:16" ht="12.75" customHeight="1">
      <c r="B60" s="216"/>
      <c r="C60" s="216"/>
      <c r="D60" s="216"/>
      <c r="E60" s="216"/>
      <c r="F60" s="216"/>
      <c r="G60" s="216"/>
      <c r="H60" s="216"/>
      <c r="I60" s="216"/>
      <c r="J60" s="216"/>
      <c r="K60" s="216"/>
      <c r="L60" s="216"/>
      <c r="M60" s="216"/>
      <c r="N60" s="216"/>
      <c r="O60" s="110"/>
    </row>
    <row r="61" spans="2:16" ht="18.75" customHeight="1"/>
    <row r="62" spans="2:16" ht="15.75" customHeight="1"/>
    <row r="63" spans="2:16" ht="15.75" customHeight="1"/>
    <row r="64" spans="2:16" ht="15.75" customHeight="1"/>
    <row r="65" spans="2:2" ht="15.75" customHeight="1">
      <c r="B65" s="228" t="s">
        <v>68</v>
      </c>
    </row>
    <row r="66" spans="2:2" ht="15.75" customHeight="1"/>
    <row r="67" spans="2:2" ht="15.75" customHeight="1"/>
    <row r="68" spans="2:2" ht="15.75" customHeight="1"/>
    <row r="69" spans="2:2" ht="15.75" customHeight="1"/>
    <row r="70" spans="2:2" ht="15.75" customHeight="1"/>
    <row r="71" spans="2:2" ht="15.75" customHeight="1"/>
    <row r="72" spans="2:2" ht="15.75" customHeight="1"/>
    <row r="73" spans="2:2" ht="15.75" customHeight="1"/>
    <row r="74" spans="2:2" ht="15.75" customHeight="1"/>
    <row r="75" spans="2:2" ht="15.75" customHeight="1"/>
    <row r="76" spans="2:2" ht="15.75" customHeight="1"/>
    <row r="77" spans="2:2" ht="15.75" customHeight="1"/>
    <row r="78" spans="2:2" ht="15.75" customHeight="1"/>
    <row r="79" spans="2:2" ht="15.75" customHeight="1"/>
    <row r="80" spans="2: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customSheetViews>
    <customSheetView guid="{026ABE6A-80FF-E24B-8478-FCE2D0320A25}" topLeftCell="A34">
      <selection activeCell="I43" sqref="I43"/>
      <pageMargins left="0" right="0" top="0" bottom="0" header="0" footer="0"/>
      <pageSetup orientation="landscape"/>
    </customSheetView>
    <customSheetView guid="{1053D27A-FDC1-7341-90DB-D35A8ED876F9}">
      <pageMargins left="0" right="0" top="0" bottom="0" header="0" footer="0"/>
      <pageSetup orientation="landscape"/>
    </customSheetView>
    <customSheetView guid="{8973D1E3-CAA8-456C-BD3F-D66C1AEB2BA3}" topLeftCell="A34">
      <selection activeCell="I43" sqref="I43"/>
      <pageMargins left="0" right="0" top="0" bottom="0" header="0" footer="0"/>
      <pageSetup orientation="landscape"/>
    </customSheetView>
    <customSheetView guid="{D5673744-C2D2-49E0-A7EC-A16978BD13B9}" topLeftCell="A34">
      <selection activeCell="I43" sqref="I43"/>
      <pageMargins left="0" right="0" top="0" bottom="0" header="0" footer="0"/>
      <pageSetup orientation="landscape"/>
    </customSheetView>
  </customSheetViews>
  <mergeCells count="1">
    <mergeCell ref="B30:B31"/>
  </mergeCells>
  <conditionalFormatting sqref="B47">
    <cfRule type="cellIs" dxfId="1" priority="1" operator="notEqual">
      <formula>100</formula>
    </cfRule>
    <cfRule type="cellIs" dxfId="0" priority="2" operator="equal">
      <formula>100</formula>
    </cfRule>
  </conditionalFormatting>
  <hyperlinks>
    <hyperlink ref="B65"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978"/>
  <sheetViews>
    <sheetView tabSelected="1" topLeftCell="A14" zoomScale="85" zoomScaleNormal="85" workbookViewId="0">
      <selection activeCell="D24" sqref="D24"/>
    </sheetView>
  </sheetViews>
  <sheetFormatPr defaultColWidth="12.7109375" defaultRowHeight="15" customHeight="1"/>
  <cols>
    <col min="1" max="1" width="8.140625" customWidth="1"/>
    <col min="2" max="2" width="30.85546875" customWidth="1"/>
    <col min="3" max="3" width="13.5703125" customWidth="1"/>
    <col min="4" max="10" width="12.42578125" customWidth="1"/>
    <col min="11" max="11" width="13.42578125" customWidth="1"/>
    <col min="12" max="16" width="12.42578125" customWidth="1"/>
    <col min="17" max="17" width="14" customWidth="1"/>
    <col min="18" max="27" width="12.42578125" customWidth="1"/>
  </cols>
  <sheetData>
    <row r="1" spans="1:31" ht="22.5" customHeight="1">
      <c r="A1" s="217" t="s">
        <v>69</v>
      </c>
      <c r="B1" s="218"/>
      <c r="C1" s="218"/>
      <c r="D1" s="218"/>
      <c r="E1" s="218"/>
      <c r="F1" s="218"/>
      <c r="G1" s="218"/>
      <c r="H1" s="218"/>
      <c r="I1" s="218"/>
      <c r="J1" s="218"/>
      <c r="K1" s="218"/>
      <c r="L1" s="218"/>
      <c r="M1" s="218"/>
      <c r="N1" s="218"/>
      <c r="O1" s="218"/>
      <c r="P1" s="218"/>
      <c r="Q1" s="218"/>
      <c r="R1" s="219"/>
      <c r="S1" s="219"/>
      <c r="T1" s="219"/>
      <c r="U1" s="219"/>
      <c r="V1" s="219"/>
      <c r="W1" s="219"/>
      <c r="X1" s="219"/>
      <c r="Y1" s="219"/>
      <c r="Z1" s="219"/>
      <c r="AA1" s="219"/>
      <c r="AB1" s="219"/>
      <c r="AC1" s="219"/>
      <c r="AD1" s="219"/>
      <c r="AE1" s="219"/>
    </row>
    <row r="2" spans="1:31" ht="15.75" customHeight="1">
      <c r="A2" s="45"/>
      <c r="B2" s="45"/>
      <c r="C2" s="46"/>
      <c r="D2" s="46"/>
      <c r="E2" s="46"/>
      <c r="F2" s="46"/>
      <c r="G2" s="47"/>
      <c r="H2" s="47"/>
      <c r="I2" s="47"/>
      <c r="J2" s="47"/>
      <c r="K2" s="47"/>
      <c r="L2" s="48"/>
      <c r="M2" s="48"/>
      <c r="N2" s="48"/>
      <c r="O2" s="48"/>
      <c r="P2" s="48"/>
      <c r="Q2" s="49"/>
    </row>
    <row r="3" spans="1:31" ht="15.75" customHeight="1">
      <c r="A3" s="50"/>
      <c r="B3" s="173" t="s">
        <v>70</v>
      </c>
      <c r="C3" s="174"/>
      <c r="D3" s="174"/>
      <c r="E3" s="174"/>
      <c r="F3" s="174"/>
      <c r="G3" s="174"/>
      <c r="H3" s="174"/>
      <c r="I3" s="174"/>
      <c r="J3" s="140"/>
      <c r="K3" s="140"/>
      <c r="L3" s="33"/>
      <c r="M3" s="33"/>
      <c r="N3" s="33"/>
      <c r="O3" s="52"/>
      <c r="P3" s="52"/>
      <c r="Q3" s="53"/>
      <c r="R3" s="54"/>
      <c r="S3" s="54"/>
      <c r="T3" s="54"/>
      <c r="U3" s="54"/>
      <c r="V3" s="54"/>
      <c r="W3" s="54"/>
      <c r="X3" s="54"/>
      <c r="Y3" s="54"/>
      <c r="Z3" s="54"/>
      <c r="AA3" s="54"/>
    </row>
    <row r="4" spans="1:31" ht="15.75" customHeight="1">
      <c r="A4" s="201">
        <v>1</v>
      </c>
      <c r="B4" s="231" t="s">
        <v>71</v>
      </c>
      <c r="C4" s="232"/>
      <c r="D4" s="232"/>
      <c r="E4" s="232"/>
      <c r="F4" s="232"/>
      <c r="G4" s="232"/>
      <c r="H4" s="232"/>
      <c r="I4" s="232"/>
      <c r="J4" s="232"/>
      <c r="K4" s="232"/>
      <c r="L4" s="232"/>
      <c r="M4" s="17"/>
      <c r="N4" s="17"/>
      <c r="O4" s="48"/>
      <c r="P4" s="48"/>
      <c r="Q4" s="49"/>
    </row>
    <row r="5" spans="1:31" ht="15.75" customHeight="1">
      <c r="A5" s="201">
        <v>2</v>
      </c>
      <c r="B5" s="231" t="s">
        <v>72</v>
      </c>
      <c r="C5" s="232"/>
      <c r="D5" s="232"/>
      <c r="E5" s="232"/>
      <c r="F5" s="232"/>
      <c r="G5" s="232"/>
      <c r="H5" s="232"/>
      <c r="I5" s="232"/>
      <c r="J5" s="232"/>
      <c r="K5" s="232"/>
      <c r="L5" s="232"/>
      <c r="M5" s="232"/>
      <c r="N5" s="232"/>
      <c r="O5" s="48"/>
      <c r="P5" s="48"/>
      <c r="Q5" s="49"/>
    </row>
    <row r="6" spans="1:31" ht="15.75" customHeight="1">
      <c r="A6" s="201">
        <v>3</v>
      </c>
      <c r="B6" s="51" t="s">
        <v>73</v>
      </c>
      <c r="C6" s="141"/>
      <c r="D6" s="141"/>
      <c r="E6" s="141"/>
      <c r="F6" s="141"/>
      <c r="G6" s="141"/>
      <c r="H6" s="17"/>
      <c r="I6" s="17"/>
      <c r="J6" s="17"/>
      <c r="K6" s="17"/>
      <c r="L6" s="17"/>
      <c r="M6" s="17"/>
      <c r="N6" s="17"/>
      <c r="O6" s="48"/>
      <c r="P6" s="48"/>
      <c r="Q6" s="49"/>
    </row>
    <row r="7" spans="1:31" s="163" customFormat="1" ht="35.1" customHeight="1">
      <c r="A7" s="161"/>
      <c r="B7" s="235" t="s">
        <v>74</v>
      </c>
      <c r="C7" s="236"/>
      <c r="D7" s="236"/>
      <c r="E7" s="236"/>
      <c r="F7" s="236"/>
      <c r="G7" s="236"/>
      <c r="H7" s="236"/>
      <c r="I7" s="236"/>
      <c r="J7" s="236"/>
      <c r="K7" s="236"/>
      <c r="L7" s="236"/>
      <c r="M7" s="236"/>
      <c r="N7" s="236"/>
      <c r="O7" s="236"/>
      <c r="P7" s="236"/>
      <c r="Q7" s="162"/>
    </row>
    <row r="8" spans="1:31" ht="15.75" customHeight="1">
      <c r="A8" s="201">
        <v>4</v>
      </c>
      <c r="B8" s="146" t="s">
        <v>75</v>
      </c>
      <c r="C8" s="142"/>
      <c r="D8" s="142"/>
      <c r="E8" s="142"/>
      <c r="F8" s="142"/>
      <c r="G8" s="140"/>
      <c r="H8" s="140"/>
      <c r="I8" s="140"/>
      <c r="J8" s="140"/>
      <c r="K8" s="140"/>
      <c r="L8" s="17"/>
      <c r="M8" s="17"/>
      <c r="N8" s="17"/>
      <c r="O8" s="48"/>
      <c r="P8" s="48"/>
      <c r="Q8" s="49"/>
      <c r="R8" s="8"/>
      <c r="S8" s="8"/>
      <c r="T8" s="8"/>
      <c r="U8" s="8"/>
      <c r="V8" s="8"/>
      <c r="W8" s="8"/>
      <c r="X8" s="8"/>
      <c r="Y8" s="8"/>
      <c r="Z8" s="8"/>
      <c r="AA8" s="8"/>
    </row>
    <row r="9" spans="1:31" ht="15.75" customHeight="1">
      <c r="A9" s="55"/>
      <c r="B9" s="109" t="s">
        <v>76</v>
      </c>
      <c r="C9" s="142"/>
      <c r="D9" s="142"/>
      <c r="E9" s="142"/>
      <c r="F9" s="142"/>
      <c r="G9" s="140"/>
      <c r="H9" s="140"/>
      <c r="I9" s="140"/>
      <c r="J9" s="140"/>
      <c r="K9" s="140"/>
      <c r="L9" s="17"/>
      <c r="M9" s="17"/>
      <c r="N9" s="17"/>
      <c r="O9" s="48"/>
      <c r="P9" s="48"/>
      <c r="Q9" s="49"/>
      <c r="R9" s="8"/>
      <c r="S9" s="8"/>
      <c r="T9" s="8"/>
      <c r="U9" s="8"/>
      <c r="V9" s="8"/>
      <c r="W9" s="8"/>
      <c r="X9" s="8"/>
      <c r="Y9" s="8"/>
      <c r="Z9" s="8"/>
      <c r="AA9" s="8"/>
    </row>
    <row r="10" spans="1:31" ht="15.75" customHeight="1">
      <c r="A10" s="201">
        <v>5</v>
      </c>
      <c r="B10" s="146" t="s">
        <v>77</v>
      </c>
      <c r="C10" s="51"/>
      <c r="D10" s="143"/>
      <c r="E10" s="143"/>
      <c r="F10" s="143"/>
      <c r="G10" s="144"/>
      <c r="H10" s="144"/>
      <c r="I10" s="144"/>
      <c r="J10" s="144"/>
      <c r="K10" s="144"/>
      <c r="L10" s="145"/>
      <c r="M10" s="145"/>
      <c r="N10" s="17"/>
      <c r="O10" s="48"/>
      <c r="P10" s="48"/>
      <c r="Q10" s="49"/>
      <c r="R10" s="8"/>
      <c r="S10" s="8"/>
      <c r="T10" s="8"/>
      <c r="U10" s="8"/>
      <c r="V10" s="8"/>
      <c r="W10" s="8"/>
      <c r="X10" s="8"/>
      <c r="Y10" s="8"/>
      <c r="Z10" s="8"/>
      <c r="AA10" s="8"/>
    </row>
    <row r="11" spans="1:31" ht="15.75" customHeight="1">
      <c r="A11" s="8"/>
      <c r="B11" s="109" t="s">
        <v>78</v>
      </c>
      <c r="C11" s="51"/>
      <c r="D11" s="142"/>
      <c r="E11" s="142"/>
      <c r="F11" s="142"/>
      <c r="G11" s="140"/>
      <c r="H11" s="140"/>
      <c r="I11" s="140"/>
      <c r="J11" s="140"/>
      <c r="K11" s="140"/>
      <c r="L11" s="17"/>
      <c r="M11" s="17"/>
      <c r="N11" s="17"/>
      <c r="O11" s="48"/>
      <c r="P11" s="48"/>
      <c r="Q11" s="49"/>
      <c r="R11" s="8"/>
      <c r="S11" s="8"/>
      <c r="T11" s="8"/>
      <c r="U11" s="8"/>
      <c r="V11" s="8"/>
      <c r="W11" s="8"/>
      <c r="X11" s="8"/>
      <c r="Y11" s="8"/>
      <c r="Z11" s="8"/>
      <c r="AA11" s="8"/>
    </row>
    <row r="12" spans="1:31" ht="15.75" customHeight="1">
      <c r="A12" s="201">
        <v>6</v>
      </c>
      <c r="B12" s="146" t="s">
        <v>79</v>
      </c>
      <c r="C12" s="51"/>
      <c r="D12" s="142"/>
      <c r="E12" s="142"/>
      <c r="F12" s="142"/>
      <c r="G12" s="140"/>
      <c r="H12" s="140"/>
      <c r="I12" s="140"/>
      <c r="J12" s="140"/>
      <c r="K12" s="140"/>
      <c r="L12" s="17"/>
      <c r="M12" s="17"/>
      <c r="N12" s="17"/>
      <c r="O12" s="48"/>
      <c r="P12" s="48"/>
      <c r="Q12" s="49"/>
      <c r="R12" s="8"/>
      <c r="S12" s="8"/>
      <c r="T12" s="8"/>
      <c r="U12" s="8"/>
      <c r="V12" s="8"/>
      <c r="W12" s="8"/>
      <c r="X12" s="8"/>
      <c r="Y12" s="8"/>
      <c r="Z12" s="8"/>
      <c r="AA12" s="8"/>
    </row>
    <row r="13" spans="1:31" ht="15.75" customHeight="1">
      <c r="A13" s="8"/>
      <c r="B13" s="220" t="s">
        <v>80</v>
      </c>
      <c r="C13" s="173"/>
      <c r="D13" s="173"/>
      <c r="E13" s="173"/>
      <c r="F13" s="173"/>
      <c r="G13" s="166"/>
      <c r="H13" s="166"/>
      <c r="I13" s="166"/>
      <c r="J13" s="166"/>
      <c r="K13" s="166"/>
      <c r="L13" s="175"/>
      <c r="M13" s="175"/>
      <c r="N13" s="175"/>
      <c r="O13" s="176"/>
      <c r="P13" s="176"/>
      <c r="Q13" s="49"/>
      <c r="R13" s="8"/>
      <c r="S13" s="8"/>
      <c r="T13" s="8"/>
      <c r="U13" s="8"/>
      <c r="V13" s="8"/>
      <c r="W13" s="8"/>
      <c r="X13" s="8"/>
      <c r="Y13" s="8"/>
      <c r="Z13" s="8"/>
      <c r="AA13" s="8"/>
    </row>
    <row r="14" spans="1:31" ht="30.95" customHeight="1">
      <c r="A14" s="8"/>
      <c r="B14" s="233" t="s">
        <v>81</v>
      </c>
      <c r="C14" s="234"/>
      <c r="D14" s="234"/>
      <c r="E14" s="234"/>
      <c r="F14" s="234"/>
      <c r="G14" s="234"/>
      <c r="H14" s="234"/>
      <c r="I14" s="234"/>
      <c r="J14" s="234"/>
      <c r="K14" s="234"/>
      <c r="L14" s="234"/>
      <c r="M14" s="234"/>
      <c r="N14" s="234"/>
      <c r="O14" s="234"/>
      <c r="P14" s="234"/>
      <c r="Q14" s="49"/>
      <c r="R14" s="8"/>
      <c r="S14" s="8"/>
      <c r="T14" s="8"/>
      <c r="U14" s="8"/>
      <c r="V14" s="8"/>
      <c r="W14" s="8"/>
      <c r="X14" s="8"/>
      <c r="Y14" s="8"/>
      <c r="Z14" s="8"/>
      <c r="AA14" s="8"/>
    </row>
    <row r="15" spans="1:31" ht="15.75" customHeight="1">
      <c r="A15" s="146" t="s">
        <v>82</v>
      </c>
      <c r="C15" s="142"/>
      <c r="D15" s="142"/>
      <c r="E15" s="142"/>
      <c r="F15" s="142"/>
      <c r="G15" s="140"/>
      <c r="H15" s="140"/>
      <c r="I15" s="140"/>
      <c r="J15" s="140"/>
      <c r="K15" s="140"/>
      <c r="L15" s="17"/>
      <c r="M15" s="17"/>
      <c r="N15" s="17"/>
      <c r="O15" s="48"/>
      <c r="P15" s="48"/>
      <c r="Q15" s="49"/>
      <c r="R15" s="8"/>
      <c r="S15" s="8"/>
      <c r="T15" s="8"/>
      <c r="U15" s="8"/>
      <c r="V15" s="8"/>
      <c r="W15" s="8"/>
      <c r="X15" s="8"/>
      <c r="Y15" s="8"/>
      <c r="Z15" s="8"/>
      <c r="AA15" s="8"/>
    </row>
    <row r="16" spans="1:31" ht="15.75" customHeight="1">
      <c r="B16" s="51" t="s">
        <v>83</v>
      </c>
      <c r="C16" s="51"/>
      <c r="D16" s="51"/>
      <c r="E16" s="51"/>
      <c r="F16" s="51"/>
      <c r="G16" s="51"/>
      <c r="H16" s="17"/>
      <c r="I16" s="17"/>
      <c r="J16" s="17"/>
      <c r="K16" s="140"/>
      <c r="L16" s="17"/>
      <c r="M16" s="17"/>
      <c r="N16" s="17"/>
      <c r="O16" s="48"/>
      <c r="P16" s="48"/>
      <c r="Q16" s="49"/>
    </row>
    <row r="17" spans="1:27" ht="19.5" customHeight="1">
      <c r="A17" s="56"/>
      <c r="B17" s="57" t="s">
        <v>84</v>
      </c>
      <c r="C17" s="58"/>
      <c r="D17" s="58"/>
      <c r="E17" s="58"/>
      <c r="F17" s="58"/>
      <c r="G17" s="58"/>
      <c r="H17" s="58"/>
      <c r="I17" s="58"/>
      <c r="J17" s="59"/>
      <c r="K17" s="147"/>
      <c r="L17" s="60"/>
      <c r="M17" s="60"/>
      <c r="N17" s="60"/>
      <c r="O17" s="60"/>
      <c r="P17" s="60"/>
      <c r="Q17" s="59"/>
      <c r="R17" s="58"/>
      <c r="S17" s="58"/>
      <c r="T17" s="58"/>
      <c r="U17" s="58"/>
      <c r="V17" s="58"/>
      <c r="W17" s="58"/>
      <c r="X17" s="58"/>
      <c r="Y17" s="58"/>
      <c r="Z17" s="58"/>
      <c r="AA17" s="58"/>
    </row>
    <row r="18" spans="1:27" ht="16.5" customHeight="1">
      <c r="A18" s="58"/>
      <c r="B18" s="148" t="s">
        <v>85</v>
      </c>
      <c r="C18" s="58"/>
      <c r="D18" s="58"/>
      <c r="E18" s="58"/>
      <c r="F18" s="58"/>
      <c r="G18" s="58"/>
      <c r="H18" s="58"/>
      <c r="I18" s="59"/>
      <c r="J18" s="59"/>
      <c r="K18" s="147"/>
      <c r="L18" s="60"/>
      <c r="M18" s="60"/>
      <c r="N18" s="60"/>
      <c r="O18" s="60"/>
      <c r="P18" s="60"/>
      <c r="Q18" s="59"/>
      <c r="R18" s="58"/>
      <c r="S18" s="58"/>
      <c r="T18" s="58"/>
      <c r="U18" s="58"/>
      <c r="V18" s="58"/>
      <c r="W18" s="58"/>
      <c r="X18" s="58"/>
      <c r="Y18" s="58"/>
      <c r="Z18" s="58"/>
      <c r="AA18" s="58"/>
    </row>
    <row r="19" spans="1:27" ht="16.5" customHeight="1">
      <c r="A19" s="58"/>
      <c r="B19" s="148"/>
      <c r="C19" s="58"/>
      <c r="D19" s="58"/>
      <c r="E19" s="58"/>
      <c r="F19" s="58"/>
      <c r="G19" s="58"/>
      <c r="H19" s="58"/>
      <c r="I19" s="59"/>
      <c r="J19" s="59"/>
      <c r="K19" s="147"/>
      <c r="L19" s="60"/>
      <c r="M19" s="60"/>
      <c r="N19" s="60"/>
      <c r="O19" s="60"/>
      <c r="P19" s="60"/>
      <c r="Q19" s="59"/>
      <c r="R19" s="58"/>
      <c r="S19" s="58"/>
      <c r="T19" s="58"/>
      <c r="U19" s="58"/>
      <c r="V19" s="58"/>
      <c r="W19" s="58"/>
      <c r="X19" s="58"/>
      <c r="Y19" s="58"/>
      <c r="Z19" s="58"/>
      <c r="AA19" s="58"/>
    </row>
    <row r="20" spans="1:27" ht="15.75" customHeight="1">
      <c r="A20" s="8"/>
      <c r="B20" s="193"/>
      <c r="C20" s="51"/>
      <c r="D20" s="68" t="str">
        <f>'Step One Promotional Marketing '!D50</f>
        <v>Jan</v>
      </c>
      <c r="E20" s="69" t="str">
        <f>'Step One Promotional Marketing '!E50</f>
        <v>Feb</v>
      </c>
      <c r="F20" s="68" t="str">
        <f>'Step One Promotional Marketing '!F50</f>
        <v>Mar</v>
      </c>
      <c r="G20" s="69" t="str">
        <f>'Step One Promotional Marketing '!G50</f>
        <v>Apr</v>
      </c>
      <c r="H20" s="68" t="str">
        <f>'Step One Promotional Marketing '!H50</f>
        <v>May</v>
      </c>
      <c r="I20" s="69" t="str">
        <f>'Step One Promotional Marketing '!I50</f>
        <v>June</v>
      </c>
      <c r="J20" s="68" t="str">
        <f>'Step One Promotional Marketing '!J50</f>
        <v>July</v>
      </c>
      <c r="K20" s="69" t="str">
        <f>'Step One Promotional Marketing '!K50</f>
        <v>Aug</v>
      </c>
      <c r="L20" s="68" t="str">
        <f>'Step One Promotional Marketing '!L50</f>
        <v>Sept</v>
      </c>
      <c r="M20" s="70" t="str">
        <f>'Step One Promotional Marketing '!M50</f>
        <v>Oct</v>
      </c>
      <c r="N20" s="71" t="str">
        <f>'Step One Promotional Marketing '!N50</f>
        <v>Nov</v>
      </c>
      <c r="O20" s="70" t="str">
        <f>'Step One Promotional Marketing '!O50</f>
        <v>Dec</v>
      </c>
      <c r="P20" s="67" t="s">
        <v>86</v>
      </c>
      <c r="Q20" s="49"/>
      <c r="R20" s="8"/>
      <c r="S20" s="8"/>
      <c r="T20" s="8"/>
      <c r="U20" s="8"/>
      <c r="V20" s="8"/>
      <c r="W20" s="8"/>
      <c r="X20" s="8"/>
      <c r="Y20" s="8"/>
      <c r="Z20" s="8"/>
      <c r="AA20" s="8"/>
    </row>
    <row r="21" spans="1:27" ht="19.5" customHeight="1">
      <c r="A21" s="56"/>
      <c r="B21" s="57" t="s">
        <v>87</v>
      </c>
      <c r="C21" s="58"/>
      <c r="D21" s="84">
        <f>'Step One Promotional Marketing '!D59</f>
        <v>10000</v>
      </c>
      <c r="E21" s="84">
        <f>'Step One Promotional Marketing '!E59</f>
        <v>10000</v>
      </c>
      <c r="F21" s="84">
        <f>'Step One Promotional Marketing '!F59</f>
        <v>10000</v>
      </c>
      <c r="G21" s="84">
        <f>'Step One Promotional Marketing '!G59</f>
        <v>10000</v>
      </c>
      <c r="H21" s="84">
        <f>'Step One Promotional Marketing '!H59</f>
        <v>10000</v>
      </c>
      <c r="I21" s="84">
        <f>'Step One Promotional Marketing '!I59</f>
        <v>10000</v>
      </c>
      <c r="J21" s="84">
        <f>'Step One Promotional Marketing '!J59</f>
        <v>10000</v>
      </c>
      <c r="K21" s="84">
        <f>'Step One Promotional Marketing '!K59</f>
        <v>10000</v>
      </c>
      <c r="L21" s="84">
        <f>'Step One Promotional Marketing '!L59</f>
        <v>10000</v>
      </c>
      <c r="M21" s="84">
        <f>'Step One Promotional Marketing '!M59</f>
        <v>10000</v>
      </c>
      <c r="N21" s="84">
        <f>'Step One Promotional Marketing '!N59</f>
        <v>10000</v>
      </c>
      <c r="O21" s="84">
        <f>'Step One Promotional Marketing '!O59</f>
        <v>10000</v>
      </c>
      <c r="P21" s="84">
        <f>'Step One Promotional Marketing '!P59</f>
        <v>120000</v>
      </c>
      <c r="Q21" s="59"/>
      <c r="R21" s="58"/>
      <c r="S21" s="58"/>
      <c r="T21" s="58"/>
      <c r="U21" s="58"/>
      <c r="V21" s="58"/>
      <c r="W21" s="58"/>
      <c r="X21" s="58"/>
      <c r="Y21" s="58"/>
      <c r="Z21" s="58"/>
      <c r="AA21" s="58"/>
    </row>
    <row r="22" spans="1:27" ht="15.75" customHeight="1">
      <c r="A22" s="61"/>
      <c r="B22" s="61"/>
      <c r="C22" s="61"/>
      <c r="E22" s="61"/>
      <c r="F22" s="61"/>
      <c r="G22" s="62"/>
      <c r="H22" s="62"/>
      <c r="I22" s="62"/>
      <c r="J22" s="62"/>
      <c r="K22" s="62"/>
      <c r="L22" s="63"/>
      <c r="M22" s="51"/>
      <c r="N22" s="64"/>
      <c r="O22" s="65"/>
      <c r="P22" s="51"/>
      <c r="Q22" s="66"/>
    </row>
    <row r="23" spans="1:27" ht="15.75" customHeight="1">
      <c r="A23" s="221"/>
      <c r="B23" s="221" t="s">
        <v>88</v>
      </c>
      <c r="C23" s="67"/>
      <c r="D23" s="68" t="str">
        <f>'Step One Promotional Marketing '!D50</f>
        <v>Jan</v>
      </c>
      <c r="E23" s="69" t="str">
        <f>'Step One Promotional Marketing '!E50</f>
        <v>Feb</v>
      </c>
      <c r="F23" s="68" t="str">
        <f>'Step One Promotional Marketing '!F50</f>
        <v>Mar</v>
      </c>
      <c r="G23" s="69" t="str">
        <f>'Step One Promotional Marketing '!G50</f>
        <v>Apr</v>
      </c>
      <c r="H23" s="68" t="str">
        <f>'Step One Promotional Marketing '!H50</f>
        <v>May</v>
      </c>
      <c r="I23" s="69" t="str">
        <f>'Step One Promotional Marketing '!I50</f>
        <v>June</v>
      </c>
      <c r="J23" s="68" t="str">
        <f>'Step One Promotional Marketing '!J50</f>
        <v>July</v>
      </c>
      <c r="K23" s="69" t="str">
        <f>'Step One Promotional Marketing '!K50</f>
        <v>Aug</v>
      </c>
      <c r="L23" s="68" t="str">
        <f>'Step One Promotional Marketing '!L50</f>
        <v>Sept</v>
      </c>
      <c r="M23" s="70" t="str">
        <f>'Step One Promotional Marketing '!M50</f>
        <v>Oct</v>
      </c>
      <c r="N23" s="71" t="str">
        <f>'Step One Promotional Marketing '!N50</f>
        <v>Nov</v>
      </c>
      <c r="O23" s="70" t="str">
        <f>'Step One Promotional Marketing '!O50</f>
        <v>Dec</v>
      </c>
      <c r="P23" s="67" t="s">
        <v>86</v>
      </c>
      <c r="Q23" s="66"/>
    </row>
    <row r="24" spans="1:27" ht="15.75" customHeight="1">
      <c r="A24" s="51"/>
      <c r="B24" s="189" t="s">
        <v>89</v>
      </c>
      <c r="C24" s="72" t="s">
        <v>90</v>
      </c>
      <c r="D24" s="73">
        <v>150</v>
      </c>
      <c r="E24" s="73">
        <f>$D$24</f>
        <v>150</v>
      </c>
      <c r="F24" s="73">
        <f t="shared" ref="F24:O24" si="0">$D$24</f>
        <v>150</v>
      </c>
      <c r="G24" s="73">
        <f t="shared" si="0"/>
        <v>150</v>
      </c>
      <c r="H24" s="73">
        <f t="shared" si="0"/>
        <v>150</v>
      </c>
      <c r="I24" s="73">
        <f t="shared" si="0"/>
        <v>150</v>
      </c>
      <c r="J24" s="73">
        <f t="shared" si="0"/>
        <v>150</v>
      </c>
      <c r="K24" s="73">
        <f t="shared" si="0"/>
        <v>150</v>
      </c>
      <c r="L24" s="73">
        <f t="shared" si="0"/>
        <v>150</v>
      </c>
      <c r="M24" s="73">
        <f t="shared" si="0"/>
        <v>150</v>
      </c>
      <c r="N24" s="73">
        <f t="shared" si="0"/>
        <v>150</v>
      </c>
      <c r="O24" s="73">
        <f t="shared" si="0"/>
        <v>150</v>
      </c>
      <c r="P24" s="74">
        <f>AVERAGE(D24:O24)</f>
        <v>150</v>
      </c>
      <c r="Q24" s="75" t="s">
        <v>91</v>
      </c>
    </row>
    <row r="25" spans="1:27" ht="15.75" customHeight="1">
      <c r="A25" s="76"/>
      <c r="B25" s="222"/>
      <c r="C25" s="77" t="s">
        <v>92</v>
      </c>
      <c r="D25" s="78">
        <v>200</v>
      </c>
      <c r="E25" s="78">
        <v>200</v>
      </c>
      <c r="F25" s="78">
        <v>200</v>
      </c>
      <c r="G25" s="78">
        <v>200</v>
      </c>
      <c r="H25" s="78">
        <v>200</v>
      </c>
      <c r="I25" s="78">
        <v>200</v>
      </c>
      <c r="J25" s="78">
        <v>200</v>
      </c>
      <c r="K25" s="78">
        <v>200</v>
      </c>
      <c r="L25" s="78">
        <v>200</v>
      </c>
      <c r="M25" s="78">
        <v>200</v>
      </c>
      <c r="N25" s="78">
        <v>200</v>
      </c>
      <c r="O25" s="78">
        <v>200</v>
      </c>
      <c r="P25" s="79">
        <f t="shared" ref="P25:P26" si="1">SUM(D25:O25)</f>
        <v>2400</v>
      </c>
      <c r="Q25" s="80" t="s">
        <v>93</v>
      </c>
      <c r="R25" s="81"/>
      <c r="S25" s="81"/>
      <c r="T25" s="81"/>
      <c r="U25" s="81"/>
      <c r="V25" s="81"/>
      <c r="W25" s="81"/>
      <c r="X25" s="81"/>
      <c r="Y25" s="81"/>
      <c r="Z25" s="81"/>
      <c r="AA25" s="81"/>
    </row>
    <row r="26" spans="1:27" ht="15.75" customHeight="1">
      <c r="A26" s="82"/>
      <c r="B26" s="82"/>
      <c r="C26" s="83" t="s">
        <v>67</v>
      </c>
      <c r="D26" s="84">
        <f t="shared" ref="D26:O26" si="2">D24*D25</f>
        <v>30000</v>
      </c>
      <c r="E26" s="84">
        <f t="shared" si="2"/>
        <v>30000</v>
      </c>
      <c r="F26" s="84">
        <f t="shared" si="2"/>
        <v>30000</v>
      </c>
      <c r="G26" s="84">
        <f t="shared" si="2"/>
        <v>30000</v>
      </c>
      <c r="H26" s="84">
        <f t="shared" si="2"/>
        <v>30000</v>
      </c>
      <c r="I26" s="84">
        <f t="shared" si="2"/>
        <v>30000</v>
      </c>
      <c r="J26" s="84">
        <f t="shared" si="2"/>
        <v>30000</v>
      </c>
      <c r="K26" s="84">
        <f t="shared" si="2"/>
        <v>30000</v>
      </c>
      <c r="L26" s="84">
        <f t="shared" si="2"/>
        <v>30000</v>
      </c>
      <c r="M26" s="84">
        <f t="shared" si="2"/>
        <v>30000</v>
      </c>
      <c r="N26" s="84">
        <f t="shared" si="2"/>
        <v>30000</v>
      </c>
      <c r="O26" s="84">
        <f t="shared" si="2"/>
        <v>30000</v>
      </c>
      <c r="P26" s="84">
        <f t="shared" si="1"/>
        <v>360000</v>
      </c>
      <c r="Q26" s="85" t="s">
        <v>94</v>
      </c>
    </row>
    <row r="27" spans="1:27" ht="15.75" customHeight="1">
      <c r="A27" s="223"/>
      <c r="B27" s="86"/>
      <c r="C27" s="223"/>
      <c r="D27" s="224"/>
      <c r="E27" s="224"/>
      <c r="F27" s="224"/>
      <c r="G27" s="224"/>
      <c r="H27" s="224"/>
      <c r="I27" s="224"/>
      <c r="J27" s="224"/>
      <c r="K27" s="224"/>
      <c r="L27" s="224"/>
      <c r="M27" s="224"/>
      <c r="N27" s="224"/>
      <c r="O27" s="224"/>
      <c r="P27" s="224"/>
      <c r="Q27" s="75"/>
    </row>
    <row r="28" spans="1:27" ht="15.75" customHeight="1">
      <c r="A28" s="66"/>
      <c r="B28" s="66"/>
      <c r="C28" s="66" t="s">
        <v>95</v>
      </c>
      <c r="D28" s="66"/>
      <c r="E28" s="66"/>
      <c r="F28" s="66"/>
      <c r="G28" s="66"/>
      <c r="H28" s="66"/>
      <c r="I28" s="66"/>
      <c r="J28" s="66"/>
      <c r="K28" s="66"/>
      <c r="L28" s="66"/>
      <c r="M28" s="66"/>
      <c r="N28" s="66"/>
      <c r="O28" s="66"/>
      <c r="P28" s="66"/>
      <c r="Q28" s="66"/>
    </row>
    <row r="29" spans="1:27" ht="15.75" customHeight="1">
      <c r="A29" s="53"/>
      <c r="B29" s="53"/>
      <c r="C29" s="66"/>
      <c r="D29" s="66"/>
      <c r="E29" s="66"/>
      <c r="F29" s="66"/>
      <c r="G29" s="66"/>
      <c r="H29" s="66"/>
      <c r="I29" s="66"/>
      <c r="J29" s="66"/>
      <c r="K29" s="66"/>
      <c r="L29" s="66"/>
      <c r="M29" s="66"/>
      <c r="N29" s="66"/>
      <c r="O29" s="66"/>
      <c r="P29" s="66"/>
      <c r="Q29" s="66"/>
    </row>
    <row r="30" spans="1:27" ht="15.75" customHeight="1">
      <c r="A30" s="15"/>
      <c r="B30" s="15"/>
      <c r="C30" s="49"/>
      <c r="D30" s="49"/>
      <c r="E30" s="49"/>
      <c r="F30" s="49"/>
      <c r="G30" s="49"/>
      <c r="H30" s="49"/>
      <c r="I30" s="49"/>
      <c r="J30" s="49"/>
      <c r="K30" s="49"/>
      <c r="L30" s="49"/>
      <c r="M30" s="49"/>
      <c r="N30" s="49"/>
      <c r="O30" s="49"/>
      <c r="P30" s="49"/>
      <c r="Q30" s="49"/>
    </row>
    <row r="31" spans="1:27" ht="15.75" customHeight="1">
      <c r="B31" s="149"/>
    </row>
    <row r="32" spans="1:27" ht="15.75" customHeight="1">
      <c r="A32" s="178" t="s">
        <v>96</v>
      </c>
      <c r="B32" s="179"/>
      <c r="C32" s="180"/>
      <c r="D32" s="180"/>
      <c r="E32" s="180"/>
      <c r="F32" s="180"/>
      <c r="G32" s="150"/>
      <c r="H32" s="154"/>
      <c r="I32" s="154"/>
      <c r="J32" s="154"/>
      <c r="K32" s="154"/>
      <c r="L32" s="154"/>
      <c r="M32" s="154"/>
      <c r="N32" s="154"/>
      <c r="O32" s="154"/>
      <c r="P32" s="154"/>
      <c r="Q32" s="154"/>
      <c r="R32" s="154"/>
    </row>
    <row r="33" spans="1:18" ht="15.75" customHeight="1">
      <c r="A33" s="180" t="s">
        <v>97</v>
      </c>
      <c r="B33" s="181"/>
      <c r="C33" s="180"/>
      <c r="D33" s="180"/>
      <c r="E33" s="180"/>
      <c r="F33" s="180"/>
      <c r="G33" s="150"/>
      <c r="H33" s="154"/>
      <c r="I33" s="154"/>
      <c r="J33" s="154"/>
      <c r="K33" s="154"/>
      <c r="L33" s="154"/>
      <c r="M33" s="154"/>
      <c r="N33" s="154"/>
      <c r="O33" s="154"/>
      <c r="P33" s="154"/>
      <c r="Q33" s="154"/>
      <c r="R33" s="154"/>
    </row>
    <row r="34" spans="1:18" ht="15.75" customHeight="1">
      <c r="A34" s="180" t="s">
        <v>98</v>
      </c>
      <c r="B34" s="182"/>
      <c r="C34" s="180"/>
      <c r="D34" s="180"/>
      <c r="E34" s="180"/>
      <c r="F34" s="180"/>
      <c r="G34" s="150"/>
      <c r="H34" s="154"/>
      <c r="I34" s="154"/>
      <c r="J34" s="154"/>
      <c r="K34" s="154"/>
      <c r="L34" s="154"/>
      <c r="M34" s="154"/>
      <c r="N34" s="154"/>
      <c r="O34" s="154"/>
      <c r="P34" s="154"/>
      <c r="Q34" s="154"/>
      <c r="R34" s="154"/>
    </row>
    <row r="35" spans="1:18" ht="15.75" customHeight="1">
      <c r="A35" s="180" t="s">
        <v>99</v>
      </c>
      <c r="B35" s="182"/>
      <c r="C35" s="180"/>
      <c r="D35" s="180"/>
      <c r="E35" s="180"/>
      <c r="F35" s="180"/>
      <c r="G35" s="150"/>
      <c r="H35" s="154"/>
      <c r="I35" s="154"/>
      <c r="J35" s="154"/>
      <c r="K35" s="154"/>
      <c r="L35" s="154"/>
      <c r="M35" s="154"/>
      <c r="N35" s="154"/>
      <c r="O35" s="154"/>
      <c r="P35" s="154"/>
      <c r="Q35" s="154"/>
      <c r="R35" s="154"/>
    </row>
    <row r="36" spans="1:18" ht="15.75" customHeight="1">
      <c r="A36" s="179" t="s">
        <v>100</v>
      </c>
      <c r="B36" s="182"/>
      <c r="C36" s="180"/>
      <c r="D36" s="180"/>
      <c r="E36" s="180"/>
      <c r="F36" s="180"/>
      <c r="G36" s="150"/>
      <c r="H36" s="154"/>
      <c r="I36" s="154"/>
      <c r="J36" s="154"/>
      <c r="K36" s="154"/>
      <c r="L36" s="154"/>
      <c r="M36" s="154"/>
      <c r="N36" s="154"/>
      <c r="O36" s="154"/>
      <c r="P36" s="154"/>
      <c r="Q36" s="154"/>
      <c r="R36" s="154"/>
    </row>
    <row r="37" spans="1:18" ht="15.75" customHeight="1">
      <c r="A37" s="180" t="s">
        <v>101</v>
      </c>
      <c r="B37" s="181"/>
      <c r="C37" s="180"/>
      <c r="D37" s="180"/>
      <c r="E37" s="180"/>
      <c r="F37" s="180"/>
      <c r="G37" s="150"/>
      <c r="H37" s="154"/>
      <c r="I37" s="154"/>
      <c r="J37" s="154"/>
      <c r="K37" s="154"/>
      <c r="L37" s="154"/>
      <c r="M37" s="154"/>
      <c r="N37" s="154"/>
      <c r="O37" s="154"/>
      <c r="P37" s="154"/>
      <c r="Q37" s="154"/>
      <c r="R37" s="154"/>
    </row>
    <row r="38" spans="1:18" ht="15.75" customHeight="1">
      <c r="A38" s="180"/>
      <c r="B38" s="181"/>
      <c r="C38" s="180"/>
      <c r="D38" s="180"/>
      <c r="E38" s="180"/>
      <c r="F38" s="180"/>
      <c r="G38" s="150"/>
      <c r="H38" s="154"/>
      <c r="I38" s="154"/>
      <c r="J38" s="154"/>
      <c r="K38" s="154"/>
      <c r="L38" s="154"/>
      <c r="M38" s="154"/>
      <c r="N38" s="154"/>
      <c r="O38" s="154"/>
      <c r="P38" s="154"/>
      <c r="Q38" s="154"/>
      <c r="R38" s="154"/>
    </row>
    <row r="39" spans="1:18" ht="15.75" customHeight="1">
      <c r="A39" s="178" t="s">
        <v>102</v>
      </c>
      <c r="B39" s="180"/>
      <c r="C39" s="180"/>
      <c r="D39" s="180"/>
      <c r="E39" s="180"/>
      <c r="F39" s="180"/>
      <c r="G39" s="150"/>
      <c r="H39" s="154"/>
      <c r="I39" s="154"/>
      <c r="J39" s="154"/>
      <c r="K39" s="154"/>
      <c r="L39" s="154"/>
      <c r="M39" s="154"/>
      <c r="N39" s="154"/>
      <c r="O39" s="154"/>
      <c r="P39" s="154"/>
      <c r="Q39" s="154"/>
      <c r="R39" s="154"/>
    </row>
    <row r="40" spans="1:18" ht="15.75" customHeight="1">
      <c r="A40" s="183" t="s">
        <v>103</v>
      </c>
      <c r="B40" s="180"/>
      <c r="C40" s="180"/>
      <c r="D40" s="180"/>
      <c r="E40" s="180"/>
      <c r="F40" s="180"/>
      <c r="G40" s="150"/>
      <c r="H40" s="154"/>
      <c r="I40" s="154"/>
      <c r="J40" s="154"/>
      <c r="K40" s="154"/>
      <c r="L40" s="154"/>
      <c r="M40" s="154"/>
      <c r="N40" s="154"/>
      <c r="O40" s="154"/>
      <c r="P40" s="154"/>
      <c r="Q40" s="154"/>
      <c r="R40" s="154"/>
    </row>
    <row r="41" spans="1:18" ht="15.75" customHeight="1">
      <c r="A41" s="179" t="s">
        <v>104</v>
      </c>
      <c r="B41" s="180"/>
      <c r="C41" s="180"/>
      <c r="D41" s="180"/>
      <c r="E41" s="180"/>
      <c r="F41" s="180"/>
      <c r="G41" s="150"/>
      <c r="H41" s="155"/>
      <c r="I41" s="154"/>
      <c r="J41" s="154"/>
      <c r="K41" s="154"/>
      <c r="L41" s="154"/>
      <c r="M41" s="154"/>
      <c r="N41" s="154"/>
      <c r="O41" s="154"/>
      <c r="P41" s="154"/>
      <c r="Q41" s="154"/>
      <c r="R41" s="154"/>
    </row>
    <row r="42" spans="1:18" ht="15.75" customHeight="1">
      <c r="A42" s="180" t="s">
        <v>105</v>
      </c>
      <c r="B42" s="180"/>
      <c r="C42" s="180"/>
      <c r="D42" s="180"/>
      <c r="E42" s="180"/>
      <c r="F42" s="180"/>
      <c r="G42" s="150"/>
      <c r="H42" s="155"/>
      <c r="I42" s="154"/>
      <c r="J42" s="154"/>
      <c r="K42" s="154"/>
      <c r="L42" s="154"/>
      <c r="M42" s="154"/>
      <c r="N42" s="154"/>
      <c r="O42" s="154"/>
      <c r="P42" s="154"/>
      <c r="Q42" s="154"/>
      <c r="R42" s="154"/>
    </row>
    <row r="43" spans="1:18" ht="15.75" customHeight="1">
      <c r="A43" s="182" t="s">
        <v>106</v>
      </c>
      <c r="B43" s="180"/>
      <c r="C43" s="180"/>
      <c r="D43" s="180"/>
      <c r="E43" s="180"/>
      <c r="F43" s="180"/>
      <c r="G43" s="150"/>
      <c r="H43" s="154"/>
      <c r="I43" s="154"/>
      <c r="J43" s="154"/>
      <c r="K43" s="154"/>
      <c r="L43" s="154"/>
      <c r="M43" s="154"/>
      <c r="N43" s="154"/>
      <c r="O43" s="154"/>
      <c r="P43" s="154"/>
      <c r="Q43" s="154"/>
      <c r="R43" s="154"/>
    </row>
    <row r="44" spans="1:18" ht="15.75" customHeight="1">
      <c r="A44" s="182" t="s">
        <v>107</v>
      </c>
      <c r="B44" s="180"/>
      <c r="C44" s="180"/>
      <c r="D44" s="180"/>
      <c r="E44" s="180"/>
      <c r="F44" s="180"/>
      <c r="G44" s="150"/>
      <c r="H44" s="154"/>
      <c r="I44" s="154"/>
      <c r="J44" s="154"/>
      <c r="K44" s="154"/>
      <c r="L44" s="154"/>
      <c r="M44" s="154"/>
      <c r="N44" s="154"/>
      <c r="O44" s="154"/>
      <c r="P44" s="154"/>
      <c r="Q44" s="154"/>
      <c r="R44" s="154"/>
    </row>
    <row r="45" spans="1:18" ht="15.75" customHeight="1">
      <c r="A45" s="180"/>
      <c r="B45" s="180"/>
      <c r="C45" s="180"/>
      <c r="D45" s="180"/>
      <c r="E45" s="180"/>
      <c r="F45" s="180"/>
      <c r="G45" s="150"/>
      <c r="H45" s="154"/>
      <c r="I45" s="154"/>
      <c r="J45" s="154"/>
      <c r="K45" s="154"/>
      <c r="L45" s="154"/>
      <c r="M45" s="154"/>
      <c r="N45" s="154"/>
      <c r="O45" s="154"/>
      <c r="P45" s="154"/>
      <c r="Q45" s="154"/>
      <c r="R45" s="154"/>
    </row>
    <row r="46" spans="1:18" ht="15.75" customHeight="1">
      <c r="A46" s="183" t="s">
        <v>108</v>
      </c>
      <c r="B46" s="180"/>
      <c r="C46" s="180"/>
      <c r="D46" s="180"/>
      <c r="E46" s="180"/>
      <c r="F46" s="180"/>
      <c r="G46" s="150"/>
      <c r="H46" s="154"/>
      <c r="I46" s="154"/>
      <c r="J46" s="154"/>
      <c r="K46" s="154"/>
      <c r="L46" s="154"/>
      <c r="M46" s="154"/>
      <c r="N46" s="154"/>
      <c r="O46" s="154"/>
      <c r="P46" s="154"/>
      <c r="Q46" s="154"/>
      <c r="R46" s="154"/>
    </row>
    <row r="47" spans="1:18" ht="15.75" customHeight="1">
      <c r="A47" s="180" t="s">
        <v>109</v>
      </c>
      <c r="B47" s="180"/>
      <c r="C47" s="180"/>
      <c r="D47" s="180"/>
      <c r="E47" s="180"/>
      <c r="F47" s="180"/>
      <c r="G47" s="150"/>
      <c r="H47" s="154"/>
      <c r="I47" s="154"/>
      <c r="J47" s="154"/>
      <c r="K47" s="154"/>
      <c r="L47" s="154"/>
      <c r="M47" s="154"/>
      <c r="N47" s="154"/>
      <c r="O47" s="154"/>
      <c r="P47" s="154"/>
      <c r="Q47" s="154"/>
      <c r="R47" s="154"/>
    </row>
    <row r="48" spans="1:18" ht="15.75" customHeight="1">
      <c r="A48" s="181" t="s">
        <v>110</v>
      </c>
      <c r="B48" s="180"/>
      <c r="C48" s="180"/>
      <c r="D48" s="180"/>
      <c r="E48" s="180"/>
      <c r="F48" s="180"/>
      <c r="G48" s="150"/>
      <c r="H48" s="154"/>
      <c r="I48" s="154"/>
      <c r="J48" s="154"/>
      <c r="K48" s="154"/>
      <c r="L48" s="154"/>
      <c r="M48" s="154"/>
      <c r="N48" s="154"/>
      <c r="O48" s="154"/>
      <c r="P48" s="154"/>
      <c r="Q48" s="154"/>
      <c r="R48" s="154"/>
    </row>
    <row r="49" spans="1:18" ht="15.75" customHeight="1">
      <c r="A49" s="182" t="s">
        <v>111</v>
      </c>
      <c r="B49" s="180"/>
      <c r="C49" s="180"/>
      <c r="D49" s="180"/>
      <c r="E49" s="180"/>
      <c r="F49" s="180"/>
      <c r="G49" s="150"/>
      <c r="H49" s="154"/>
      <c r="I49" s="154"/>
      <c r="J49" s="154"/>
      <c r="K49" s="154"/>
      <c r="L49" s="154"/>
      <c r="M49" s="154"/>
      <c r="N49" s="154"/>
      <c r="O49" s="154"/>
      <c r="P49" s="154"/>
      <c r="Q49" s="154"/>
      <c r="R49" s="154"/>
    </row>
    <row r="50" spans="1:18" ht="15.75" customHeight="1">
      <c r="A50" s="181" t="s">
        <v>112</v>
      </c>
      <c r="B50" s="180"/>
      <c r="C50" s="180"/>
      <c r="D50" s="180"/>
      <c r="E50" s="180"/>
      <c r="F50" s="180"/>
      <c r="G50" s="150"/>
      <c r="H50" s="154"/>
      <c r="I50" s="154"/>
      <c r="J50" s="154"/>
      <c r="K50" s="154"/>
      <c r="L50" s="154"/>
      <c r="M50" s="154"/>
      <c r="N50" s="154"/>
      <c r="O50" s="154"/>
      <c r="P50" s="154"/>
      <c r="Q50" s="154"/>
      <c r="R50" s="154"/>
    </row>
    <row r="51" spans="1:18" ht="15.75" customHeight="1">
      <c r="A51" s="184" t="s">
        <v>113</v>
      </c>
      <c r="B51" s="180"/>
      <c r="C51" s="180"/>
      <c r="D51" s="180"/>
      <c r="E51" s="180"/>
      <c r="F51" s="180"/>
      <c r="G51" s="150"/>
      <c r="H51" s="154"/>
      <c r="I51" s="154"/>
      <c r="J51" s="154"/>
      <c r="K51" s="154"/>
      <c r="L51" s="154"/>
      <c r="M51" s="154"/>
      <c r="N51" s="154"/>
      <c r="O51" s="154"/>
      <c r="P51" s="154"/>
      <c r="Q51" s="154"/>
      <c r="R51" s="154"/>
    </row>
    <row r="52" spans="1:18" ht="15.75" customHeight="1">
      <c r="A52" s="184" t="s">
        <v>114</v>
      </c>
      <c r="B52" s="180"/>
      <c r="C52" s="180"/>
      <c r="D52" s="180"/>
      <c r="E52" s="180"/>
      <c r="F52" s="180"/>
      <c r="G52" s="150"/>
      <c r="H52" s="154"/>
      <c r="I52" s="154"/>
      <c r="J52" s="154"/>
      <c r="K52" s="154"/>
      <c r="L52" s="154"/>
      <c r="M52" s="154"/>
      <c r="N52" s="154"/>
      <c r="O52" s="154"/>
      <c r="P52" s="154"/>
      <c r="Q52" s="154"/>
      <c r="R52" s="154"/>
    </row>
    <row r="53" spans="1:18" ht="15.75" customHeight="1">
      <c r="A53" s="184" t="s">
        <v>115</v>
      </c>
      <c r="B53" s="180"/>
      <c r="C53" s="180"/>
      <c r="D53" s="180"/>
      <c r="E53" s="180"/>
      <c r="F53" s="180"/>
      <c r="G53" s="150"/>
      <c r="H53" s="154"/>
      <c r="I53" s="154"/>
      <c r="J53" s="154"/>
      <c r="K53" s="154"/>
      <c r="L53" s="154"/>
      <c r="M53" s="154"/>
      <c r="N53" s="154"/>
      <c r="O53" s="154"/>
      <c r="P53" s="154"/>
      <c r="Q53" s="154"/>
      <c r="R53" s="154"/>
    </row>
    <row r="54" spans="1:18" ht="15.75" customHeight="1">
      <c r="A54" s="184" t="s">
        <v>116</v>
      </c>
      <c r="B54" s="180"/>
      <c r="C54" s="180"/>
      <c r="D54" s="180"/>
      <c r="E54" s="180"/>
      <c r="F54" s="180"/>
      <c r="G54" s="150"/>
      <c r="H54" s="154"/>
      <c r="I54" s="154"/>
      <c r="J54" s="154"/>
      <c r="K54" s="154"/>
      <c r="L54" s="154"/>
      <c r="M54" s="154"/>
      <c r="N54" s="154"/>
      <c r="O54" s="154"/>
      <c r="P54" s="154"/>
      <c r="Q54" s="154"/>
      <c r="R54" s="154"/>
    </row>
    <row r="55" spans="1:18" ht="15.75" customHeight="1">
      <c r="A55" s="181" t="s">
        <v>117</v>
      </c>
      <c r="B55" s="180"/>
      <c r="C55" s="180"/>
      <c r="D55" s="180"/>
      <c r="E55" s="180"/>
      <c r="F55" s="180"/>
      <c r="G55" s="150"/>
      <c r="H55" s="154"/>
      <c r="I55" s="154"/>
      <c r="J55" s="154"/>
      <c r="K55" s="154"/>
      <c r="L55" s="154"/>
      <c r="M55" s="154"/>
      <c r="N55" s="154"/>
      <c r="O55" s="154"/>
      <c r="P55" s="154"/>
      <c r="Q55" s="154"/>
      <c r="R55" s="154"/>
    </row>
    <row r="56" spans="1:18" ht="15.75" customHeight="1">
      <c r="A56" s="182" t="s">
        <v>118</v>
      </c>
      <c r="B56" s="180"/>
      <c r="C56" s="180"/>
      <c r="D56" s="180"/>
      <c r="E56" s="180"/>
      <c r="F56" s="180"/>
      <c r="G56" s="150"/>
      <c r="H56" s="154"/>
      <c r="I56" s="154"/>
      <c r="J56" s="154"/>
      <c r="K56" s="154"/>
      <c r="L56" s="154"/>
      <c r="M56" s="154"/>
      <c r="N56" s="154"/>
      <c r="O56" s="154"/>
      <c r="P56" s="154"/>
      <c r="Q56" s="154"/>
      <c r="R56" s="154"/>
    </row>
    <row r="57" spans="1:18" ht="15.75" customHeight="1">
      <c r="A57" s="182" t="s">
        <v>119</v>
      </c>
      <c r="B57" s="180"/>
      <c r="C57" s="180"/>
      <c r="D57" s="180"/>
      <c r="E57" s="180"/>
      <c r="F57" s="180"/>
      <c r="G57" s="150"/>
      <c r="H57" s="154"/>
      <c r="I57" s="154"/>
      <c r="J57" s="154"/>
      <c r="K57" s="154"/>
      <c r="L57" s="154"/>
      <c r="M57" s="154"/>
      <c r="N57" s="154"/>
      <c r="O57" s="154"/>
      <c r="P57" s="154"/>
      <c r="Q57" s="154"/>
      <c r="R57" s="154"/>
    </row>
    <row r="58" spans="1:18" ht="15.75" customHeight="1">
      <c r="A58" s="180"/>
      <c r="B58" s="180"/>
      <c r="C58" s="180"/>
      <c r="D58" s="180"/>
      <c r="E58" s="180"/>
      <c r="F58" s="180"/>
      <c r="G58" s="150"/>
      <c r="H58" s="154"/>
      <c r="I58" s="154"/>
      <c r="J58" s="154"/>
      <c r="K58" s="154"/>
      <c r="L58" s="154"/>
      <c r="M58" s="154"/>
      <c r="N58" s="154"/>
      <c r="O58" s="154"/>
      <c r="P58" s="154"/>
      <c r="Q58" s="154"/>
      <c r="R58" s="154"/>
    </row>
    <row r="59" spans="1:18" ht="15.75" customHeight="1">
      <c r="A59" s="183" t="s">
        <v>120</v>
      </c>
      <c r="B59" s="180"/>
      <c r="C59" s="180"/>
      <c r="D59" s="180"/>
      <c r="E59" s="180"/>
      <c r="F59" s="180"/>
      <c r="G59" s="150"/>
      <c r="H59" s="154"/>
      <c r="I59" s="154"/>
      <c r="J59" s="154"/>
      <c r="K59" s="154"/>
      <c r="L59" s="154"/>
      <c r="M59" s="154"/>
      <c r="N59" s="154"/>
      <c r="O59" s="154"/>
      <c r="P59" s="154"/>
      <c r="Q59" s="154"/>
      <c r="R59" s="154"/>
    </row>
    <row r="60" spans="1:18" ht="15.75" customHeight="1">
      <c r="A60" s="181" t="s">
        <v>121</v>
      </c>
      <c r="B60" s="180"/>
      <c r="C60" s="180"/>
      <c r="D60" s="180"/>
      <c r="E60" s="180"/>
      <c r="F60" s="180"/>
      <c r="G60" s="150"/>
      <c r="H60" s="154"/>
      <c r="I60" s="154"/>
      <c r="J60" s="154"/>
      <c r="K60" s="154"/>
      <c r="L60" s="154"/>
      <c r="M60" s="154"/>
      <c r="N60" s="154"/>
      <c r="O60" s="154"/>
      <c r="P60" s="154"/>
      <c r="Q60" s="154"/>
      <c r="R60" s="154"/>
    </row>
    <row r="61" spans="1:18" ht="15.75" customHeight="1">
      <c r="A61" s="182" t="s">
        <v>122</v>
      </c>
      <c r="B61" s="180"/>
      <c r="C61" s="180"/>
      <c r="D61" s="180"/>
      <c r="E61" s="180"/>
      <c r="F61" s="180"/>
      <c r="G61" s="150"/>
      <c r="H61" s="154"/>
      <c r="I61" s="154"/>
      <c r="J61" s="154"/>
      <c r="K61" s="154"/>
      <c r="L61" s="154"/>
      <c r="M61" s="154"/>
      <c r="N61" s="154"/>
      <c r="O61" s="154"/>
      <c r="P61" s="154"/>
      <c r="Q61" s="154"/>
      <c r="R61" s="154"/>
    </row>
    <row r="62" spans="1:18" ht="15.75" customHeight="1">
      <c r="A62" s="181" t="s">
        <v>123</v>
      </c>
      <c r="B62" s="180"/>
      <c r="C62" s="180"/>
      <c r="D62" s="180"/>
      <c r="E62" s="180"/>
      <c r="F62" s="180"/>
      <c r="G62" s="150"/>
      <c r="H62" s="154"/>
      <c r="I62" s="154"/>
      <c r="J62" s="154"/>
      <c r="K62" s="154"/>
      <c r="L62" s="154"/>
      <c r="M62" s="154"/>
      <c r="N62" s="154"/>
      <c r="O62" s="154"/>
      <c r="P62" s="154"/>
      <c r="Q62" s="154"/>
      <c r="R62" s="154"/>
    </row>
    <row r="63" spans="1:18" s="131" customFormat="1" ht="15.75" customHeight="1">
      <c r="A63" s="181"/>
      <c r="B63" s="185" t="s">
        <v>124</v>
      </c>
      <c r="C63" s="180"/>
      <c r="D63" s="180"/>
      <c r="E63" s="180"/>
      <c r="F63" s="180"/>
      <c r="G63" s="150"/>
      <c r="H63" s="154"/>
      <c r="I63" s="154"/>
      <c r="J63" s="154"/>
      <c r="K63" s="154"/>
      <c r="L63" s="154"/>
      <c r="M63" s="154"/>
      <c r="N63" s="154"/>
      <c r="O63" s="154"/>
      <c r="P63" s="154"/>
      <c r="Q63" s="154"/>
      <c r="R63" s="154"/>
    </row>
    <row r="64" spans="1:18" ht="15.75" customHeight="1">
      <c r="A64" s="181"/>
      <c r="B64" s="181" t="s">
        <v>125</v>
      </c>
      <c r="C64" s="180"/>
      <c r="D64" s="180"/>
      <c r="E64" s="180"/>
      <c r="F64" s="180"/>
      <c r="G64" s="150"/>
      <c r="H64" s="154"/>
      <c r="I64" s="154"/>
      <c r="J64" s="154"/>
      <c r="K64" s="154"/>
      <c r="L64" s="154"/>
      <c r="M64" s="154"/>
      <c r="N64" s="154"/>
      <c r="O64" s="154"/>
      <c r="P64" s="154"/>
      <c r="Q64" s="154"/>
      <c r="R64" s="154"/>
    </row>
    <row r="65" spans="1:18" ht="15.75" customHeight="1">
      <c r="A65" s="181"/>
      <c r="B65" s="184" t="s">
        <v>126</v>
      </c>
      <c r="C65" s="180"/>
      <c r="D65" s="180"/>
      <c r="E65" s="180"/>
      <c r="F65" s="180"/>
      <c r="G65" s="150"/>
      <c r="H65" s="154"/>
      <c r="I65" s="154"/>
      <c r="J65" s="154"/>
      <c r="K65" s="154"/>
      <c r="L65" s="154"/>
      <c r="M65" s="154"/>
      <c r="N65" s="154"/>
      <c r="O65" s="154"/>
      <c r="P65" s="154"/>
      <c r="Q65" s="154"/>
      <c r="R65" s="154"/>
    </row>
    <row r="66" spans="1:18" s="131" customFormat="1" ht="15.75" customHeight="1">
      <c r="A66" s="181"/>
      <c r="B66" s="185" t="s">
        <v>127</v>
      </c>
      <c r="C66" s="180"/>
      <c r="D66" s="180"/>
      <c r="E66" s="180"/>
      <c r="F66" s="180"/>
      <c r="G66" s="150"/>
      <c r="H66" s="154"/>
      <c r="I66" s="154"/>
      <c r="J66" s="154"/>
      <c r="K66" s="154"/>
      <c r="L66" s="154"/>
      <c r="M66" s="154"/>
      <c r="N66" s="154"/>
      <c r="O66" s="154"/>
      <c r="P66" s="154"/>
      <c r="Q66" s="154"/>
      <c r="R66" s="154"/>
    </row>
    <row r="67" spans="1:18" ht="15.75" customHeight="1">
      <c r="A67" s="181"/>
      <c r="B67" s="181" t="s">
        <v>128</v>
      </c>
      <c r="C67" s="180"/>
      <c r="D67" s="180"/>
      <c r="E67" s="180"/>
      <c r="F67" s="180"/>
      <c r="G67" s="150"/>
      <c r="H67" s="154"/>
      <c r="I67" s="154"/>
      <c r="J67" s="154"/>
      <c r="K67" s="154"/>
      <c r="L67" s="154"/>
      <c r="M67" s="154"/>
      <c r="N67" s="154"/>
      <c r="O67" s="154"/>
      <c r="P67" s="154"/>
      <c r="Q67" s="154"/>
      <c r="R67" s="154"/>
    </row>
    <row r="68" spans="1:18" ht="15.75" customHeight="1">
      <c r="A68" s="181"/>
      <c r="B68" s="184" t="s">
        <v>129</v>
      </c>
      <c r="C68" s="180"/>
      <c r="D68" s="180"/>
      <c r="E68" s="180"/>
      <c r="F68" s="180"/>
      <c r="G68" s="150"/>
      <c r="H68" s="154"/>
      <c r="I68" s="154"/>
      <c r="J68" s="154"/>
      <c r="K68" s="154"/>
      <c r="L68" s="154"/>
      <c r="M68" s="154"/>
      <c r="N68" s="154"/>
      <c r="O68" s="154"/>
      <c r="P68" s="154"/>
      <c r="Q68" s="154"/>
      <c r="R68" s="154"/>
    </row>
    <row r="69" spans="1:18" s="131" customFormat="1" ht="15.75" customHeight="1">
      <c r="A69" s="181"/>
      <c r="B69" s="185" t="s">
        <v>130</v>
      </c>
      <c r="C69" s="180"/>
      <c r="D69" s="180"/>
      <c r="E69" s="180"/>
      <c r="F69" s="180"/>
      <c r="G69" s="150"/>
      <c r="H69" s="154"/>
      <c r="I69" s="154"/>
      <c r="J69" s="154"/>
      <c r="K69" s="154"/>
      <c r="L69" s="154"/>
      <c r="M69" s="154"/>
      <c r="N69" s="154"/>
      <c r="O69" s="154"/>
      <c r="P69" s="154"/>
      <c r="Q69" s="154"/>
      <c r="R69" s="154"/>
    </row>
    <row r="70" spans="1:18" ht="15.75" customHeight="1">
      <c r="A70" s="181"/>
      <c r="B70" s="181" t="s">
        <v>131</v>
      </c>
      <c r="C70" s="180"/>
      <c r="D70" s="180"/>
      <c r="E70" s="180"/>
      <c r="F70" s="180"/>
      <c r="G70" s="150"/>
      <c r="H70" s="154"/>
      <c r="I70" s="154"/>
      <c r="J70" s="154"/>
      <c r="K70" s="154"/>
      <c r="L70" s="154"/>
      <c r="M70" s="154"/>
      <c r="N70" s="154"/>
      <c r="O70" s="154"/>
      <c r="P70" s="154"/>
      <c r="Q70" s="154"/>
      <c r="R70" s="154"/>
    </row>
    <row r="71" spans="1:18" ht="15.75" customHeight="1">
      <c r="A71" s="181"/>
      <c r="B71" s="184" t="s">
        <v>132</v>
      </c>
      <c r="C71" s="180"/>
      <c r="D71" s="180"/>
      <c r="E71" s="180"/>
      <c r="F71" s="180"/>
      <c r="G71" s="150"/>
      <c r="H71" s="154"/>
      <c r="I71" s="154"/>
      <c r="J71" s="154"/>
      <c r="K71" s="154"/>
      <c r="L71" s="154"/>
      <c r="M71" s="154"/>
      <c r="N71" s="154"/>
      <c r="O71" s="154"/>
      <c r="P71" s="154"/>
      <c r="Q71" s="154"/>
      <c r="R71" s="154"/>
    </row>
    <row r="72" spans="1:18" s="131" customFormat="1" ht="15.75" customHeight="1">
      <c r="A72" s="181"/>
      <c r="B72" s="185" t="s">
        <v>133</v>
      </c>
      <c r="C72" s="180"/>
      <c r="D72" s="180"/>
      <c r="E72" s="180"/>
      <c r="F72" s="180"/>
      <c r="G72" s="150"/>
      <c r="H72" s="154"/>
      <c r="I72" s="154"/>
      <c r="J72" s="154"/>
      <c r="K72" s="154"/>
      <c r="L72" s="154"/>
      <c r="M72" s="154"/>
      <c r="N72" s="154"/>
      <c r="O72" s="154"/>
      <c r="P72" s="154"/>
      <c r="Q72" s="154"/>
      <c r="R72" s="154"/>
    </row>
    <row r="73" spans="1:18" ht="15.75" customHeight="1">
      <c r="A73" s="181"/>
      <c r="B73" s="181" t="s">
        <v>125</v>
      </c>
      <c r="C73" s="180"/>
      <c r="D73" s="180"/>
      <c r="E73" s="180"/>
      <c r="F73" s="180"/>
      <c r="G73" s="150"/>
      <c r="H73" s="154"/>
      <c r="I73" s="154"/>
      <c r="J73" s="154"/>
      <c r="K73" s="154"/>
      <c r="L73" s="154"/>
      <c r="M73" s="154"/>
      <c r="N73" s="154"/>
      <c r="O73" s="154"/>
      <c r="P73" s="154"/>
      <c r="Q73" s="154"/>
      <c r="R73" s="154"/>
    </row>
    <row r="74" spans="1:18" ht="15.75" customHeight="1">
      <c r="A74" s="181"/>
      <c r="B74" s="184" t="s">
        <v>134</v>
      </c>
      <c r="C74" s="180"/>
      <c r="D74" s="180"/>
      <c r="E74" s="180"/>
      <c r="F74" s="180"/>
      <c r="G74" s="150"/>
      <c r="H74" s="154"/>
      <c r="I74" s="154"/>
      <c r="J74" s="154"/>
      <c r="K74" s="154"/>
      <c r="L74" s="154"/>
      <c r="M74" s="154"/>
      <c r="N74" s="154"/>
      <c r="O74" s="154"/>
      <c r="P74" s="154"/>
      <c r="Q74" s="154"/>
      <c r="R74" s="154"/>
    </row>
    <row r="75" spans="1:18" s="131" customFormat="1" ht="15.75" customHeight="1">
      <c r="A75" s="181"/>
      <c r="B75" s="185" t="s">
        <v>135</v>
      </c>
      <c r="C75" s="180"/>
      <c r="D75" s="180"/>
      <c r="E75" s="180"/>
      <c r="F75" s="180"/>
      <c r="G75" s="150"/>
      <c r="H75" s="154"/>
      <c r="I75" s="154"/>
      <c r="J75" s="154"/>
      <c r="K75" s="154"/>
      <c r="L75" s="154"/>
      <c r="M75" s="154"/>
      <c r="N75" s="154"/>
      <c r="O75" s="154"/>
      <c r="P75" s="154"/>
      <c r="Q75" s="154"/>
      <c r="R75" s="154"/>
    </row>
    <row r="76" spans="1:18" ht="15.75" customHeight="1">
      <c r="A76" s="181"/>
      <c r="B76" s="181" t="s">
        <v>136</v>
      </c>
      <c r="C76" s="180"/>
      <c r="D76" s="180"/>
      <c r="E76" s="180"/>
      <c r="F76" s="180"/>
      <c r="G76" s="150"/>
      <c r="H76" s="154"/>
      <c r="I76" s="154"/>
      <c r="J76" s="154"/>
      <c r="K76" s="154"/>
      <c r="L76" s="154"/>
      <c r="M76" s="154"/>
      <c r="N76" s="154"/>
      <c r="O76" s="154"/>
      <c r="P76" s="154"/>
      <c r="Q76" s="154"/>
      <c r="R76" s="154"/>
    </row>
    <row r="77" spans="1:18" ht="15.75" customHeight="1">
      <c r="A77" s="181"/>
      <c r="B77" s="184" t="s">
        <v>137</v>
      </c>
      <c r="C77" s="180"/>
      <c r="D77" s="180"/>
      <c r="E77" s="180"/>
      <c r="F77" s="180"/>
      <c r="G77" s="150"/>
      <c r="H77" s="154"/>
      <c r="I77" s="154"/>
      <c r="J77" s="154"/>
      <c r="K77" s="154"/>
      <c r="L77" s="154"/>
      <c r="M77" s="154"/>
      <c r="N77" s="154"/>
      <c r="O77" s="154"/>
      <c r="P77" s="154"/>
      <c r="Q77" s="154"/>
      <c r="R77" s="154"/>
    </row>
    <row r="78" spans="1:18" s="131" customFormat="1" ht="15.75" customHeight="1">
      <c r="A78" s="181"/>
      <c r="B78" s="185" t="s">
        <v>138</v>
      </c>
      <c r="C78" s="180"/>
      <c r="D78" s="180"/>
      <c r="E78" s="180"/>
      <c r="F78" s="180"/>
      <c r="G78" s="150"/>
      <c r="H78" s="154"/>
      <c r="I78" s="154"/>
      <c r="J78" s="154"/>
      <c r="K78" s="154"/>
      <c r="L78" s="154"/>
      <c r="M78" s="154"/>
      <c r="N78" s="154"/>
      <c r="O78" s="154"/>
      <c r="P78" s="154"/>
      <c r="Q78" s="154"/>
      <c r="R78" s="154"/>
    </row>
    <row r="79" spans="1:18" ht="15.75" customHeight="1">
      <c r="A79" s="181"/>
      <c r="B79" s="181" t="s">
        <v>139</v>
      </c>
      <c r="C79" s="180"/>
      <c r="D79" s="180"/>
      <c r="E79" s="180"/>
      <c r="F79" s="180"/>
      <c r="G79" s="150"/>
      <c r="H79" s="154"/>
      <c r="I79" s="154"/>
      <c r="J79" s="154"/>
      <c r="K79" s="154"/>
      <c r="L79" s="154"/>
      <c r="M79" s="154"/>
      <c r="N79" s="154"/>
      <c r="O79" s="154"/>
      <c r="P79" s="154"/>
      <c r="Q79" s="154"/>
      <c r="R79" s="154"/>
    </row>
    <row r="80" spans="1:18" ht="15.75" customHeight="1">
      <c r="A80" s="181"/>
      <c r="B80" s="184" t="s">
        <v>140</v>
      </c>
      <c r="C80" s="180"/>
      <c r="D80" s="180"/>
      <c r="E80" s="180"/>
      <c r="F80" s="180"/>
      <c r="G80" s="150"/>
      <c r="H80" s="154"/>
      <c r="I80" s="154"/>
      <c r="J80" s="154"/>
      <c r="K80" s="154"/>
      <c r="L80" s="154"/>
      <c r="M80" s="154"/>
      <c r="N80" s="154"/>
      <c r="O80" s="154"/>
      <c r="P80" s="154"/>
      <c r="Q80" s="154"/>
      <c r="R80" s="154"/>
    </row>
    <row r="81" spans="1:18" s="131" customFormat="1" ht="15.75" customHeight="1">
      <c r="A81" s="181"/>
      <c r="B81" s="185" t="s">
        <v>141</v>
      </c>
      <c r="C81" s="180"/>
      <c r="D81" s="180"/>
      <c r="E81" s="180"/>
      <c r="F81" s="180"/>
      <c r="G81" s="150"/>
      <c r="H81" s="154"/>
      <c r="I81" s="154"/>
      <c r="J81" s="154"/>
      <c r="K81" s="154"/>
      <c r="L81" s="154"/>
      <c r="M81" s="154"/>
      <c r="N81" s="154"/>
      <c r="O81" s="154"/>
      <c r="P81" s="154"/>
      <c r="Q81" s="154"/>
      <c r="R81" s="154"/>
    </row>
    <row r="82" spans="1:18" ht="15.75" customHeight="1">
      <c r="A82" s="181"/>
      <c r="B82" s="181" t="s">
        <v>142</v>
      </c>
      <c r="C82" s="180"/>
      <c r="D82" s="180"/>
      <c r="E82" s="180"/>
      <c r="F82" s="180"/>
      <c r="G82" s="150"/>
      <c r="H82" s="154"/>
      <c r="I82" s="154"/>
      <c r="J82" s="154"/>
      <c r="K82" s="154"/>
      <c r="L82" s="154"/>
      <c r="M82" s="154"/>
      <c r="N82" s="154"/>
      <c r="O82" s="154"/>
      <c r="P82" s="154"/>
      <c r="Q82" s="154"/>
      <c r="R82" s="154"/>
    </row>
    <row r="83" spans="1:18" ht="15.75" customHeight="1">
      <c r="A83" s="181"/>
      <c r="B83" s="184" t="s">
        <v>143</v>
      </c>
      <c r="C83" s="180"/>
      <c r="D83" s="180"/>
      <c r="E83" s="180"/>
      <c r="F83" s="180"/>
      <c r="G83" s="150"/>
      <c r="H83" s="154"/>
      <c r="I83" s="154"/>
      <c r="J83" s="154"/>
      <c r="K83" s="154"/>
      <c r="L83" s="154"/>
      <c r="M83" s="154"/>
      <c r="N83" s="154"/>
      <c r="O83" s="154"/>
      <c r="P83" s="154"/>
      <c r="Q83" s="154"/>
      <c r="R83" s="154"/>
    </row>
    <row r="84" spans="1:18" ht="15.75" customHeight="1">
      <c r="A84" s="181" t="s">
        <v>144</v>
      </c>
      <c r="B84" s="180"/>
      <c r="C84" s="180"/>
      <c r="D84" s="180"/>
      <c r="E84" s="180"/>
      <c r="F84" s="180"/>
      <c r="G84" s="150"/>
      <c r="H84" s="154"/>
      <c r="I84" s="154"/>
      <c r="J84" s="154"/>
      <c r="K84" s="154"/>
      <c r="L84" s="154"/>
      <c r="M84" s="154"/>
      <c r="N84" s="154"/>
      <c r="O84" s="154"/>
      <c r="P84" s="154"/>
      <c r="Q84" s="154"/>
      <c r="R84" s="154"/>
    </row>
    <row r="85" spans="1:18" ht="15.75" customHeight="1">
      <c r="A85" s="182" t="s">
        <v>145</v>
      </c>
      <c r="B85" s="180"/>
      <c r="C85" s="180"/>
      <c r="D85" s="180"/>
      <c r="E85" s="180"/>
      <c r="F85" s="180"/>
      <c r="G85" s="150"/>
      <c r="H85" s="154"/>
      <c r="I85" s="154"/>
      <c r="J85" s="154"/>
      <c r="K85" s="154"/>
      <c r="L85" s="154"/>
      <c r="M85" s="154"/>
      <c r="N85" s="154"/>
      <c r="O85" s="154"/>
      <c r="P85" s="154"/>
      <c r="Q85" s="154"/>
      <c r="R85" s="154"/>
    </row>
    <row r="86" spans="1:18" ht="15.75" customHeight="1">
      <c r="A86" s="182" t="s">
        <v>146</v>
      </c>
      <c r="B86" s="180"/>
      <c r="C86" s="180"/>
      <c r="D86" s="180"/>
      <c r="E86" s="180"/>
      <c r="F86" s="180"/>
      <c r="G86" s="150"/>
      <c r="H86" s="154"/>
      <c r="I86" s="154"/>
      <c r="J86" s="154"/>
      <c r="K86" s="154"/>
      <c r="L86" s="154"/>
      <c r="M86" s="154"/>
      <c r="N86" s="154"/>
      <c r="O86" s="154"/>
      <c r="P86" s="154"/>
      <c r="Q86" s="154"/>
      <c r="R86" s="154"/>
    </row>
    <row r="87" spans="1:18" ht="15.75" customHeight="1">
      <c r="A87" s="182" t="s">
        <v>147</v>
      </c>
      <c r="B87" s="180"/>
      <c r="C87" s="180"/>
      <c r="D87" s="180"/>
      <c r="E87" s="180"/>
      <c r="F87" s="180"/>
      <c r="G87" s="150"/>
      <c r="H87" s="154"/>
      <c r="I87" s="154"/>
      <c r="J87" s="154"/>
      <c r="K87" s="154"/>
      <c r="L87" s="154"/>
      <c r="M87" s="154"/>
      <c r="N87" s="154"/>
      <c r="O87" s="154"/>
      <c r="P87" s="154"/>
      <c r="Q87" s="154"/>
      <c r="R87" s="154"/>
    </row>
    <row r="88" spans="1:18" ht="15.75" customHeight="1">
      <c r="A88" s="182" t="s">
        <v>148</v>
      </c>
      <c r="B88" s="180"/>
      <c r="C88" s="180"/>
      <c r="D88" s="180"/>
      <c r="E88" s="180"/>
      <c r="F88" s="180"/>
      <c r="G88" s="150"/>
      <c r="H88" s="154"/>
      <c r="I88" s="154"/>
      <c r="J88" s="154"/>
      <c r="K88" s="154"/>
      <c r="L88" s="154"/>
      <c r="M88" s="154"/>
      <c r="N88" s="154"/>
      <c r="O88" s="154"/>
      <c r="P88" s="154"/>
      <c r="Q88" s="154"/>
      <c r="R88" s="154"/>
    </row>
    <row r="89" spans="1:18" ht="15.75" customHeight="1">
      <c r="A89" s="182" t="s">
        <v>149</v>
      </c>
      <c r="B89" s="180"/>
      <c r="C89" s="180"/>
      <c r="D89" s="180"/>
      <c r="E89" s="180"/>
      <c r="F89" s="180"/>
      <c r="G89" s="150"/>
      <c r="H89" s="154"/>
      <c r="I89" s="154"/>
      <c r="J89" s="154"/>
      <c r="K89" s="154"/>
      <c r="L89" s="154"/>
      <c r="M89" s="154"/>
      <c r="N89" s="154"/>
      <c r="O89" s="154"/>
      <c r="P89" s="154"/>
      <c r="Q89" s="154"/>
      <c r="R89" s="154"/>
    </row>
    <row r="90" spans="1:18" ht="15.75" customHeight="1">
      <c r="A90" s="180"/>
      <c r="B90" s="180"/>
      <c r="C90" s="180"/>
      <c r="D90" s="180"/>
      <c r="E90" s="180"/>
      <c r="F90" s="180"/>
      <c r="G90" s="150"/>
      <c r="H90" s="154"/>
      <c r="I90" s="154"/>
      <c r="J90" s="154"/>
      <c r="K90" s="154"/>
      <c r="L90" s="154"/>
      <c r="M90" s="154"/>
      <c r="N90" s="154"/>
      <c r="O90" s="154"/>
      <c r="P90" s="154"/>
      <c r="Q90" s="154"/>
      <c r="R90" s="154"/>
    </row>
    <row r="91" spans="1:18" ht="15.75" customHeight="1">
      <c r="A91" s="183" t="s">
        <v>150</v>
      </c>
      <c r="B91" s="180"/>
      <c r="C91" s="180"/>
      <c r="D91" s="180"/>
      <c r="E91" s="180"/>
      <c r="F91" s="180"/>
      <c r="G91" s="150"/>
      <c r="H91" s="154"/>
      <c r="I91" s="154"/>
      <c r="J91" s="154"/>
      <c r="K91" s="154"/>
      <c r="L91" s="154"/>
      <c r="M91" s="154"/>
      <c r="N91" s="154"/>
      <c r="O91" s="154"/>
      <c r="P91" s="154"/>
      <c r="Q91" s="154"/>
      <c r="R91" s="154"/>
    </row>
    <row r="92" spans="1:18" ht="15.75" customHeight="1">
      <c r="A92" s="180" t="s">
        <v>151</v>
      </c>
      <c r="B92" s="180"/>
      <c r="C92" s="180"/>
      <c r="D92" s="180"/>
      <c r="E92" s="180"/>
      <c r="F92" s="180"/>
      <c r="G92" s="150"/>
      <c r="H92" s="154"/>
      <c r="I92" s="154"/>
      <c r="J92" s="154"/>
      <c r="K92" s="154"/>
      <c r="L92" s="154"/>
      <c r="M92" s="154"/>
      <c r="N92" s="154"/>
      <c r="O92" s="154"/>
      <c r="P92" s="154"/>
      <c r="Q92" s="154"/>
      <c r="R92" s="154"/>
    </row>
    <row r="93" spans="1:18" ht="15.75" customHeight="1">
      <c r="A93" s="181" t="s">
        <v>152</v>
      </c>
      <c r="B93" s="180"/>
      <c r="C93" s="180"/>
      <c r="D93" s="180"/>
      <c r="E93" s="180"/>
      <c r="F93" s="180"/>
      <c r="G93" s="150"/>
      <c r="H93" s="154"/>
      <c r="I93" s="154"/>
      <c r="J93" s="154"/>
      <c r="K93" s="154"/>
      <c r="L93" s="154"/>
      <c r="M93" s="154"/>
      <c r="N93" s="154"/>
      <c r="O93" s="154"/>
      <c r="P93" s="154"/>
      <c r="Q93" s="154"/>
      <c r="R93" s="154"/>
    </row>
    <row r="94" spans="1:18" ht="15.75" customHeight="1">
      <c r="A94" s="186" t="s">
        <v>153</v>
      </c>
      <c r="B94" s="180"/>
      <c r="C94" s="180"/>
      <c r="D94" s="180"/>
      <c r="E94" s="180"/>
      <c r="F94" s="180"/>
      <c r="G94" s="150"/>
      <c r="H94" s="154"/>
      <c r="I94" s="154"/>
      <c r="J94" s="154"/>
      <c r="K94" s="154"/>
      <c r="L94" s="154"/>
      <c r="M94" s="154"/>
      <c r="N94" s="154"/>
      <c r="O94" s="154"/>
      <c r="P94" s="154"/>
      <c r="Q94" s="154"/>
      <c r="R94" s="154"/>
    </row>
    <row r="95" spans="1:18" ht="15.75" customHeight="1">
      <c r="A95" s="181" t="s">
        <v>154</v>
      </c>
      <c r="B95" s="180"/>
      <c r="C95" s="180"/>
      <c r="D95" s="180"/>
      <c r="E95" s="180"/>
      <c r="F95" s="180"/>
      <c r="G95" s="150"/>
      <c r="H95" s="154"/>
      <c r="I95" s="154"/>
      <c r="J95" s="154"/>
      <c r="K95" s="154"/>
      <c r="L95" s="154"/>
      <c r="M95" s="154"/>
      <c r="N95" s="154"/>
      <c r="O95" s="154"/>
      <c r="P95" s="154"/>
      <c r="Q95" s="154"/>
      <c r="R95" s="154"/>
    </row>
    <row r="96" spans="1:18" ht="15.75" customHeight="1">
      <c r="A96" s="186" t="s">
        <v>155</v>
      </c>
      <c r="B96" s="180"/>
      <c r="C96" s="180"/>
      <c r="D96" s="180"/>
      <c r="E96" s="180"/>
      <c r="F96" s="180"/>
      <c r="G96" s="150"/>
      <c r="H96" s="154"/>
      <c r="I96" s="154"/>
      <c r="J96" s="154"/>
      <c r="K96" s="154"/>
      <c r="L96" s="154"/>
      <c r="M96" s="154"/>
      <c r="N96" s="154"/>
      <c r="O96" s="154"/>
      <c r="P96" s="154"/>
      <c r="Q96" s="154"/>
      <c r="R96" s="154"/>
    </row>
    <row r="97" spans="1:18" ht="15.75" customHeight="1">
      <c r="A97" s="181" t="s">
        <v>156</v>
      </c>
      <c r="B97" s="180"/>
      <c r="C97" s="180"/>
      <c r="D97" s="180"/>
      <c r="E97" s="180"/>
      <c r="F97" s="180"/>
      <c r="G97" s="150"/>
      <c r="H97" s="154"/>
      <c r="I97" s="154"/>
      <c r="J97" s="154"/>
      <c r="K97" s="154"/>
      <c r="L97" s="154"/>
      <c r="M97" s="154"/>
      <c r="N97" s="154"/>
      <c r="O97" s="154"/>
      <c r="P97" s="154"/>
      <c r="Q97" s="154"/>
      <c r="R97" s="154"/>
    </row>
    <row r="98" spans="1:18" ht="15.75" customHeight="1">
      <c r="A98" s="182" t="s">
        <v>157</v>
      </c>
      <c r="B98" s="180"/>
      <c r="C98" s="180"/>
      <c r="D98" s="180"/>
      <c r="E98" s="180"/>
      <c r="F98" s="180"/>
      <c r="G98" s="150"/>
      <c r="H98" s="154"/>
      <c r="I98" s="154"/>
      <c r="J98" s="154"/>
      <c r="K98" s="154"/>
      <c r="L98" s="154"/>
      <c r="M98" s="154"/>
      <c r="N98" s="154"/>
      <c r="O98" s="154"/>
      <c r="P98" s="154"/>
      <c r="Q98" s="154"/>
      <c r="R98" s="154"/>
    </row>
    <row r="99" spans="1:18" ht="15.75" customHeight="1">
      <c r="A99" s="180"/>
      <c r="B99" s="180"/>
      <c r="C99" s="180"/>
      <c r="D99" s="180"/>
      <c r="E99" s="180"/>
      <c r="F99" s="180"/>
      <c r="G99" s="150"/>
      <c r="H99" s="154"/>
      <c r="I99" s="154"/>
      <c r="J99" s="154"/>
      <c r="K99" s="154"/>
      <c r="L99" s="154"/>
      <c r="M99" s="154"/>
      <c r="N99" s="154"/>
      <c r="O99" s="154"/>
      <c r="P99" s="154"/>
      <c r="Q99" s="154"/>
      <c r="R99" s="154"/>
    </row>
    <row r="100" spans="1:18" ht="15.75" customHeight="1">
      <c r="A100" s="178" t="s">
        <v>158</v>
      </c>
      <c r="B100" s="180"/>
      <c r="C100" s="180"/>
      <c r="D100" s="180"/>
      <c r="E100" s="180"/>
      <c r="F100" s="180"/>
      <c r="G100" s="150"/>
      <c r="H100" s="154"/>
      <c r="I100" s="154"/>
      <c r="J100" s="154"/>
      <c r="K100" s="154"/>
      <c r="L100" s="154"/>
      <c r="M100" s="154"/>
      <c r="N100" s="154"/>
      <c r="O100" s="154"/>
      <c r="P100" s="154"/>
      <c r="Q100" s="154"/>
      <c r="R100" s="154"/>
    </row>
    <row r="101" spans="1:18" ht="15.75" customHeight="1">
      <c r="A101" s="179" t="s">
        <v>159</v>
      </c>
      <c r="B101" s="180"/>
      <c r="C101" s="180"/>
      <c r="D101" s="180"/>
      <c r="E101" s="180"/>
      <c r="F101" s="180"/>
      <c r="G101" s="150"/>
      <c r="H101" s="154"/>
      <c r="I101" s="154"/>
      <c r="J101" s="154"/>
      <c r="K101" s="154"/>
      <c r="L101" s="154"/>
      <c r="M101" s="154"/>
      <c r="N101" s="154"/>
      <c r="O101" s="154"/>
      <c r="P101" s="154"/>
      <c r="Q101" s="154"/>
      <c r="R101" s="154"/>
    </row>
    <row r="102" spans="1:18" ht="15.75" customHeight="1">
      <c r="A102" s="181" t="s">
        <v>160</v>
      </c>
      <c r="B102" s="180"/>
      <c r="C102" s="180"/>
      <c r="D102" s="180"/>
      <c r="E102" s="180"/>
      <c r="F102" s="180"/>
      <c r="G102" s="150"/>
      <c r="H102" s="154"/>
      <c r="I102" s="154"/>
      <c r="J102" s="154"/>
      <c r="K102" s="154"/>
      <c r="L102" s="154"/>
      <c r="M102" s="154"/>
      <c r="N102" s="154"/>
      <c r="O102" s="154"/>
      <c r="P102" s="154"/>
      <c r="Q102" s="154"/>
      <c r="R102" s="154"/>
    </row>
    <row r="103" spans="1:18" ht="15.75" customHeight="1">
      <c r="A103" s="181" t="s">
        <v>161</v>
      </c>
      <c r="B103" s="180"/>
      <c r="C103" s="180"/>
      <c r="D103" s="180"/>
      <c r="E103" s="180"/>
      <c r="F103" s="180"/>
      <c r="G103" s="150"/>
      <c r="H103" s="154"/>
      <c r="I103" s="154"/>
      <c r="J103" s="154"/>
      <c r="K103" s="154"/>
      <c r="L103" s="154"/>
      <c r="M103" s="154"/>
      <c r="N103" s="154"/>
      <c r="O103" s="154"/>
      <c r="P103" s="154"/>
      <c r="Q103" s="154"/>
      <c r="R103" s="154"/>
    </row>
    <row r="104" spans="1:18" ht="15.75" customHeight="1">
      <c r="A104" s="181" t="s">
        <v>162</v>
      </c>
      <c r="B104" s="180"/>
      <c r="C104" s="180"/>
      <c r="D104" s="180"/>
      <c r="E104" s="180"/>
      <c r="F104" s="180"/>
      <c r="G104" s="150"/>
      <c r="H104" s="154"/>
      <c r="I104" s="154"/>
      <c r="J104" s="154"/>
      <c r="K104" s="154"/>
      <c r="L104" s="154"/>
      <c r="M104" s="154"/>
      <c r="N104" s="154"/>
      <c r="O104" s="154"/>
      <c r="P104" s="154"/>
      <c r="Q104" s="154"/>
      <c r="R104" s="154"/>
    </row>
    <row r="105" spans="1:18" ht="15.75" customHeight="1">
      <c r="A105" s="180"/>
      <c r="B105" s="180"/>
      <c r="C105" s="180"/>
      <c r="D105" s="180"/>
      <c r="E105" s="180"/>
      <c r="F105" s="180"/>
      <c r="G105" s="150"/>
      <c r="H105" s="154"/>
      <c r="I105" s="154"/>
      <c r="J105" s="154"/>
      <c r="K105" s="154"/>
      <c r="L105" s="154"/>
      <c r="M105" s="154"/>
      <c r="N105" s="154"/>
      <c r="O105" s="154"/>
      <c r="P105" s="154"/>
      <c r="Q105" s="154"/>
      <c r="R105" s="154"/>
    </row>
    <row r="106" spans="1:18" ht="15.75" customHeight="1">
      <c r="A106" s="179" t="s">
        <v>163</v>
      </c>
      <c r="B106" s="180"/>
      <c r="C106" s="180"/>
      <c r="D106" s="180"/>
      <c r="E106" s="180"/>
      <c r="F106" s="180"/>
      <c r="G106" s="150"/>
      <c r="H106" s="154"/>
      <c r="I106" s="154"/>
      <c r="J106" s="154"/>
      <c r="K106" s="154"/>
      <c r="L106" s="154"/>
      <c r="M106" s="154"/>
      <c r="N106" s="154"/>
      <c r="O106" s="154"/>
      <c r="P106" s="154"/>
      <c r="Q106" s="154"/>
      <c r="R106" s="154"/>
    </row>
    <row r="107" spans="1:18" ht="15.75" customHeight="1">
      <c r="A107" s="181" t="s">
        <v>164</v>
      </c>
      <c r="B107" s="180"/>
      <c r="C107" s="180"/>
      <c r="D107" s="180"/>
      <c r="E107" s="180"/>
      <c r="F107" s="180"/>
      <c r="G107" s="150"/>
      <c r="H107" s="154"/>
      <c r="I107" s="154"/>
      <c r="J107" s="154"/>
      <c r="K107" s="154"/>
      <c r="L107" s="154"/>
      <c r="M107" s="154"/>
      <c r="N107" s="154"/>
      <c r="O107" s="154"/>
      <c r="P107" s="154"/>
      <c r="Q107" s="154"/>
      <c r="R107" s="154"/>
    </row>
    <row r="108" spans="1:18" ht="15.75" customHeight="1">
      <c r="A108" s="181" t="s">
        <v>165</v>
      </c>
      <c r="B108" s="180"/>
      <c r="C108" s="180"/>
      <c r="D108" s="180"/>
      <c r="E108" s="180"/>
      <c r="F108" s="180"/>
      <c r="G108" s="150"/>
      <c r="H108" s="154"/>
      <c r="I108" s="154"/>
      <c r="J108" s="154"/>
      <c r="K108" s="154"/>
      <c r="L108" s="154"/>
      <c r="M108" s="154"/>
      <c r="N108" s="154"/>
      <c r="O108" s="154"/>
      <c r="P108" s="154"/>
      <c r="Q108" s="154"/>
      <c r="R108" s="154"/>
    </row>
    <row r="109" spans="1:18" ht="15.75" customHeight="1">
      <c r="A109" s="182" t="s">
        <v>166</v>
      </c>
      <c r="B109" s="180"/>
      <c r="C109" s="180"/>
      <c r="D109" s="180"/>
      <c r="E109" s="180"/>
      <c r="F109" s="180"/>
      <c r="G109" s="150"/>
      <c r="H109" s="154"/>
      <c r="I109" s="154"/>
      <c r="J109" s="154"/>
      <c r="K109" s="154"/>
      <c r="L109" s="154"/>
      <c r="M109" s="154"/>
      <c r="N109" s="154"/>
      <c r="O109" s="154"/>
      <c r="P109" s="154"/>
      <c r="Q109" s="154"/>
      <c r="R109" s="154"/>
    </row>
    <row r="110" spans="1:18" ht="15.75" customHeight="1">
      <c r="A110" s="181" t="s">
        <v>167</v>
      </c>
      <c r="B110" s="180"/>
      <c r="C110" s="180"/>
      <c r="D110" s="180"/>
      <c r="E110" s="180"/>
      <c r="F110" s="180"/>
      <c r="G110" s="150"/>
      <c r="H110" s="154"/>
      <c r="I110" s="154"/>
      <c r="J110" s="154"/>
      <c r="K110" s="154"/>
      <c r="L110" s="154"/>
      <c r="M110" s="154"/>
      <c r="N110" s="154"/>
      <c r="O110" s="154"/>
      <c r="P110" s="154"/>
      <c r="Q110" s="154"/>
      <c r="R110" s="154"/>
    </row>
    <row r="111" spans="1:18" ht="15.75" customHeight="1">
      <c r="A111" s="182" t="s">
        <v>168</v>
      </c>
      <c r="B111" s="180"/>
      <c r="C111" s="180"/>
      <c r="D111" s="180"/>
      <c r="E111" s="180"/>
      <c r="F111" s="180"/>
      <c r="G111" s="150"/>
      <c r="H111" s="154"/>
      <c r="I111" s="154"/>
      <c r="J111" s="154"/>
      <c r="K111" s="154"/>
      <c r="L111" s="154"/>
      <c r="M111" s="154"/>
      <c r="N111" s="154"/>
      <c r="O111" s="154"/>
      <c r="P111" s="154"/>
      <c r="Q111" s="154"/>
      <c r="R111" s="154"/>
    </row>
    <row r="112" spans="1:18" ht="15.75" customHeight="1">
      <c r="A112" s="180"/>
      <c r="B112" s="180"/>
      <c r="C112" s="180"/>
      <c r="D112" s="180"/>
      <c r="E112" s="180"/>
      <c r="F112" s="180"/>
      <c r="G112" s="150"/>
      <c r="H112" s="154"/>
      <c r="I112" s="154"/>
      <c r="J112" s="154"/>
      <c r="K112" s="154"/>
      <c r="L112" s="154"/>
      <c r="M112" s="154"/>
      <c r="N112" s="154"/>
      <c r="O112" s="154"/>
      <c r="P112" s="154"/>
      <c r="Q112" s="154"/>
      <c r="R112" s="154"/>
    </row>
    <row r="113" spans="1:18" ht="15.75" customHeight="1">
      <c r="A113" s="179" t="s">
        <v>169</v>
      </c>
      <c r="B113" s="180"/>
      <c r="C113" s="180"/>
      <c r="D113" s="180"/>
      <c r="E113" s="180"/>
      <c r="F113" s="180"/>
      <c r="G113" s="150"/>
      <c r="H113" s="154"/>
      <c r="I113" s="154"/>
      <c r="J113" s="154"/>
      <c r="K113" s="154"/>
      <c r="L113" s="154"/>
      <c r="M113" s="154"/>
      <c r="N113" s="154"/>
      <c r="O113" s="154"/>
      <c r="P113" s="154"/>
      <c r="Q113" s="154"/>
      <c r="R113" s="154"/>
    </row>
    <row r="114" spans="1:18" ht="15.75" customHeight="1">
      <c r="A114" s="181" t="s">
        <v>170</v>
      </c>
      <c r="B114" s="180"/>
      <c r="C114" s="180"/>
      <c r="D114" s="180"/>
      <c r="E114" s="180"/>
      <c r="F114" s="180"/>
      <c r="G114" s="150"/>
      <c r="H114" s="154"/>
      <c r="I114" s="154"/>
      <c r="J114" s="154"/>
      <c r="K114" s="154"/>
      <c r="L114" s="154"/>
      <c r="M114" s="154"/>
      <c r="N114" s="154"/>
      <c r="O114" s="154"/>
      <c r="P114" s="154"/>
      <c r="Q114" s="154"/>
      <c r="R114" s="154"/>
    </row>
    <row r="115" spans="1:18" ht="15.75" customHeight="1">
      <c r="A115" s="181" t="s">
        <v>171</v>
      </c>
      <c r="B115" s="180"/>
      <c r="C115" s="180"/>
      <c r="D115" s="180"/>
      <c r="E115" s="180"/>
      <c r="F115" s="180"/>
      <c r="G115" s="150"/>
      <c r="H115" s="154"/>
      <c r="I115" s="154"/>
      <c r="J115" s="154"/>
      <c r="K115" s="154"/>
      <c r="L115" s="154"/>
      <c r="M115" s="154"/>
      <c r="N115" s="154"/>
      <c r="O115" s="154"/>
      <c r="P115" s="154"/>
      <c r="Q115" s="154"/>
      <c r="R115" s="154"/>
    </row>
    <row r="116" spans="1:18" ht="15.75" customHeight="1">
      <c r="A116" s="182" t="s">
        <v>172</v>
      </c>
      <c r="B116" s="180"/>
      <c r="C116" s="180"/>
      <c r="D116" s="180"/>
      <c r="E116" s="180"/>
      <c r="F116" s="180"/>
      <c r="G116" s="150"/>
      <c r="H116" s="154"/>
      <c r="I116" s="154"/>
      <c r="J116" s="154"/>
      <c r="K116" s="154"/>
      <c r="L116" s="154"/>
      <c r="M116" s="154"/>
      <c r="N116" s="154"/>
      <c r="O116" s="154"/>
      <c r="P116" s="154"/>
      <c r="Q116" s="154"/>
      <c r="R116" s="154"/>
    </row>
    <row r="117" spans="1:18" ht="15.75" customHeight="1">
      <c r="A117" s="181" t="s">
        <v>173</v>
      </c>
      <c r="B117" s="180"/>
      <c r="C117" s="180"/>
      <c r="D117" s="180"/>
      <c r="E117" s="180"/>
      <c r="F117" s="180"/>
      <c r="G117" s="150"/>
      <c r="H117" s="154"/>
      <c r="I117" s="154"/>
      <c r="J117" s="154"/>
      <c r="K117" s="154"/>
      <c r="L117" s="154"/>
      <c r="M117" s="154"/>
      <c r="N117" s="154"/>
      <c r="O117" s="154"/>
      <c r="P117" s="154"/>
      <c r="Q117" s="154"/>
      <c r="R117" s="154"/>
    </row>
    <row r="118" spans="1:18" ht="15.75" customHeight="1">
      <c r="A118" s="182" t="s">
        <v>174</v>
      </c>
      <c r="B118" s="180"/>
      <c r="C118" s="180"/>
      <c r="D118" s="180"/>
      <c r="E118" s="180"/>
      <c r="F118" s="180"/>
      <c r="G118" s="150"/>
      <c r="H118" s="154"/>
      <c r="I118" s="154"/>
      <c r="J118" s="154"/>
      <c r="K118" s="154"/>
      <c r="L118" s="154"/>
      <c r="M118" s="154"/>
      <c r="N118" s="154"/>
      <c r="O118" s="154"/>
      <c r="P118" s="154"/>
      <c r="Q118" s="154"/>
      <c r="R118" s="154"/>
    </row>
    <row r="119" spans="1:18" ht="15.75" customHeight="1">
      <c r="A119" s="180"/>
      <c r="B119" s="180"/>
      <c r="C119" s="180"/>
      <c r="D119" s="180"/>
      <c r="E119" s="180"/>
      <c r="F119" s="180"/>
      <c r="G119" s="150"/>
      <c r="H119" s="154"/>
      <c r="I119" s="154"/>
      <c r="J119" s="154"/>
      <c r="K119" s="154"/>
      <c r="L119" s="154"/>
      <c r="M119" s="154"/>
      <c r="N119" s="154"/>
      <c r="O119" s="154"/>
      <c r="P119" s="154"/>
      <c r="Q119" s="154"/>
      <c r="R119" s="154"/>
    </row>
    <row r="120" spans="1:18" ht="15.75" customHeight="1">
      <c r="A120" s="179" t="s">
        <v>175</v>
      </c>
      <c r="B120" s="180"/>
      <c r="C120" s="180"/>
      <c r="D120" s="180"/>
      <c r="E120" s="180"/>
      <c r="F120" s="180"/>
      <c r="G120" s="150"/>
      <c r="H120" s="154"/>
      <c r="I120" s="154"/>
      <c r="J120" s="154"/>
      <c r="K120" s="154"/>
      <c r="L120" s="154"/>
      <c r="M120" s="154"/>
      <c r="N120" s="154"/>
      <c r="O120" s="154"/>
      <c r="P120" s="154"/>
      <c r="Q120" s="154"/>
      <c r="R120" s="154"/>
    </row>
    <row r="121" spans="1:18" ht="15.75" customHeight="1">
      <c r="A121" s="186" t="s">
        <v>176</v>
      </c>
      <c r="B121" s="180"/>
      <c r="C121" s="180"/>
      <c r="D121" s="180"/>
      <c r="E121" s="180"/>
      <c r="F121" s="180"/>
      <c r="G121" s="150"/>
      <c r="H121" s="154"/>
      <c r="I121" s="154"/>
      <c r="J121" s="154"/>
      <c r="K121" s="154"/>
      <c r="L121" s="154"/>
      <c r="M121" s="154"/>
      <c r="N121" s="154"/>
      <c r="O121" s="154"/>
      <c r="P121" s="154"/>
      <c r="Q121" s="154"/>
      <c r="R121" s="154"/>
    </row>
    <row r="122" spans="1:18" ht="15.75" customHeight="1">
      <c r="A122" s="180"/>
      <c r="B122" s="180"/>
      <c r="C122" s="180"/>
      <c r="D122" s="180"/>
      <c r="E122" s="180"/>
      <c r="F122" s="180"/>
      <c r="G122" s="150"/>
    </row>
    <row r="123" spans="1:18" ht="15.75" customHeight="1">
      <c r="A123" s="179" t="s">
        <v>177</v>
      </c>
      <c r="B123" s="179"/>
      <c r="C123" s="180"/>
      <c r="D123" s="180"/>
      <c r="E123" s="180"/>
      <c r="F123" s="180"/>
      <c r="G123" s="150"/>
    </row>
    <row r="124" spans="1:18" ht="15.75" customHeight="1">
      <c r="A124" s="179" t="s">
        <v>178</v>
      </c>
      <c r="B124" s="179"/>
      <c r="C124" s="180"/>
      <c r="D124" s="180"/>
      <c r="E124" s="180"/>
      <c r="F124" s="180"/>
      <c r="G124" s="150"/>
    </row>
    <row r="125" spans="1:18" ht="15.75" customHeight="1">
      <c r="A125" s="180"/>
      <c r="B125" s="180"/>
      <c r="C125" s="180"/>
      <c r="D125" s="180"/>
      <c r="E125" s="180"/>
      <c r="F125" s="180"/>
      <c r="G125" s="150"/>
    </row>
    <row r="126" spans="1:18" ht="15.75" customHeight="1">
      <c r="A126" s="179" t="s">
        <v>179</v>
      </c>
      <c r="B126" s="179"/>
      <c r="C126" s="180"/>
      <c r="D126" s="180"/>
      <c r="E126" s="180"/>
      <c r="F126" s="180"/>
      <c r="G126" s="150"/>
    </row>
    <row r="127" spans="1:18" ht="15.75" customHeight="1">
      <c r="A127" s="180" t="s">
        <v>180</v>
      </c>
      <c r="B127" s="180"/>
      <c r="C127" s="180"/>
      <c r="D127" s="180"/>
      <c r="E127" s="180"/>
      <c r="F127" s="180"/>
      <c r="G127" s="150"/>
    </row>
    <row r="128" spans="1:18" ht="15.75" customHeight="1">
      <c r="A128" s="180" t="s">
        <v>181</v>
      </c>
      <c r="B128" s="180"/>
      <c r="C128" s="180"/>
      <c r="D128" s="180"/>
      <c r="E128" s="180"/>
      <c r="F128" s="180"/>
      <c r="G128" s="150"/>
    </row>
    <row r="129" spans="1:7" ht="15.75" customHeight="1">
      <c r="A129" s="180" t="s">
        <v>182</v>
      </c>
      <c r="B129" s="180"/>
      <c r="C129" s="180"/>
      <c r="D129" s="180"/>
      <c r="E129" s="180"/>
      <c r="F129" s="180"/>
      <c r="G129" s="150"/>
    </row>
    <row r="130" spans="1:7" ht="15.75" customHeight="1">
      <c r="A130" s="180" t="s">
        <v>183</v>
      </c>
      <c r="B130" s="187">
        <f>13750/3500</f>
        <v>3.9285714285714284</v>
      </c>
      <c r="C130" s="180"/>
      <c r="D130" s="180"/>
      <c r="E130" s="180"/>
      <c r="F130" s="180"/>
      <c r="G130" s="150"/>
    </row>
    <row r="131" spans="1:7" ht="15.75" customHeight="1">
      <c r="A131" s="180" t="s">
        <v>184</v>
      </c>
      <c r="B131" s="180"/>
      <c r="C131" s="180"/>
      <c r="D131" s="180"/>
      <c r="E131" s="180"/>
      <c r="F131" s="180"/>
      <c r="G131" s="150"/>
    </row>
    <row r="132" spans="1:7" ht="15.75" customHeight="1">
      <c r="A132" s="180"/>
      <c r="B132" s="180"/>
      <c r="C132" s="180"/>
      <c r="D132" s="180"/>
      <c r="E132" s="180"/>
      <c r="F132" s="180"/>
    </row>
    <row r="133" spans="1:7" ht="15.75" customHeight="1">
      <c r="A133" s="180"/>
      <c r="B133" s="180"/>
      <c r="C133" s="180"/>
      <c r="D133" s="180"/>
      <c r="E133" s="180"/>
      <c r="F133" s="180"/>
    </row>
    <row r="134" spans="1:7" ht="15.75" customHeight="1">
      <c r="A134" s="180"/>
      <c r="B134" s="180"/>
      <c r="C134" s="180"/>
      <c r="D134" s="180"/>
      <c r="E134" s="180"/>
      <c r="F134" s="180"/>
    </row>
    <row r="135" spans="1:7" ht="15.75" customHeight="1">
      <c r="A135" s="180"/>
      <c r="B135" s="180"/>
      <c r="C135" s="180"/>
      <c r="D135" s="180"/>
      <c r="E135" s="180"/>
      <c r="F135" s="180"/>
    </row>
    <row r="136" spans="1:7" ht="15.75" customHeight="1">
      <c r="A136" s="180"/>
      <c r="B136" s="180"/>
      <c r="C136" s="180"/>
      <c r="D136" s="180"/>
      <c r="E136" s="180"/>
      <c r="F136" s="180"/>
    </row>
    <row r="137" spans="1:7" ht="15.75" customHeight="1">
      <c r="A137" s="180"/>
      <c r="B137" s="180"/>
      <c r="C137" s="180"/>
      <c r="D137" s="180"/>
      <c r="E137" s="180"/>
      <c r="F137" s="180"/>
    </row>
    <row r="138" spans="1:7" ht="15.75" customHeight="1">
      <c r="A138" s="180"/>
      <c r="B138" s="180"/>
      <c r="C138" s="180"/>
      <c r="D138" s="180"/>
      <c r="E138" s="180"/>
      <c r="F138" s="180"/>
    </row>
    <row r="139" spans="1:7" ht="15.75" customHeight="1">
      <c r="A139" s="180"/>
      <c r="B139" s="180"/>
      <c r="C139" s="180"/>
      <c r="D139" s="180"/>
      <c r="E139" s="180"/>
      <c r="F139" s="180"/>
    </row>
    <row r="140" spans="1:7" ht="15.75" customHeight="1">
      <c r="A140" s="180"/>
      <c r="B140" s="180"/>
      <c r="C140" s="180"/>
      <c r="D140" s="180"/>
      <c r="E140" s="180"/>
      <c r="F140" s="180"/>
    </row>
    <row r="141" spans="1:7" ht="15.75" customHeight="1">
      <c r="A141" s="180"/>
      <c r="B141" s="180"/>
      <c r="C141" s="180"/>
      <c r="D141" s="180"/>
      <c r="E141" s="180"/>
      <c r="F141" s="180"/>
    </row>
    <row r="142" spans="1:7" ht="15.75" customHeight="1">
      <c r="A142" s="180"/>
      <c r="B142" s="180"/>
      <c r="C142" s="180"/>
      <c r="D142" s="180"/>
      <c r="E142" s="180"/>
      <c r="F142" s="180"/>
    </row>
    <row r="143" spans="1:7" ht="15.75" customHeight="1">
      <c r="A143" s="180"/>
      <c r="B143" s="180"/>
      <c r="C143" s="180"/>
      <c r="D143" s="180"/>
      <c r="E143" s="180"/>
      <c r="F143" s="180"/>
    </row>
    <row r="144" spans="1:7" ht="15.75" customHeight="1">
      <c r="A144" s="180"/>
      <c r="B144" s="180"/>
      <c r="C144" s="180"/>
      <c r="D144" s="180"/>
      <c r="E144" s="180"/>
      <c r="F144" s="180"/>
    </row>
    <row r="145" spans="1:6" ht="15.75" customHeight="1">
      <c r="A145" s="180"/>
      <c r="B145" s="180"/>
      <c r="C145" s="180"/>
      <c r="D145" s="180"/>
      <c r="E145" s="180"/>
      <c r="F145" s="180"/>
    </row>
    <row r="146" spans="1:6" ht="15.75" customHeight="1">
      <c r="A146" s="180"/>
      <c r="B146" s="180"/>
      <c r="C146" s="180"/>
      <c r="D146" s="180"/>
      <c r="E146" s="180"/>
      <c r="F146" s="180"/>
    </row>
    <row r="147" spans="1:6" ht="15.75" customHeight="1">
      <c r="A147" s="180"/>
      <c r="B147" s="180"/>
      <c r="C147" s="180"/>
      <c r="D147" s="180"/>
      <c r="E147" s="180"/>
      <c r="F147" s="180"/>
    </row>
    <row r="148" spans="1:6" ht="15.75" customHeight="1">
      <c r="A148" s="180"/>
      <c r="B148" s="180"/>
      <c r="C148" s="180"/>
      <c r="D148" s="180"/>
      <c r="E148" s="180"/>
      <c r="F148" s="180"/>
    </row>
    <row r="149" spans="1:6" ht="15.75" customHeight="1">
      <c r="A149" s="180"/>
      <c r="B149" s="180"/>
      <c r="C149" s="180"/>
      <c r="D149" s="180"/>
      <c r="E149" s="180"/>
      <c r="F149" s="180"/>
    </row>
    <row r="150" spans="1:6" ht="15.75" customHeight="1">
      <c r="A150" s="180"/>
      <c r="B150" s="180"/>
      <c r="C150" s="180"/>
      <c r="D150" s="180"/>
      <c r="E150" s="180"/>
      <c r="F150" s="180"/>
    </row>
    <row r="151" spans="1:6" ht="15.75" customHeight="1">
      <c r="A151" s="180"/>
      <c r="B151" s="180"/>
      <c r="C151" s="180"/>
      <c r="D151" s="180"/>
      <c r="E151" s="180"/>
      <c r="F151" s="180"/>
    </row>
    <row r="152" spans="1:6" ht="15.75" customHeight="1">
      <c r="A152" s="180"/>
      <c r="B152" s="180"/>
      <c r="C152" s="180"/>
      <c r="D152" s="180"/>
      <c r="E152" s="180"/>
      <c r="F152" s="180"/>
    </row>
    <row r="153" spans="1:6" ht="15.75" customHeight="1">
      <c r="A153" s="180"/>
      <c r="B153" s="180"/>
      <c r="C153" s="180"/>
      <c r="D153" s="180"/>
      <c r="E153" s="180"/>
      <c r="F153" s="180"/>
    </row>
    <row r="154" spans="1:6" ht="15.75" customHeight="1">
      <c r="A154" s="180"/>
      <c r="B154" s="180"/>
      <c r="C154" s="180"/>
      <c r="D154" s="180"/>
      <c r="E154" s="180"/>
      <c r="F154" s="180"/>
    </row>
    <row r="155" spans="1:6" ht="15.75" customHeight="1">
      <c r="A155" s="180"/>
      <c r="B155" s="180"/>
      <c r="C155" s="180"/>
      <c r="D155" s="180"/>
      <c r="E155" s="180"/>
      <c r="F155" s="180"/>
    </row>
    <row r="156" spans="1:6" ht="15.75" customHeight="1">
      <c r="A156" s="180"/>
      <c r="B156" s="180"/>
      <c r="C156" s="180"/>
      <c r="D156" s="180"/>
      <c r="E156" s="180"/>
      <c r="F156" s="180"/>
    </row>
    <row r="157" spans="1:6" ht="15.75" customHeight="1">
      <c r="A157" s="180"/>
      <c r="B157" s="180"/>
      <c r="C157" s="180"/>
      <c r="D157" s="180"/>
      <c r="E157" s="180"/>
      <c r="F157" s="180"/>
    </row>
    <row r="158" spans="1:6" ht="15.75" customHeight="1">
      <c r="A158" s="180"/>
      <c r="B158" s="180"/>
      <c r="C158" s="180"/>
      <c r="D158" s="180"/>
      <c r="E158" s="180"/>
      <c r="F158" s="180"/>
    </row>
    <row r="159" spans="1:6" ht="15.75" customHeight="1">
      <c r="A159" s="180"/>
      <c r="B159" s="180"/>
      <c r="C159" s="180"/>
      <c r="D159" s="180"/>
      <c r="E159" s="180"/>
      <c r="F159" s="180"/>
    </row>
    <row r="160" spans="1:6" ht="15.75" customHeight="1">
      <c r="A160" s="180"/>
      <c r="B160" s="180"/>
      <c r="C160" s="180"/>
      <c r="D160" s="180"/>
      <c r="E160" s="180"/>
      <c r="F160" s="180"/>
    </row>
    <row r="161" spans="1:6" ht="15.75" customHeight="1">
      <c r="A161" s="180"/>
      <c r="B161" s="180"/>
      <c r="C161" s="180"/>
      <c r="D161" s="180"/>
      <c r="E161" s="180"/>
      <c r="F161" s="180"/>
    </row>
    <row r="162" spans="1:6" ht="15.75" customHeight="1">
      <c r="A162" s="180"/>
      <c r="B162" s="180"/>
      <c r="C162" s="180"/>
      <c r="D162" s="180"/>
      <c r="E162" s="180"/>
      <c r="F162" s="180"/>
    </row>
    <row r="163" spans="1:6" ht="15.75" customHeight="1">
      <c r="A163" s="180"/>
      <c r="B163" s="180"/>
      <c r="C163" s="180"/>
      <c r="D163" s="180"/>
      <c r="E163" s="180"/>
      <c r="F163" s="180"/>
    </row>
    <row r="164" spans="1:6" ht="15.75" customHeight="1">
      <c r="A164" s="180"/>
      <c r="B164" s="180"/>
      <c r="C164" s="180"/>
      <c r="D164" s="180"/>
      <c r="E164" s="180"/>
      <c r="F164" s="180"/>
    </row>
    <row r="165" spans="1:6" ht="15.75" customHeight="1">
      <c r="A165" s="180"/>
      <c r="B165" s="180"/>
      <c r="C165" s="180"/>
      <c r="D165" s="180"/>
      <c r="E165" s="180"/>
      <c r="F165" s="180"/>
    </row>
    <row r="166" spans="1:6" ht="15.75" customHeight="1">
      <c r="A166" s="180"/>
      <c r="B166" s="180"/>
      <c r="C166" s="180"/>
      <c r="D166" s="180"/>
      <c r="E166" s="180"/>
      <c r="F166" s="180"/>
    </row>
    <row r="167" spans="1:6" ht="15.75" customHeight="1">
      <c r="A167" s="180"/>
      <c r="B167" s="180"/>
      <c r="C167" s="180"/>
      <c r="D167" s="180"/>
      <c r="E167" s="180"/>
      <c r="F167" s="180"/>
    </row>
    <row r="168" spans="1:6" ht="15.75" customHeight="1">
      <c r="A168" s="180"/>
      <c r="B168" s="180"/>
      <c r="C168" s="180"/>
      <c r="D168" s="180"/>
      <c r="E168" s="180"/>
      <c r="F168" s="180"/>
    </row>
    <row r="169" spans="1:6" ht="15.75" customHeight="1">
      <c r="A169" s="180"/>
      <c r="B169" s="180"/>
      <c r="C169" s="180"/>
      <c r="D169" s="180"/>
      <c r="E169" s="180"/>
      <c r="F169" s="180"/>
    </row>
    <row r="170" spans="1:6" ht="15.75" customHeight="1">
      <c r="A170" s="180"/>
      <c r="B170" s="180"/>
      <c r="C170" s="180"/>
      <c r="D170" s="180"/>
      <c r="E170" s="180"/>
      <c r="F170" s="180"/>
    </row>
    <row r="171" spans="1:6" ht="15.75" customHeight="1">
      <c r="A171" s="180"/>
      <c r="B171" s="180"/>
      <c r="C171" s="180"/>
      <c r="D171" s="180"/>
      <c r="E171" s="180"/>
      <c r="F171" s="180"/>
    </row>
    <row r="172" spans="1:6" ht="15.75" customHeight="1">
      <c r="A172" s="180"/>
      <c r="B172" s="180"/>
      <c r="C172" s="180"/>
      <c r="D172" s="180"/>
      <c r="E172" s="180"/>
      <c r="F172" s="180"/>
    </row>
    <row r="173" spans="1:6" ht="15.75" customHeight="1">
      <c r="A173" s="180"/>
      <c r="B173" s="180"/>
      <c r="C173" s="180"/>
      <c r="D173" s="180"/>
      <c r="E173" s="180"/>
      <c r="F173" s="180"/>
    </row>
    <row r="174" spans="1:6" ht="15.75" customHeight="1">
      <c r="A174" s="180"/>
      <c r="B174" s="180"/>
      <c r="C174" s="180"/>
      <c r="D174" s="180"/>
      <c r="E174" s="180"/>
      <c r="F174" s="180"/>
    </row>
    <row r="175" spans="1:6" ht="15.75" customHeight="1">
      <c r="A175" s="180"/>
      <c r="B175" s="180"/>
      <c r="C175" s="180"/>
      <c r="D175" s="180"/>
      <c r="E175" s="180"/>
      <c r="F175" s="180"/>
    </row>
    <row r="176" spans="1:6" ht="15.75" customHeight="1">
      <c r="A176" s="180"/>
      <c r="B176" s="180"/>
      <c r="C176" s="180"/>
      <c r="D176" s="180"/>
      <c r="E176" s="180"/>
      <c r="F176" s="180"/>
    </row>
    <row r="177" spans="1:6" ht="15.75" customHeight="1">
      <c r="A177" s="180"/>
      <c r="B177" s="180"/>
      <c r="C177" s="180"/>
      <c r="D177" s="180"/>
      <c r="E177" s="180"/>
      <c r="F177" s="180"/>
    </row>
    <row r="178" spans="1:6" ht="15.75" customHeight="1">
      <c r="A178" s="180"/>
      <c r="B178" s="180"/>
      <c r="C178" s="180"/>
      <c r="D178" s="180"/>
      <c r="E178" s="180"/>
      <c r="F178" s="180"/>
    </row>
    <row r="179" spans="1:6" ht="15.75" customHeight="1">
      <c r="A179" s="180"/>
      <c r="B179" s="180"/>
      <c r="C179" s="180"/>
      <c r="D179" s="180"/>
      <c r="E179" s="180"/>
      <c r="F179" s="180"/>
    </row>
    <row r="180" spans="1:6" ht="15.75" customHeight="1">
      <c r="A180" s="180"/>
      <c r="B180" s="180"/>
      <c r="C180" s="180"/>
      <c r="D180" s="180"/>
      <c r="E180" s="180"/>
      <c r="F180" s="180"/>
    </row>
    <row r="181" spans="1:6" ht="15.75" customHeight="1">
      <c r="A181" s="180"/>
      <c r="B181" s="180"/>
      <c r="C181" s="180"/>
      <c r="D181" s="180"/>
      <c r="E181" s="180"/>
      <c r="F181" s="180"/>
    </row>
    <row r="182" spans="1:6" ht="15.75" customHeight="1">
      <c r="A182" s="180"/>
      <c r="B182" s="180"/>
      <c r="C182" s="180"/>
      <c r="D182" s="180"/>
      <c r="E182" s="180"/>
      <c r="F182" s="180"/>
    </row>
    <row r="183" spans="1:6" ht="15.75" customHeight="1">
      <c r="A183" s="180"/>
      <c r="B183" s="180"/>
      <c r="C183" s="180"/>
      <c r="D183" s="180"/>
      <c r="E183" s="180"/>
      <c r="F183" s="180"/>
    </row>
    <row r="184" spans="1:6" ht="15.75" customHeight="1">
      <c r="A184" s="180"/>
      <c r="B184" s="180"/>
      <c r="C184" s="180"/>
      <c r="D184" s="180"/>
      <c r="E184" s="180"/>
      <c r="F184" s="180"/>
    </row>
    <row r="185" spans="1:6" ht="15.75" customHeight="1">
      <c r="A185" s="180"/>
      <c r="B185" s="180"/>
      <c r="C185" s="180"/>
      <c r="D185" s="180"/>
      <c r="E185" s="180"/>
      <c r="F185" s="180"/>
    </row>
    <row r="186" spans="1:6" ht="15.75" customHeight="1">
      <c r="A186" s="180"/>
      <c r="B186" s="180"/>
      <c r="C186" s="180"/>
      <c r="D186" s="180"/>
      <c r="E186" s="180"/>
      <c r="F186" s="180"/>
    </row>
    <row r="187" spans="1:6" ht="15.75" customHeight="1">
      <c r="A187" s="180"/>
      <c r="B187" s="180"/>
      <c r="C187" s="180"/>
      <c r="D187" s="180"/>
      <c r="E187" s="180"/>
      <c r="F187" s="180"/>
    </row>
    <row r="188" spans="1:6" ht="15.75" customHeight="1">
      <c r="A188" s="180"/>
      <c r="B188" s="180"/>
      <c r="C188" s="180"/>
      <c r="D188" s="180"/>
      <c r="E188" s="180"/>
      <c r="F188" s="180"/>
    </row>
    <row r="189" spans="1:6" ht="15.75" customHeight="1">
      <c r="A189" s="180"/>
      <c r="B189" s="180"/>
      <c r="C189" s="180"/>
      <c r="D189" s="180"/>
      <c r="E189" s="180"/>
      <c r="F189" s="180"/>
    </row>
    <row r="190" spans="1:6" ht="15.75" customHeight="1">
      <c r="A190" s="180"/>
      <c r="B190" s="180"/>
      <c r="C190" s="180"/>
      <c r="D190" s="180"/>
      <c r="E190" s="180"/>
      <c r="F190" s="180"/>
    </row>
    <row r="191" spans="1:6" ht="15.75" customHeight="1">
      <c r="A191" s="180"/>
      <c r="B191" s="180"/>
      <c r="C191" s="180"/>
      <c r="D191" s="180"/>
      <c r="E191" s="180"/>
      <c r="F191" s="180"/>
    </row>
    <row r="192" spans="1:6" ht="15.75" customHeight="1">
      <c r="A192" s="180"/>
      <c r="B192" s="180"/>
      <c r="C192" s="180"/>
      <c r="D192" s="180"/>
      <c r="E192" s="180"/>
      <c r="F192" s="180"/>
    </row>
    <row r="193" spans="1:6" ht="15.75" customHeight="1">
      <c r="A193" s="180"/>
      <c r="B193" s="180"/>
      <c r="C193" s="180"/>
      <c r="D193" s="180"/>
      <c r="E193" s="180"/>
      <c r="F193" s="180"/>
    </row>
    <row r="194" spans="1:6" ht="15.75" customHeight="1">
      <c r="A194" s="180"/>
      <c r="B194" s="180"/>
      <c r="C194" s="180"/>
      <c r="D194" s="180"/>
      <c r="E194" s="180"/>
      <c r="F194" s="180"/>
    </row>
    <row r="195" spans="1:6" ht="15.75" customHeight="1">
      <c r="A195" s="180"/>
      <c r="B195" s="180"/>
      <c r="C195" s="180"/>
      <c r="D195" s="180"/>
      <c r="E195" s="180"/>
      <c r="F195" s="180"/>
    </row>
    <row r="196" spans="1:6" ht="15.75" customHeight="1">
      <c r="A196" s="180"/>
      <c r="B196" s="180"/>
      <c r="C196" s="180"/>
      <c r="D196" s="180"/>
      <c r="E196" s="180"/>
      <c r="F196" s="180"/>
    </row>
    <row r="197" spans="1:6" ht="15.75" customHeight="1">
      <c r="A197" s="180"/>
      <c r="B197" s="180"/>
      <c r="C197" s="180"/>
      <c r="D197" s="180"/>
      <c r="E197" s="180"/>
      <c r="F197" s="180"/>
    </row>
    <row r="198" spans="1:6" ht="15.75" customHeight="1">
      <c r="A198" s="180"/>
      <c r="B198" s="180"/>
      <c r="C198" s="180"/>
      <c r="D198" s="180"/>
      <c r="E198" s="180"/>
      <c r="F198" s="180"/>
    </row>
    <row r="199" spans="1:6" ht="15.75" customHeight="1">
      <c r="A199" s="180"/>
      <c r="B199" s="180"/>
      <c r="C199" s="180"/>
      <c r="D199" s="180"/>
      <c r="E199" s="180"/>
      <c r="F199" s="180"/>
    </row>
    <row r="200" spans="1:6" ht="15.75" customHeight="1">
      <c r="A200" s="180"/>
      <c r="B200" s="180"/>
      <c r="C200" s="180"/>
      <c r="D200" s="180"/>
      <c r="E200" s="180"/>
      <c r="F200" s="180"/>
    </row>
    <row r="201" spans="1:6" ht="15.75" customHeight="1">
      <c r="A201" s="180"/>
      <c r="B201" s="180"/>
      <c r="C201" s="180"/>
      <c r="D201" s="180"/>
      <c r="E201" s="180"/>
      <c r="F201" s="180"/>
    </row>
    <row r="202" spans="1:6" ht="15.75" customHeight="1">
      <c r="A202" s="180"/>
      <c r="B202" s="180"/>
      <c r="C202" s="180"/>
      <c r="D202" s="180"/>
      <c r="E202" s="180"/>
      <c r="F202" s="180"/>
    </row>
    <row r="203" spans="1:6" ht="15.75" customHeight="1">
      <c r="A203" s="180"/>
      <c r="B203" s="180"/>
      <c r="C203" s="180"/>
      <c r="D203" s="180"/>
      <c r="E203" s="180"/>
      <c r="F203" s="180"/>
    </row>
    <row r="204" spans="1:6" ht="15.75" customHeight="1">
      <c r="A204" s="180"/>
      <c r="B204" s="180"/>
      <c r="C204" s="180"/>
      <c r="D204" s="180"/>
      <c r="E204" s="180"/>
      <c r="F204" s="180"/>
    </row>
    <row r="205" spans="1:6" ht="15.75" customHeight="1">
      <c r="A205" s="180"/>
      <c r="B205" s="180"/>
      <c r="C205" s="180"/>
      <c r="D205" s="180"/>
      <c r="E205" s="180"/>
      <c r="F205" s="180"/>
    </row>
    <row r="206" spans="1:6" ht="15.75" customHeight="1">
      <c r="A206" s="180"/>
      <c r="B206" s="180"/>
      <c r="C206" s="180"/>
      <c r="D206" s="180"/>
      <c r="E206" s="180"/>
      <c r="F206" s="180"/>
    </row>
    <row r="207" spans="1:6" ht="15.75" customHeight="1">
      <c r="A207" s="180"/>
      <c r="B207" s="180"/>
      <c r="C207" s="180"/>
      <c r="D207" s="180"/>
      <c r="E207" s="180"/>
      <c r="F207" s="180"/>
    </row>
    <row r="208" spans="1:6" ht="15.75" customHeight="1">
      <c r="A208" s="180"/>
      <c r="B208" s="180"/>
      <c r="C208" s="180"/>
      <c r="D208" s="180"/>
      <c r="E208" s="180"/>
      <c r="F208" s="180"/>
    </row>
    <row r="209" spans="1:6" ht="15.75" customHeight="1">
      <c r="A209" s="180"/>
      <c r="B209" s="180"/>
      <c r="C209" s="180"/>
      <c r="D209" s="180"/>
      <c r="E209" s="180"/>
      <c r="F209" s="180"/>
    </row>
    <row r="210" spans="1:6" ht="15.75" customHeight="1">
      <c r="A210" s="180"/>
      <c r="B210" s="180"/>
      <c r="C210" s="180"/>
      <c r="D210" s="180"/>
      <c r="E210" s="180"/>
      <c r="F210" s="180"/>
    </row>
    <row r="211" spans="1:6" ht="15.75" customHeight="1">
      <c r="A211" s="180"/>
      <c r="B211" s="180"/>
      <c r="C211" s="180"/>
      <c r="D211" s="180"/>
      <c r="E211" s="180"/>
      <c r="F211" s="180"/>
    </row>
    <row r="212" spans="1:6" ht="15.75" customHeight="1">
      <c r="A212" s="180"/>
      <c r="B212" s="180"/>
      <c r="C212" s="180"/>
      <c r="D212" s="180"/>
      <c r="E212" s="180"/>
      <c r="F212" s="180"/>
    </row>
    <row r="213" spans="1:6" ht="15.75" customHeight="1">
      <c r="A213" s="180"/>
      <c r="B213" s="180"/>
      <c r="C213" s="180"/>
      <c r="D213" s="180"/>
      <c r="E213" s="180"/>
      <c r="F213" s="180"/>
    </row>
    <row r="214" spans="1:6" ht="15.75" customHeight="1">
      <c r="A214" s="180"/>
      <c r="B214" s="180"/>
      <c r="C214" s="180"/>
      <c r="D214" s="180"/>
      <c r="E214" s="180"/>
      <c r="F214" s="180"/>
    </row>
    <row r="215" spans="1:6" ht="15.75" customHeight="1">
      <c r="A215" s="180"/>
      <c r="B215" s="180"/>
      <c r="C215" s="180"/>
      <c r="D215" s="180"/>
      <c r="E215" s="180"/>
      <c r="F215" s="180"/>
    </row>
    <row r="216" spans="1:6" ht="15.75" customHeight="1">
      <c r="A216" s="180"/>
      <c r="B216" s="180"/>
      <c r="C216" s="180"/>
      <c r="D216" s="180"/>
      <c r="E216" s="180"/>
      <c r="F216" s="180"/>
    </row>
    <row r="217" spans="1:6" ht="15.75" customHeight="1">
      <c r="A217" s="180"/>
      <c r="B217" s="180"/>
      <c r="C217" s="180"/>
      <c r="D217" s="180"/>
      <c r="E217" s="180"/>
      <c r="F217" s="180"/>
    </row>
    <row r="218" spans="1:6" ht="15.75" customHeight="1">
      <c r="A218" s="180"/>
      <c r="B218" s="180"/>
      <c r="C218" s="180"/>
      <c r="D218" s="180"/>
      <c r="E218" s="180"/>
      <c r="F218" s="180"/>
    </row>
    <row r="219" spans="1:6" ht="15.75" customHeight="1">
      <c r="A219" s="180"/>
      <c r="B219" s="180"/>
      <c r="C219" s="180"/>
      <c r="D219" s="180"/>
      <c r="E219" s="180"/>
      <c r="F219" s="180"/>
    </row>
    <row r="220" spans="1:6" ht="15.75" customHeight="1">
      <c r="A220" s="180"/>
      <c r="B220" s="180"/>
      <c r="C220" s="180"/>
      <c r="D220" s="180"/>
      <c r="E220" s="180"/>
      <c r="F220" s="180"/>
    </row>
    <row r="221" spans="1:6" ht="15.75" customHeight="1">
      <c r="A221" s="180"/>
      <c r="B221" s="180"/>
      <c r="C221" s="180"/>
      <c r="D221" s="180"/>
      <c r="E221" s="180"/>
      <c r="F221" s="180"/>
    </row>
    <row r="222" spans="1:6" ht="15.75" customHeight="1">
      <c r="A222" s="180"/>
      <c r="B222" s="180"/>
      <c r="C222" s="180"/>
      <c r="D222" s="180"/>
      <c r="E222" s="180"/>
      <c r="F222" s="180"/>
    </row>
    <row r="223" spans="1:6" ht="15.75" customHeight="1">
      <c r="A223" s="180"/>
      <c r="B223" s="180"/>
      <c r="C223" s="180"/>
      <c r="D223" s="180"/>
      <c r="E223" s="180"/>
      <c r="F223" s="180"/>
    </row>
    <row r="224" spans="1:6" ht="15.75" customHeight="1">
      <c r="A224" s="180"/>
      <c r="B224" s="180"/>
      <c r="C224" s="180"/>
      <c r="D224" s="180"/>
      <c r="E224" s="180"/>
      <c r="F224" s="180"/>
    </row>
    <row r="225" spans="1:6" ht="15.75" customHeight="1">
      <c r="A225" s="180"/>
      <c r="B225" s="180"/>
      <c r="C225" s="180"/>
      <c r="D225" s="180"/>
      <c r="E225" s="180"/>
      <c r="F225" s="180"/>
    </row>
    <row r="226" spans="1:6" ht="15.75" customHeight="1">
      <c r="A226" s="180"/>
      <c r="B226" s="180"/>
      <c r="C226" s="180"/>
      <c r="D226" s="180"/>
      <c r="E226" s="180"/>
      <c r="F226" s="180"/>
    </row>
    <row r="227" spans="1:6" ht="15.75" customHeight="1">
      <c r="A227" s="180"/>
      <c r="B227" s="180"/>
      <c r="C227" s="180"/>
      <c r="D227" s="180"/>
      <c r="E227" s="180"/>
      <c r="F227" s="180"/>
    </row>
    <row r="228" spans="1:6" ht="15.75" customHeight="1">
      <c r="A228" s="180"/>
      <c r="B228" s="180"/>
      <c r="C228" s="180"/>
      <c r="D228" s="180"/>
      <c r="E228" s="180"/>
      <c r="F228" s="180"/>
    </row>
    <row r="229" spans="1:6" ht="15.75" customHeight="1">
      <c r="A229" s="180"/>
      <c r="B229" s="180"/>
      <c r="C229" s="180"/>
      <c r="D229" s="180"/>
      <c r="E229" s="180"/>
      <c r="F229" s="180"/>
    </row>
    <row r="230" spans="1:6" ht="15.75" customHeight="1">
      <c r="A230" s="180"/>
      <c r="B230" s="180"/>
      <c r="C230" s="180"/>
      <c r="D230" s="180"/>
      <c r="E230" s="180"/>
      <c r="F230" s="180"/>
    </row>
    <row r="231" spans="1:6" ht="15.75" customHeight="1">
      <c r="A231" s="180"/>
      <c r="B231" s="180"/>
      <c r="C231" s="180"/>
      <c r="D231" s="180"/>
      <c r="E231" s="180"/>
      <c r="F231" s="180"/>
    </row>
    <row r="232" spans="1:6" ht="15.75" customHeight="1">
      <c r="A232" s="180"/>
      <c r="B232" s="180"/>
      <c r="C232" s="180"/>
      <c r="D232" s="180"/>
      <c r="E232" s="180"/>
      <c r="F232" s="180"/>
    </row>
    <row r="233" spans="1:6" ht="15.75" customHeight="1">
      <c r="A233" s="180"/>
      <c r="B233" s="180"/>
      <c r="C233" s="180"/>
      <c r="D233" s="180"/>
      <c r="E233" s="180"/>
      <c r="F233" s="180"/>
    </row>
    <row r="234" spans="1:6" ht="15.75" customHeight="1">
      <c r="A234" s="180"/>
      <c r="B234" s="180"/>
      <c r="C234" s="180"/>
      <c r="D234" s="180"/>
      <c r="E234" s="180"/>
      <c r="F234" s="180"/>
    </row>
    <row r="235" spans="1:6" ht="15.75" customHeight="1">
      <c r="A235" s="180"/>
      <c r="B235" s="180"/>
      <c r="C235" s="180"/>
      <c r="D235" s="180"/>
      <c r="E235" s="180"/>
      <c r="F235" s="180"/>
    </row>
    <row r="236" spans="1:6" ht="15.75" customHeight="1">
      <c r="A236" s="180"/>
      <c r="B236" s="180"/>
      <c r="C236" s="180"/>
      <c r="D236" s="180"/>
      <c r="E236" s="180"/>
      <c r="F236" s="180"/>
    </row>
    <row r="237" spans="1:6" ht="15.75" customHeight="1">
      <c r="A237" s="180"/>
      <c r="B237" s="180"/>
      <c r="C237" s="180"/>
      <c r="D237" s="180"/>
      <c r="E237" s="180"/>
      <c r="F237" s="180"/>
    </row>
    <row r="238" spans="1:6" ht="15.75" customHeight="1">
      <c r="A238" s="180"/>
      <c r="B238" s="180"/>
      <c r="C238" s="180"/>
      <c r="D238" s="180"/>
      <c r="E238" s="180"/>
      <c r="F238" s="180"/>
    </row>
    <row r="239" spans="1:6" ht="15.75" customHeight="1">
      <c r="A239" s="180"/>
      <c r="B239" s="180"/>
      <c r="C239" s="180"/>
      <c r="D239" s="180"/>
      <c r="E239" s="180"/>
      <c r="F239" s="180"/>
    </row>
    <row r="240" spans="1:6" ht="15.75" customHeight="1">
      <c r="A240" s="180"/>
      <c r="B240" s="180"/>
      <c r="C240" s="180"/>
      <c r="D240" s="180"/>
      <c r="E240" s="180"/>
      <c r="F240" s="180"/>
    </row>
    <row r="241" spans="1:6" ht="15.75" customHeight="1">
      <c r="A241" s="180"/>
      <c r="B241" s="180"/>
      <c r="C241" s="180"/>
      <c r="D241" s="180"/>
      <c r="E241" s="180"/>
      <c r="F241" s="180"/>
    </row>
    <row r="242" spans="1:6" ht="15.75" customHeight="1">
      <c r="A242" s="180"/>
      <c r="B242" s="180"/>
      <c r="C242" s="180"/>
      <c r="D242" s="180"/>
      <c r="E242" s="180"/>
      <c r="F242" s="180"/>
    </row>
    <row r="243" spans="1:6" ht="15.75" customHeight="1">
      <c r="A243" s="180"/>
      <c r="B243" s="180"/>
      <c r="C243" s="180"/>
      <c r="D243" s="180"/>
      <c r="E243" s="180"/>
      <c r="F243" s="180"/>
    </row>
    <row r="244" spans="1:6" ht="15.75" customHeight="1">
      <c r="A244" s="180"/>
      <c r="B244" s="180"/>
      <c r="C244" s="180"/>
      <c r="D244" s="180"/>
      <c r="E244" s="180"/>
      <c r="F244" s="180"/>
    </row>
    <row r="245" spans="1:6" ht="15.75" customHeight="1">
      <c r="A245" s="180"/>
      <c r="B245" s="180"/>
      <c r="C245" s="180"/>
      <c r="D245" s="180"/>
      <c r="E245" s="180"/>
      <c r="F245" s="180"/>
    </row>
    <row r="246" spans="1:6" ht="15.75" customHeight="1">
      <c r="A246" s="180"/>
      <c r="B246" s="180"/>
      <c r="C246" s="180"/>
      <c r="D246" s="180"/>
      <c r="E246" s="180"/>
      <c r="F246" s="180"/>
    </row>
    <row r="247" spans="1:6" ht="15.75" customHeight="1">
      <c r="A247" s="180"/>
      <c r="B247" s="180"/>
      <c r="C247" s="180"/>
      <c r="D247" s="180"/>
      <c r="E247" s="180"/>
      <c r="F247" s="180"/>
    </row>
    <row r="248" spans="1:6" ht="15.75" customHeight="1">
      <c r="A248" s="180"/>
      <c r="B248" s="180"/>
      <c r="C248" s="180"/>
      <c r="D248" s="180"/>
      <c r="E248" s="180"/>
      <c r="F248" s="180"/>
    </row>
    <row r="249" spans="1:6" ht="15.75" customHeight="1">
      <c r="A249" s="180"/>
      <c r="B249" s="180"/>
      <c r="C249" s="180"/>
      <c r="D249" s="180"/>
      <c r="E249" s="180"/>
      <c r="F249" s="180"/>
    </row>
    <row r="250" spans="1:6" ht="15.75" customHeight="1">
      <c r="A250" s="180"/>
      <c r="B250" s="180"/>
      <c r="C250" s="180"/>
      <c r="D250" s="180"/>
      <c r="E250" s="180"/>
      <c r="F250" s="180"/>
    </row>
    <row r="251" spans="1:6" ht="15.75" customHeight="1">
      <c r="A251" s="180"/>
      <c r="B251" s="180"/>
      <c r="C251" s="180"/>
      <c r="D251" s="180"/>
      <c r="E251" s="180"/>
      <c r="F251" s="180"/>
    </row>
    <row r="252" spans="1:6" ht="15.75" customHeight="1">
      <c r="A252" s="180"/>
      <c r="B252" s="180"/>
      <c r="C252" s="180"/>
      <c r="D252" s="180"/>
      <c r="E252" s="180"/>
      <c r="F252" s="180"/>
    </row>
    <row r="253" spans="1:6" ht="15.75" customHeight="1">
      <c r="A253" s="180"/>
      <c r="B253" s="180"/>
      <c r="C253" s="180"/>
      <c r="D253" s="180"/>
      <c r="E253" s="180"/>
      <c r="F253" s="180"/>
    </row>
    <row r="254" spans="1:6" ht="15.75" customHeight="1">
      <c r="A254" s="180"/>
      <c r="B254" s="180"/>
      <c r="C254" s="180"/>
      <c r="D254" s="180"/>
      <c r="E254" s="180"/>
      <c r="F254" s="180"/>
    </row>
    <row r="255" spans="1:6" ht="15.75" customHeight="1">
      <c r="A255" s="180"/>
      <c r="B255" s="180"/>
      <c r="C255" s="180"/>
      <c r="D255" s="180"/>
      <c r="E255" s="180"/>
      <c r="F255" s="180"/>
    </row>
    <row r="256" spans="1:6" ht="15.75" customHeight="1">
      <c r="A256" s="180"/>
      <c r="B256" s="180"/>
      <c r="C256" s="180"/>
      <c r="D256" s="180"/>
      <c r="E256" s="180"/>
      <c r="F256" s="180"/>
    </row>
    <row r="257" spans="1:6" ht="15.75" customHeight="1">
      <c r="A257" s="180"/>
      <c r="B257" s="180"/>
      <c r="C257" s="180"/>
      <c r="D257" s="180"/>
      <c r="E257" s="180"/>
      <c r="F257" s="180"/>
    </row>
    <row r="258" spans="1:6" ht="15.75" customHeight="1">
      <c r="A258" s="180"/>
      <c r="B258" s="180"/>
      <c r="C258" s="180"/>
      <c r="D258" s="180"/>
      <c r="E258" s="180"/>
      <c r="F258" s="180"/>
    </row>
    <row r="259" spans="1:6" ht="15.75" customHeight="1">
      <c r="A259" s="180"/>
      <c r="B259" s="180"/>
      <c r="C259" s="180"/>
      <c r="D259" s="180"/>
      <c r="E259" s="180"/>
      <c r="F259" s="180"/>
    </row>
    <row r="260" spans="1:6" ht="15.75" customHeight="1">
      <c r="A260" s="180"/>
      <c r="B260" s="180"/>
      <c r="C260" s="180"/>
      <c r="D260" s="180"/>
      <c r="E260" s="180"/>
      <c r="F260" s="180"/>
    </row>
    <row r="261" spans="1:6" ht="15.75" customHeight="1">
      <c r="A261" s="180"/>
      <c r="B261" s="180"/>
      <c r="C261" s="180"/>
      <c r="D261" s="180"/>
      <c r="E261" s="180"/>
      <c r="F261" s="180"/>
    </row>
    <row r="262" spans="1:6" ht="15.75" customHeight="1">
      <c r="A262" s="180"/>
      <c r="B262" s="180"/>
      <c r="C262" s="180"/>
      <c r="D262" s="180"/>
      <c r="E262" s="180"/>
      <c r="F262" s="180"/>
    </row>
    <row r="263" spans="1:6" ht="15.75" customHeight="1">
      <c r="A263" s="180"/>
      <c r="B263" s="180"/>
      <c r="C263" s="180"/>
      <c r="D263" s="180"/>
      <c r="E263" s="180"/>
      <c r="F263" s="180"/>
    </row>
    <row r="264" spans="1:6" ht="15.75" customHeight="1">
      <c r="A264" s="180"/>
      <c r="B264" s="180"/>
      <c r="C264" s="180"/>
      <c r="D264" s="180"/>
      <c r="E264" s="180"/>
      <c r="F264" s="180"/>
    </row>
    <row r="265" spans="1:6" ht="15.75" customHeight="1"/>
    <row r="266" spans="1:6" ht="15.75" customHeight="1"/>
    <row r="267" spans="1:6" ht="15.75" customHeight="1"/>
    <row r="268" spans="1:6" ht="15.75" customHeight="1"/>
    <row r="269" spans="1:6" ht="15.75" customHeight="1"/>
    <row r="270" spans="1:6" ht="15.75" customHeight="1"/>
    <row r="271" spans="1:6" ht="15.75" customHeight="1"/>
    <row r="272" spans="1: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customSheetViews>
    <customSheetView guid="{026ABE6A-80FF-E24B-8478-FCE2D0320A25}">
      <selection activeCell="R37" sqref="R37"/>
      <pageMargins left="0" right="0" top="0" bottom="0" header="0" footer="0"/>
      <pageSetup orientation="landscape"/>
    </customSheetView>
    <customSheetView guid="{1053D27A-FDC1-7341-90DB-D35A8ED876F9}">
      <pageMargins left="0" right="0" top="0" bottom="0" header="0" footer="0"/>
      <pageSetup orientation="landscape"/>
    </customSheetView>
    <customSheetView guid="{8973D1E3-CAA8-456C-BD3F-D66C1AEB2BA3}">
      <selection activeCell="C23" sqref="C23"/>
      <pageMargins left="0" right="0" top="0" bottom="0" header="0" footer="0"/>
      <pageSetup orientation="landscape"/>
    </customSheetView>
    <customSheetView guid="{D5673744-C2D2-49E0-A7EC-A16978BD13B9}">
      <selection activeCell="R37" sqref="R37"/>
      <pageMargins left="0" right="0" top="0" bottom="0" header="0" footer="0"/>
      <pageSetup orientation="landscape"/>
    </customSheetView>
  </customSheetViews>
  <mergeCells count="4">
    <mergeCell ref="B4:L4"/>
    <mergeCell ref="B5:N5"/>
    <mergeCell ref="B14:P14"/>
    <mergeCell ref="B7:P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4"/>
  <sheetViews>
    <sheetView topLeftCell="A11" zoomScale="85" zoomScaleNormal="85" workbookViewId="0">
      <selection activeCell="C22" sqref="C22"/>
    </sheetView>
  </sheetViews>
  <sheetFormatPr defaultColWidth="12.7109375" defaultRowHeight="15" customHeight="1"/>
  <cols>
    <col min="1" max="1" width="7.140625" customWidth="1"/>
    <col min="2" max="2" width="26.85546875" customWidth="1"/>
    <col min="3" max="14" width="12.42578125" customWidth="1"/>
    <col min="15" max="15" width="14.140625" bestFit="1" customWidth="1"/>
    <col min="16" max="27" width="12.42578125" customWidth="1"/>
  </cols>
  <sheetData>
    <row r="1" spans="1:17" ht="22.5" customHeight="1">
      <c r="A1" s="188" t="s">
        <v>185</v>
      </c>
      <c r="B1" s="225"/>
      <c r="C1" s="225"/>
      <c r="D1" s="225"/>
      <c r="E1" s="225"/>
      <c r="F1" s="188"/>
      <c r="G1" s="188"/>
      <c r="H1" s="188"/>
      <c r="I1" s="188"/>
      <c r="J1" s="188"/>
      <c r="K1" s="188"/>
      <c r="L1" s="188"/>
      <c r="M1" s="188"/>
      <c r="N1" s="188"/>
      <c r="O1" s="188"/>
      <c r="P1" s="49"/>
      <c r="Q1" s="49"/>
    </row>
    <row r="2" spans="1:17" ht="15.75" customHeight="1">
      <c r="A2" s="15"/>
      <c r="B2" s="15"/>
      <c r="C2" s="49"/>
      <c r="D2" s="49"/>
      <c r="E2" s="49"/>
      <c r="F2" s="49"/>
      <c r="G2" s="49"/>
      <c r="H2" s="49"/>
      <c r="I2" s="49"/>
      <c r="J2" s="49"/>
      <c r="K2" s="49"/>
      <c r="L2" s="49"/>
      <c r="M2" s="49"/>
      <c r="N2" s="49"/>
      <c r="O2" s="49"/>
      <c r="P2" s="49"/>
      <c r="Q2" s="49"/>
    </row>
    <row r="3" spans="1:17" ht="15.75" customHeight="1">
      <c r="A3" s="87"/>
      <c r="B3" s="33" t="s">
        <v>186</v>
      </c>
      <c r="C3" s="164"/>
      <c r="D3" s="164"/>
      <c r="E3" s="164"/>
      <c r="F3" s="164"/>
      <c r="G3" s="164"/>
      <c r="H3" s="164"/>
      <c r="I3" s="17"/>
      <c r="J3" s="66"/>
      <c r="K3" s="66"/>
      <c r="L3" s="66"/>
      <c r="M3" s="66"/>
      <c r="N3" s="66"/>
      <c r="O3" s="49"/>
      <c r="P3" s="49"/>
      <c r="Q3" s="49"/>
    </row>
    <row r="4" spans="1:17" ht="15.75" customHeight="1">
      <c r="A4" s="87"/>
      <c r="B4" s="33"/>
      <c r="C4" s="164"/>
      <c r="D4" s="164"/>
      <c r="E4" s="164"/>
      <c r="F4" s="164"/>
      <c r="G4" s="164"/>
      <c r="H4" s="164"/>
      <c r="I4" s="17"/>
      <c r="J4" s="66"/>
      <c r="K4" s="66"/>
      <c r="L4" s="66"/>
      <c r="M4" s="66"/>
      <c r="N4" s="66"/>
      <c r="O4" s="49"/>
      <c r="P4" s="49"/>
      <c r="Q4" s="49"/>
    </row>
    <row r="5" spans="1:17" ht="26.1" customHeight="1">
      <c r="A5" s="49"/>
      <c r="B5" s="177" t="s">
        <v>187</v>
      </c>
      <c r="C5" s="156"/>
      <c r="D5" s="156"/>
      <c r="E5" s="156"/>
      <c r="F5" s="156"/>
      <c r="G5" s="156"/>
      <c r="H5" s="66"/>
      <c r="I5" s="66"/>
      <c r="J5" s="66"/>
      <c r="K5" s="66"/>
      <c r="L5" s="66"/>
      <c r="M5" s="66"/>
      <c r="N5" s="66"/>
      <c r="O5" s="49"/>
      <c r="P5" s="49"/>
      <c r="Q5" s="49"/>
    </row>
    <row r="6" spans="1:17" ht="15.75" customHeight="1">
      <c r="A6" s="49"/>
      <c r="B6" s="157"/>
      <c r="C6" s="158"/>
      <c r="D6" s="158"/>
      <c r="E6" s="158"/>
      <c r="F6" s="158"/>
      <c r="G6" s="158"/>
      <c r="H6" s="66"/>
      <c r="I6" s="66"/>
      <c r="J6" s="66"/>
      <c r="K6" s="66"/>
      <c r="L6" s="66"/>
      <c r="M6" s="66"/>
      <c r="N6" s="66"/>
      <c r="O6" s="49"/>
      <c r="P6" s="49"/>
      <c r="Q6" s="49"/>
    </row>
    <row r="7" spans="1:17" ht="15.75" customHeight="1">
      <c r="A7" s="15"/>
      <c r="B7" s="175" t="s">
        <v>188</v>
      </c>
      <c r="C7" s="164"/>
      <c r="D7" s="164"/>
      <c r="E7" s="164"/>
      <c r="F7" s="164"/>
      <c r="G7" s="164"/>
      <c r="H7" s="164"/>
      <c r="I7" s="164"/>
      <c r="J7" s="164"/>
      <c r="K7" s="164"/>
      <c r="L7" s="164"/>
      <c r="M7" s="164"/>
    </row>
    <row r="8" spans="1:17" ht="15.75" customHeight="1">
      <c r="A8" s="15"/>
      <c r="B8" s="237" t="s">
        <v>189</v>
      </c>
      <c r="C8" s="238"/>
      <c r="D8" s="238"/>
      <c r="E8" s="238"/>
      <c r="F8" s="238"/>
      <c r="G8" s="238"/>
      <c r="H8" s="238"/>
      <c r="I8" s="238"/>
      <c r="J8" s="238"/>
      <c r="K8" s="238"/>
      <c r="L8" s="164"/>
      <c r="M8" s="164"/>
    </row>
    <row r="9" spans="1:17" ht="15.75" customHeight="1">
      <c r="A9" s="15"/>
      <c r="B9" s="103"/>
    </row>
    <row r="10" spans="1:17" ht="15.95" customHeight="1">
      <c r="A10" s="15"/>
      <c r="B10" s="103"/>
    </row>
    <row r="11" spans="1:17" ht="15.75" customHeight="1">
      <c r="A11" s="15"/>
      <c r="B11" s="244" t="s">
        <v>190</v>
      </c>
      <c r="C11" s="232"/>
      <c r="D11" s="232"/>
      <c r="E11" s="232"/>
      <c r="F11" s="232"/>
      <c r="G11" s="232"/>
      <c r="H11" s="232"/>
      <c r="I11" s="232"/>
      <c r="J11" s="232"/>
      <c r="K11" s="232"/>
      <c r="L11" s="232"/>
      <c r="M11" s="66"/>
      <c r="N11" s="66"/>
      <c r="O11" s="49"/>
      <c r="P11" s="49"/>
      <c r="Q11" s="49"/>
    </row>
    <row r="12" spans="1:17" ht="15.75" customHeight="1">
      <c r="A12" s="201">
        <v>1</v>
      </c>
      <c r="B12" s="244" t="s">
        <v>191</v>
      </c>
      <c r="C12" s="232"/>
      <c r="D12" s="232"/>
      <c r="E12" s="232"/>
      <c r="F12" s="232"/>
      <c r="G12" s="232"/>
      <c r="H12" s="232"/>
      <c r="I12" s="232"/>
      <c r="J12" s="232"/>
      <c r="K12" s="232"/>
      <c r="L12" s="232"/>
      <c r="M12" s="66"/>
      <c r="N12" s="66"/>
      <c r="O12" s="49"/>
      <c r="P12" s="49"/>
      <c r="Q12" s="49"/>
    </row>
    <row r="13" spans="1:17" ht="15.75" customHeight="1">
      <c r="B13" s="193" t="s">
        <v>192</v>
      </c>
      <c r="M13" s="66"/>
      <c r="N13" s="66"/>
      <c r="O13" s="49"/>
      <c r="P13" s="49"/>
      <c r="Q13" s="49"/>
    </row>
    <row r="14" spans="1:17" ht="15.75" customHeight="1">
      <c r="A14" s="201">
        <v>2</v>
      </c>
      <c r="B14" s="239" t="s">
        <v>193</v>
      </c>
      <c r="C14" s="240"/>
      <c r="D14" s="240"/>
      <c r="E14" s="240"/>
      <c r="F14" s="240"/>
      <c r="G14" s="240"/>
      <c r="H14" s="240"/>
      <c r="I14" s="240"/>
      <c r="J14" s="240"/>
      <c r="K14" s="240"/>
      <c r="L14" s="240"/>
      <c r="M14" s="66"/>
      <c r="N14" s="66"/>
      <c r="O14" s="49"/>
      <c r="P14" s="49"/>
      <c r="Q14" s="49"/>
    </row>
    <row r="15" spans="1:17" ht="15.75" customHeight="1">
      <c r="A15" s="201">
        <v>3</v>
      </c>
      <c r="B15" s="159" t="s">
        <v>194</v>
      </c>
      <c r="C15" s="160"/>
      <c r="D15" s="160"/>
      <c r="E15" s="160"/>
      <c r="F15" s="160"/>
      <c r="G15" s="160"/>
      <c r="H15" s="160"/>
      <c r="I15" s="160"/>
      <c r="J15" s="160"/>
      <c r="K15" s="160"/>
      <c r="L15" s="160"/>
      <c r="M15" s="3"/>
      <c r="N15" s="66"/>
      <c r="O15" s="49"/>
      <c r="P15" s="49"/>
      <c r="Q15" s="49"/>
    </row>
    <row r="16" spans="1:17" ht="15.75" customHeight="1">
      <c r="A16" s="15"/>
      <c r="J16" s="49"/>
      <c r="K16" s="49"/>
      <c r="L16" s="49"/>
      <c r="M16" s="49"/>
      <c r="N16" s="49"/>
      <c r="O16" s="49"/>
      <c r="P16" s="49"/>
      <c r="Q16" s="49"/>
    </row>
    <row r="17" spans="1:27" ht="15.75" customHeight="1">
      <c r="C17" s="15"/>
      <c r="D17" s="15"/>
      <c r="E17" s="15"/>
      <c r="F17" s="15"/>
      <c r="G17" s="15"/>
      <c r="H17" s="15"/>
      <c r="I17" s="15"/>
      <c r="J17" s="15"/>
      <c r="K17" s="15"/>
      <c r="L17" s="15"/>
      <c r="M17" s="15"/>
      <c r="N17" s="15"/>
      <c r="O17" s="15"/>
      <c r="P17" s="15"/>
      <c r="Q17" s="15"/>
    </row>
    <row r="18" spans="1:27" ht="15.75" customHeight="1">
      <c r="A18" s="87"/>
      <c r="B18" s="88" t="s">
        <v>195</v>
      </c>
      <c r="C18" s="88" t="str">
        <f>'Step One Promotional Marketing '!D50</f>
        <v>Jan</v>
      </c>
      <c r="D18" s="88" t="str">
        <f>'Step One Promotional Marketing '!E50</f>
        <v>Feb</v>
      </c>
      <c r="E18" s="88" t="str">
        <f>'Step One Promotional Marketing '!F50</f>
        <v>Mar</v>
      </c>
      <c r="F18" s="88" t="str">
        <f>'Step One Promotional Marketing '!G50</f>
        <v>Apr</v>
      </c>
      <c r="G18" s="88" t="str">
        <f>'Step One Promotional Marketing '!H50</f>
        <v>May</v>
      </c>
      <c r="H18" s="88" t="str">
        <f>'Step One Promotional Marketing '!I50</f>
        <v>June</v>
      </c>
      <c r="I18" s="88" t="str">
        <f>'Step One Promotional Marketing '!J50</f>
        <v>July</v>
      </c>
      <c r="J18" s="88" t="str">
        <f>'Step One Promotional Marketing '!K50</f>
        <v>Aug</v>
      </c>
      <c r="K18" s="88" t="str">
        <f>'Step One Promotional Marketing '!L50</f>
        <v>Sept</v>
      </c>
      <c r="L18" s="88" t="str">
        <f>'Step One Promotional Marketing '!M50</f>
        <v>Oct</v>
      </c>
      <c r="M18" s="88" t="str">
        <f>'Step One Promotional Marketing '!N50</f>
        <v>Nov</v>
      </c>
      <c r="N18" s="88" t="str">
        <f>'Step One Promotional Marketing '!O50</f>
        <v>Dec</v>
      </c>
      <c r="O18" s="88" t="s">
        <v>196</v>
      </c>
      <c r="P18" s="49"/>
      <c r="Q18" s="49"/>
      <c r="Y18" s="49"/>
      <c r="Z18" s="49"/>
      <c r="AA18" s="13"/>
    </row>
    <row r="19" spans="1:27" ht="15.75" customHeight="1">
      <c r="A19" s="87"/>
      <c r="B19" s="89" t="s">
        <v>197</v>
      </c>
      <c r="C19" s="90">
        <f>'Step Two Additional Sales Forec'!D26</f>
        <v>30000</v>
      </c>
      <c r="D19" s="90">
        <f>'Step Two Additional Sales Forec'!E26</f>
        <v>30000</v>
      </c>
      <c r="E19" s="90">
        <f>'Step Two Additional Sales Forec'!F26</f>
        <v>30000</v>
      </c>
      <c r="F19" s="90">
        <f>'Step Two Additional Sales Forec'!G26</f>
        <v>30000</v>
      </c>
      <c r="G19" s="90">
        <f>'Step Two Additional Sales Forec'!H26</f>
        <v>30000</v>
      </c>
      <c r="H19" s="90">
        <f>'Step Two Additional Sales Forec'!I26</f>
        <v>30000</v>
      </c>
      <c r="I19" s="90">
        <f>'Step Two Additional Sales Forec'!J26</f>
        <v>30000</v>
      </c>
      <c r="J19" s="90">
        <f>'Step Two Additional Sales Forec'!K26</f>
        <v>30000</v>
      </c>
      <c r="K19" s="90">
        <f>'Step Two Additional Sales Forec'!L26</f>
        <v>30000</v>
      </c>
      <c r="L19" s="90">
        <f>'Step Two Additional Sales Forec'!M26</f>
        <v>30000</v>
      </c>
      <c r="M19" s="90">
        <f>'Step Two Additional Sales Forec'!N26</f>
        <v>30000</v>
      </c>
      <c r="N19" s="90">
        <f>'Step Two Additional Sales Forec'!O26</f>
        <v>30000</v>
      </c>
      <c r="O19" s="90">
        <f t="shared" ref="O19:O20" si="0">SUM(C19:N19)</f>
        <v>360000</v>
      </c>
      <c r="P19" s="49"/>
      <c r="Q19" s="49"/>
      <c r="R19" s="49"/>
      <c r="S19" s="49"/>
      <c r="T19" s="49"/>
      <c r="U19" s="49"/>
      <c r="V19" s="49"/>
      <c r="W19" s="49"/>
      <c r="X19" s="49"/>
      <c r="Y19" s="49"/>
      <c r="Z19" s="49"/>
    </row>
    <row r="20" spans="1:27" ht="15.75" customHeight="1">
      <c r="A20" s="87"/>
      <c r="B20" s="89" t="s">
        <v>198</v>
      </c>
      <c r="C20" s="90">
        <f>'Step One Promotional Marketing '!D59</f>
        <v>10000</v>
      </c>
      <c r="D20" s="90">
        <f>'Step One Promotional Marketing '!E59</f>
        <v>10000</v>
      </c>
      <c r="E20" s="90">
        <f>'Step One Promotional Marketing '!F59</f>
        <v>10000</v>
      </c>
      <c r="F20" s="90">
        <f>'Step One Promotional Marketing '!G59</f>
        <v>10000</v>
      </c>
      <c r="G20" s="90">
        <f>'Step One Promotional Marketing '!H59</f>
        <v>10000</v>
      </c>
      <c r="H20" s="90">
        <f>'Step One Promotional Marketing '!I59</f>
        <v>10000</v>
      </c>
      <c r="I20" s="90">
        <f>'Step One Promotional Marketing '!J59</f>
        <v>10000</v>
      </c>
      <c r="J20" s="90">
        <f>'Step One Promotional Marketing '!K59</f>
        <v>10000</v>
      </c>
      <c r="K20" s="90">
        <f>'Step One Promotional Marketing '!L59</f>
        <v>10000</v>
      </c>
      <c r="L20" s="90">
        <f>'Step One Promotional Marketing '!M59</f>
        <v>10000</v>
      </c>
      <c r="M20" s="90">
        <f>'Step One Promotional Marketing '!N59</f>
        <v>10000</v>
      </c>
      <c r="N20" s="90">
        <f>'Step One Promotional Marketing '!O59</f>
        <v>10000</v>
      </c>
      <c r="O20" s="90">
        <f t="shared" si="0"/>
        <v>120000</v>
      </c>
      <c r="P20" s="91"/>
      <c r="Q20" s="49"/>
      <c r="R20" s="49"/>
      <c r="S20" s="49"/>
      <c r="T20" s="49"/>
      <c r="U20" s="49"/>
      <c r="V20" s="49"/>
      <c r="W20" s="49"/>
      <c r="X20" s="49"/>
    </row>
    <row r="21" spans="1:27" ht="15.75" customHeight="1">
      <c r="A21" s="87"/>
      <c r="B21" s="89" t="s">
        <v>199</v>
      </c>
      <c r="C21" s="90">
        <f t="shared" ref="C21:O21" si="1">C19-C20</f>
        <v>20000</v>
      </c>
      <c r="D21" s="90">
        <f t="shared" si="1"/>
        <v>20000</v>
      </c>
      <c r="E21" s="90">
        <f t="shared" si="1"/>
        <v>20000</v>
      </c>
      <c r="F21" s="90">
        <f t="shared" si="1"/>
        <v>20000</v>
      </c>
      <c r="G21" s="90">
        <f t="shared" si="1"/>
        <v>20000</v>
      </c>
      <c r="H21" s="90">
        <f t="shared" si="1"/>
        <v>20000</v>
      </c>
      <c r="I21" s="90">
        <f t="shared" si="1"/>
        <v>20000</v>
      </c>
      <c r="J21" s="90">
        <f t="shared" si="1"/>
        <v>20000</v>
      </c>
      <c r="K21" s="90">
        <f t="shared" si="1"/>
        <v>20000</v>
      </c>
      <c r="L21" s="90">
        <f t="shared" si="1"/>
        <v>20000</v>
      </c>
      <c r="M21" s="90">
        <f t="shared" si="1"/>
        <v>20000</v>
      </c>
      <c r="N21" s="90">
        <f t="shared" si="1"/>
        <v>20000</v>
      </c>
      <c r="O21" s="90">
        <f t="shared" si="1"/>
        <v>240000</v>
      </c>
      <c r="P21" s="49"/>
      <c r="Q21" s="49"/>
      <c r="R21" s="49"/>
      <c r="S21" s="49"/>
      <c r="T21" s="49"/>
      <c r="U21" s="49"/>
      <c r="V21" s="49"/>
      <c r="W21" s="49"/>
      <c r="X21" s="49"/>
    </row>
    <row r="22" spans="1:27" ht="15.75" customHeight="1">
      <c r="A22" s="92"/>
      <c r="B22" s="93" t="s">
        <v>200</v>
      </c>
      <c r="C22" s="94">
        <f t="shared" ref="C22:O22" si="2">(C21/C20)</f>
        <v>2</v>
      </c>
      <c r="D22" s="94">
        <f t="shared" si="2"/>
        <v>2</v>
      </c>
      <c r="E22" s="94">
        <f t="shared" si="2"/>
        <v>2</v>
      </c>
      <c r="F22" s="94">
        <f t="shared" si="2"/>
        <v>2</v>
      </c>
      <c r="G22" s="94">
        <f t="shared" si="2"/>
        <v>2</v>
      </c>
      <c r="H22" s="94">
        <f t="shared" si="2"/>
        <v>2</v>
      </c>
      <c r="I22" s="94">
        <f t="shared" si="2"/>
        <v>2</v>
      </c>
      <c r="J22" s="94">
        <f t="shared" si="2"/>
        <v>2</v>
      </c>
      <c r="K22" s="94">
        <f t="shared" si="2"/>
        <v>2</v>
      </c>
      <c r="L22" s="94">
        <f t="shared" si="2"/>
        <v>2</v>
      </c>
      <c r="M22" s="94">
        <f t="shared" si="2"/>
        <v>2</v>
      </c>
      <c r="N22" s="94">
        <f t="shared" si="2"/>
        <v>2</v>
      </c>
      <c r="O22" s="94">
        <f t="shared" si="2"/>
        <v>2</v>
      </c>
      <c r="P22" s="95"/>
      <c r="Q22" s="95"/>
      <c r="R22" s="96"/>
      <c r="S22" s="96"/>
      <c r="T22" s="96"/>
      <c r="U22" s="96"/>
      <c r="V22" s="96"/>
      <c r="W22" s="96"/>
      <c r="X22" s="96"/>
      <c r="Y22" s="97"/>
      <c r="Z22" s="97"/>
      <c r="AA22" s="97"/>
    </row>
    <row r="23" spans="1:27" ht="15.75" customHeight="1">
      <c r="A23" s="49"/>
      <c r="B23" s="49"/>
      <c r="C23" s="49"/>
      <c r="D23" s="49"/>
      <c r="E23" s="49"/>
      <c r="F23" s="49"/>
      <c r="G23" s="49"/>
      <c r="H23" s="49"/>
      <c r="I23" s="49"/>
      <c r="J23" s="49"/>
      <c r="K23" s="49"/>
      <c r="L23" s="49"/>
      <c r="M23" s="49"/>
      <c r="N23" s="49"/>
      <c r="O23" s="87"/>
      <c r="P23" s="49"/>
      <c r="Q23" s="49"/>
      <c r="R23" s="49"/>
      <c r="S23" s="49"/>
      <c r="T23" s="49"/>
      <c r="U23" s="49"/>
      <c r="V23" s="49"/>
      <c r="W23" s="49"/>
      <c r="X23" s="49"/>
    </row>
    <row r="24" spans="1:27" ht="15.75" customHeight="1">
      <c r="A24" s="98"/>
      <c r="B24" s="98" t="s">
        <v>201</v>
      </c>
      <c r="C24" s="226">
        <f>O22</f>
        <v>2</v>
      </c>
      <c r="D24" s="49"/>
      <c r="E24" s="49"/>
      <c r="F24" s="49"/>
      <c r="G24" s="49"/>
      <c r="H24" s="49"/>
      <c r="I24" s="49"/>
      <c r="J24" s="49"/>
      <c r="K24" s="49"/>
      <c r="L24" s="49"/>
      <c r="M24" s="49"/>
      <c r="N24" s="49"/>
      <c r="O24" s="49"/>
      <c r="P24" s="49"/>
      <c r="Q24" s="49"/>
    </row>
    <row r="25" spans="1:27" ht="15.75" customHeight="1">
      <c r="A25" s="49"/>
      <c r="B25" s="49"/>
      <c r="C25" s="49"/>
      <c r="D25" s="49"/>
      <c r="E25" s="49"/>
      <c r="F25" s="49"/>
      <c r="G25" s="49"/>
      <c r="H25" s="49"/>
      <c r="I25" s="49"/>
      <c r="J25" s="49"/>
      <c r="K25" s="49"/>
      <c r="L25" s="49"/>
      <c r="M25" s="49"/>
      <c r="N25" s="49"/>
      <c r="O25" s="49"/>
      <c r="P25" s="49"/>
      <c r="Q25" s="49"/>
    </row>
    <row r="26" spans="1:27" ht="32.25" customHeight="1">
      <c r="A26" s="99"/>
      <c r="B26" s="241" t="s">
        <v>202</v>
      </c>
      <c r="C26" s="242"/>
      <c r="D26" s="242"/>
      <c r="E26" s="242"/>
      <c r="F26" s="242"/>
      <c r="G26" s="242"/>
      <c r="H26" s="242"/>
      <c r="I26" s="242"/>
      <c r="J26" s="242"/>
      <c r="K26" s="242"/>
      <c r="L26" s="242"/>
      <c r="M26" s="242"/>
      <c r="N26" s="242"/>
      <c r="O26" s="242"/>
      <c r="P26" s="242"/>
      <c r="Q26" s="242"/>
    </row>
    <row r="27" spans="1:27" ht="15.75" customHeight="1">
      <c r="A27" s="99"/>
      <c r="B27" s="100"/>
      <c r="C27" s="8"/>
      <c r="D27" s="8"/>
      <c r="E27" s="8"/>
      <c r="F27" s="8"/>
      <c r="G27" s="8"/>
      <c r="H27" s="8"/>
      <c r="I27" s="8"/>
      <c r="J27" s="8"/>
      <c r="K27" s="8"/>
      <c r="L27" s="8"/>
      <c r="M27" s="8"/>
      <c r="N27" s="8"/>
      <c r="O27" s="8"/>
      <c r="P27" s="8"/>
      <c r="Q27" s="8"/>
      <c r="R27" s="8"/>
      <c r="S27" s="8"/>
      <c r="T27" s="8"/>
      <c r="U27" s="8"/>
      <c r="V27" s="8"/>
      <c r="W27" s="8"/>
      <c r="X27" s="8"/>
      <c r="Y27" s="8"/>
      <c r="Z27" s="8"/>
      <c r="AA27" s="8"/>
    </row>
    <row r="28" spans="1:27" ht="15.75" customHeight="1">
      <c r="A28" s="99"/>
      <c r="B28" s="5" t="s">
        <v>203</v>
      </c>
      <c r="C28" s="8"/>
      <c r="D28" s="8"/>
      <c r="E28" s="8"/>
      <c r="F28" s="8"/>
      <c r="G28" s="8"/>
      <c r="H28" s="8"/>
      <c r="I28" s="8"/>
      <c r="J28" s="8"/>
      <c r="K28" s="8"/>
      <c r="L28" s="8"/>
      <c r="M28" s="8"/>
      <c r="N28" s="8"/>
      <c r="O28" s="8"/>
      <c r="P28" s="8"/>
      <c r="Q28" s="8"/>
      <c r="R28" s="8"/>
      <c r="S28" s="8"/>
      <c r="T28" s="8"/>
      <c r="U28" s="8"/>
      <c r="V28" s="8"/>
      <c r="W28" s="8"/>
      <c r="X28" s="8"/>
      <c r="Y28" s="8"/>
      <c r="Z28" s="8"/>
      <c r="AA28" s="8"/>
    </row>
    <row r="29" spans="1:27" ht="15.75" customHeight="1">
      <c r="A29" s="49"/>
      <c r="B29" s="49"/>
      <c r="C29" s="49"/>
      <c r="D29" s="49"/>
      <c r="E29" s="49"/>
      <c r="F29" s="49"/>
      <c r="G29" s="49"/>
      <c r="H29" s="49"/>
      <c r="I29" s="49"/>
      <c r="J29" s="49"/>
      <c r="K29" s="49"/>
      <c r="L29" s="49"/>
      <c r="M29" s="49"/>
      <c r="N29" s="49"/>
      <c r="O29" s="49"/>
      <c r="P29" s="49"/>
      <c r="Q29" s="49"/>
    </row>
    <row r="30" spans="1:27" ht="15.75" customHeight="1">
      <c r="A30" s="15"/>
      <c r="B30" s="243" t="s">
        <v>204</v>
      </c>
      <c r="C30" s="232"/>
      <c r="D30" s="49"/>
      <c r="E30" s="49"/>
      <c r="F30" s="49"/>
      <c r="G30" s="49"/>
      <c r="H30" s="49"/>
      <c r="I30" s="49"/>
      <c r="J30" s="49"/>
      <c r="K30" s="49"/>
      <c r="L30" s="49"/>
      <c r="M30" s="49"/>
      <c r="N30" s="49"/>
      <c r="O30" s="49"/>
      <c r="P30" s="49"/>
      <c r="Q30" s="49"/>
    </row>
    <row r="31" spans="1:27" ht="15.75" customHeight="1">
      <c r="A31" s="49"/>
      <c r="B31" s="49"/>
      <c r="C31" s="49"/>
      <c r="D31" s="49"/>
      <c r="E31" s="49"/>
      <c r="F31" s="49"/>
      <c r="G31" s="49"/>
      <c r="H31" s="49"/>
      <c r="I31" s="49"/>
      <c r="J31" s="49"/>
      <c r="K31" s="49"/>
      <c r="L31" s="49"/>
      <c r="M31" s="49"/>
      <c r="N31" s="49"/>
      <c r="O31" s="49"/>
      <c r="P31" s="49"/>
      <c r="Q31" s="49"/>
    </row>
    <row r="32" spans="1:27" ht="15.75" customHeight="1">
      <c r="A32" s="49"/>
      <c r="B32" s="49"/>
      <c r="C32" s="49"/>
      <c r="D32" s="49"/>
      <c r="E32" s="49"/>
      <c r="F32" s="49"/>
      <c r="G32" s="49"/>
      <c r="H32" s="49"/>
      <c r="I32" s="49"/>
      <c r="J32" s="49"/>
      <c r="K32" s="49"/>
      <c r="L32" s="49"/>
      <c r="M32" s="49"/>
      <c r="N32" s="49"/>
      <c r="O32" s="49"/>
      <c r="P32" s="49"/>
      <c r="Q32" s="49"/>
    </row>
    <row r="33" spans="3:14" ht="15.75" customHeight="1"/>
    <row r="34" spans="3:14" ht="15.75" customHeight="1">
      <c r="C34" s="49"/>
      <c r="D34" s="49"/>
      <c r="E34" s="49"/>
      <c r="F34" s="49"/>
      <c r="G34" s="49"/>
      <c r="H34" s="49"/>
      <c r="I34" s="49"/>
      <c r="J34" s="49"/>
      <c r="K34" s="49"/>
      <c r="L34" s="49"/>
      <c r="M34" s="49"/>
      <c r="N34" s="49"/>
    </row>
    <row r="35" spans="3:14" ht="15.75" customHeight="1"/>
    <row r="36" spans="3:14" ht="15.75" customHeight="1"/>
    <row r="37" spans="3:14" ht="15.75" customHeight="1"/>
    <row r="38" spans="3:14" ht="15.75" customHeight="1"/>
    <row r="39" spans="3:14" ht="15.75" customHeight="1"/>
    <row r="40" spans="3:14" ht="15.75" customHeight="1"/>
    <row r="41" spans="3:14" ht="15.75" customHeight="1"/>
    <row r="42" spans="3:14" ht="15.75" customHeight="1"/>
    <row r="43" spans="3:14" ht="15.75" customHeight="1"/>
    <row r="44" spans="3:14" ht="15.75" customHeight="1"/>
    <row r="45" spans="3:14" ht="15.75" customHeight="1"/>
    <row r="46" spans="3:14" ht="15.75" customHeight="1"/>
    <row r="47" spans="3:14" ht="15.75" customHeight="1"/>
    <row r="48" spans="3: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customSheetViews>
    <customSheetView guid="{026ABE6A-80FF-E24B-8478-FCE2D0320A25}">
      <selection activeCell="J31" sqref="J31"/>
      <pageMargins left="0" right="0" top="0" bottom="0" header="0" footer="0"/>
      <pageSetup orientation="landscape"/>
    </customSheetView>
    <customSheetView guid="{1053D27A-FDC1-7341-90DB-D35A8ED876F9}">
      <pageMargins left="0" right="0" top="0" bottom="0" header="0" footer="0"/>
      <pageSetup orientation="landscape"/>
    </customSheetView>
    <customSheetView guid="{8973D1E3-CAA8-456C-BD3F-D66C1AEB2BA3}">
      <selection activeCell="F29" sqref="F29"/>
      <pageMargins left="0" right="0" top="0" bottom="0" header="0" footer="0"/>
      <pageSetup orientation="landscape"/>
    </customSheetView>
    <customSheetView guid="{D5673744-C2D2-49E0-A7EC-A16978BD13B9}">
      <selection activeCell="G11" sqref="G11"/>
      <pageMargins left="0" right="0" top="0" bottom="0" header="0" footer="0"/>
      <pageSetup orientation="landscape"/>
    </customSheetView>
  </customSheetViews>
  <mergeCells count="6">
    <mergeCell ref="B8:K8"/>
    <mergeCell ref="B14:L14"/>
    <mergeCell ref="B26:Q26"/>
    <mergeCell ref="B30:C30"/>
    <mergeCell ref="B11:L11"/>
    <mergeCell ref="B12:L12"/>
  </mergeCells>
  <hyperlinks>
    <hyperlink ref="B26" r:id="rId1" xr:uid="{00000000-0004-0000-0300-000000000000}"/>
  </hyperlink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A0148194F0844B02654A0BFED10FC" ma:contentTypeVersion="11" ma:contentTypeDescription="Create a new document." ma:contentTypeScope="" ma:versionID="dab6d4f1886c012845eefb670f4c09d5">
  <xsd:schema xmlns:xsd="http://www.w3.org/2001/XMLSchema" xmlns:xs="http://www.w3.org/2001/XMLSchema" xmlns:p="http://schemas.microsoft.com/office/2006/metadata/properties" xmlns:ns2="b9fb697c-4316-4ec5-8c09-0fcaa31c955e" xmlns:ns3="242866ed-c419-43fa-9182-74d1816de1fa" targetNamespace="http://schemas.microsoft.com/office/2006/metadata/properties" ma:root="true" ma:fieldsID="f501dedf8bb0e52b3cdb66136808bafe" ns2:_="" ns3:_="">
    <xsd:import namespace="b9fb697c-4316-4ec5-8c09-0fcaa31c955e"/>
    <xsd:import namespace="242866ed-c419-43fa-9182-74d1816de1f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fb697c-4316-4ec5-8c09-0fcaa31c95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BillingMetadata" ma:index="1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2866ed-c419-43fa-9182-74d1816de1f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92add03-edcc-4bc4-9cfe-fade94039a04}" ma:internalName="TaxCatchAll" ma:showField="CatchAllData" ma:web="242866ed-c419-43fa-9182-74d1816de1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2866ed-c419-43fa-9182-74d1816de1fa" xsi:nil="true"/>
    <lcf76f155ced4ddcb4097134ff3c332f xmlns="b9fb697c-4316-4ec5-8c09-0fcaa31c95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AB63A4-2D60-495F-AD7B-FFCFC9E1B2DC}">
  <ds:schemaRefs>
    <ds:schemaRef ds:uri="http://schemas.microsoft.com/sharepoint/v3/contenttype/forms"/>
  </ds:schemaRefs>
</ds:datastoreItem>
</file>

<file path=customXml/itemProps2.xml><?xml version="1.0" encoding="utf-8"?>
<ds:datastoreItem xmlns:ds="http://schemas.openxmlformats.org/officeDocument/2006/customXml" ds:itemID="{A8E733AA-93C3-4D2E-AC76-971F06B098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fb697c-4316-4ec5-8c09-0fcaa31c955e"/>
    <ds:schemaRef ds:uri="242866ed-c419-43fa-9182-74d1816de1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CEC729-3864-44EE-A6DA-8904B572CAC0}">
  <ds:schemaRefs>
    <ds:schemaRef ds:uri="http://purl.org/dc/terms/"/>
    <ds:schemaRef ds:uri="http://purl.org/dc/dcmitype/"/>
    <ds:schemaRef ds:uri="242866ed-c419-43fa-9182-74d1816de1fa"/>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www.w3.org/XML/1998/namespace"/>
    <ds:schemaRef ds:uri="http://schemas.openxmlformats.org/package/2006/metadata/core-properties"/>
    <ds:schemaRef ds:uri="b9fb697c-4316-4ec5-8c09-0fcaa31c95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Step One Promotional Marketing </vt:lpstr>
      <vt:lpstr>Step Two Additional Sales Forec</vt:lpstr>
      <vt:lpstr>Step Three MROI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Rodas, Maria A</dc:creator>
  <cp:keywords/>
  <dc:description/>
  <cp:lastModifiedBy>Ho, Kennedy</cp:lastModifiedBy>
  <cp:revision/>
  <dcterms:created xsi:type="dcterms:W3CDTF">2022-07-21T17:53:46Z</dcterms:created>
  <dcterms:modified xsi:type="dcterms:W3CDTF">2025-09-25T13:24:13Z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0x01010010EA0148194F0844B02654A0BFED10FC</vt:lpwstr>
  </property>
  <property fmtid="{D5CDD505-2E9C-101B-9397-08002B2CF9AE}" pid="3" name="MediaServiceImageTags">
    <vt:lpwstr/>
  </property>
</Properties>
</file>