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nxinlei/Documents/Courses/Capstone/experiment/log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N18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  <c r="L3" i="1"/>
  <c r="B2" i="1"/>
  <c r="B8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3" i="1"/>
  <c r="B18" i="1"/>
</calcChain>
</file>

<file path=xl/sharedStrings.xml><?xml version="1.0" encoding="utf-8"?>
<sst xmlns="http://schemas.openxmlformats.org/spreadsheetml/2006/main" count="8" uniqueCount="5">
  <si>
    <t>set</t>
  </si>
  <si>
    <t>iperf</t>
  </si>
  <si>
    <t>pgbench</t>
  </si>
  <si>
    <t>ycruncher</t>
  </si>
  <si>
    <t>1/ycruncher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</si>
</sst>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0" fontId="0" fillId="0" borderId="0" xfId="0" applyNumberFormat="1"/>
    <xf numFmtId="0" fontId="4" fillId="0" borderId="0" xfId="0" applyFont="1"/>
    <xf numFmtId="10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</a:t>
            </a:r>
            <a:r>
              <a:rPr lang="en-US" sz="1600" b="1" baseline="0"/>
              <a:t> vs. Co-location Virtual Machine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4030064424"/>
          <c:y val="0.157262773722628"/>
          <c:w val="0.851990515390122"/>
          <c:h val="0.665462095522731"/>
        </c:manualLayout>
      </c:layout>
      <c:lineChart>
        <c:grouping val="standard"/>
        <c:varyColors val="0"/>
        <c:ser>
          <c:idx val="0"/>
          <c:order val="0"/>
          <c:tx>
            <c:v>CPU(c4.large)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Sheet1!$L$2:$L$17</c:f>
              <c:numCache>
                <c:formatCode>0.00%</c:formatCode>
                <c:ptCount val="16"/>
                <c:pt idx="0">
                  <c:v>1.0</c:v>
                </c:pt>
                <c:pt idx="1">
                  <c:v>0.996271005859848</c:v>
                </c:pt>
                <c:pt idx="2">
                  <c:v>0.991044100650396</c:v>
                </c:pt>
                <c:pt idx="3">
                  <c:v>0.991148737008741</c:v>
                </c:pt>
                <c:pt idx="4">
                  <c:v>0.98858762212837</c:v>
                </c:pt>
                <c:pt idx="5">
                  <c:v>0.984921139418144</c:v>
                </c:pt>
                <c:pt idx="6">
                  <c:v>0.965965940450391</c:v>
                </c:pt>
                <c:pt idx="7">
                  <c:v>0.960105011235584</c:v>
                </c:pt>
                <c:pt idx="8">
                  <c:v>0.961844938338101</c:v>
                </c:pt>
                <c:pt idx="9">
                  <c:v>0.963586798692235</c:v>
                </c:pt>
                <c:pt idx="10">
                  <c:v>0.962346820694907</c:v>
                </c:pt>
                <c:pt idx="11">
                  <c:v>0.938311021916121</c:v>
                </c:pt>
                <c:pt idx="12">
                  <c:v>0.936268540365382</c:v>
                </c:pt>
                <c:pt idx="13">
                  <c:v>0.938551727167463</c:v>
                </c:pt>
                <c:pt idx="14">
                  <c:v>0.928496533773704</c:v>
                </c:pt>
                <c:pt idx="15">
                  <c:v>0.907674311803435</c:v>
                </c:pt>
              </c:numCache>
            </c:numRef>
          </c:val>
          <c:smooth val="0"/>
        </c:ser>
        <c:ser>
          <c:idx val="1"/>
          <c:order val="1"/>
          <c:tx>
            <c:v>Network(c4.large)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Sheet1!$M$2:$M$17</c:f>
              <c:numCache>
                <c:formatCode>0.00%</c:formatCode>
                <c:ptCount val="16"/>
                <c:pt idx="0">
                  <c:v>1.0</c:v>
                </c:pt>
                <c:pt idx="1">
                  <c:v>0.998753070497464</c:v>
                </c:pt>
                <c:pt idx="2">
                  <c:v>0.991843267150745</c:v>
                </c:pt>
                <c:pt idx="3">
                  <c:v>1.004675771326536</c:v>
                </c:pt>
                <c:pt idx="4">
                  <c:v>1.007122739747399</c:v>
                </c:pt>
                <c:pt idx="5">
                  <c:v>1.008935956634353</c:v>
                </c:pt>
                <c:pt idx="6">
                  <c:v>0.979226013901729</c:v>
                </c:pt>
                <c:pt idx="7">
                  <c:v>0.903571099455615</c:v>
                </c:pt>
                <c:pt idx="8">
                  <c:v>0.880437754035312</c:v>
                </c:pt>
                <c:pt idx="9">
                  <c:v>0.817129036115608</c:v>
                </c:pt>
                <c:pt idx="10">
                  <c:v>0.827391730541158</c:v>
                </c:pt>
                <c:pt idx="11">
                  <c:v>0.757995637546928</c:v>
                </c:pt>
                <c:pt idx="12">
                  <c:v>0.72913263991846</c:v>
                </c:pt>
                <c:pt idx="13">
                  <c:v>0.710901289319619</c:v>
                </c:pt>
                <c:pt idx="14">
                  <c:v>0.672707751219305</c:v>
                </c:pt>
                <c:pt idx="15">
                  <c:v>0.645705032508376</c:v>
                </c:pt>
              </c:numCache>
            </c:numRef>
          </c:val>
          <c:smooth val="0"/>
        </c:ser>
        <c:ser>
          <c:idx val="2"/>
          <c:order val="2"/>
          <c:tx>
            <c:v>I/O(c3.large with Instance Store)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Sheet1!$K$2:$K$17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Sheet1!$N$2:$N$17</c:f>
              <c:numCache>
                <c:formatCode>0.00%</c:formatCode>
                <c:ptCount val="16"/>
                <c:pt idx="0">
                  <c:v>1.0</c:v>
                </c:pt>
                <c:pt idx="1">
                  <c:v>1.006299199870878</c:v>
                </c:pt>
                <c:pt idx="2">
                  <c:v>0.989938395013791</c:v>
                </c:pt>
                <c:pt idx="3">
                  <c:v>0.984042938198788</c:v>
                </c:pt>
                <c:pt idx="4">
                  <c:v>0.973150314240934</c:v>
                </c:pt>
                <c:pt idx="5">
                  <c:v>0.978187178228254</c:v>
                </c:pt>
                <c:pt idx="6">
                  <c:v>0.967764260645677</c:v>
                </c:pt>
                <c:pt idx="7">
                  <c:v>0.958911507770538</c:v>
                </c:pt>
                <c:pt idx="8">
                  <c:v>0.954889171520913</c:v>
                </c:pt>
                <c:pt idx="9">
                  <c:v>0.936085227936547</c:v>
                </c:pt>
                <c:pt idx="10">
                  <c:v>0.920172973651398</c:v>
                </c:pt>
                <c:pt idx="11">
                  <c:v>0.90675235004725</c:v>
                </c:pt>
                <c:pt idx="12">
                  <c:v>0.883698229342457</c:v>
                </c:pt>
                <c:pt idx="13">
                  <c:v>0.86241002395241</c:v>
                </c:pt>
                <c:pt idx="14">
                  <c:v>0.858202514997147</c:v>
                </c:pt>
                <c:pt idx="15">
                  <c:v>0.845289274114674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06016"/>
        <c:axId val="1961308064"/>
      </c:lineChart>
      <c:catAx>
        <c:axId val="196130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# of co-located VMs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08064"/>
        <c:crosses val="autoZero"/>
        <c:auto val="1"/>
        <c:lblAlgn val="ctr"/>
        <c:lblOffset val="100"/>
        <c:noMultiLvlLbl val="0"/>
      </c:catAx>
      <c:valAx>
        <c:axId val="196130806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357128435869"/>
          <c:y val="0.909500348633527"/>
          <c:w val="0.693472025235976"/>
          <c:h val="0.0822351660686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0</xdr:rowOff>
    </xdr:from>
    <xdr:to>
      <xdr:col>13</xdr:col>
      <xdr:colOff>215900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B1" workbookViewId="0">
      <selection activeCell="P19" sqref="P19"/>
    </sheetView>
  </sheetViews>
  <sheetFormatPr baseColWidth="10" defaultRowHeight="16" x14ac:dyDescent="0.2"/>
  <cols>
    <col min="1" max="1" width="21" customWidth="1"/>
    <col min="15" max="15" width="21.6640625" customWidth="1"/>
    <col min="16" max="16" width="20.33203125" customWidth="1"/>
  </cols>
  <sheetData>
    <row r="1" spans="1:18" x14ac:dyDescent="0.2">
      <c r="A1" s="1" t="s">
        <v>3</v>
      </c>
      <c r="B1" t="s">
        <v>4</v>
      </c>
      <c r="C1" t="s">
        <v>2</v>
      </c>
      <c r="D1" t="s">
        <v>1</v>
      </c>
      <c r="G1" s="7"/>
      <c r="H1" s="10"/>
      <c r="K1" t="s">
        <v>0</v>
      </c>
      <c r="L1" s="1" t="s">
        <v>3</v>
      </c>
      <c r="M1" t="s">
        <v>1</v>
      </c>
      <c r="N1" t="s">
        <v>2</v>
      </c>
      <c r="O1" s="9"/>
    </row>
    <row r="2" spans="1:18" x14ac:dyDescent="0.2">
      <c r="A2" s="6">
        <v>7.2001999999999997</v>
      </c>
      <c r="B2">
        <f>20000/A2</f>
        <v>2777.7006194272381</v>
      </c>
      <c r="C2" s="10">
        <v>84137.67</v>
      </c>
      <c r="D2" s="1">
        <v>1166.5454999999999</v>
      </c>
      <c r="G2" s="9"/>
      <c r="H2" s="1"/>
      <c r="I2" s="1"/>
      <c r="J2" s="10"/>
      <c r="K2" s="4">
        <v>1</v>
      </c>
      <c r="L2" s="9">
        <f xml:space="preserve"> B2 /B2</f>
        <v>1</v>
      </c>
      <c r="M2" s="9">
        <v>1</v>
      </c>
      <c r="N2" s="9">
        <v>1</v>
      </c>
      <c r="O2" s="9"/>
      <c r="P2" s="1"/>
      <c r="Q2" s="1"/>
      <c r="R2" s="1"/>
    </row>
    <row r="3" spans="1:18" x14ac:dyDescent="0.2">
      <c r="A3" s="6">
        <v>7.22715</v>
      </c>
      <c r="B3">
        <f>20000/A3</f>
        <v>2767.3425900942971</v>
      </c>
      <c r="C3" s="10">
        <v>84667.67</v>
      </c>
      <c r="D3" s="1">
        <v>1165.0908999999999</v>
      </c>
      <c r="G3" s="9"/>
      <c r="H3" s="1"/>
      <c r="I3" s="1"/>
      <c r="J3" s="10"/>
      <c r="K3" s="4">
        <v>2</v>
      </c>
      <c r="L3" s="9">
        <f>B3/B2</f>
        <v>0.99627100585984796</v>
      </c>
      <c r="M3" s="9">
        <v>0.99875307049746453</v>
      </c>
      <c r="N3" s="9">
        <v>1.0062991998708783</v>
      </c>
      <c r="O3" s="9"/>
      <c r="P3" s="1"/>
      <c r="Q3" s="1"/>
      <c r="R3" s="1"/>
    </row>
    <row r="4" spans="1:18" x14ac:dyDescent="0.2">
      <c r="A4" s="6">
        <v>7.2652669999999997</v>
      </c>
      <c r="B4">
        <f t="shared" ref="B4:B17" si="0">20000/A4</f>
        <v>2752.8238122563148</v>
      </c>
      <c r="C4" s="10">
        <v>83291.11</v>
      </c>
      <c r="D4" s="1">
        <v>1157.0302999999999</v>
      </c>
      <c r="G4" s="9"/>
      <c r="H4" s="1"/>
      <c r="I4" s="1"/>
      <c r="J4" s="10"/>
      <c r="K4" s="4">
        <v>3</v>
      </c>
      <c r="L4" s="9">
        <f>B4/B2</f>
        <v>0.99104410065039594</v>
      </c>
      <c r="M4" s="9">
        <v>0.99184326715074544</v>
      </c>
      <c r="N4" s="9">
        <v>0.98993839501379111</v>
      </c>
      <c r="O4" s="9"/>
      <c r="P4" s="1"/>
      <c r="Q4" s="1"/>
      <c r="R4" s="1"/>
    </row>
    <row r="5" spans="1:18" x14ac:dyDescent="0.2">
      <c r="A5" s="6">
        <v>7.2645</v>
      </c>
      <c r="B5">
        <f t="shared" si="0"/>
        <v>2753.1144607337051</v>
      </c>
      <c r="C5" s="10">
        <v>82795.08</v>
      </c>
      <c r="D5" s="1">
        <v>1172</v>
      </c>
      <c r="G5" s="9"/>
      <c r="H5" s="1"/>
      <c r="I5" s="1"/>
      <c r="J5" s="10"/>
      <c r="K5" s="4">
        <v>4</v>
      </c>
      <c r="L5" s="9">
        <f>B5/B2</f>
        <v>0.99114873700874118</v>
      </c>
      <c r="M5" s="9">
        <v>1.0046757713265364</v>
      </c>
      <c r="N5" s="9">
        <v>0.98404293819878785</v>
      </c>
      <c r="O5" s="9"/>
      <c r="P5" s="1"/>
      <c r="Q5" s="1"/>
      <c r="R5" s="1"/>
    </row>
    <row r="6" spans="1:18" x14ac:dyDescent="0.2">
      <c r="A6" s="6">
        <v>7.2833199999999998</v>
      </c>
      <c r="B6">
        <f t="shared" si="0"/>
        <v>2746.0004503440741</v>
      </c>
      <c r="C6" s="10">
        <v>81878.600000000006</v>
      </c>
      <c r="D6" s="1">
        <v>1174.8544999999999</v>
      </c>
      <c r="G6" s="9"/>
      <c r="H6" s="1"/>
      <c r="I6" s="1"/>
      <c r="J6" s="10"/>
      <c r="K6" s="4">
        <v>5</v>
      </c>
      <c r="L6" s="9">
        <f>B6/B2</f>
        <v>0.98858762212837015</v>
      </c>
      <c r="M6" s="9">
        <v>1.0071227397473994</v>
      </c>
      <c r="N6" s="9">
        <v>0.97315031424093401</v>
      </c>
      <c r="O6" s="9"/>
      <c r="P6" s="1"/>
      <c r="Q6" s="1"/>
      <c r="R6" s="1"/>
    </row>
    <row r="7" spans="1:18" x14ac:dyDescent="0.2">
      <c r="A7" s="6">
        <v>7.3104329999999997</v>
      </c>
      <c r="B7">
        <f t="shared" si="0"/>
        <v>2735.8160590487596</v>
      </c>
      <c r="C7" s="10">
        <v>82302.39</v>
      </c>
      <c r="D7" s="1">
        <v>1176.9697000000001</v>
      </c>
      <c r="G7" s="9"/>
      <c r="H7" s="1"/>
      <c r="I7" s="1"/>
      <c r="J7" s="10"/>
      <c r="K7" s="4">
        <v>6</v>
      </c>
      <c r="L7" s="9">
        <f>B7/B2</f>
        <v>0.98492113941814396</v>
      </c>
      <c r="M7" s="9">
        <v>1.0089359566343534</v>
      </c>
      <c r="N7" s="9">
        <v>0.97818717822825374</v>
      </c>
      <c r="O7" s="9"/>
      <c r="P7" s="1"/>
      <c r="Q7" s="1"/>
      <c r="R7" s="1"/>
    </row>
    <row r="8" spans="1:18" x14ac:dyDescent="0.2">
      <c r="A8" s="8">
        <v>7.4538859999999998</v>
      </c>
      <c r="B8">
        <f>20000/A8</f>
        <v>2683.1641911346646</v>
      </c>
      <c r="C8" s="10">
        <v>81425.429999999993</v>
      </c>
      <c r="D8" s="1">
        <v>1142.3117</v>
      </c>
      <c r="G8" s="9"/>
      <c r="H8" s="1"/>
      <c r="I8" s="1"/>
      <c r="J8" s="10"/>
      <c r="K8" s="4">
        <v>7</v>
      </c>
      <c r="L8" s="9">
        <f>B8/B2</f>
        <v>0.96596594045039064</v>
      </c>
      <c r="M8" s="9">
        <v>0.97922601390172948</v>
      </c>
      <c r="N8" s="9">
        <v>0.96776426064567744</v>
      </c>
      <c r="O8" s="9"/>
      <c r="P8" s="1"/>
      <c r="Q8" s="1"/>
      <c r="R8" s="1"/>
    </row>
    <row r="9" spans="1:18" x14ac:dyDescent="0.2">
      <c r="A9" s="3">
        <v>7.4993879999999997</v>
      </c>
      <c r="B9">
        <f t="shared" si="0"/>
        <v>2666.8842844242758</v>
      </c>
      <c r="C9" s="10">
        <v>80680.58</v>
      </c>
      <c r="D9" s="1">
        <v>1054.0568000000001</v>
      </c>
      <c r="G9" s="9"/>
      <c r="H9" s="1"/>
      <c r="I9" s="1"/>
      <c r="J9" s="10"/>
      <c r="K9" s="4">
        <v>8</v>
      </c>
      <c r="L9" s="9">
        <f>B9/B2</f>
        <v>0.96010501123558356</v>
      </c>
      <c r="M9" s="9">
        <v>0.90357109945561498</v>
      </c>
      <c r="N9" s="9">
        <v>0.95891150777053846</v>
      </c>
      <c r="O9" s="9"/>
      <c r="P9" s="1"/>
      <c r="Q9" s="1"/>
      <c r="R9" s="1"/>
    </row>
    <row r="10" spans="1:18" x14ac:dyDescent="0.2">
      <c r="A10" s="3">
        <v>7.4858219999999998</v>
      </c>
      <c r="B10">
        <f t="shared" si="0"/>
        <v>2671.7172810146972</v>
      </c>
      <c r="C10" s="10">
        <v>80342.149999999994</v>
      </c>
      <c r="D10" s="1">
        <v>1027.0707</v>
      </c>
      <c r="G10" s="9"/>
      <c r="H10" s="1"/>
      <c r="I10" s="1"/>
      <c r="J10" s="10"/>
      <c r="K10" s="4">
        <v>9</v>
      </c>
      <c r="L10" s="9">
        <f>B10/B2</f>
        <v>0.96184493833810114</v>
      </c>
      <c r="M10" s="9">
        <v>0.88043775403531199</v>
      </c>
      <c r="N10" s="9">
        <v>0.95488917152091324</v>
      </c>
      <c r="O10" s="9"/>
      <c r="P10" s="1"/>
      <c r="Q10" s="1"/>
      <c r="R10" s="1"/>
    </row>
    <row r="11" spans="1:18" x14ac:dyDescent="0.2">
      <c r="A11" s="3">
        <v>7.4722900000000001</v>
      </c>
      <c r="B11">
        <f t="shared" si="0"/>
        <v>2676.5556475993303</v>
      </c>
      <c r="C11" s="10">
        <v>78760.03</v>
      </c>
      <c r="D11" s="1">
        <v>953.21820000000002</v>
      </c>
      <c r="G11" s="9"/>
      <c r="H11" s="1"/>
      <c r="I11" s="1"/>
      <c r="J11" s="10"/>
      <c r="K11" s="4">
        <v>10</v>
      </c>
      <c r="L11" s="9">
        <f>B11/B2</f>
        <v>0.96358679869223496</v>
      </c>
      <c r="M11" s="9">
        <v>0.81712903611560805</v>
      </c>
      <c r="N11" s="9">
        <v>0.93608522793654736</v>
      </c>
      <c r="O11" s="9"/>
      <c r="P11" s="1"/>
      <c r="Q11" s="1"/>
      <c r="R11" s="1"/>
    </row>
    <row r="12" spans="1:18" x14ac:dyDescent="0.2">
      <c r="A12" s="3">
        <v>7.4819180000000003</v>
      </c>
      <c r="B12">
        <f t="shared" si="0"/>
        <v>2673.1113599480773</v>
      </c>
      <c r="C12" s="10">
        <v>77421.210000000006</v>
      </c>
      <c r="D12" s="1">
        <v>965.19010000000003</v>
      </c>
      <c r="G12" s="9"/>
      <c r="H12" s="1"/>
      <c r="I12" s="1"/>
      <c r="J12" s="10"/>
      <c r="K12" s="4">
        <v>11</v>
      </c>
      <c r="L12" s="9">
        <f>B12/B2</f>
        <v>0.96234682069490729</v>
      </c>
      <c r="M12" s="9">
        <v>0.82739173054115767</v>
      </c>
      <c r="N12" s="9">
        <v>0.92017297365139783</v>
      </c>
      <c r="O12" s="9"/>
      <c r="P12" s="1"/>
      <c r="Q12" s="1"/>
      <c r="R12" s="1"/>
    </row>
    <row r="13" spans="1:18" x14ac:dyDescent="0.2">
      <c r="A13" s="3">
        <v>7.6735749999999996</v>
      </c>
      <c r="B13">
        <f t="shared" si="0"/>
        <v>2606.3471067918149</v>
      </c>
      <c r="C13" s="10">
        <v>76292.03</v>
      </c>
      <c r="D13" s="1">
        <v>884.2364</v>
      </c>
      <c r="G13" s="9"/>
      <c r="H13" s="1"/>
      <c r="I13" s="1"/>
      <c r="J13" s="10"/>
      <c r="K13" s="4">
        <v>12</v>
      </c>
      <c r="L13" s="9">
        <f>B13/B2</f>
        <v>0.93831102191612126</v>
      </c>
      <c r="M13" s="9">
        <v>0.75799563754692811</v>
      </c>
      <c r="N13" s="9">
        <v>0.90675235004724997</v>
      </c>
      <c r="O13" s="9"/>
      <c r="P13" s="1"/>
      <c r="Q13" s="1"/>
      <c r="R13" s="1"/>
    </row>
    <row r="14" spans="1:18" x14ac:dyDescent="0.2">
      <c r="A14" s="3">
        <v>7.690315</v>
      </c>
      <c r="B14">
        <f t="shared" si="0"/>
        <v>2600.6737045231566</v>
      </c>
      <c r="C14" s="10">
        <v>74352.31</v>
      </c>
      <c r="D14" s="1">
        <v>850.56640000000004</v>
      </c>
      <c r="G14" s="9"/>
      <c r="H14" s="1"/>
      <c r="I14" s="1"/>
      <c r="J14" s="10"/>
      <c r="K14" s="4">
        <v>13</v>
      </c>
      <c r="L14" s="9">
        <f>B14/B2</f>
        <v>0.93626854036538165</v>
      </c>
      <c r="M14" s="9">
        <v>0.72913263991846022</v>
      </c>
      <c r="N14" s="9">
        <v>0.88369822934245745</v>
      </c>
      <c r="O14" s="9"/>
      <c r="P14" s="1"/>
      <c r="Q14" s="1"/>
      <c r="R14" s="1"/>
    </row>
    <row r="15" spans="1:18" x14ac:dyDescent="0.2">
      <c r="A15" s="3">
        <v>7.6716069999999998</v>
      </c>
      <c r="B15">
        <f t="shared" si="0"/>
        <v>2607.0157139175667</v>
      </c>
      <c r="C15" s="10">
        <v>72561.17</v>
      </c>
      <c r="D15" s="1">
        <v>829.29870000000005</v>
      </c>
      <c r="G15" s="9"/>
      <c r="H15" s="1"/>
      <c r="I15" s="1"/>
      <c r="J15" s="10"/>
      <c r="K15" s="4">
        <v>14</v>
      </c>
      <c r="L15" s="9">
        <f>B15/B2</f>
        <v>0.93855172716746327</v>
      </c>
      <c r="M15" s="9">
        <v>0.71090128931961938</v>
      </c>
      <c r="N15" s="9">
        <v>0.8624100239524104</v>
      </c>
      <c r="O15" s="9"/>
      <c r="P15" s="1"/>
      <c r="Q15" s="1"/>
      <c r="R15" s="1"/>
    </row>
    <row r="16" spans="1:18" x14ac:dyDescent="0.2">
      <c r="A16" s="3">
        <v>7.7546869999999997</v>
      </c>
      <c r="B16">
        <f t="shared" si="0"/>
        <v>2579.08539699926</v>
      </c>
      <c r="C16" s="10">
        <v>72207.16</v>
      </c>
      <c r="D16" s="1">
        <v>784.74419999999998</v>
      </c>
      <c r="G16" s="9"/>
      <c r="H16" s="1"/>
      <c r="I16" s="1"/>
      <c r="J16" s="10"/>
      <c r="K16" s="5">
        <v>15</v>
      </c>
      <c r="L16" s="9">
        <f>B16/B2</f>
        <v>0.92849653377370356</v>
      </c>
      <c r="M16" s="9">
        <v>0.67270775121930526</v>
      </c>
      <c r="N16" s="9">
        <v>0.85820251499714695</v>
      </c>
      <c r="O16" s="9"/>
      <c r="P16" s="1"/>
      <c r="Q16" s="1"/>
      <c r="R16" s="1"/>
    </row>
    <row r="17" spans="1:18" x14ac:dyDescent="0.2">
      <c r="A17" s="3">
        <v>7.9325809999999999</v>
      </c>
      <c r="B17">
        <f t="shared" si="0"/>
        <v>2521.2474981345922</v>
      </c>
      <c r="C17" s="10">
        <v>71120.67</v>
      </c>
      <c r="D17" s="1">
        <v>753.24429999999995</v>
      </c>
      <c r="G17" s="9"/>
      <c r="H17" s="1"/>
      <c r="I17" s="1"/>
      <c r="J17" s="10"/>
      <c r="K17" s="5">
        <v>16</v>
      </c>
      <c r="L17" s="9">
        <f>B17/B2</f>
        <v>0.90767431180343461</v>
      </c>
      <c r="M17" s="9">
        <v>0.64570503250837619</v>
      </c>
      <c r="N17" s="9">
        <v>0.84528927411467425</v>
      </c>
      <c r="O17" s="9"/>
      <c r="P17" s="1"/>
      <c r="Q17" s="1"/>
      <c r="R17" s="1"/>
    </row>
    <row r="18" spans="1:18" x14ac:dyDescent="0.2">
      <c r="B18" s="2" t="str">
        <f t="shared" ref="B18" si="1">SUBSTITUTE(A18," ","")</f>
        <v/>
      </c>
      <c r="I18" s="1"/>
      <c r="J18" s="1"/>
      <c r="K18" s="1"/>
      <c r="L18" s="11">
        <f>1-L17</f>
        <v>9.2325688196565392E-2</v>
      </c>
      <c r="M18" s="11">
        <f t="shared" ref="M18:N18" si="2">1-M17</f>
        <v>0.35429496749162381</v>
      </c>
      <c r="N18" s="11">
        <f t="shared" si="2"/>
        <v>0.15471072588532575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Han</dc:creator>
  <cp:lastModifiedBy>Edward Han</cp:lastModifiedBy>
  <dcterms:created xsi:type="dcterms:W3CDTF">2018-11-26T09:52:42Z</dcterms:created>
  <dcterms:modified xsi:type="dcterms:W3CDTF">2018-12-04T22:25:25Z</dcterms:modified>
</cp:coreProperties>
</file>