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filterPrivacy="1" codeName="ThisWorkbook"/>
  <xr:revisionPtr revIDLastSave="0" documentId="13_ncr:1_{33B90B82-68FC-AE44-BBAF-BD7530809C35}" xr6:coauthVersionLast="47" xr6:coauthVersionMax="47" xr10:uidLastSave="{00000000-0000-0000-0000-000000000000}"/>
  <bookViews>
    <workbookView xWindow="0" yWindow="500" windowWidth="38400" windowHeight="21920" xr2:uid="{00000000-000D-0000-FFFF-FFFF00000000}"/>
  </bookViews>
  <sheets>
    <sheet name="ProjectSchedule" sheetId="11" r:id="rId1"/>
  </sheets>
  <definedNames>
    <definedName name="Display_Week">ProjectSchedule!$D$4</definedName>
    <definedName name="_xlnm.Print_Titles" localSheetId="0">ProjectSchedule!$4:$6</definedName>
    <definedName name="Project_Start">ProjectSchedule!$D$3</definedName>
    <definedName name="task_end" localSheetId="0">ProjectSchedule!$E1</definedName>
    <definedName name="task_progress" localSheetId="0">ProjectSchedule!$C1</definedName>
    <definedName name="task_start" localSheetId="0">ProjectSchedule!$D1</definedName>
    <definedName name="today" localSheetId="0">TODAY()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1" l="1"/>
  <c r="D19" i="11"/>
  <c r="D15" i="11"/>
  <c r="G7" i="11"/>
  <c r="D9" i="11" l="1"/>
  <c r="D14" i="11" s="1"/>
  <c r="G14" i="11" l="1"/>
  <c r="H5" i="11"/>
  <c r="G23" i="11"/>
  <c r="G21" i="11"/>
  <c r="G20" i="11"/>
  <c r="G19" i="11"/>
  <c r="G17" i="11"/>
  <c r="G13" i="11"/>
  <c r="G12" i="11"/>
  <c r="G10" i="11"/>
  <c r="G8" i="11"/>
  <c r="G9" i="11" l="1"/>
  <c r="E15" i="11"/>
  <c r="H6" i="11"/>
  <c r="G16" i="11" l="1"/>
  <c r="G18" i="11"/>
  <c r="G15" i="11"/>
  <c r="G11" i="11"/>
  <c r="I5" i="11"/>
  <c r="J5" i="11" s="1"/>
  <c r="K5" i="11" s="1"/>
  <c r="L5" i="11" s="1"/>
  <c r="M5" i="11" s="1"/>
  <c r="N5" i="11" s="1"/>
  <c r="O5" i="11" s="1"/>
  <c r="H4" i="11"/>
  <c r="O4" i="11" l="1"/>
  <c r="P5" i="11"/>
  <c r="Q5" i="11" s="1"/>
  <c r="R5" i="11" s="1"/>
  <c r="S5" i="11" s="1"/>
  <c r="T5" i="11" s="1"/>
  <c r="U5" i="11" s="1"/>
  <c r="V5" i="11" s="1"/>
  <c r="I6" i="11"/>
  <c r="V4" i="11" l="1"/>
  <c r="W5" i="11"/>
  <c r="X5" i="11" s="1"/>
  <c r="Y5" i="11" s="1"/>
  <c r="Z5" i="11" s="1"/>
  <c r="AA5" i="11" s="1"/>
  <c r="AB5" i="11" s="1"/>
  <c r="AC5" i="11" s="1"/>
  <c r="J6" i="11"/>
  <c r="AD5" i="11" l="1"/>
  <c r="AE5" i="11" s="1"/>
  <c r="AF5" i="11" s="1"/>
  <c r="AG5" i="11" s="1"/>
  <c r="AH5" i="11" s="1"/>
  <c r="AI5" i="11" s="1"/>
  <c r="AC4" i="11"/>
  <c r="K6" i="11"/>
  <c r="AJ5" i="11" l="1"/>
  <c r="AK5" i="11" s="1"/>
  <c r="AL5" i="11" s="1"/>
  <c r="AM5" i="11" s="1"/>
  <c r="AN5" i="11" s="1"/>
  <c r="AO5" i="11" s="1"/>
  <c r="AP5" i="11" s="1"/>
  <c r="L6" i="11"/>
  <c r="AQ5" i="11" l="1"/>
  <c r="AR5" i="11" s="1"/>
  <c r="AJ4" i="11"/>
  <c r="M6" i="11"/>
  <c r="AS5" i="11" l="1"/>
  <c r="AR6" i="11"/>
  <c r="AQ4" i="11"/>
  <c r="N6" i="11"/>
  <c r="AT5" i="11" l="1"/>
  <c r="AS6" i="11"/>
  <c r="AU5" i="11" l="1"/>
  <c r="AT6" i="11"/>
  <c r="O6" i="11"/>
  <c r="P6" i="11"/>
  <c r="AV5" i="11" l="1"/>
  <c r="AU6" i="11"/>
  <c r="Q6" i="11"/>
  <c r="AW5" i="11" l="1"/>
  <c r="AX5" i="11" s="1"/>
  <c r="AV6" i="11"/>
  <c r="R6" i="11"/>
  <c r="AX6" i="11" l="1"/>
  <c r="AY5" i="11"/>
  <c r="AX4" i="11"/>
  <c r="AW6" i="11"/>
  <c r="S6" i="11"/>
  <c r="AZ5" i="11" l="1"/>
  <c r="AY6" i="11"/>
  <c r="T6" i="11"/>
  <c r="AZ6" i="11" l="1"/>
  <c r="BA5" i="11"/>
  <c r="U6" i="11"/>
  <c r="BA6" i="11" l="1"/>
  <c r="BB5" i="11"/>
  <c r="V6" i="11"/>
  <c r="BB6" i="11" l="1"/>
  <c r="BC5" i="11"/>
  <c r="W6" i="11"/>
  <c r="BD5" i="11" l="1"/>
  <c r="BC6" i="11"/>
  <c r="X6" i="11"/>
  <c r="BD6" i="11" l="1"/>
  <c r="BE5" i="11"/>
  <c r="Y6" i="11"/>
  <c r="BE6" i="11" l="1"/>
  <c r="BF5" i="11"/>
  <c r="BE4" i="11"/>
  <c r="Z6" i="11"/>
  <c r="BF6" i="11" l="1"/>
  <c r="BG5" i="11"/>
  <c r="AA6" i="11"/>
  <c r="BH5" i="11" l="1"/>
  <c r="BG6" i="11"/>
  <c r="AB6" i="11"/>
  <c r="BI5" i="11" l="1"/>
  <c r="BH6" i="11"/>
  <c r="AC6" i="11"/>
  <c r="BJ5" i="11" l="1"/>
  <c r="BI6" i="11"/>
  <c r="AD6" i="11"/>
  <c r="BK5" i="11" l="1"/>
  <c r="BJ6" i="11"/>
  <c r="AE6" i="11"/>
  <c r="BK6" i="11" l="1"/>
  <c r="AF6" i="11"/>
  <c r="AG6" i="11" l="1"/>
  <c r="AH6" i="11" l="1"/>
  <c r="AI6" i="11" l="1"/>
  <c r="AJ6" i="11" l="1"/>
  <c r="AK6" i="11" l="1"/>
  <c r="AL6" i="11" l="1"/>
  <c r="AM6" i="11" l="1"/>
  <c r="AN6" i="11" l="1"/>
  <c r="AO6" i="11" l="1"/>
  <c r="AP6" i="11" l="1"/>
  <c r="AQ6" i="11" l="1"/>
</calcChain>
</file>

<file path=xl/sharedStrings.xml><?xml version="1.0" encoding="utf-8"?>
<sst xmlns="http://schemas.openxmlformats.org/spreadsheetml/2006/main" count="39" uniqueCount="29">
  <si>
    <t>Project Start:</t>
  </si>
  <si>
    <t>PROGRESS</t>
  </si>
  <si>
    <t>ASSIGNED
TO</t>
  </si>
  <si>
    <t>START</t>
  </si>
  <si>
    <t>END</t>
  </si>
  <si>
    <t>DAYS</t>
  </si>
  <si>
    <t>Display Week:</t>
  </si>
  <si>
    <t>TASK</t>
  </si>
  <si>
    <t>Usage of SDR to Decode Tire Pressure Monitoring System (TPMS)</t>
  </si>
  <si>
    <t>EE 6900 – Software Defined Radio and Networking for the IoT</t>
  </si>
  <si>
    <t xml:space="preserve">Kevin Hardin </t>
  </si>
  <si>
    <t>Koffi Onipoh</t>
  </si>
  <si>
    <t>Both</t>
  </si>
  <si>
    <t>1. Milestone 1</t>
  </si>
  <si>
    <t>1.1 Group and Topic Declaration</t>
  </si>
  <si>
    <t>2. Milestone 2</t>
  </si>
  <si>
    <t>2.1 Project Proposal</t>
  </si>
  <si>
    <t>3. Milestone 3</t>
  </si>
  <si>
    <t>3.1 Setup MATLAB SDR environment</t>
  </si>
  <si>
    <t>3.2 Record data from multiple vehicles</t>
  </si>
  <si>
    <t>3.3 Begin data analysis</t>
  </si>
  <si>
    <t>3.4 Progress report</t>
  </si>
  <si>
    <t>4. Milestone 4</t>
  </si>
  <si>
    <t>4.1 Create scripts to extract data content</t>
  </si>
  <si>
    <t>4.2 Create scripts to build graphs</t>
  </si>
  <si>
    <t>4.3 Begin Project Paper</t>
  </si>
  <si>
    <t>4.4 Project Presentation</t>
  </si>
  <si>
    <t>5. Milestone 5</t>
  </si>
  <si>
    <t>5.1 Project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</si>
</sst>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m/d/yy;@"/>
    <numFmt numFmtId="165" formatCode="ddd\,\ m/d/yyyy"/>
    <numFmt numFmtId="166" formatCode="mmm\ d\,\ yyyy"/>
    <numFmt numFmtId="167" formatCode="d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  <xf numFmtId="0" fontId="14" fillId="0" borderId="0"/>
    <xf numFmtId="43" fontId="9" fillId="0" borderId="3" applyFont="0" applyFill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Alignment="0" applyProtection="0"/>
    <xf numFmtId="0" fontId="10" fillId="0" borderId="0" applyNumberFormat="0" applyFill="0" applyProtection="0">
      <alignment vertical="top"/>
    </xf>
    <xf numFmtId="0" fontId="9" fillId="0" borderId="0" applyNumberFormat="0" applyFill="0" applyProtection="0">
      <alignment horizontal="right" indent="1"/>
    </xf>
    <xf numFmtId="165" fontId="9" fillId="0" borderId="3">
      <alignment horizontal="center" vertical="center"/>
    </xf>
    <xf numFmtId="164" fontId="9" fillId="0" borderId="2" applyFill="0">
      <alignment horizontal="center" vertical="center"/>
    </xf>
    <xf numFmtId="0" fontId="9" fillId="0" borderId="2" applyFill="0">
      <alignment horizontal="center" vertical="center"/>
    </xf>
    <xf numFmtId="0" fontId="9" fillId="0" borderId="2" applyFill="0">
      <alignment horizontal="left" vertical="center" indent="2"/>
    </xf>
    <xf numFmtId="0" fontId="2" fillId="13" borderId="0" applyNumberFormat="0" applyBorder="0" applyAlignment="0" applyProtection="0"/>
    <xf numFmtId="0" fontId="2" fillId="14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8" fillId="12" borderId="1" xfId="0" applyFont="1" applyFill="1" applyBorder="1" applyAlignment="1">
      <alignment horizontal="left" vertical="center" indent="1"/>
    </xf>
    <xf numFmtId="0" fontId="8" fillId="12" borderId="1" xfId="0" applyFont="1" applyFill="1" applyBorder="1" applyAlignment="1">
      <alignment horizontal="center" vertical="center" wrapText="1"/>
    </xf>
    <xf numFmtId="167" fontId="11" fillId="6" borderId="0" xfId="0" applyNumberFormat="1" applyFont="1" applyFill="1" applyAlignment="1">
      <alignment horizontal="center" vertical="center"/>
    </xf>
    <xf numFmtId="167" fontId="11" fillId="6" borderId="6" xfId="0" applyNumberFormat="1" applyFont="1" applyFill="1" applyBorder="1" applyAlignment="1">
      <alignment horizontal="center" vertical="center"/>
    </xf>
    <xf numFmtId="167" fontId="11" fillId="6" borderId="7" xfId="0" applyNumberFormat="1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9" fontId="6" fillId="7" borderId="2" xfId="2" applyFon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center" vertical="center"/>
    </xf>
    <xf numFmtId="9" fontId="6" fillId="2" borderId="2" xfId="2" applyFont="1" applyFill="1" applyBorder="1" applyAlignment="1">
      <alignment horizontal="center" vertical="center"/>
    </xf>
    <xf numFmtId="9" fontId="6" fillId="8" borderId="2" xfId="2" applyFon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6" fillId="8" borderId="2" xfId="0" applyNumberFormat="1" applyFont="1" applyFill="1" applyBorder="1" applyAlignment="1">
      <alignment horizontal="center" vertical="center"/>
    </xf>
    <xf numFmtId="9" fontId="6" fillId="3" borderId="2" xfId="2" applyFont="1" applyFill="1" applyBorder="1" applyAlignment="1">
      <alignment horizontal="center" vertical="center"/>
    </xf>
    <xf numFmtId="9" fontId="6" fillId="5" borderId="2" xfId="2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9" fontId="6" fillId="10" borderId="2" xfId="2" applyFont="1" applyFill="1" applyBorder="1" applyAlignment="1">
      <alignment horizontal="center" vertical="center"/>
    </xf>
    <xf numFmtId="9" fontId="6" fillId="4" borderId="2" xfId="2" applyFon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9" fontId="6" fillId="9" borderId="2" xfId="2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5" applyAlignment="1">
      <alignment horizontal="left"/>
    </xf>
    <xf numFmtId="0" fontId="10" fillId="0" borderId="0" xfId="6"/>
    <xf numFmtId="0" fontId="10" fillId="0" borderId="0" xfId="7">
      <alignment vertical="top"/>
    </xf>
    <xf numFmtId="164" fontId="9" fillId="2" borderId="2" xfId="10" applyFill="1">
      <alignment horizontal="center" vertical="center"/>
    </xf>
    <xf numFmtId="164" fontId="9" fillId="3" borderId="2" xfId="10" applyFill="1">
      <alignment horizontal="center" vertical="center"/>
    </xf>
    <xf numFmtId="164" fontId="9" fillId="10" borderId="2" xfId="10" applyFill="1">
      <alignment horizontal="center" vertical="center"/>
    </xf>
    <xf numFmtId="164" fontId="9" fillId="9" borderId="2" xfId="10" applyFill="1">
      <alignment horizontal="center" vertical="center"/>
    </xf>
    <xf numFmtId="0" fontId="9" fillId="7" borderId="2" xfId="11" applyFill="1">
      <alignment horizontal="center" vertical="center"/>
    </xf>
    <xf numFmtId="0" fontId="9" fillId="2" borderId="2" xfId="11" applyFill="1">
      <alignment horizontal="center" vertical="center"/>
    </xf>
    <xf numFmtId="0" fontId="9" fillId="8" borderId="2" xfId="11" applyFill="1">
      <alignment horizontal="center" vertical="center"/>
    </xf>
    <xf numFmtId="0" fontId="9" fillId="3" borderId="2" xfId="11" applyFill="1">
      <alignment horizontal="center" vertical="center"/>
    </xf>
    <xf numFmtId="0" fontId="9" fillId="5" borderId="2" xfId="11" applyFill="1">
      <alignment horizontal="center" vertical="center"/>
    </xf>
    <xf numFmtId="0" fontId="9" fillId="10" borderId="2" xfId="11" applyFill="1">
      <alignment horizontal="center" vertical="center"/>
    </xf>
    <xf numFmtId="0" fontId="9" fillId="4" borderId="2" xfId="11" applyFill="1">
      <alignment horizontal="center" vertical="center"/>
    </xf>
    <xf numFmtId="0" fontId="9" fillId="9" borderId="2" xfId="11" applyFill="1">
      <alignment horizontal="center" vertical="center"/>
    </xf>
    <xf numFmtId="0" fontId="0" fillId="0" borderId="10" xfId="0" applyBorder="1"/>
    <xf numFmtId="0" fontId="15" fillId="0" borderId="0" xfId="0" applyFont="1"/>
    <xf numFmtId="0" fontId="16" fillId="0" borderId="0" xfId="1" applyFont="1" applyProtection="1">
      <alignment vertical="top"/>
    </xf>
    <xf numFmtId="0" fontId="10" fillId="0" borderId="0" xfId="7" applyAlignment="1"/>
    <xf numFmtId="0" fontId="9" fillId="2" borderId="2" xfId="12" applyFill="1" applyAlignment="1">
      <alignment horizontal="left" vertical="center" wrapText="1" indent="2"/>
    </xf>
    <xf numFmtId="0" fontId="7" fillId="7" borderId="2" xfId="0" applyFont="1" applyFill="1" applyBorder="1" applyAlignment="1">
      <alignment horizontal="left" vertical="center" wrapText="1" indent="1"/>
    </xf>
    <xf numFmtId="0" fontId="7" fillId="8" borderId="2" xfId="0" applyFont="1" applyFill="1" applyBorder="1" applyAlignment="1">
      <alignment horizontal="left" vertical="center" wrapText="1" indent="1"/>
    </xf>
    <xf numFmtId="0" fontId="9" fillId="3" borderId="2" xfId="12" applyFill="1" applyAlignment="1">
      <alignment horizontal="left" vertical="center" wrapText="1" indent="2"/>
    </xf>
    <xf numFmtId="0" fontId="7" fillId="5" borderId="2" xfId="0" applyFont="1" applyFill="1" applyBorder="1" applyAlignment="1">
      <alignment horizontal="left" vertical="center" wrapText="1" indent="1"/>
    </xf>
    <xf numFmtId="0" fontId="9" fillId="10" borderId="2" xfId="12" applyFill="1" applyAlignment="1">
      <alignment horizontal="left" vertical="center" wrapText="1" indent="2"/>
    </xf>
    <xf numFmtId="0" fontId="7" fillId="4" borderId="2" xfId="0" applyFont="1" applyFill="1" applyBorder="1" applyAlignment="1">
      <alignment horizontal="left" vertical="center" wrapText="1" indent="1"/>
    </xf>
    <xf numFmtId="0" fontId="9" fillId="9" borderId="2" xfId="12" applyFill="1" applyAlignment="1">
      <alignment horizontal="left" vertical="center" wrapText="1" indent="2"/>
    </xf>
    <xf numFmtId="0" fontId="17" fillId="14" borderId="2" xfId="14" applyFont="1" applyBorder="1" applyAlignment="1">
      <alignment horizontal="left" vertical="center" wrapText="1" indent="1"/>
    </xf>
    <xf numFmtId="0" fontId="17" fillId="14" borderId="2" xfId="14" applyFont="1" applyBorder="1" applyAlignment="1">
      <alignment horizontal="center" vertical="center"/>
    </xf>
    <xf numFmtId="9" fontId="17" fillId="14" borderId="2" xfId="14" applyNumberFormat="1" applyFont="1" applyBorder="1" applyAlignment="1">
      <alignment horizontal="center" vertical="center"/>
    </xf>
    <xf numFmtId="164" fontId="17" fillId="14" borderId="2" xfId="14" applyNumberFormat="1" applyFont="1" applyBorder="1" applyAlignment="1">
      <alignment horizontal="center" vertical="center"/>
    </xf>
    <xf numFmtId="0" fontId="2" fillId="13" borderId="2" xfId="13" applyBorder="1" applyAlignment="1">
      <alignment horizontal="center" vertical="center"/>
    </xf>
    <xf numFmtId="9" fontId="2" fillId="13" borderId="2" xfId="13" applyNumberFormat="1" applyBorder="1" applyAlignment="1">
      <alignment horizontal="center" vertical="center"/>
    </xf>
    <xf numFmtId="164" fontId="2" fillId="13" borderId="2" xfId="13" applyNumberFormat="1" applyBorder="1" applyAlignment="1">
      <alignment horizontal="center" vertical="center"/>
    </xf>
    <xf numFmtId="0" fontId="1" fillId="13" borderId="2" xfId="13" applyFont="1" applyBorder="1" applyAlignment="1">
      <alignment horizontal="left" vertical="center" wrapText="1" indent="2"/>
    </xf>
    <xf numFmtId="166" fontId="0" fillId="6" borderId="4" xfId="0" applyNumberFormat="1" applyFill="1" applyBorder="1" applyAlignment="1">
      <alignment horizontal="left" vertical="center" wrapText="1" indent="1"/>
    </xf>
    <xf numFmtId="166" fontId="0" fillId="6" borderId="1" xfId="0" applyNumberFormat="1" applyFill="1" applyBorder="1" applyAlignment="1">
      <alignment horizontal="left" vertical="center" wrapText="1" indent="1"/>
    </xf>
    <xf numFmtId="166" fontId="0" fillId="6" borderId="5" xfId="0" applyNumberFormat="1" applyFill="1" applyBorder="1" applyAlignment="1">
      <alignment horizontal="left" vertical="center" wrapText="1" indent="1"/>
    </xf>
    <xf numFmtId="165" fontId="9" fillId="0" borderId="3" xfId="9">
      <alignment horizontal="center" vertical="center"/>
    </xf>
    <xf numFmtId="0" fontId="9" fillId="0" borderId="0" xfId="8">
      <alignment horizontal="right" indent="1"/>
    </xf>
    <xf numFmtId="0" fontId="9" fillId="0" borderId="7" xfId="8" applyBorder="1">
      <alignment horizontal="right" indent="1"/>
    </xf>
  </cellXfs>
  <cellStyles count="15">
    <cellStyle name="20% - Accent6" xfId="13" builtinId="50"/>
    <cellStyle name="60% - Accent6" xfId="14" builtinId="52"/>
    <cellStyle name="Comma" xfId="4" builtinId="3" customBuiltin="1"/>
    <cellStyle name="Date" xfId="10" xr:uid="{229918B6-DD13-4F5A-97B9-305F7E002AA3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ame" xfId="11" xr:uid="{B2D3C1EE-6B41-4801-AAFC-C2274E49E503}"/>
    <cellStyle name="Normal" xfId="0" builtinId="0"/>
    <cellStyle name="Percent" xfId="2" builtinId="5"/>
    <cellStyle name="Project Start" xfId="9" xr:uid="{8EB8A09A-C31C-40A3-B2C1-9449520178B8}"/>
    <cellStyle name="Task" xfId="12" xr:uid="{6391D789-272B-4DD2-9BF3-2CDCF610FA41}"/>
    <cellStyle name="Title" xfId="5" builtinId="15" customBuiltin="1"/>
    <cellStyle name="zHiddenText" xfId="3" xr:uid="{26E66EE6-E33F-4D77-BAE4-0FB4F5BBF673}"/>
  </cellStyles>
  <dxfs count="12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K23"/>
  <sheetViews>
    <sheetView showGridLines="0" tabSelected="1" showRuler="0" zoomScaleNormal="100" zoomScalePageLayoutView="70" workbookViewId="0">
      <pane ySplit="6" topLeftCell="A8" activePane="bottomLeft" state="frozen"/>
      <selection pane="bottomLeft" activeCell="C24" sqref="C24"/>
    </sheetView>
  </sheetViews>
  <sheetFormatPr baseColWidth="10" defaultColWidth="8.83203125" defaultRowHeight="30" customHeight="1" x14ac:dyDescent="0.2"/>
  <cols>
    <col min="1" max="1" width="19.83203125" customWidth="1"/>
    <col min="2" max="2" width="30.6640625" customWidth="1"/>
    <col min="3" max="3" width="10.6640625" customWidth="1"/>
    <col min="4" max="4" width="10.5" style="5" customWidth="1"/>
    <col min="5" max="5" width="10.5" customWidth="1"/>
    <col min="6" max="6" width="2.6640625" customWidth="1"/>
    <col min="7" max="7" width="6.1640625" hidden="1" customWidth="1"/>
    <col min="8" max="63" width="2.5" customWidth="1"/>
  </cols>
  <sheetData>
    <row r="1" spans="1:63" ht="30" customHeight="1" x14ac:dyDescent="0.35">
      <c r="A1" s="33" t="s">
        <v>8</v>
      </c>
      <c r="B1" s="1"/>
      <c r="C1" s="2"/>
      <c r="D1" s="4"/>
      <c r="E1" s="31"/>
      <c r="G1" s="2"/>
      <c r="H1" s="49"/>
    </row>
    <row r="2" spans="1:63" ht="30" customHeight="1" x14ac:dyDescent="0.25">
      <c r="A2" s="34" t="s">
        <v>9</v>
      </c>
      <c r="H2" s="50"/>
    </row>
    <row r="3" spans="1:63" ht="30" customHeight="1" x14ac:dyDescent="0.25">
      <c r="A3" s="51" t="s">
        <v>10</v>
      </c>
      <c r="B3" s="72" t="s">
        <v>0</v>
      </c>
      <c r="C3" s="73"/>
      <c r="D3" s="71">
        <v>44935</v>
      </c>
      <c r="E3" s="71"/>
    </row>
    <row r="4" spans="1:63" ht="30" customHeight="1" x14ac:dyDescent="0.2">
      <c r="A4" s="35" t="s">
        <v>11</v>
      </c>
      <c r="B4" s="72" t="s">
        <v>6</v>
      </c>
      <c r="C4" s="73"/>
      <c r="D4" s="6">
        <v>9</v>
      </c>
      <c r="H4" s="68">
        <f>H5</f>
        <v>44991</v>
      </c>
      <c r="I4" s="69"/>
      <c r="J4" s="69"/>
      <c r="K4" s="69"/>
      <c r="L4" s="69"/>
      <c r="M4" s="69"/>
      <c r="N4" s="70"/>
      <c r="O4" s="68">
        <f>O5</f>
        <v>44998</v>
      </c>
      <c r="P4" s="69"/>
      <c r="Q4" s="69"/>
      <c r="R4" s="69"/>
      <c r="S4" s="69"/>
      <c r="T4" s="69"/>
      <c r="U4" s="70"/>
      <c r="V4" s="68">
        <f>V5</f>
        <v>45005</v>
      </c>
      <c r="W4" s="69"/>
      <c r="X4" s="69"/>
      <c r="Y4" s="69"/>
      <c r="Z4" s="69"/>
      <c r="AA4" s="69"/>
      <c r="AB4" s="70"/>
      <c r="AC4" s="68">
        <f>AC5</f>
        <v>45012</v>
      </c>
      <c r="AD4" s="69"/>
      <c r="AE4" s="69"/>
      <c r="AF4" s="69"/>
      <c r="AG4" s="69"/>
      <c r="AH4" s="69"/>
      <c r="AI4" s="70"/>
      <c r="AJ4" s="68">
        <f>AJ5</f>
        <v>45019</v>
      </c>
      <c r="AK4" s="69"/>
      <c r="AL4" s="69"/>
      <c r="AM4" s="69"/>
      <c r="AN4" s="69"/>
      <c r="AO4" s="69"/>
      <c r="AP4" s="70"/>
      <c r="AQ4" s="68">
        <f>AQ5</f>
        <v>45026</v>
      </c>
      <c r="AR4" s="69"/>
      <c r="AS4" s="69"/>
      <c r="AT4" s="69"/>
      <c r="AU4" s="69"/>
      <c r="AV4" s="69"/>
      <c r="AW4" s="70"/>
      <c r="AX4" s="68">
        <f>AX5</f>
        <v>45033</v>
      </c>
      <c r="AY4" s="69"/>
      <c r="AZ4" s="69"/>
      <c r="BA4" s="69"/>
      <c r="BB4" s="69"/>
      <c r="BC4" s="69"/>
      <c r="BD4" s="70"/>
      <c r="BE4" s="68">
        <f>BE5</f>
        <v>45040</v>
      </c>
      <c r="BF4" s="69"/>
      <c r="BG4" s="69"/>
      <c r="BH4" s="69"/>
      <c r="BI4" s="69"/>
      <c r="BJ4" s="69"/>
      <c r="BK4" s="70"/>
    </row>
    <row r="5" spans="1:63" ht="15" customHeight="1" x14ac:dyDescent="0.2">
      <c r="A5" s="48"/>
      <c r="B5" s="48"/>
      <c r="C5" s="48"/>
      <c r="D5" s="48"/>
      <c r="E5" s="48"/>
      <c r="F5" s="48"/>
      <c r="H5" s="10">
        <f>Project_Start-WEEKDAY(Project_Start,1)+2+7*(Display_Week-1)</f>
        <v>44991</v>
      </c>
      <c r="I5" s="9">
        <f>H5+1</f>
        <v>44992</v>
      </c>
      <c r="J5" s="9">
        <f t="shared" ref="J5:AW5" si="0">I5+1</f>
        <v>44993</v>
      </c>
      <c r="K5" s="9">
        <f t="shared" si="0"/>
        <v>44994</v>
      </c>
      <c r="L5" s="9">
        <f t="shared" si="0"/>
        <v>44995</v>
      </c>
      <c r="M5" s="9">
        <f t="shared" si="0"/>
        <v>44996</v>
      </c>
      <c r="N5" s="11">
        <f t="shared" si="0"/>
        <v>44997</v>
      </c>
      <c r="O5" s="10">
        <f>N5+1</f>
        <v>44998</v>
      </c>
      <c r="P5" s="9">
        <f>O5+1</f>
        <v>44999</v>
      </c>
      <c r="Q5" s="9">
        <f t="shared" si="0"/>
        <v>45000</v>
      </c>
      <c r="R5" s="9">
        <f t="shared" si="0"/>
        <v>45001</v>
      </c>
      <c r="S5" s="9">
        <f t="shared" si="0"/>
        <v>45002</v>
      </c>
      <c r="T5" s="9">
        <f t="shared" si="0"/>
        <v>45003</v>
      </c>
      <c r="U5" s="11">
        <f t="shared" si="0"/>
        <v>45004</v>
      </c>
      <c r="V5" s="10">
        <f>U5+1</f>
        <v>45005</v>
      </c>
      <c r="W5" s="9">
        <f>V5+1</f>
        <v>45006</v>
      </c>
      <c r="X5" s="9">
        <f t="shared" si="0"/>
        <v>45007</v>
      </c>
      <c r="Y5" s="9">
        <f t="shared" si="0"/>
        <v>45008</v>
      </c>
      <c r="Z5" s="9">
        <f t="shared" si="0"/>
        <v>45009</v>
      </c>
      <c r="AA5" s="9">
        <f t="shared" si="0"/>
        <v>45010</v>
      </c>
      <c r="AB5" s="11">
        <f t="shared" si="0"/>
        <v>45011</v>
      </c>
      <c r="AC5" s="10">
        <f>AB5+1</f>
        <v>45012</v>
      </c>
      <c r="AD5" s="9">
        <f>AC5+1</f>
        <v>45013</v>
      </c>
      <c r="AE5" s="9">
        <f t="shared" si="0"/>
        <v>45014</v>
      </c>
      <c r="AF5" s="9">
        <f t="shared" si="0"/>
        <v>45015</v>
      </c>
      <c r="AG5" s="9">
        <f t="shared" si="0"/>
        <v>45016</v>
      </c>
      <c r="AH5" s="9">
        <f t="shared" si="0"/>
        <v>45017</v>
      </c>
      <c r="AI5" s="11">
        <f t="shared" si="0"/>
        <v>45018</v>
      </c>
      <c r="AJ5" s="10">
        <f>AI5+1</f>
        <v>45019</v>
      </c>
      <c r="AK5" s="9">
        <f>AJ5+1</f>
        <v>45020</v>
      </c>
      <c r="AL5" s="9">
        <f t="shared" si="0"/>
        <v>45021</v>
      </c>
      <c r="AM5" s="9">
        <f t="shared" si="0"/>
        <v>45022</v>
      </c>
      <c r="AN5" s="9">
        <f t="shared" si="0"/>
        <v>45023</v>
      </c>
      <c r="AO5" s="9">
        <f t="shared" si="0"/>
        <v>45024</v>
      </c>
      <c r="AP5" s="11">
        <f t="shared" si="0"/>
        <v>45025</v>
      </c>
      <c r="AQ5" s="10">
        <f>AP5+1</f>
        <v>45026</v>
      </c>
      <c r="AR5" s="9">
        <f>AQ5+1</f>
        <v>45027</v>
      </c>
      <c r="AS5" s="9">
        <f t="shared" si="0"/>
        <v>45028</v>
      </c>
      <c r="AT5" s="9">
        <f t="shared" si="0"/>
        <v>45029</v>
      </c>
      <c r="AU5" s="9">
        <f t="shared" si="0"/>
        <v>45030</v>
      </c>
      <c r="AV5" s="9">
        <f t="shared" si="0"/>
        <v>45031</v>
      </c>
      <c r="AW5" s="11">
        <f t="shared" si="0"/>
        <v>45032</v>
      </c>
      <c r="AX5" s="10">
        <f>AW5+1</f>
        <v>45033</v>
      </c>
      <c r="AY5" s="9">
        <f>AX5+1</f>
        <v>45034</v>
      </c>
      <c r="AZ5" s="9">
        <f t="shared" ref="AZ5:BD5" si="1">AY5+1</f>
        <v>45035</v>
      </c>
      <c r="BA5" s="9">
        <f t="shared" si="1"/>
        <v>45036</v>
      </c>
      <c r="BB5" s="9">
        <f t="shared" si="1"/>
        <v>45037</v>
      </c>
      <c r="BC5" s="9">
        <f t="shared" si="1"/>
        <v>45038</v>
      </c>
      <c r="BD5" s="11">
        <f t="shared" si="1"/>
        <v>45039</v>
      </c>
      <c r="BE5" s="10">
        <f>BD5+1</f>
        <v>45040</v>
      </c>
      <c r="BF5" s="9">
        <f>BE5+1</f>
        <v>45041</v>
      </c>
      <c r="BG5" s="9">
        <f t="shared" ref="BG5:BK5" si="2">BF5+1</f>
        <v>45042</v>
      </c>
      <c r="BH5" s="9">
        <f t="shared" si="2"/>
        <v>45043</v>
      </c>
      <c r="BI5" s="9">
        <f t="shared" si="2"/>
        <v>45044</v>
      </c>
      <c r="BJ5" s="9">
        <f t="shared" si="2"/>
        <v>45045</v>
      </c>
      <c r="BK5" s="11">
        <f t="shared" si="2"/>
        <v>45046</v>
      </c>
    </row>
    <row r="6" spans="1:63" ht="30" customHeight="1" thickBot="1" x14ac:dyDescent="0.25">
      <c r="A6" s="7" t="s">
        <v>7</v>
      </c>
      <c r="B6" s="8" t="s">
        <v>2</v>
      </c>
      <c r="C6" s="8" t="s">
        <v>1</v>
      </c>
      <c r="D6" s="8" t="s">
        <v>3</v>
      </c>
      <c r="E6" s="8" t="s">
        <v>4</v>
      </c>
      <c r="F6" s="8"/>
      <c r="G6" s="8" t="s">
        <v>5</v>
      </c>
      <c r="H6" s="12" t="str">
        <f t="shared" ref="H6" si="3">LEFT(TEXT(H5,"ddd"),1)</f>
        <v>M</v>
      </c>
      <c r="I6" s="12" t="str">
        <f t="shared" ref="I6:AQ6" si="4">LEFT(TEXT(I5,"ddd"),1)</f>
        <v>T</v>
      </c>
      <c r="J6" s="12" t="str">
        <f t="shared" si="4"/>
        <v>W</v>
      </c>
      <c r="K6" s="12" t="str">
        <f t="shared" si="4"/>
        <v>T</v>
      </c>
      <c r="L6" s="12" t="str">
        <f t="shared" si="4"/>
        <v>F</v>
      </c>
      <c r="M6" s="12" t="str">
        <f t="shared" si="4"/>
        <v>S</v>
      </c>
      <c r="N6" s="12" t="str">
        <f t="shared" si="4"/>
        <v>S</v>
      </c>
      <c r="O6" s="12" t="str">
        <f t="shared" si="4"/>
        <v>M</v>
      </c>
      <c r="P6" s="12" t="str">
        <f t="shared" si="4"/>
        <v>T</v>
      </c>
      <c r="Q6" s="12" t="str">
        <f t="shared" si="4"/>
        <v>W</v>
      </c>
      <c r="R6" s="12" t="str">
        <f t="shared" si="4"/>
        <v>T</v>
      </c>
      <c r="S6" s="12" t="str">
        <f t="shared" si="4"/>
        <v>F</v>
      </c>
      <c r="T6" s="12" t="str">
        <f t="shared" si="4"/>
        <v>S</v>
      </c>
      <c r="U6" s="12" t="str">
        <f t="shared" si="4"/>
        <v>S</v>
      </c>
      <c r="V6" s="12" t="str">
        <f t="shared" si="4"/>
        <v>M</v>
      </c>
      <c r="W6" s="12" t="str">
        <f t="shared" si="4"/>
        <v>T</v>
      </c>
      <c r="X6" s="12" t="str">
        <f t="shared" si="4"/>
        <v>W</v>
      </c>
      <c r="Y6" s="12" t="str">
        <f t="shared" si="4"/>
        <v>T</v>
      </c>
      <c r="Z6" s="12" t="str">
        <f t="shared" si="4"/>
        <v>F</v>
      </c>
      <c r="AA6" s="12" t="str">
        <f t="shared" si="4"/>
        <v>S</v>
      </c>
      <c r="AB6" s="12" t="str">
        <f t="shared" si="4"/>
        <v>S</v>
      </c>
      <c r="AC6" s="12" t="str">
        <f t="shared" si="4"/>
        <v>M</v>
      </c>
      <c r="AD6" s="12" t="str">
        <f t="shared" si="4"/>
        <v>T</v>
      </c>
      <c r="AE6" s="12" t="str">
        <f t="shared" si="4"/>
        <v>W</v>
      </c>
      <c r="AF6" s="12" t="str">
        <f t="shared" si="4"/>
        <v>T</v>
      </c>
      <c r="AG6" s="12" t="str">
        <f t="shared" si="4"/>
        <v>F</v>
      </c>
      <c r="AH6" s="12" t="str">
        <f t="shared" si="4"/>
        <v>S</v>
      </c>
      <c r="AI6" s="12" t="str">
        <f t="shared" si="4"/>
        <v>S</v>
      </c>
      <c r="AJ6" s="12" t="str">
        <f t="shared" si="4"/>
        <v>M</v>
      </c>
      <c r="AK6" s="12" t="str">
        <f t="shared" si="4"/>
        <v>T</v>
      </c>
      <c r="AL6" s="12" t="str">
        <f t="shared" si="4"/>
        <v>W</v>
      </c>
      <c r="AM6" s="12" t="str">
        <f t="shared" si="4"/>
        <v>T</v>
      </c>
      <c r="AN6" s="12" t="str">
        <f t="shared" si="4"/>
        <v>F</v>
      </c>
      <c r="AO6" s="12" t="str">
        <f t="shared" si="4"/>
        <v>S</v>
      </c>
      <c r="AP6" s="12" t="str">
        <f t="shared" si="4"/>
        <v>S</v>
      </c>
      <c r="AQ6" s="12" t="str">
        <f t="shared" si="4"/>
        <v>M</v>
      </c>
      <c r="AR6" s="12" t="str">
        <f t="shared" ref="AR6:BK6" si="5">LEFT(TEXT(AR5,"ddd"),1)</f>
        <v>T</v>
      </c>
      <c r="AS6" s="12" t="str">
        <f t="shared" si="5"/>
        <v>W</v>
      </c>
      <c r="AT6" s="12" t="str">
        <f t="shared" si="5"/>
        <v>T</v>
      </c>
      <c r="AU6" s="12" t="str">
        <f t="shared" si="5"/>
        <v>F</v>
      </c>
      <c r="AV6" s="12" t="str">
        <f t="shared" si="5"/>
        <v>S</v>
      </c>
      <c r="AW6" s="12" t="str">
        <f t="shared" si="5"/>
        <v>S</v>
      </c>
      <c r="AX6" s="12" t="str">
        <f t="shared" si="5"/>
        <v>M</v>
      </c>
      <c r="AY6" s="12" t="str">
        <f t="shared" si="5"/>
        <v>T</v>
      </c>
      <c r="AZ6" s="12" t="str">
        <f t="shared" si="5"/>
        <v>W</v>
      </c>
      <c r="BA6" s="12" t="str">
        <f t="shared" si="5"/>
        <v>T</v>
      </c>
      <c r="BB6" s="12" t="str">
        <f t="shared" si="5"/>
        <v>F</v>
      </c>
      <c r="BC6" s="12" t="str">
        <f t="shared" si="5"/>
        <v>S</v>
      </c>
      <c r="BD6" s="12" t="str">
        <f t="shared" si="5"/>
        <v>S</v>
      </c>
      <c r="BE6" s="12" t="str">
        <f t="shared" si="5"/>
        <v>M</v>
      </c>
      <c r="BF6" s="12" t="str">
        <f t="shared" si="5"/>
        <v>T</v>
      </c>
      <c r="BG6" s="12" t="str">
        <f t="shared" si="5"/>
        <v>W</v>
      </c>
      <c r="BH6" s="12" t="str">
        <f t="shared" si="5"/>
        <v>T</v>
      </c>
      <c r="BI6" s="12" t="str">
        <f t="shared" si="5"/>
        <v>F</v>
      </c>
      <c r="BJ6" s="12" t="str">
        <f t="shared" si="5"/>
        <v>S</v>
      </c>
      <c r="BK6" s="12" t="str">
        <f t="shared" si="5"/>
        <v>S</v>
      </c>
    </row>
    <row r="7" spans="1:63" ht="30" hidden="1" customHeight="1" thickBot="1" x14ac:dyDescent="0.25">
      <c r="B7" s="32"/>
      <c r="D7"/>
      <c r="G7" t="str">
        <f>IF(OR(ISBLANK(task_start),ISBLANK(task_end)),"",task_end-task_start+1)</f>
        <v/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</row>
    <row r="8" spans="1:63" s="3" customFormat="1" ht="30" customHeight="1" thickBot="1" x14ac:dyDescent="0.25">
      <c r="A8" s="53" t="s">
        <v>13</v>
      </c>
      <c r="B8" s="40"/>
      <c r="C8" s="14"/>
      <c r="D8" s="15"/>
      <c r="E8" s="16"/>
      <c r="F8" s="13"/>
      <c r="G8" s="13" t="str">
        <f t="shared" ref="G8:G23" si="6">IF(OR(ISBLANK(task_start),ISBLANK(task_end)),"",task_end-task_start+1)</f>
        <v/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</row>
    <row r="9" spans="1:63" s="3" customFormat="1" ht="30" customHeight="1" thickBot="1" x14ac:dyDescent="0.25">
      <c r="A9" s="52" t="s">
        <v>14</v>
      </c>
      <c r="B9" s="41" t="s">
        <v>12</v>
      </c>
      <c r="C9" s="17">
        <v>1</v>
      </c>
      <c r="D9" s="36">
        <f>Project_Start</f>
        <v>44935</v>
      </c>
      <c r="E9" s="36">
        <v>44963</v>
      </c>
      <c r="F9" s="13"/>
      <c r="G9" s="13">
        <f t="shared" si="6"/>
        <v>29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</row>
    <row r="10" spans="1:63" s="3" customFormat="1" ht="30" customHeight="1" thickBot="1" x14ac:dyDescent="0.25">
      <c r="A10" s="54" t="s">
        <v>15</v>
      </c>
      <c r="B10" s="42"/>
      <c r="C10" s="18"/>
      <c r="D10" s="19"/>
      <c r="E10" s="20"/>
      <c r="F10" s="13"/>
      <c r="G10" s="13" t="str">
        <f t="shared" si="6"/>
        <v/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</row>
    <row r="11" spans="1:63" s="3" customFormat="1" ht="30" customHeight="1" thickBot="1" x14ac:dyDescent="0.25">
      <c r="A11" s="55" t="s">
        <v>16</v>
      </c>
      <c r="B11" s="43" t="s">
        <v>12</v>
      </c>
      <c r="C11" s="21">
        <v>1</v>
      </c>
      <c r="D11" s="37">
        <v>44963</v>
      </c>
      <c r="E11" s="37">
        <v>44998</v>
      </c>
      <c r="F11" s="13"/>
      <c r="G11" s="13">
        <f t="shared" si="6"/>
        <v>36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</row>
    <row r="12" spans="1:63" s="3" customFormat="1" ht="30" customHeight="1" thickBot="1" x14ac:dyDescent="0.25">
      <c r="A12" s="56" t="s">
        <v>17</v>
      </c>
      <c r="B12" s="44"/>
      <c r="C12" s="22"/>
      <c r="D12" s="23"/>
      <c r="E12" s="24"/>
      <c r="F12" s="13"/>
      <c r="G12" s="13" t="str">
        <f t="shared" si="6"/>
        <v/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</row>
    <row r="13" spans="1:63" s="3" customFormat="1" ht="30" customHeight="1" thickBot="1" x14ac:dyDescent="0.25">
      <c r="A13" s="57" t="s">
        <v>18</v>
      </c>
      <c r="B13" s="45" t="s">
        <v>12</v>
      </c>
      <c r="C13" s="25">
        <v>1</v>
      </c>
      <c r="D13" s="38">
        <v>44998</v>
      </c>
      <c r="E13" s="38">
        <v>45005</v>
      </c>
      <c r="F13" s="13"/>
      <c r="G13" s="13">
        <f t="shared" si="6"/>
        <v>8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</row>
    <row r="14" spans="1:63" s="3" customFormat="1" ht="30" customHeight="1" thickBot="1" x14ac:dyDescent="0.25">
      <c r="A14" s="57" t="s">
        <v>19</v>
      </c>
      <c r="B14" s="45" t="s">
        <v>12</v>
      </c>
      <c r="C14" s="25">
        <v>0.8</v>
      </c>
      <c r="D14" s="38">
        <f>E13+1</f>
        <v>45006</v>
      </c>
      <c r="E14" s="38">
        <v>45026</v>
      </c>
      <c r="F14" s="13"/>
      <c r="G14" s="13">
        <f t="shared" si="6"/>
        <v>21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</row>
    <row r="15" spans="1:63" s="3" customFormat="1" ht="30" customHeight="1" thickBot="1" x14ac:dyDescent="0.25">
      <c r="A15" s="57" t="s">
        <v>20</v>
      </c>
      <c r="B15" s="45" t="s">
        <v>12</v>
      </c>
      <c r="C15" s="25">
        <v>0.3</v>
      </c>
      <c r="D15" s="38">
        <f t="shared" ref="D15" si="7">E14+1</f>
        <v>45027</v>
      </c>
      <c r="E15" s="38">
        <f>D15+5</f>
        <v>45032</v>
      </c>
      <c r="F15" s="13"/>
      <c r="G15" s="13">
        <f t="shared" si="6"/>
        <v>6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</row>
    <row r="16" spans="1:63" s="3" customFormat="1" ht="30" customHeight="1" thickBot="1" x14ac:dyDescent="0.25">
      <c r="A16" s="57" t="s">
        <v>21</v>
      </c>
      <c r="B16" s="45" t="s">
        <v>12</v>
      </c>
      <c r="C16" s="25">
        <v>1</v>
      </c>
      <c r="D16" s="38">
        <v>45014</v>
      </c>
      <c r="E16" s="38">
        <v>45019</v>
      </c>
      <c r="F16" s="13"/>
      <c r="G16" s="13">
        <f t="shared" si="6"/>
        <v>6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</row>
    <row r="17" spans="1:63" s="3" customFormat="1" ht="30" customHeight="1" thickBot="1" x14ac:dyDescent="0.25">
      <c r="A17" s="58" t="s">
        <v>22</v>
      </c>
      <c r="B17" s="46"/>
      <c r="C17" s="26"/>
      <c r="D17" s="27"/>
      <c r="E17" s="28"/>
      <c r="F17" s="13"/>
      <c r="G17" s="13" t="str">
        <f t="shared" si="6"/>
        <v/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</row>
    <row r="18" spans="1:63" s="3" customFormat="1" ht="30" customHeight="1" thickBot="1" x14ac:dyDescent="0.25">
      <c r="A18" s="59" t="s">
        <v>23</v>
      </c>
      <c r="B18" s="47" t="s">
        <v>12</v>
      </c>
      <c r="C18" s="29">
        <v>0.5</v>
      </c>
      <c r="D18" s="39">
        <v>45014</v>
      </c>
      <c r="E18" s="39">
        <v>45021</v>
      </c>
      <c r="F18" s="13"/>
      <c r="G18" s="13">
        <f t="shared" si="6"/>
        <v>8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</row>
    <row r="19" spans="1:63" s="3" customFormat="1" ht="30" customHeight="1" thickBot="1" x14ac:dyDescent="0.25">
      <c r="A19" s="59" t="s">
        <v>24</v>
      </c>
      <c r="B19" s="47" t="s">
        <v>12</v>
      </c>
      <c r="C19" s="29">
        <v>0.3</v>
      </c>
      <c r="D19" s="39">
        <f>E18+1</f>
        <v>45022</v>
      </c>
      <c r="E19" s="39">
        <v>45028</v>
      </c>
      <c r="F19" s="13"/>
      <c r="G19" s="13">
        <f t="shared" si="6"/>
        <v>7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</row>
    <row r="20" spans="1:63" s="3" customFormat="1" ht="30" customHeight="1" thickBot="1" x14ac:dyDescent="0.25">
      <c r="A20" s="59" t="s">
        <v>25</v>
      </c>
      <c r="B20" s="47" t="s">
        <v>12</v>
      </c>
      <c r="C20" s="29">
        <v>1</v>
      </c>
      <c r="D20" s="39">
        <f t="shared" ref="D20" si="8">E19+1</f>
        <v>45029</v>
      </c>
      <c r="E20" s="39">
        <v>45033</v>
      </c>
      <c r="F20" s="13"/>
      <c r="G20" s="13">
        <f t="shared" si="6"/>
        <v>5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</row>
    <row r="21" spans="1:63" s="3" customFormat="1" ht="30" customHeight="1" thickBot="1" x14ac:dyDescent="0.25">
      <c r="A21" s="59" t="s">
        <v>26</v>
      </c>
      <c r="B21" s="47" t="s">
        <v>12</v>
      </c>
      <c r="C21" s="29">
        <v>0</v>
      </c>
      <c r="D21" s="39">
        <v>45029</v>
      </c>
      <c r="E21" s="39">
        <v>45033</v>
      </c>
      <c r="F21" s="13"/>
      <c r="G21" s="13">
        <f t="shared" si="6"/>
        <v>5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</row>
    <row r="22" spans="1:63" s="3" customFormat="1" ht="30" customHeight="1" thickBot="1" x14ac:dyDescent="0.25">
      <c r="A22" s="60" t="s">
        <v>27</v>
      </c>
      <c r="B22" s="61"/>
      <c r="C22" s="62"/>
      <c r="D22" s="63"/>
      <c r="E22" s="63"/>
      <c r="F22" s="13"/>
      <c r="G22" s="13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</row>
    <row r="23" spans="1:63" s="3" customFormat="1" ht="30" customHeight="1" thickBot="1" x14ac:dyDescent="0.25">
      <c r="A23" s="67" t="s">
        <v>28</v>
      </c>
      <c r="B23" s="64" t="s">
        <v>12</v>
      </c>
      <c r="C23" s="65">
        <v>0.15</v>
      </c>
      <c r="D23" s="66">
        <v>45029</v>
      </c>
      <c r="E23" s="66">
        <v>45047</v>
      </c>
      <c r="F23" s="13"/>
      <c r="G23" s="13">
        <f t="shared" si="6"/>
        <v>19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</row>
  </sheetData>
  <mergeCells count="11">
    <mergeCell ref="B3:C3"/>
    <mergeCell ref="B4:C4"/>
    <mergeCell ref="AJ4:AP4"/>
    <mergeCell ref="AQ4:AW4"/>
    <mergeCell ref="AX4:BD4"/>
    <mergeCell ref="BE4:BK4"/>
    <mergeCell ref="D3:E3"/>
    <mergeCell ref="H4:N4"/>
    <mergeCell ref="O4:U4"/>
    <mergeCell ref="V4:AB4"/>
    <mergeCell ref="AC4:AI4"/>
  </mergeCells>
  <conditionalFormatting sqref="C7:C23">
    <cfRule type="dataBar" priority="1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H5:BK23">
    <cfRule type="expression" dxfId="2" priority="33">
      <formula>AND(TODAY()&gt;=H$5,TODAY()&lt;I$5)</formula>
    </cfRule>
  </conditionalFormatting>
  <conditionalFormatting sqref="H7:BK23">
    <cfRule type="expression" dxfId="1" priority="27">
      <formula>AND(task_start&lt;=H$5,ROUNDDOWN((task_end-task_start+1)*task_progress,0)+task_start-1&gt;=H$5)</formula>
    </cfRule>
    <cfRule type="expression" dxfId="0" priority="28" stopIfTrue="1">
      <formula>AND(task_end&gt;=H$5,task_start&lt;I$5)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D4" xr:uid="{00000000-0002-0000-0000-000000000000}">
      <formula1>1</formula1>
    </dataValidation>
  </dataValidations>
  <printOptions horizontalCentered="1"/>
  <pageMargins left="0.35" right="0.35" top="0.35" bottom="0.5" header="0.3" footer="0.3"/>
  <pageSetup scale="57" fitToHeight="0" orientation="landscape" r:id="rId1"/>
  <headerFooter differentFirst="1" scaleWithDoc="0">
    <oddFooter>Page &amp;P of &amp;N</oddFooter>
  </headerFooter>
  <ignoredErrors>
    <ignoredError sqref="E1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ProjectSchedule</vt:lpstr>
      <vt:lpstr>Display_Week</vt:lpstr>
      <vt:lpstr>ProjectSchedule!Print_Titles</vt:lpstr>
      <vt:lpstr>Project_Start</vt:lpstr>
      <vt:lpstr>ProjectSchedule!task_end</vt:lpstr>
      <vt:lpstr>ProjectSchedule!task_progress</vt:lpstr>
      <vt:lpstr>ProjectSchedule!task_start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2022-03-11T22:40:12Z</dcterms:created>
  <dcterms:modified xsi:type="dcterms:W3CDTF">2023-04-03T11:27:16Z</dcterms:modified>
</cp:coreProperties>
</file>