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harik\Documents\Python\Tesco-scraper\analysis\"/>
    </mc:Choice>
  </mc:AlternateContent>
  <xr:revisionPtr revIDLastSave="0" documentId="13_ncr:1_{F6595E24-93F1-4B74-AAEA-9140B00017B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esult" sheetId="2" r:id="rId1"/>
    <sheet name="Data 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J12" i="2" s="1"/>
  <c r="I12" i="2"/>
  <c r="H12" i="2" s="1"/>
  <c r="K11" i="2"/>
  <c r="J11" i="2" s="1"/>
  <c r="I11" i="2"/>
  <c r="H11" i="2" s="1"/>
  <c r="K10" i="2"/>
  <c r="J10" i="2" s="1"/>
  <c r="I10" i="2"/>
  <c r="H10" i="2" s="1"/>
  <c r="K9" i="2"/>
  <c r="J9" i="2" s="1"/>
  <c r="I9" i="2"/>
  <c r="H9" i="2" s="1"/>
  <c r="K8" i="2"/>
  <c r="J8" i="2" s="1"/>
  <c r="I8" i="2"/>
  <c r="H8" i="2" s="1"/>
  <c r="K7" i="2"/>
  <c r="J7" i="2" s="1"/>
  <c r="I7" i="2"/>
  <c r="H7" i="2" s="1"/>
  <c r="D7" i="2"/>
  <c r="C7" i="2"/>
  <c r="E7" i="2" s="1"/>
  <c r="K6" i="2"/>
  <c r="J6" i="2" s="1"/>
  <c r="I6" i="2"/>
  <c r="H6" i="2" s="1"/>
  <c r="D6" i="2"/>
  <c r="E6" i="2" s="1"/>
  <c r="C6" i="2"/>
  <c r="K5" i="2"/>
  <c r="J5" i="2" s="1"/>
  <c r="I5" i="2"/>
  <c r="H5" i="2" s="1"/>
  <c r="D5" i="2"/>
  <c r="C5" i="2"/>
  <c r="E5" i="2" s="1"/>
  <c r="K4" i="2"/>
  <c r="J4" i="2" s="1"/>
  <c r="I4" i="2"/>
  <c r="H4" i="2"/>
  <c r="D4" i="2"/>
  <c r="C4" i="2"/>
  <c r="E4" i="2" s="1"/>
  <c r="B4" i="2" a="1"/>
  <c r="B4" i="2" s="1"/>
  <c r="K3" i="2"/>
  <c r="J3" i="2" s="1"/>
  <c r="I3" i="2"/>
  <c r="H3" i="2" s="1"/>
  <c r="D3" i="2"/>
  <c r="E3" i="2" s="1"/>
  <c r="C3" i="2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Q3" i="1" a="1"/>
  <c r="R113" i="1" s="1"/>
  <c r="N174" i="1"/>
  <c r="O174" i="1" s="1"/>
  <c r="L174" i="1"/>
  <c r="M174" i="1" s="1"/>
  <c r="K174" i="1"/>
  <c r="N173" i="1"/>
  <c r="O173" i="1" s="1"/>
  <c r="L173" i="1"/>
  <c r="M173" i="1" s="1"/>
  <c r="K173" i="1"/>
  <c r="N172" i="1"/>
  <c r="O172" i="1" s="1"/>
  <c r="L172" i="1"/>
  <c r="M172" i="1" s="1"/>
  <c r="K172" i="1"/>
  <c r="N171" i="1"/>
  <c r="O171" i="1" s="1"/>
  <c r="L171" i="1"/>
  <c r="M171" i="1" s="1"/>
  <c r="K171" i="1"/>
  <c r="N170" i="1"/>
  <c r="O170" i="1" s="1"/>
  <c r="L170" i="1"/>
  <c r="M170" i="1" s="1"/>
  <c r="K170" i="1"/>
  <c r="N169" i="1"/>
  <c r="O169" i="1" s="1"/>
  <c r="L169" i="1"/>
  <c r="M169" i="1" s="1"/>
  <c r="K169" i="1"/>
  <c r="N168" i="1"/>
  <c r="O168" i="1" s="1"/>
  <c r="L168" i="1"/>
  <c r="M168" i="1" s="1"/>
  <c r="K168" i="1"/>
  <c r="N167" i="1"/>
  <c r="O167" i="1" s="1"/>
  <c r="L167" i="1"/>
  <c r="M167" i="1" s="1"/>
  <c r="K167" i="1"/>
  <c r="N166" i="1"/>
  <c r="O166" i="1" s="1"/>
  <c r="L166" i="1"/>
  <c r="M166" i="1" s="1"/>
  <c r="K166" i="1"/>
  <c r="N165" i="1"/>
  <c r="O165" i="1" s="1"/>
  <c r="L165" i="1"/>
  <c r="M165" i="1" s="1"/>
  <c r="K165" i="1"/>
  <c r="N164" i="1"/>
  <c r="O164" i="1" s="1"/>
  <c r="L164" i="1"/>
  <c r="M164" i="1" s="1"/>
  <c r="K164" i="1"/>
  <c r="N163" i="1"/>
  <c r="O163" i="1" s="1"/>
  <c r="L163" i="1"/>
  <c r="M163" i="1" s="1"/>
  <c r="K163" i="1"/>
  <c r="N162" i="1"/>
  <c r="O162" i="1" s="1"/>
  <c r="L162" i="1"/>
  <c r="M162" i="1" s="1"/>
  <c r="K162" i="1"/>
  <c r="N161" i="1"/>
  <c r="O161" i="1" s="1"/>
  <c r="L161" i="1"/>
  <c r="M161" i="1" s="1"/>
  <c r="K161" i="1"/>
  <c r="N160" i="1"/>
  <c r="O160" i="1" s="1"/>
  <c r="L160" i="1"/>
  <c r="M160" i="1" s="1"/>
  <c r="K160" i="1"/>
  <c r="N159" i="1"/>
  <c r="O159" i="1" s="1"/>
  <c r="L159" i="1"/>
  <c r="M159" i="1" s="1"/>
  <c r="K159" i="1"/>
  <c r="N158" i="1"/>
  <c r="O158" i="1" s="1"/>
  <c r="L158" i="1"/>
  <c r="M158" i="1" s="1"/>
  <c r="K158" i="1"/>
  <c r="N157" i="1"/>
  <c r="O157" i="1" s="1"/>
  <c r="L157" i="1"/>
  <c r="M157" i="1" s="1"/>
  <c r="K157" i="1"/>
  <c r="N156" i="1"/>
  <c r="O156" i="1" s="1"/>
  <c r="L156" i="1"/>
  <c r="M156" i="1" s="1"/>
  <c r="K156" i="1"/>
  <c r="N155" i="1"/>
  <c r="O155" i="1" s="1"/>
  <c r="L155" i="1"/>
  <c r="M155" i="1" s="1"/>
  <c r="K155" i="1"/>
  <c r="N154" i="1"/>
  <c r="O154" i="1" s="1"/>
  <c r="L154" i="1"/>
  <c r="M154" i="1" s="1"/>
  <c r="K154" i="1"/>
  <c r="N153" i="1"/>
  <c r="O153" i="1" s="1"/>
  <c r="L153" i="1"/>
  <c r="M153" i="1" s="1"/>
  <c r="K153" i="1"/>
  <c r="N152" i="1"/>
  <c r="O152" i="1" s="1"/>
  <c r="L152" i="1"/>
  <c r="M152" i="1" s="1"/>
  <c r="K152" i="1"/>
  <c r="N151" i="1"/>
  <c r="O151" i="1" s="1"/>
  <c r="L151" i="1"/>
  <c r="M151" i="1" s="1"/>
  <c r="K151" i="1"/>
  <c r="N150" i="1"/>
  <c r="O150" i="1" s="1"/>
  <c r="L150" i="1"/>
  <c r="M150" i="1" s="1"/>
  <c r="K150" i="1"/>
  <c r="N149" i="1"/>
  <c r="O149" i="1" s="1"/>
  <c r="L149" i="1"/>
  <c r="M149" i="1" s="1"/>
  <c r="K149" i="1"/>
  <c r="N148" i="1"/>
  <c r="O148" i="1" s="1"/>
  <c r="L148" i="1"/>
  <c r="M148" i="1" s="1"/>
  <c r="K148" i="1"/>
  <c r="N147" i="1"/>
  <c r="O147" i="1" s="1"/>
  <c r="L147" i="1"/>
  <c r="M147" i="1" s="1"/>
  <c r="K147" i="1"/>
  <c r="N146" i="1"/>
  <c r="O146" i="1" s="1"/>
  <c r="L146" i="1"/>
  <c r="M146" i="1" s="1"/>
  <c r="K146" i="1"/>
  <c r="N145" i="1"/>
  <c r="O145" i="1" s="1"/>
  <c r="L145" i="1"/>
  <c r="M145" i="1" s="1"/>
  <c r="K145" i="1"/>
  <c r="N144" i="1"/>
  <c r="O144" i="1" s="1"/>
  <c r="L144" i="1"/>
  <c r="M144" i="1" s="1"/>
  <c r="K144" i="1"/>
  <c r="N143" i="1"/>
  <c r="O143" i="1" s="1"/>
  <c r="L143" i="1"/>
  <c r="M143" i="1" s="1"/>
  <c r="K143" i="1"/>
  <c r="N142" i="1"/>
  <c r="O142" i="1" s="1"/>
  <c r="L142" i="1"/>
  <c r="M142" i="1" s="1"/>
  <c r="K142" i="1"/>
  <c r="N141" i="1"/>
  <c r="O141" i="1" s="1"/>
  <c r="L141" i="1"/>
  <c r="M141" i="1" s="1"/>
  <c r="K141" i="1"/>
  <c r="N140" i="1"/>
  <c r="O140" i="1" s="1"/>
  <c r="L140" i="1"/>
  <c r="M140" i="1" s="1"/>
  <c r="K140" i="1"/>
  <c r="N139" i="1"/>
  <c r="O139" i="1" s="1"/>
  <c r="L139" i="1"/>
  <c r="M139" i="1" s="1"/>
  <c r="K139" i="1"/>
  <c r="N138" i="1"/>
  <c r="O138" i="1" s="1"/>
  <c r="L138" i="1"/>
  <c r="M138" i="1" s="1"/>
  <c r="K138" i="1"/>
  <c r="N137" i="1"/>
  <c r="O137" i="1" s="1"/>
  <c r="L137" i="1"/>
  <c r="M137" i="1" s="1"/>
  <c r="K137" i="1"/>
  <c r="N136" i="1"/>
  <c r="O136" i="1" s="1"/>
  <c r="L136" i="1"/>
  <c r="M136" i="1" s="1"/>
  <c r="K136" i="1"/>
  <c r="N135" i="1"/>
  <c r="O135" i="1" s="1"/>
  <c r="L135" i="1"/>
  <c r="M135" i="1" s="1"/>
  <c r="K135" i="1"/>
  <c r="N134" i="1"/>
  <c r="O134" i="1" s="1"/>
  <c r="L134" i="1"/>
  <c r="M134" i="1" s="1"/>
  <c r="K134" i="1"/>
  <c r="N133" i="1"/>
  <c r="O133" i="1" s="1"/>
  <c r="L133" i="1"/>
  <c r="M133" i="1" s="1"/>
  <c r="K133" i="1"/>
  <c r="N132" i="1"/>
  <c r="O132" i="1" s="1"/>
  <c r="L132" i="1"/>
  <c r="M132" i="1" s="1"/>
  <c r="K132" i="1"/>
  <c r="N131" i="1"/>
  <c r="O131" i="1" s="1"/>
  <c r="L131" i="1"/>
  <c r="M131" i="1" s="1"/>
  <c r="K131" i="1"/>
  <c r="N130" i="1"/>
  <c r="O130" i="1" s="1"/>
  <c r="L130" i="1"/>
  <c r="M130" i="1" s="1"/>
  <c r="K130" i="1"/>
  <c r="N129" i="1"/>
  <c r="O129" i="1" s="1"/>
  <c r="L129" i="1"/>
  <c r="M129" i="1" s="1"/>
  <c r="K129" i="1"/>
  <c r="N128" i="1"/>
  <c r="O128" i="1" s="1"/>
  <c r="L128" i="1"/>
  <c r="M128" i="1" s="1"/>
  <c r="K128" i="1"/>
  <c r="N127" i="1"/>
  <c r="O127" i="1" s="1"/>
  <c r="L127" i="1"/>
  <c r="M127" i="1" s="1"/>
  <c r="K127" i="1"/>
  <c r="N126" i="1"/>
  <c r="O126" i="1" s="1"/>
  <c r="L126" i="1"/>
  <c r="M126" i="1" s="1"/>
  <c r="K126" i="1"/>
  <c r="N125" i="1"/>
  <c r="O125" i="1" s="1"/>
  <c r="L125" i="1"/>
  <c r="M125" i="1" s="1"/>
  <c r="K125" i="1"/>
  <c r="N124" i="1"/>
  <c r="O124" i="1" s="1"/>
  <c r="L124" i="1"/>
  <c r="M124" i="1" s="1"/>
  <c r="K124" i="1"/>
  <c r="N123" i="1"/>
  <c r="O123" i="1" s="1"/>
  <c r="L123" i="1"/>
  <c r="M123" i="1" s="1"/>
  <c r="K123" i="1"/>
  <c r="N122" i="1"/>
  <c r="O122" i="1" s="1"/>
  <c r="L122" i="1"/>
  <c r="M122" i="1" s="1"/>
  <c r="K122" i="1"/>
  <c r="N121" i="1"/>
  <c r="O121" i="1" s="1"/>
  <c r="L121" i="1"/>
  <c r="M121" i="1" s="1"/>
  <c r="K121" i="1"/>
  <c r="N120" i="1"/>
  <c r="O120" i="1" s="1"/>
  <c r="L120" i="1"/>
  <c r="M120" i="1" s="1"/>
  <c r="K120" i="1"/>
  <c r="N119" i="1"/>
  <c r="O119" i="1" s="1"/>
  <c r="L119" i="1"/>
  <c r="M119" i="1" s="1"/>
  <c r="K119" i="1"/>
  <c r="N118" i="1"/>
  <c r="O118" i="1" s="1"/>
  <c r="L118" i="1"/>
  <c r="M118" i="1" s="1"/>
  <c r="K118" i="1"/>
  <c r="N117" i="1"/>
  <c r="O117" i="1" s="1"/>
  <c r="L117" i="1"/>
  <c r="M117" i="1" s="1"/>
  <c r="K117" i="1"/>
  <c r="N116" i="1"/>
  <c r="O116" i="1" s="1"/>
  <c r="L116" i="1"/>
  <c r="M116" i="1" s="1"/>
  <c r="K116" i="1"/>
  <c r="N115" i="1"/>
  <c r="O115" i="1" s="1"/>
  <c r="L115" i="1"/>
  <c r="M115" i="1" s="1"/>
  <c r="K115" i="1"/>
  <c r="N114" i="1"/>
  <c r="O114" i="1" s="1"/>
  <c r="L114" i="1"/>
  <c r="M114" i="1" s="1"/>
  <c r="K114" i="1"/>
  <c r="N113" i="1"/>
  <c r="O113" i="1" s="1"/>
  <c r="L113" i="1"/>
  <c r="M113" i="1" s="1"/>
  <c r="K113" i="1"/>
  <c r="N112" i="1"/>
  <c r="O112" i="1" s="1"/>
  <c r="L112" i="1"/>
  <c r="M112" i="1" s="1"/>
  <c r="K112" i="1"/>
  <c r="N111" i="1"/>
  <c r="O111" i="1" s="1"/>
  <c r="L111" i="1"/>
  <c r="M111" i="1" s="1"/>
  <c r="K111" i="1"/>
  <c r="N110" i="1"/>
  <c r="O110" i="1" s="1"/>
  <c r="L110" i="1"/>
  <c r="M110" i="1" s="1"/>
  <c r="K110" i="1"/>
  <c r="N109" i="1"/>
  <c r="O109" i="1" s="1"/>
  <c r="L109" i="1"/>
  <c r="M109" i="1" s="1"/>
  <c r="K109" i="1"/>
  <c r="N108" i="1"/>
  <c r="O108" i="1" s="1"/>
  <c r="L108" i="1"/>
  <c r="M108" i="1" s="1"/>
  <c r="K108" i="1"/>
  <c r="N107" i="1"/>
  <c r="O107" i="1" s="1"/>
  <c r="L107" i="1"/>
  <c r="M107" i="1" s="1"/>
  <c r="K107" i="1"/>
  <c r="N106" i="1"/>
  <c r="O106" i="1" s="1"/>
  <c r="L106" i="1"/>
  <c r="M106" i="1" s="1"/>
  <c r="K106" i="1"/>
  <c r="N105" i="1"/>
  <c r="O105" i="1" s="1"/>
  <c r="L105" i="1"/>
  <c r="M105" i="1" s="1"/>
  <c r="K105" i="1"/>
  <c r="N104" i="1"/>
  <c r="O104" i="1" s="1"/>
  <c r="L104" i="1"/>
  <c r="M104" i="1" s="1"/>
  <c r="K104" i="1"/>
  <c r="N103" i="1"/>
  <c r="O103" i="1" s="1"/>
  <c r="L103" i="1"/>
  <c r="M103" i="1" s="1"/>
  <c r="K103" i="1"/>
  <c r="N102" i="1"/>
  <c r="O102" i="1" s="1"/>
  <c r="L102" i="1"/>
  <c r="M102" i="1" s="1"/>
  <c r="K102" i="1"/>
  <c r="N101" i="1"/>
  <c r="O101" i="1" s="1"/>
  <c r="L101" i="1"/>
  <c r="M101" i="1" s="1"/>
  <c r="K101" i="1"/>
  <c r="N100" i="1"/>
  <c r="O100" i="1" s="1"/>
  <c r="L100" i="1"/>
  <c r="M100" i="1" s="1"/>
  <c r="K100" i="1"/>
  <c r="N99" i="1"/>
  <c r="O99" i="1" s="1"/>
  <c r="L99" i="1"/>
  <c r="M99" i="1" s="1"/>
  <c r="K99" i="1"/>
  <c r="N98" i="1"/>
  <c r="O98" i="1" s="1"/>
  <c r="L98" i="1"/>
  <c r="M98" i="1" s="1"/>
  <c r="K98" i="1"/>
  <c r="N97" i="1"/>
  <c r="O97" i="1" s="1"/>
  <c r="L97" i="1"/>
  <c r="M97" i="1" s="1"/>
  <c r="K97" i="1"/>
  <c r="N96" i="1"/>
  <c r="O96" i="1" s="1"/>
  <c r="L96" i="1"/>
  <c r="M96" i="1" s="1"/>
  <c r="K96" i="1"/>
  <c r="N95" i="1"/>
  <c r="O95" i="1" s="1"/>
  <c r="L95" i="1"/>
  <c r="M95" i="1" s="1"/>
  <c r="K95" i="1"/>
  <c r="N94" i="1"/>
  <c r="O94" i="1" s="1"/>
  <c r="L94" i="1"/>
  <c r="M94" i="1" s="1"/>
  <c r="K94" i="1"/>
  <c r="N93" i="1"/>
  <c r="O93" i="1" s="1"/>
  <c r="L93" i="1"/>
  <c r="M93" i="1" s="1"/>
  <c r="K93" i="1"/>
  <c r="N92" i="1"/>
  <c r="O92" i="1" s="1"/>
  <c r="L92" i="1"/>
  <c r="M92" i="1" s="1"/>
  <c r="K92" i="1"/>
  <c r="N91" i="1"/>
  <c r="O91" i="1" s="1"/>
  <c r="L91" i="1"/>
  <c r="M91" i="1" s="1"/>
  <c r="K91" i="1"/>
  <c r="N90" i="1"/>
  <c r="O90" i="1" s="1"/>
  <c r="L90" i="1"/>
  <c r="M90" i="1" s="1"/>
  <c r="K90" i="1"/>
  <c r="N89" i="1"/>
  <c r="O89" i="1" s="1"/>
  <c r="L89" i="1"/>
  <c r="M89" i="1" s="1"/>
  <c r="K89" i="1"/>
  <c r="N88" i="1"/>
  <c r="O88" i="1" s="1"/>
  <c r="L88" i="1"/>
  <c r="M88" i="1" s="1"/>
  <c r="K88" i="1"/>
  <c r="N87" i="1"/>
  <c r="O87" i="1" s="1"/>
  <c r="L87" i="1"/>
  <c r="M87" i="1" s="1"/>
  <c r="K87" i="1"/>
  <c r="N86" i="1"/>
  <c r="O86" i="1" s="1"/>
  <c r="L86" i="1"/>
  <c r="M86" i="1" s="1"/>
  <c r="K86" i="1"/>
  <c r="N85" i="1"/>
  <c r="O85" i="1" s="1"/>
  <c r="L85" i="1"/>
  <c r="M85" i="1" s="1"/>
  <c r="K85" i="1"/>
  <c r="N84" i="1"/>
  <c r="O84" i="1" s="1"/>
  <c r="L84" i="1"/>
  <c r="M84" i="1" s="1"/>
  <c r="K84" i="1"/>
  <c r="N83" i="1"/>
  <c r="O83" i="1" s="1"/>
  <c r="L83" i="1"/>
  <c r="M83" i="1" s="1"/>
  <c r="K83" i="1"/>
  <c r="N82" i="1"/>
  <c r="O82" i="1" s="1"/>
  <c r="L82" i="1"/>
  <c r="M82" i="1" s="1"/>
  <c r="K82" i="1"/>
  <c r="N81" i="1"/>
  <c r="O81" i="1" s="1"/>
  <c r="L81" i="1"/>
  <c r="M81" i="1" s="1"/>
  <c r="K81" i="1"/>
  <c r="N80" i="1"/>
  <c r="O80" i="1" s="1"/>
  <c r="L80" i="1"/>
  <c r="M80" i="1" s="1"/>
  <c r="K80" i="1"/>
  <c r="N79" i="1"/>
  <c r="O79" i="1" s="1"/>
  <c r="L79" i="1"/>
  <c r="M79" i="1" s="1"/>
  <c r="K79" i="1"/>
  <c r="N78" i="1"/>
  <c r="O78" i="1" s="1"/>
  <c r="L78" i="1"/>
  <c r="M78" i="1" s="1"/>
  <c r="K78" i="1"/>
  <c r="N77" i="1"/>
  <c r="O77" i="1" s="1"/>
  <c r="L77" i="1"/>
  <c r="M77" i="1" s="1"/>
  <c r="K77" i="1"/>
  <c r="N76" i="1"/>
  <c r="O76" i="1" s="1"/>
  <c r="L76" i="1"/>
  <c r="M76" i="1" s="1"/>
  <c r="K76" i="1"/>
  <c r="N75" i="1"/>
  <c r="O75" i="1" s="1"/>
  <c r="L75" i="1"/>
  <c r="M75" i="1" s="1"/>
  <c r="K75" i="1"/>
  <c r="N74" i="1"/>
  <c r="O74" i="1" s="1"/>
  <c r="L74" i="1"/>
  <c r="M74" i="1" s="1"/>
  <c r="K74" i="1"/>
  <c r="N73" i="1"/>
  <c r="O73" i="1" s="1"/>
  <c r="L73" i="1"/>
  <c r="M73" i="1" s="1"/>
  <c r="K73" i="1"/>
  <c r="N72" i="1"/>
  <c r="O72" i="1" s="1"/>
  <c r="L72" i="1"/>
  <c r="M72" i="1" s="1"/>
  <c r="K72" i="1"/>
  <c r="N71" i="1"/>
  <c r="O71" i="1" s="1"/>
  <c r="L71" i="1"/>
  <c r="M71" i="1" s="1"/>
  <c r="K71" i="1"/>
  <c r="N70" i="1"/>
  <c r="O70" i="1" s="1"/>
  <c r="L70" i="1"/>
  <c r="M70" i="1" s="1"/>
  <c r="K70" i="1"/>
  <c r="N69" i="1"/>
  <c r="O69" i="1" s="1"/>
  <c r="L69" i="1"/>
  <c r="M69" i="1" s="1"/>
  <c r="K69" i="1"/>
  <c r="N68" i="1"/>
  <c r="O68" i="1" s="1"/>
  <c r="L68" i="1"/>
  <c r="M68" i="1" s="1"/>
  <c r="K68" i="1"/>
  <c r="N67" i="1"/>
  <c r="O67" i="1" s="1"/>
  <c r="L67" i="1"/>
  <c r="M67" i="1" s="1"/>
  <c r="K67" i="1"/>
  <c r="N66" i="1"/>
  <c r="O66" i="1" s="1"/>
  <c r="L66" i="1"/>
  <c r="M66" i="1" s="1"/>
  <c r="K66" i="1"/>
  <c r="N65" i="1"/>
  <c r="O65" i="1" s="1"/>
  <c r="L65" i="1"/>
  <c r="M65" i="1" s="1"/>
  <c r="K65" i="1"/>
  <c r="N64" i="1"/>
  <c r="O64" i="1" s="1"/>
  <c r="L64" i="1"/>
  <c r="M64" i="1" s="1"/>
  <c r="K64" i="1"/>
  <c r="N63" i="1"/>
  <c r="O63" i="1" s="1"/>
  <c r="L63" i="1"/>
  <c r="M63" i="1" s="1"/>
  <c r="K63" i="1"/>
  <c r="N62" i="1"/>
  <c r="O62" i="1" s="1"/>
  <c r="L62" i="1"/>
  <c r="M62" i="1" s="1"/>
  <c r="K62" i="1"/>
  <c r="N61" i="1"/>
  <c r="O61" i="1" s="1"/>
  <c r="L61" i="1"/>
  <c r="M61" i="1" s="1"/>
  <c r="K61" i="1"/>
  <c r="N60" i="1"/>
  <c r="O60" i="1" s="1"/>
  <c r="L60" i="1"/>
  <c r="M60" i="1" s="1"/>
  <c r="K60" i="1"/>
  <c r="N59" i="1"/>
  <c r="O59" i="1" s="1"/>
  <c r="L59" i="1"/>
  <c r="M59" i="1" s="1"/>
  <c r="K59" i="1"/>
  <c r="N58" i="1"/>
  <c r="O58" i="1" s="1"/>
  <c r="L58" i="1"/>
  <c r="M58" i="1" s="1"/>
  <c r="K58" i="1"/>
  <c r="N57" i="1"/>
  <c r="O57" i="1" s="1"/>
  <c r="L57" i="1"/>
  <c r="M57" i="1" s="1"/>
  <c r="K57" i="1"/>
  <c r="N56" i="1"/>
  <c r="O56" i="1" s="1"/>
  <c r="L56" i="1"/>
  <c r="M56" i="1" s="1"/>
  <c r="K56" i="1"/>
  <c r="N55" i="1"/>
  <c r="O55" i="1" s="1"/>
  <c r="L55" i="1"/>
  <c r="M55" i="1" s="1"/>
  <c r="K55" i="1"/>
  <c r="N54" i="1"/>
  <c r="O54" i="1" s="1"/>
  <c r="L54" i="1"/>
  <c r="M54" i="1" s="1"/>
  <c r="K54" i="1"/>
  <c r="N53" i="1"/>
  <c r="O53" i="1" s="1"/>
  <c r="L53" i="1"/>
  <c r="M53" i="1" s="1"/>
  <c r="K53" i="1"/>
  <c r="N52" i="1"/>
  <c r="O52" i="1" s="1"/>
  <c r="L52" i="1"/>
  <c r="M52" i="1" s="1"/>
  <c r="K52" i="1"/>
  <c r="N51" i="1"/>
  <c r="O51" i="1" s="1"/>
  <c r="L51" i="1"/>
  <c r="M51" i="1" s="1"/>
  <c r="K51" i="1"/>
  <c r="N50" i="1"/>
  <c r="O50" i="1" s="1"/>
  <c r="L50" i="1"/>
  <c r="M50" i="1" s="1"/>
  <c r="K50" i="1"/>
  <c r="N49" i="1"/>
  <c r="O49" i="1" s="1"/>
  <c r="L49" i="1"/>
  <c r="M49" i="1" s="1"/>
  <c r="K49" i="1"/>
  <c r="N48" i="1"/>
  <c r="O48" i="1" s="1"/>
  <c r="L48" i="1"/>
  <c r="M48" i="1" s="1"/>
  <c r="K48" i="1"/>
  <c r="N47" i="1"/>
  <c r="O47" i="1" s="1"/>
  <c r="L47" i="1"/>
  <c r="M47" i="1" s="1"/>
  <c r="K47" i="1"/>
  <c r="N46" i="1"/>
  <c r="O46" i="1" s="1"/>
  <c r="L46" i="1"/>
  <c r="M46" i="1" s="1"/>
  <c r="K46" i="1"/>
  <c r="N45" i="1"/>
  <c r="O45" i="1" s="1"/>
  <c r="L45" i="1"/>
  <c r="M45" i="1" s="1"/>
  <c r="K45" i="1"/>
  <c r="N44" i="1"/>
  <c r="O44" i="1" s="1"/>
  <c r="L44" i="1"/>
  <c r="M44" i="1" s="1"/>
  <c r="K44" i="1"/>
  <c r="N43" i="1"/>
  <c r="O43" i="1" s="1"/>
  <c r="L43" i="1"/>
  <c r="M43" i="1" s="1"/>
  <c r="K43" i="1"/>
  <c r="N42" i="1"/>
  <c r="O42" i="1" s="1"/>
  <c r="L42" i="1"/>
  <c r="M42" i="1" s="1"/>
  <c r="K42" i="1"/>
  <c r="N41" i="1"/>
  <c r="O41" i="1" s="1"/>
  <c r="L41" i="1"/>
  <c r="M41" i="1" s="1"/>
  <c r="K41" i="1"/>
  <c r="N40" i="1"/>
  <c r="O40" i="1" s="1"/>
  <c r="L40" i="1"/>
  <c r="M40" i="1" s="1"/>
  <c r="K40" i="1"/>
  <c r="N39" i="1"/>
  <c r="O39" i="1" s="1"/>
  <c r="L39" i="1"/>
  <c r="M39" i="1" s="1"/>
  <c r="K39" i="1"/>
  <c r="N38" i="1"/>
  <c r="O38" i="1" s="1"/>
  <c r="L38" i="1"/>
  <c r="M38" i="1" s="1"/>
  <c r="K38" i="1"/>
  <c r="N37" i="1"/>
  <c r="O37" i="1" s="1"/>
  <c r="L37" i="1"/>
  <c r="M37" i="1" s="1"/>
  <c r="K37" i="1"/>
  <c r="N36" i="1"/>
  <c r="O36" i="1" s="1"/>
  <c r="L36" i="1"/>
  <c r="M36" i="1" s="1"/>
  <c r="K36" i="1"/>
  <c r="N35" i="1"/>
  <c r="O35" i="1" s="1"/>
  <c r="L35" i="1"/>
  <c r="M35" i="1" s="1"/>
  <c r="K35" i="1"/>
  <c r="N34" i="1"/>
  <c r="O34" i="1" s="1"/>
  <c r="L34" i="1"/>
  <c r="M34" i="1" s="1"/>
  <c r="K34" i="1"/>
  <c r="N33" i="1"/>
  <c r="O33" i="1" s="1"/>
  <c r="L33" i="1"/>
  <c r="M33" i="1" s="1"/>
  <c r="K33" i="1"/>
  <c r="N32" i="1"/>
  <c r="O32" i="1" s="1"/>
  <c r="L32" i="1"/>
  <c r="M32" i="1" s="1"/>
  <c r="K32" i="1"/>
  <c r="N31" i="1"/>
  <c r="O31" i="1" s="1"/>
  <c r="L31" i="1"/>
  <c r="M31" i="1" s="1"/>
  <c r="K31" i="1"/>
  <c r="N30" i="1"/>
  <c r="O30" i="1" s="1"/>
  <c r="L30" i="1"/>
  <c r="M30" i="1" s="1"/>
  <c r="K30" i="1"/>
  <c r="N29" i="1"/>
  <c r="O29" i="1" s="1"/>
  <c r="L29" i="1"/>
  <c r="M29" i="1" s="1"/>
  <c r="K29" i="1"/>
  <c r="N28" i="1"/>
  <c r="O28" i="1" s="1"/>
  <c r="L28" i="1"/>
  <c r="M28" i="1" s="1"/>
  <c r="K28" i="1"/>
  <c r="N27" i="1"/>
  <c r="O27" i="1" s="1"/>
  <c r="L27" i="1"/>
  <c r="M27" i="1" s="1"/>
  <c r="K27" i="1"/>
  <c r="N26" i="1"/>
  <c r="O26" i="1" s="1"/>
  <c r="L26" i="1"/>
  <c r="M26" i="1" s="1"/>
  <c r="K26" i="1"/>
  <c r="N25" i="1"/>
  <c r="O25" i="1" s="1"/>
  <c r="L25" i="1"/>
  <c r="M25" i="1" s="1"/>
  <c r="K25" i="1"/>
  <c r="N24" i="1"/>
  <c r="O24" i="1" s="1"/>
  <c r="L24" i="1"/>
  <c r="M24" i="1" s="1"/>
  <c r="K24" i="1"/>
  <c r="N23" i="1"/>
  <c r="O23" i="1" s="1"/>
  <c r="L23" i="1"/>
  <c r="M23" i="1" s="1"/>
  <c r="K23" i="1"/>
  <c r="N22" i="1"/>
  <c r="O22" i="1" s="1"/>
  <c r="L22" i="1"/>
  <c r="M22" i="1" s="1"/>
  <c r="K22" i="1"/>
  <c r="N21" i="1"/>
  <c r="O21" i="1" s="1"/>
  <c r="L21" i="1"/>
  <c r="M21" i="1" s="1"/>
  <c r="K21" i="1"/>
  <c r="N20" i="1"/>
  <c r="O20" i="1" s="1"/>
  <c r="L20" i="1"/>
  <c r="M20" i="1" s="1"/>
  <c r="K20" i="1"/>
  <c r="N19" i="1"/>
  <c r="O19" i="1" s="1"/>
  <c r="L19" i="1"/>
  <c r="M19" i="1" s="1"/>
  <c r="K19" i="1"/>
  <c r="N18" i="1"/>
  <c r="O18" i="1" s="1"/>
  <c r="L18" i="1"/>
  <c r="M18" i="1" s="1"/>
  <c r="K18" i="1"/>
  <c r="N17" i="1"/>
  <c r="O17" i="1" s="1"/>
  <c r="L17" i="1"/>
  <c r="M17" i="1" s="1"/>
  <c r="K17" i="1"/>
  <c r="N16" i="1"/>
  <c r="O16" i="1" s="1"/>
  <c r="L16" i="1"/>
  <c r="M16" i="1" s="1"/>
  <c r="K16" i="1"/>
  <c r="N15" i="1"/>
  <c r="O15" i="1" s="1"/>
  <c r="L15" i="1"/>
  <c r="M15" i="1" s="1"/>
  <c r="K15" i="1"/>
  <c r="N14" i="1"/>
  <c r="O14" i="1" s="1"/>
  <c r="L14" i="1"/>
  <c r="M14" i="1" s="1"/>
  <c r="K14" i="1"/>
  <c r="N13" i="1"/>
  <c r="O13" i="1" s="1"/>
  <c r="L13" i="1"/>
  <c r="M13" i="1" s="1"/>
  <c r="K13" i="1"/>
  <c r="N12" i="1"/>
  <c r="O12" i="1" s="1"/>
  <c r="L12" i="1"/>
  <c r="M12" i="1" s="1"/>
  <c r="K12" i="1"/>
  <c r="N11" i="1"/>
  <c r="O11" i="1" s="1"/>
  <c r="L11" i="1"/>
  <c r="M11" i="1" s="1"/>
  <c r="K11" i="1"/>
  <c r="N10" i="1"/>
  <c r="O10" i="1" s="1"/>
  <c r="L10" i="1"/>
  <c r="M10" i="1" s="1"/>
  <c r="K10" i="1"/>
  <c r="N9" i="1"/>
  <c r="O9" i="1" s="1"/>
  <c r="L9" i="1"/>
  <c r="M9" i="1" s="1"/>
  <c r="K9" i="1"/>
  <c r="N8" i="1"/>
  <c r="O8" i="1" s="1"/>
  <c r="L8" i="1"/>
  <c r="M8" i="1" s="1"/>
  <c r="K8" i="1"/>
  <c r="N7" i="1"/>
  <c r="O7" i="1" s="1"/>
  <c r="L7" i="1"/>
  <c r="M7" i="1" s="1"/>
  <c r="K7" i="1"/>
  <c r="N6" i="1"/>
  <c r="O6" i="1" s="1"/>
  <c r="L6" i="1"/>
  <c r="M6" i="1" s="1"/>
  <c r="K6" i="1"/>
  <c r="N5" i="1"/>
  <c r="O5" i="1" s="1"/>
  <c r="L5" i="1"/>
  <c r="M5" i="1" s="1"/>
  <c r="K5" i="1"/>
  <c r="N4" i="1"/>
  <c r="O4" i="1" s="1"/>
  <c r="L4" i="1"/>
  <c r="M4" i="1" s="1"/>
  <c r="K4" i="1"/>
  <c r="K3" i="1"/>
  <c r="R6" i="1" l="1"/>
  <c r="R22" i="1"/>
  <c r="R65" i="1"/>
  <c r="R129" i="1"/>
  <c r="R4" i="1"/>
  <c r="R19" i="1"/>
  <c r="R57" i="1"/>
  <c r="R121" i="1"/>
  <c r="R7" i="1"/>
  <c r="R23" i="1"/>
  <c r="R73" i="1"/>
  <c r="R137" i="1"/>
  <c r="R10" i="1"/>
  <c r="R26" i="1"/>
  <c r="R81" i="1"/>
  <c r="R145" i="1"/>
  <c r="R11" i="1"/>
  <c r="R27" i="1"/>
  <c r="R89" i="1"/>
  <c r="R153" i="1"/>
  <c r="R14" i="1"/>
  <c r="R33" i="1"/>
  <c r="R97" i="1"/>
  <c r="R161" i="1"/>
  <c r="R15" i="1"/>
  <c r="R41" i="1"/>
  <c r="R105" i="1"/>
  <c r="R169" i="1"/>
  <c r="R18" i="1"/>
  <c r="R49" i="1"/>
  <c r="Q3" i="1"/>
  <c r="T174" i="1"/>
  <c r="T172" i="1"/>
  <c r="T170" i="1"/>
  <c r="T168" i="1"/>
  <c r="T166" i="1"/>
  <c r="T164" i="1"/>
  <c r="T162" i="1"/>
  <c r="T160" i="1"/>
  <c r="T158" i="1"/>
  <c r="T156" i="1"/>
  <c r="T154" i="1"/>
  <c r="T152" i="1"/>
  <c r="T150" i="1"/>
  <c r="T148" i="1"/>
  <c r="T146" i="1"/>
  <c r="T144" i="1"/>
  <c r="T142" i="1"/>
  <c r="T140" i="1"/>
  <c r="T138" i="1"/>
  <c r="T136" i="1"/>
  <c r="T134" i="1"/>
  <c r="T132" i="1"/>
  <c r="T130" i="1"/>
  <c r="T128" i="1"/>
  <c r="T126" i="1"/>
  <c r="T124" i="1"/>
  <c r="T122" i="1"/>
  <c r="T120" i="1"/>
  <c r="T118" i="1"/>
  <c r="T116" i="1"/>
  <c r="T114" i="1"/>
  <c r="T112" i="1"/>
  <c r="T110" i="1"/>
  <c r="T108" i="1"/>
  <c r="T106" i="1"/>
  <c r="T104" i="1"/>
  <c r="T102" i="1"/>
  <c r="T100" i="1"/>
  <c r="T98" i="1"/>
  <c r="T96" i="1"/>
  <c r="T94" i="1"/>
  <c r="T92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4" i="1"/>
  <c r="S132" i="1"/>
  <c r="S130" i="1"/>
  <c r="S128" i="1"/>
  <c r="S126" i="1"/>
  <c r="S124" i="1"/>
  <c r="S122" i="1"/>
  <c r="S120" i="1"/>
  <c r="S118" i="1"/>
  <c r="S116" i="1"/>
  <c r="S114" i="1"/>
  <c r="S112" i="1"/>
  <c r="S11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6" i="1"/>
  <c r="S64" i="1"/>
  <c r="S62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10" i="1"/>
  <c r="S8" i="1"/>
  <c r="S6" i="1"/>
  <c r="R174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16" i="1"/>
  <c r="R114" i="1"/>
  <c r="R112" i="1"/>
  <c r="R110" i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T173" i="1"/>
  <c r="T171" i="1"/>
  <c r="T169" i="1"/>
  <c r="T167" i="1"/>
  <c r="T165" i="1"/>
  <c r="T163" i="1"/>
  <c r="T161" i="1"/>
  <c r="T159" i="1"/>
  <c r="T157" i="1"/>
  <c r="T155" i="1"/>
  <c r="T153" i="1"/>
  <c r="T151" i="1"/>
  <c r="T149" i="1"/>
  <c r="T147" i="1"/>
  <c r="T145" i="1"/>
  <c r="T143" i="1"/>
  <c r="T141" i="1"/>
  <c r="T139" i="1"/>
  <c r="T137" i="1"/>
  <c r="T135" i="1"/>
  <c r="T133" i="1"/>
  <c r="T131" i="1"/>
  <c r="T129" i="1"/>
  <c r="T127" i="1"/>
  <c r="T125" i="1"/>
  <c r="T123" i="1"/>
  <c r="T121" i="1"/>
  <c r="T119" i="1"/>
  <c r="T117" i="1"/>
  <c r="T115" i="1"/>
  <c r="T113" i="1"/>
  <c r="T111" i="1"/>
  <c r="T109" i="1"/>
  <c r="T107" i="1"/>
  <c r="T105" i="1"/>
  <c r="T103" i="1"/>
  <c r="T101" i="1"/>
  <c r="T99" i="1"/>
  <c r="T97" i="1"/>
  <c r="T95" i="1"/>
  <c r="T93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T5" i="1"/>
  <c r="S173" i="1"/>
  <c r="S171" i="1"/>
  <c r="S169" i="1"/>
  <c r="S167" i="1"/>
  <c r="S165" i="1"/>
  <c r="S163" i="1"/>
  <c r="S161" i="1"/>
  <c r="S159" i="1"/>
  <c r="S157" i="1"/>
  <c r="S155" i="1"/>
  <c r="S153" i="1"/>
  <c r="S151" i="1"/>
  <c r="S149" i="1"/>
  <c r="S147" i="1"/>
  <c r="S145" i="1"/>
  <c r="S143" i="1"/>
  <c r="S141" i="1"/>
  <c r="S139" i="1"/>
  <c r="S137" i="1"/>
  <c r="S135" i="1"/>
  <c r="S133" i="1"/>
  <c r="S131" i="1"/>
  <c r="S129" i="1"/>
  <c r="S127" i="1"/>
  <c r="S125" i="1"/>
  <c r="S123" i="1"/>
  <c r="S121" i="1"/>
  <c r="S119" i="1"/>
  <c r="S117" i="1"/>
  <c r="S115" i="1"/>
  <c r="S113" i="1"/>
  <c r="S111" i="1"/>
  <c r="S109" i="1"/>
  <c r="S107" i="1"/>
  <c r="S105" i="1"/>
  <c r="S103" i="1"/>
  <c r="S101" i="1"/>
  <c r="S99" i="1"/>
  <c r="S97" i="1"/>
  <c r="S95" i="1"/>
  <c r="S93" i="1"/>
  <c r="S91" i="1"/>
  <c r="S89" i="1"/>
  <c r="S87" i="1"/>
  <c r="S85" i="1"/>
  <c r="S83" i="1"/>
  <c r="S81" i="1"/>
  <c r="S79" i="1"/>
  <c r="S77" i="1"/>
  <c r="S75" i="1"/>
  <c r="S73" i="1"/>
  <c r="S71" i="1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T6" i="1"/>
  <c r="T10" i="1"/>
  <c r="T14" i="1"/>
  <c r="T18" i="1"/>
  <c r="T22" i="1"/>
  <c r="T26" i="1"/>
  <c r="R31" i="1"/>
  <c r="R39" i="1"/>
  <c r="R4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159" i="1"/>
  <c r="R167" i="1"/>
  <c r="S4" i="1"/>
  <c r="R8" i="1"/>
  <c r="R12" i="1"/>
  <c r="R16" i="1"/>
  <c r="R20" i="1"/>
  <c r="R24" i="1"/>
  <c r="R28" i="1"/>
  <c r="T4" i="1"/>
  <c r="T8" i="1"/>
  <c r="T12" i="1"/>
  <c r="T16" i="1"/>
  <c r="T20" i="1"/>
  <c r="T24" i="1"/>
  <c r="T28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5" i="1"/>
  <c r="R9" i="1"/>
  <c r="R13" i="1"/>
  <c r="R17" i="1"/>
  <c r="R21" i="1"/>
  <c r="R25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Q174" i="1" l="1"/>
  <c r="Q172" i="1"/>
  <c r="Q170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Q145" i="1"/>
  <c r="Q89" i="1"/>
  <c r="Q41" i="1"/>
  <c r="Q19" i="1"/>
  <c r="Q1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5" i="1"/>
  <c r="Q21" i="1"/>
  <c r="Q17" i="1"/>
  <c r="Q13" i="1"/>
  <c r="Q9" i="1"/>
  <c r="Q5" i="1"/>
  <c r="Q153" i="1"/>
  <c r="Q137" i="1"/>
  <c r="Q113" i="1"/>
  <c r="Q81" i="1"/>
  <c r="Q57" i="1"/>
  <c r="Q27" i="1"/>
  <c r="Q7" i="1"/>
  <c r="Q161" i="1"/>
  <c r="Q129" i="1"/>
  <c r="Q105" i="1"/>
  <c r="Q73" i="1"/>
  <c r="Q49" i="1"/>
  <c r="Q23" i="1"/>
  <c r="Q15" i="1"/>
  <c r="Q4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169" i="1"/>
  <c r="Q121" i="1"/>
  <c r="Q97" i="1"/>
  <c r="Q65" i="1"/>
  <c r="Q33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<sst xmlns="http://schemas.openxmlformats.org/spreadsheetml/2006/main" count="537" uniqueCount="193">
  <si>
    <t>Data 1</t>
  </si>
  <si>
    <t>Data 2</t>
  </si>
  <si>
    <t>Large white loaves - sliced and unsliced</t>
  </si>
  <si>
    <t>Bread rolls</t>
  </si>
  <si>
    <t>Flour</t>
  </si>
  <si>
    <t>Rice</t>
  </si>
  <si>
    <t>Pasta</t>
  </si>
  <si>
    <t>Breakfast cereals</t>
  </si>
  <si>
    <t>Gluten free breakfast cereals</t>
  </si>
  <si>
    <t>Sponge cakes</t>
  </si>
  <si>
    <t>Pack of individual cakes</t>
  </si>
  <si>
    <t>Various selected biscuits</t>
  </si>
  <si>
    <t>Popcorn</t>
  </si>
  <si>
    <t>Large wholemeal loaf</t>
  </si>
  <si>
    <t>Garlic bread</t>
  </si>
  <si>
    <t>Chilled pizza</t>
  </si>
  <si>
    <t>Quiche</t>
  </si>
  <si>
    <t>Dehydrated noodles/pasta</t>
  </si>
  <si>
    <t>Hot oat cereal</t>
  </si>
  <si>
    <t>Cereal bars</t>
  </si>
  <si>
    <t>Crumpets</t>
  </si>
  <si>
    <t>Crackers</t>
  </si>
  <si>
    <t>Couscous</t>
  </si>
  <si>
    <t>Yorkshire puddings</t>
  </si>
  <si>
    <t>Rump steak</t>
  </si>
  <si>
    <t>Mince</t>
  </si>
  <si>
    <t>Roasting joint</t>
  </si>
  <si>
    <t>Frozen burgers</t>
  </si>
  <si>
    <t>Loin chops lamb</t>
  </si>
  <si>
    <t>Shoulder</t>
  </si>
  <si>
    <t>Loin chops pork</t>
  </si>
  <si>
    <t>Gammon</t>
  </si>
  <si>
    <t>Back bacon</t>
  </si>
  <si>
    <t>Oven-ready joint</t>
  </si>
  <si>
    <t>Fresh/chilled whole chicken</t>
  </si>
  <si>
    <t>Rotisserie cooked hot whole chicken</t>
  </si>
  <si>
    <t>Fresh chicken breasts</t>
  </si>
  <si>
    <t>Pork sausages</t>
  </si>
  <si>
    <t>Cooked meats - eg ham</t>
  </si>
  <si>
    <t>Canned meats</t>
  </si>
  <si>
    <t>Chicken kievs</t>
  </si>
  <si>
    <t>Continental deli type meat</t>
  </si>
  <si>
    <t>Meat pies</t>
  </si>
  <si>
    <t>Fresh diced/minced turkey</t>
  </si>
  <si>
    <t>Frozen chicken nuggets</t>
  </si>
  <si>
    <t>Liver</t>
  </si>
  <si>
    <t>Meat based snacks</t>
  </si>
  <si>
    <t>Fresh white fish fillets</t>
  </si>
  <si>
    <t>Canned tuna</t>
  </si>
  <si>
    <t>Frozen prawns</t>
  </si>
  <si>
    <t>Fresh salmon fillets</t>
  </si>
  <si>
    <t>Fish fingers</t>
  </si>
  <si>
    <t>Frozen breaded/battered white fish</t>
  </si>
  <si>
    <t>Full-fat and semi-skimmed milk - shop-bought and delivered</t>
  </si>
  <si>
    <t>Flavoured milk</t>
  </si>
  <si>
    <t>Fresh cream</t>
  </si>
  <si>
    <t>Chilled pot dessert</t>
  </si>
  <si>
    <t>Eggs</t>
  </si>
  <si>
    <t>Other regional cheeses</t>
  </si>
  <si>
    <t>Parmesan</t>
  </si>
  <si>
    <t>Powdered baby formula</t>
  </si>
  <si>
    <t>Non-dairy milk drink</t>
  </si>
  <si>
    <t>Yoghurt</t>
  </si>
  <si>
    <t>Fromage frais</t>
  </si>
  <si>
    <t>Cheddar - home-produced</t>
  </si>
  <si>
    <t>Soft continental cheese</t>
  </si>
  <si>
    <t>Cheese spread</t>
  </si>
  <si>
    <t>Margarine/low fat spread</t>
  </si>
  <si>
    <t>Block butter</t>
  </si>
  <si>
    <t>Peanut Butter</t>
  </si>
  <si>
    <t>Olive oil</t>
  </si>
  <si>
    <t>Spreadable butter</t>
  </si>
  <si>
    <t>Cooking apples</t>
  </si>
  <si>
    <t>Pears</t>
  </si>
  <si>
    <t>Strawberries</t>
  </si>
  <si>
    <t>Oranges</t>
  </si>
  <si>
    <t>Avocado pears</t>
  </si>
  <si>
    <t>Kiwi fruit</t>
  </si>
  <si>
    <t>Melon</t>
  </si>
  <si>
    <t>Pineapple</t>
  </si>
  <si>
    <t>Lemon</t>
  </si>
  <si>
    <t>Dried fruit</t>
  </si>
  <si>
    <t>Salted/roasted peanuts</t>
  </si>
  <si>
    <t>Dessert apples</t>
  </si>
  <si>
    <t>Bananas</t>
  </si>
  <si>
    <t>Grapes</t>
  </si>
  <si>
    <t>Small oranges</t>
  </si>
  <si>
    <t>Plums</t>
  </si>
  <si>
    <t>Grapefruit</t>
  </si>
  <si>
    <t>Blueberries</t>
  </si>
  <si>
    <t>Raspberries</t>
  </si>
  <si>
    <t>Fresh fruit snacking pot</t>
  </si>
  <si>
    <t>Canned fruit</t>
  </si>
  <si>
    <t>Loose and pre-packed potatoes - old, new and baking varieties</t>
  </si>
  <si>
    <t>Prepared mashed potato</t>
  </si>
  <si>
    <t>Crisps - single and multi-packs</t>
  </si>
  <si>
    <t>Corn based snacks</t>
  </si>
  <si>
    <t>Fresh tomatoes</t>
  </si>
  <si>
    <t>Cauliflower</t>
  </si>
  <si>
    <t>Mushrooms</t>
  </si>
  <si>
    <t>Lettuce</t>
  </si>
  <si>
    <t>Broccoli</t>
  </si>
  <si>
    <t>Sweet potatoes</t>
  </si>
  <si>
    <t>Canned pulses</t>
  </si>
  <si>
    <t>Canned tomatoes</t>
  </si>
  <si>
    <t>Frozen pre-prepared vegetables</t>
  </si>
  <si>
    <t>Vegetarian burger/grills</t>
  </si>
  <si>
    <t>Vegetable stir fry</t>
  </si>
  <si>
    <t>Frozen chips</t>
  </si>
  <si>
    <t>Vegetable crisps</t>
  </si>
  <si>
    <t>Peppers</t>
  </si>
  <si>
    <t>Cabbage</t>
  </si>
  <si>
    <t>Carrots</t>
  </si>
  <si>
    <t>Onions</t>
  </si>
  <si>
    <t>Cucumbers</t>
  </si>
  <si>
    <t>Courgettes</t>
  </si>
  <si>
    <t>Pre-packed salad</t>
  </si>
  <si>
    <t>Canned baked beans</t>
  </si>
  <si>
    <t>Canned sweetcorn</t>
  </si>
  <si>
    <t>Frozen peas</t>
  </si>
  <si>
    <t>Vegetarian pickle</t>
  </si>
  <si>
    <t>Meat free sausages</t>
  </si>
  <si>
    <t>Sugar</t>
  </si>
  <si>
    <t>Honey</t>
  </si>
  <si>
    <t>Jam</t>
  </si>
  <si>
    <t>Ice cream</t>
  </si>
  <si>
    <t>Various selected popular brands of sweets, chocolates, gum and mints</t>
  </si>
  <si>
    <t>Soup</t>
  </si>
  <si>
    <t>Ready cooked meals</t>
  </si>
  <si>
    <t>Various sauces - eg tomato ketchup, mayonnaise</t>
  </si>
  <si>
    <t>Dried herbs</t>
  </si>
  <si>
    <t>Protein powder</t>
  </si>
  <si>
    <t>Tea bags</t>
  </si>
  <si>
    <t>Coffee sachets</t>
  </si>
  <si>
    <t>Coffee pods</t>
  </si>
  <si>
    <t>Flavoured tea</t>
  </si>
  <si>
    <t>Instant coffee</t>
  </si>
  <si>
    <t>Hot chocolate drink</t>
  </si>
  <si>
    <t>Various pure fruit juices</t>
  </si>
  <si>
    <t>Fruit drink</t>
  </si>
  <si>
    <t>Mineral water</t>
  </si>
  <si>
    <t>Lemonade</t>
  </si>
  <si>
    <t>Various fizzy drinks</t>
  </si>
  <si>
    <t>Energy drinks</t>
  </si>
  <si>
    <t>Squashes</t>
  </si>
  <si>
    <t>Fruit/vegetable juice smoothie</t>
  </si>
  <si>
    <t>Flavoured water</t>
  </si>
  <si>
    <t>Cola</t>
  </si>
  <si>
    <t>Mixer drinks</t>
  </si>
  <si>
    <t>Whisky</t>
  </si>
  <si>
    <t>Brandy</t>
  </si>
  <si>
    <t>Gin</t>
  </si>
  <si>
    <t>Pre-mixed spirit drink</t>
  </si>
  <si>
    <t>Vodka</t>
  </si>
  <si>
    <t>Rum</t>
  </si>
  <si>
    <t>Cream liqueur</t>
  </si>
  <si>
    <t>White wine</t>
  </si>
  <si>
    <t>Rose wine</t>
  </si>
  <si>
    <t>Sparkling wine</t>
  </si>
  <si>
    <t>Bottled flavoured cider</t>
  </si>
  <si>
    <t>Red wine</t>
  </si>
  <si>
    <t>Fortified wine</t>
  </si>
  <si>
    <t>Champagne</t>
  </si>
  <si>
    <t>Canned apple cider</t>
  </si>
  <si>
    <t>Canned lager</t>
  </si>
  <si>
    <t>Bottled lager</t>
  </si>
  <si>
    <t>Bottled speciality beer/ale</t>
  </si>
  <si>
    <t>Canned bitter</t>
  </si>
  <si>
    <t>Canned stout</t>
  </si>
  <si>
    <t>Selected brand cigarettes</t>
  </si>
  <si>
    <t>Cigars</t>
  </si>
  <si>
    <t>Hand rolling tobacco</t>
  </si>
  <si>
    <t>Electronic cigarette refills/liquid</t>
  </si>
  <si>
    <t>Name</t>
  </si>
  <si>
    <t>Price</t>
  </si>
  <si>
    <t>Weight</t>
  </si>
  <si>
    <t>Comparator</t>
  </si>
  <si>
    <t>price 1</t>
  </si>
  <si>
    <t>price 2</t>
  </si>
  <si>
    <t>weight 1</t>
  </si>
  <si>
    <t>weight 2</t>
  </si>
  <si>
    <t>Basket 1</t>
  </si>
  <si>
    <t>Basket 2</t>
  </si>
  <si>
    <t>Inflation</t>
  </si>
  <si>
    <t>Enter data below</t>
  </si>
  <si>
    <t>01.1 Food</t>
  </si>
  <si>
    <t>01.2 Non-Alcoholic Beverages</t>
  </si>
  <si>
    <t>02.1 Alcoholic Beverages (Off Sales)</t>
  </si>
  <si>
    <t>02.2 Tobacco</t>
  </si>
  <si>
    <t>Category</t>
  </si>
  <si>
    <t>Total</t>
  </si>
  <si>
    <t>Highest inflation</t>
  </si>
  <si>
    <t>Lowest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</si>
</sst>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4" fillId="2" borderId="0" xfId="2"/>
    <xf numFmtId="0" fontId="2" fillId="2" borderId="0" xfId="2" applyFont="1"/>
    <xf numFmtId="9" fontId="0" fillId="0" borderId="0" xfId="1" applyFont="1"/>
    <xf numFmtId="164" fontId="0" fillId="0" borderId="0" xfId="1" applyNumberFormat="1" applyFont="1"/>
    <xf numFmtId="0" fontId="3" fillId="0" borderId="0" xfId="2" applyFont="1" applyFill="1"/>
    <xf numFmtId="164" fontId="3" fillId="0" borderId="0" xfId="1" applyNumberFormat="1" applyFont="1"/>
    <xf numFmtId="0" fontId="0" fillId="0" borderId="1" xfId="0" applyBorder="1"/>
    <xf numFmtId="0" fontId="4" fillId="3" borderId="0" xfId="3"/>
  </cellXfs>
  <cellStyles count="4">
    <cellStyle name="Accent1" xfId="2" builtinId="29"/>
    <cellStyle name="Accent3" xfId="3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7B20-9FF4-41C1-9D46-550258FCAF0A}">
  <dimension ref="B2:K12"/>
  <sheetViews>
    <sheetView showGridLines="0" tabSelected="1" workbookViewId="0">
      <selection activeCell="N46" sqref="N46"/>
    </sheetView>
  </sheetViews>
  <sheetFormatPr defaultRowHeight="15" x14ac:dyDescent="0.25"/>
  <cols>
    <col min="2" max="2" width="33.140625" bestFit="1" customWidth="1"/>
    <col min="8" max="8" width="64.7109375" customWidth="1"/>
    <col min="10" max="10" width="64.7109375" customWidth="1"/>
  </cols>
  <sheetData>
    <row r="2" spans="2:11" x14ac:dyDescent="0.25">
      <c r="B2" s="8"/>
      <c r="C2" s="8" t="s">
        <v>181</v>
      </c>
      <c r="D2" s="8" t="s">
        <v>182</v>
      </c>
      <c r="E2" s="8" t="s">
        <v>183</v>
      </c>
      <c r="G2" s="8"/>
      <c r="H2" s="8" t="s">
        <v>191</v>
      </c>
      <c r="I2" s="8"/>
      <c r="J2" s="8" t="s">
        <v>192</v>
      </c>
      <c r="K2" s="8"/>
    </row>
    <row r="3" spans="2:11" x14ac:dyDescent="0.25">
      <c r="B3" s="8" t="s">
        <v>190</v>
      </c>
      <c r="C3">
        <f>SUMPRODUCT('Data input'!L4:L174,'Data input'!M4:M174)</f>
        <v>637.89000000000021</v>
      </c>
      <c r="D3">
        <f>SUMPRODUCT('Data input'!N4:N174,'Data input'!O4:O174)</f>
        <v>710.79000000000008</v>
      </c>
      <c r="E3" s="6">
        <f>D3/C3-1</f>
        <v>0.11428302685415948</v>
      </c>
      <c r="G3" s="8">
        <v>1</v>
      </c>
      <c r="H3" t="str">
        <f>INDEX('Data input'!$K:$K,MATCH(I3,'Data input'!$P:$P,0))</f>
        <v>Lemon</v>
      </c>
      <c r="I3" s="3">
        <f>LARGE('Data input'!$P$4:$P$1048576,G3)</f>
        <v>63</v>
      </c>
      <c r="J3" s="7" t="str">
        <f>INDEX('Data input'!$K:$K,MATCH(K3,'Data input'!$P:$P,0))</f>
        <v>Lettuce</v>
      </c>
      <c r="K3" s="3">
        <f>SMALL('Data input'!$P$4:$P$1048576,G3)</f>
        <v>-0.91428571428571426</v>
      </c>
    </row>
    <row r="4" spans="2:11" x14ac:dyDescent="0.25">
      <c r="B4" s="8" t="str" cm="1">
        <f t="array" ref="B4:B7">_xlfn.UNIQUE('Data input'!B4:B174)</f>
        <v>01.1 Food</v>
      </c>
      <c r="C4">
        <f>SUMPRODUCT('Data input'!$L$4:$L$174,'Data input'!$M$4:$M$174,'Data input'!$Q$4:$Q$174)</f>
        <v>271.87000000000006</v>
      </c>
      <c r="D4">
        <f>SUMPRODUCT('Data input'!$N$4:$N$174,'Data input'!$O$4:$O$174,'Data input'!$Q$4:$Q$174)</f>
        <v>305.99</v>
      </c>
      <c r="E4" s="6">
        <f>D4/C4-1</f>
        <v>0.12550115864199785</v>
      </c>
      <c r="G4" s="8">
        <v>2</v>
      </c>
      <c r="H4" t="str">
        <f>INDEX('Data input'!$K:$K,MATCH(I4,'Data input'!$P:$P,0))</f>
        <v>Bottled flavoured cider</v>
      </c>
      <c r="I4" s="3">
        <f>LARGE('Data input'!$P$4:$P$1048576,G4)</f>
        <v>8.0909090909090899</v>
      </c>
      <c r="J4" s="7" t="str">
        <f>INDEX('Data input'!$K:$K,MATCH(K4,'Data input'!$P:$P,0))</f>
        <v>Dessert apples</v>
      </c>
      <c r="K4" s="3">
        <f>SMALL('Data input'!$P$4:$P$1048576,G4)</f>
        <v>-0.8773333333333333</v>
      </c>
    </row>
    <row r="5" spans="2:11" x14ac:dyDescent="0.25">
      <c r="B5" s="8" t="str">
        <v>01.2 Non-Alcoholic Beverages</v>
      </c>
      <c r="C5">
        <f>SUMPRODUCT('Data input'!$L$4:$L$174,'Data input'!$M$4:$M$174,'Data input'!$R$4:$R$174)</f>
        <v>44.180000000000007</v>
      </c>
      <c r="D5">
        <f>SUMPRODUCT('Data input'!$N$4:$N$174,'Data input'!$O$4:$O$174,'Data input'!$R$4:$R$174)</f>
        <v>73.08</v>
      </c>
      <c r="E5" s="6">
        <f>D5/C5-1</f>
        <v>0.65414214576731533</v>
      </c>
      <c r="G5" s="8">
        <v>3</v>
      </c>
      <c r="H5" t="str">
        <f>INDEX('Data input'!$K:$K,MATCH(I5,'Data input'!$P:$P,0))</f>
        <v>Pasta</v>
      </c>
      <c r="I5" s="3">
        <f>LARGE('Data input'!$P$4:$P$1048576,G5)</f>
        <v>8</v>
      </c>
      <c r="J5" s="7" t="str">
        <f>INDEX('Data input'!$K:$K,MATCH(K5,'Data input'!$P:$P,0))</f>
        <v>Whisky</v>
      </c>
      <c r="K5" s="3">
        <f>SMALL('Data input'!$P$4:$P$1048576,G5)</f>
        <v>-0.875</v>
      </c>
    </row>
    <row r="6" spans="2:11" x14ac:dyDescent="0.25">
      <c r="B6" s="8" t="str">
        <v>02.1 Alcoholic Beverages (Off Sales)</v>
      </c>
      <c r="C6">
        <f>SUMPRODUCT('Data input'!$L$4:$L$174,'Data input'!$M$4:$M$174,'Data input'!$S$4:$S$174)</f>
        <v>278.53999999999996</v>
      </c>
      <c r="D6">
        <f>SUMPRODUCT('Data input'!$N$4:$N$174,'Data input'!$O$4:$O$174,'Data input'!$S$4:$S$174)</f>
        <v>276.97000000000003</v>
      </c>
      <c r="E6" s="6">
        <f>D6/C6-1</f>
        <v>-5.6365333524805994E-3</v>
      </c>
      <c r="G6" s="8">
        <v>4</v>
      </c>
      <c r="H6" t="str">
        <f>INDEX('Data input'!$K:$K,MATCH(I6,'Data input'!$P:$P,0))</f>
        <v>White wine</v>
      </c>
      <c r="I6" s="3">
        <f>LARGE('Data input'!$P$4:$P$1048576,G6)</f>
        <v>5.6869300911854106</v>
      </c>
      <c r="J6" s="7" t="str">
        <f>INDEX('Data input'!$K:$K,MATCH(K6,'Data input'!$P:$P,0))</f>
        <v>Selected brand cigarettes</v>
      </c>
      <c r="K6" s="3">
        <f>SMALL('Data input'!$P$4:$P$1048576,G6)</f>
        <v>-0.8660714285714286</v>
      </c>
    </row>
    <row r="7" spans="2:11" x14ac:dyDescent="0.25">
      <c r="B7" s="8" t="str">
        <v>02.2 Tobacco</v>
      </c>
      <c r="C7">
        <f>SUMPRODUCT('Data input'!$L$4:$L$174,'Data input'!$M$4:$M$174,'Data input'!$T$4:$T$174)</f>
        <v>43.3</v>
      </c>
      <c r="D7">
        <f>SUMPRODUCT('Data input'!$N$4:$N$174,'Data input'!$O$4:$O$174,'Data input'!$T$4:$T$174)</f>
        <v>54.75</v>
      </c>
      <c r="E7" s="6">
        <f>D7/C7-1</f>
        <v>0.26443418013856812</v>
      </c>
      <c r="G7" s="8">
        <v>5</v>
      </c>
      <c r="H7" t="str">
        <f>INDEX('Data input'!$K:$K,MATCH(I7,'Data input'!$P:$P,0))</f>
        <v>Pre-mixed spirit drink</v>
      </c>
      <c r="I7" s="3">
        <f>LARGE('Data input'!$P$4:$P$1048576,G7)</f>
        <v>5.25</v>
      </c>
      <c r="J7" s="7" t="str">
        <f>INDEX('Data input'!$K:$K,MATCH(K7,'Data input'!$P:$P,0))</f>
        <v>Protein powder</v>
      </c>
      <c r="K7" s="3">
        <f>SMALL('Data input'!$P$4:$P$1048576,G7)</f>
        <v>-0.84583333333333333</v>
      </c>
    </row>
    <row r="8" spans="2:11" x14ac:dyDescent="0.25">
      <c r="G8" s="8">
        <v>6</v>
      </c>
      <c r="H8" t="str">
        <f>INDEX('Data input'!$K:$K,MATCH(I8,'Data input'!$P:$P,0))</f>
        <v>Back bacon</v>
      </c>
      <c r="I8" s="3">
        <f>LARGE('Data input'!$P$4:$P$1048576,G8)</f>
        <v>5.2051282051282053</v>
      </c>
      <c r="J8" s="7" t="str">
        <f>INDEX('Data input'!$K:$K,MATCH(K8,'Data input'!$P:$P,0))</f>
        <v>Sparkling wine</v>
      </c>
      <c r="K8" s="3">
        <f>SMALL('Data input'!$P$4:$P$1048576,G8)</f>
        <v>-0.84375</v>
      </c>
    </row>
    <row r="9" spans="2:11" x14ac:dyDescent="0.25">
      <c r="G9" s="8">
        <v>7</v>
      </c>
      <c r="H9" t="str">
        <f>INDEX('Data input'!$K:$K,MATCH(I9,'Data input'!$P:$P,0))</f>
        <v>Various selected popular brands of sweets, chocolates, gum and mints</v>
      </c>
      <c r="I9" s="3">
        <f>LARGE('Data input'!$P$4:$P$1048576,G9)</f>
        <v>5.1538461538461533</v>
      </c>
      <c r="J9" s="7" t="str">
        <f>INDEX('Data input'!$K:$K,MATCH(K9,'Data input'!$P:$P,0))</f>
        <v>Melon</v>
      </c>
      <c r="K9" s="3">
        <f>SMALL('Data input'!$P$4:$P$1048576,G9)</f>
        <v>-0.82222222222222219</v>
      </c>
    </row>
    <row r="10" spans="2:11" x14ac:dyDescent="0.25">
      <c r="G10" s="8">
        <v>8</v>
      </c>
      <c r="H10" t="str">
        <f>INDEX('Data input'!$K:$K,MATCH(I10,'Data input'!$P:$P,0))</f>
        <v>Tea bags</v>
      </c>
      <c r="I10" s="3">
        <f>LARGE('Data input'!$P$4:$P$1048576,G10)</f>
        <v>3.5</v>
      </c>
      <c r="J10" s="7" t="str">
        <f>INDEX('Data input'!$K:$K,MATCH(K10,'Data input'!$P:$P,0))</f>
        <v>Champagne</v>
      </c>
      <c r="K10" s="3">
        <f>SMALL('Data input'!$P$4:$P$1048576,G10)</f>
        <v>-0.80862068965517242</v>
      </c>
    </row>
    <row r="11" spans="2:11" x14ac:dyDescent="0.25">
      <c r="G11" s="8">
        <v>9</v>
      </c>
      <c r="H11" t="str">
        <f>INDEX('Data input'!$K:$K,MATCH(I11,'Data input'!$P:$P,0))</f>
        <v>Squashes</v>
      </c>
      <c r="I11" s="3">
        <f>LARGE('Data input'!$P$4:$P$1048576,G11)</f>
        <v>3.0404040404040407</v>
      </c>
      <c r="J11" s="7" t="str">
        <f>INDEX('Data input'!$K:$K,MATCH(K11,'Data input'!$P:$P,0))</f>
        <v>Vodka</v>
      </c>
      <c r="K11" s="3">
        <f>SMALL('Data input'!$P$4:$P$1048576,G11)</f>
        <v>-0.80645161290322576</v>
      </c>
    </row>
    <row r="12" spans="2:11" x14ac:dyDescent="0.25">
      <c r="G12" s="8">
        <v>10</v>
      </c>
      <c r="H12" t="str">
        <f>INDEX('Data input'!$K:$K,MATCH(I12,'Data input'!$P:$P,0))</f>
        <v>Various pure fruit juices</v>
      </c>
      <c r="I12" s="3">
        <f>LARGE('Data input'!$P$4:$P$1048576,G12)</f>
        <v>3</v>
      </c>
      <c r="J12" s="7" t="str">
        <f>INDEX('Data input'!$K:$K,MATCH(K12,'Data input'!$P:$P,0))</f>
        <v>Strawberries</v>
      </c>
      <c r="K12" s="3">
        <f>SMALL('Data input'!$P$4:$P$1048576,G12)</f>
        <v>-0.79565217391304344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74"/>
  <sheetViews>
    <sheetView showGridLines="0" zoomScaleNormal="100" workbookViewId="0">
      <selection activeCell="F3" sqref="F3"/>
    </sheetView>
  </sheetViews>
  <sheetFormatPr defaultRowHeight="15" x14ac:dyDescent="0.25"/>
  <cols>
    <col min="2" max="2" width="33.140625" bestFit="1" customWidth="1"/>
    <col min="24" max="24" width="33.140625" bestFit="1" customWidth="1"/>
    <col min="30" max="30" width="64.7109375" bestFit="1" customWidth="1"/>
    <col min="32" max="32" width="23.85546875" bestFit="1" customWidth="1"/>
  </cols>
  <sheetData>
    <row r="1" spans="2:20" x14ac:dyDescent="0.25">
      <c r="C1" s="5" t="s">
        <v>184</v>
      </c>
      <c r="K1" s="8" t="s">
        <v>176</v>
      </c>
      <c r="L1" s="8"/>
      <c r="M1" s="8"/>
      <c r="N1" s="8"/>
      <c r="O1" s="8"/>
      <c r="P1" s="8"/>
      <c r="Q1" s="8"/>
      <c r="R1" s="8"/>
      <c r="S1" s="8"/>
      <c r="T1" s="8"/>
    </row>
    <row r="2" spans="2:20" x14ac:dyDescent="0.25">
      <c r="B2" s="2"/>
      <c r="C2" s="2" t="s">
        <v>0</v>
      </c>
      <c r="D2" s="1"/>
      <c r="E2" s="1"/>
      <c r="F2" s="1"/>
      <c r="G2" s="2" t="s">
        <v>1</v>
      </c>
      <c r="H2" s="1"/>
      <c r="I2" s="1"/>
      <c r="K2" s="8"/>
      <c r="L2" s="8" t="s">
        <v>0</v>
      </c>
      <c r="M2" s="8"/>
      <c r="N2" s="8" t="s">
        <v>1</v>
      </c>
      <c r="O2" s="8"/>
      <c r="P2" s="8"/>
      <c r="Q2" s="8"/>
      <c r="R2" s="8"/>
      <c r="S2" s="8"/>
      <c r="T2" s="8"/>
    </row>
    <row r="3" spans="2:20" x14ac:dyDescent="0.25">
      <c r="B3" s="1" t="s">
        <v>189</v>
      </c>
      <c r="C3" s="1" t="s">
        <v>173</v>
      </c>
      <c r="D3" s="1" t="s">
        <v>174</v>
      </c>
      <c r="E3" s="1" t="s">
        <v>175</v>
      </c>
      <c r="F3" s="1"/>
      <c r="G3" s="1" t="s">
        <v>173</v>
      </c>
      <c r="H3" s="1" t="s">
        <v>174</v>
      </c>
      <c r="I3" s="1" t="s">
        <v>175</v>
      </c>
      <c r="K3" s="8" t="str">
        <f>G3</f>
        <v>Name</v>
      </c>
      <c r="L3" s="8" t="s">
        <v>177</v>
      </c>
      <c r="M3" s="8" t="s">
        <v>179</v>
      </c>
      <c r="N3" s="8" t="s">
        <v>178</v>
      </c>
      <c r="O3" s="8" t="s">
        <v>180</v>
      </c>
      <c r="P3" s="8" t="s">
        <v>183</v>
      </c>
      <c r="Q3" s="8" t="str" cm="1">
        <f t="array" ref="Q3:T3">TRANSPOSE(_xlfn.UNIQUE(B4:B174))</f>
        <v>01.1 Food</v>
      </c>
      <c r="R3" s="8" t="str">
        <v>01.2 Non-Alcoholic Beverages</v>
      </c>
      <c r="S3" s="8" t="str">
        <v>02.1 Alcoholic Beverages (Off Sales)</v>
      </c>
      <c r="T3" s="8" t="str">
        <v>02.2 Tobacco</v>
      </c>
    </row>
    <row r="4" spans="2:20" x14ac:dyDescent="0.25">
      <c r="B4" t="s">
        <v>185</v>
      </c>
      <c r="C4" t="s">
        <v>2</v>
      </c>
      <c r="D4">
        <v>0.9</v>
      </c>
      <c r="E4">
        <v>1</v>
      </c>
      <c r="G4" t="s">
        <v>2</v>
      </c>
      <c r="I4">
        <v>1</v>
      </c>
      <c r="K4" t="str">
        <f>C4</f>
        <v>Large white loaves - sliced and unsliced</v>
      </c>
      <c r="L4" t="str">
        <f>IF(OR(D4="",H4=""),"",D4)</f>
        <v/>
      </c>
      <c r="M4" t="str">
        <f>IF(L4="","",E4)</f>
        <v/>
      </c>
      <c r="N4" t="str">
        <f t="shared" ref="N4:N35" si="0">IF(OR(D4="",H4=""),"",H4)</f>
        <v/>
      </c>
      <c r="O4" t="str">
        <f>IF(N4="","",I4)</f>
        <v/>
      </c>
      <c r="P4" s="4" t="str">
        <f>IFERROR((N4*O4)/(L4*M4)-1,"")</f>
        <v/>
      </c>
      <c r="Q4">
        <f>IF($B4=Q$3,1,0)</f>
        <v>1</v>
      </c>
      <c r="R4">
        <f>IF($B4=R$3,1,0)</f>
        <v>0</v>
      </c>
      <c r="S4">
        <f>IF($B4=S$3,1,0)</f>
        <v>0</v>
      </c>
      <c r="T4">
        <f>IF($B4=T$3,1,0)</f>
        <v>0</v>
      </c>
    </row>
    <row r="5" spans="2:20" x14ac:dyDescent="0.25">
      <c r="B5" t="s">
        <v>185</v>
      </c>
      <c r="C5" t="s">
        <v>3</v>
      </c>
      <c r="D5">
        <v>1.8</v>
      </c>
      <c r="E5">
        <v>1</v>
      </c>
      <c r="G5" t="s">
        <v>3</v>
      </c>
      <c r="H5">
        <v>1.1000000000000001</v>
      </c>
      <c r="I5">
        <v>1</v>
      </c>
      <c r="K5" t="str">
        <f t="shared" ref="K5:K68" si="1">C5</f>
        <v>Bread rolls</v>
      </c>
      <c r="L5">
        <f t="shared" ref="L5:L68" si="2">IF(OR(D5="",H5=""),"",D5)</f>
        <v>1.8</v>
      </c>
      <c r="M5">
        <f t="shared" ref="M5:M68" si="3">IF(L5="","",E5)</f>
        <v>1</v>
      </c>
      <c r="N5">
        <f t="shared" si="0"/>
        <v>1.1000000000000001</v>
      </c>
      <c r="O5">
        <f t="shared" ref="O5:O68" si="4">IF(N5="","",I5)</f>
        <v>1</v>
      </c>
      <c r="P5" s="4">
        <f t="shared" ref="P5:P68" si="5">IFERROR((N5*O5)/(L5*M5)-1,"")</f>
        <v>-0.38888888888888884</v>
      </c>
      <c r="Q5">
        <f t="shared" ref="Q5:T36" si="6">IF($B5=Q$3,1,0)</f>
        <v>1</v>
      </c>
      <c r="R5">
        <f t="shared" si="6"/>
        <v>0</v>
      </c>
      <c r="S5">
        <f t="shared" si="6"/>
        <v>0</v>
      </c>
      <c r="T5">
        <f t="shared" si="6"/>
        <v>0</v>
      </c>
    </row>
    <row r="6" spans="2:20" x14ac:dyDescent="0.25">
      <c r="B6" t="s">
        <v>185</v>
      </c>
      <c r="C6" t="s">
        <v>4</v>
      </c>
      <c r="D6">
        <v>2.4</v>
      </c>
      <c r="E6">
        <v>1</v>
      </c>
      <c r="G6" t="s">
        <v>4</v>
      </c>
      <c r="H6">
        <v>0.8</v>
      </c>
      <c r="I6">
        <v>1</v>
      </c>
      <c r="K6" t="str">
        <f t="shared" si="1"/>
        <v>Flour</v>
      </c>
      <c r="L6">
        <f t="shared" si="2"/>
        <v>2.4</v>
      </c>
      <c r="M6">
        <f t="shared" si="3"/>
        <v>1</v>
      </c>
      <c r="N6">
        <f t="shared" si="0"/>
        <v>0.8</v>
      </c>
      <c r="O6">
        <f t="shared" si="4"/>
        <v>1</v>
      </c>
      <c r="P6" s="4">
        <f t="shared" si="5"/>
        <v>-0.66666666666666663</v>
      </c>
      <c r="Q6">
        <f t="shared" si="6"/>
        <v>1</v>
      </c>
      <c r="R6">
        <f t="shared" si="6"/>
        <v>0</v>
      </c>
      <c r="S6">
        <f t="shared" si="6"/>
        <v>0</v>
      </c>
      <c r="T6">
        <f t="shared" si="6"/>
        <v>0</v>
      </c>
    </row>
    <row r="7" spans="2:20" x14ac:dyDescent="0.25">
      <c r="B7" t="s">
        <v>185</v>
      </c>
      <c r="C7" t="s">
        <v>5</v>
      </c>
      <c r="D7">
        <v>2.2000000000000002</v>
      </c>
      <c r="E7">
        <v>1</v>
      </c>
      <c r="G7" t="s">
        <v>5</v>
      </c>
      <c r="H7">
        <v>1.65</v>
      </c>
      <c r="I7">
        <v>1</v>
      </c>
      <c r="K7" t="str">
        <f t="shared" si="1"/>
        <v>Rice</v>
      </c>
      <c r="L7">
        <f t="shared" si="2"/>
        <v>2.2000000000000002</v>
      </c>
      <c r="M7">
        <f t="shared" si="3"/>
        <v>1</v>
      </c>
      <c r="N7">
        <f t="shared" si="0"/>
        <v>1.65</v>
      </c>
      <c r="O7">
        <f t="shared" si="4"/>
        <v>1</v>
      </c>
      <c r="P7" s="4">
        <f t="shared" si="5"/>
        <v>-0.25000000000000011</v>
      </c>
      <c r="Q7">
        <f t="shared" si="6"/>
        <v>1</v>
      </c>
      <c r="R7">
        <f t="shared" si="6"/>
        <v>0</v>
      </c>
      <c r="S7">
        <f t="shared" si="6"/>
        <v>0</v>
      </c>
      <c r="T7">
        <f t="shared" si="6"/>
        <v>0</v>
      </c>
    </row>
    <row r="8" spans="2:20" x14ac:dyDescent="0.25">
      <c r="B8" t="s">
        <v>185</v>
      </c>
      <c r="C8" t="s">
        <v>6</v>
      </c>
      <c r="D8">
        <v>0.35</v>
      </c>
      <c r="E8">
        <v>1</v>
      </c>
      <c r="G8" t="s">
        <v>6</v>
      </c>
      <c r="H8">
        <v>3.15</v>
      </c>
      <c r="I8">
        <v>1</v>
      </c>
      <c r="K8" t="str">
        <f t="shared" si="1"/>
        <v>Pasta</v>
      </c>
      <c r="L8">
        <f t="shared" si="2"/>
        <v>0.35</v>
      </c>
      <c r="M8">
        <f t="shared" si="3"/>
        <v>1</v>
      </c>
      <c r="N8">
        <f t="shared" si="0"/>
        <v>3.15</v>
      </c>
      <c r="O8">
        <f t="shared" si="4"/>
        <v>1</v>
      </c>
      <c r="P8" s="4">
        <f t="shared" si="5"/>
        <v>8</v>
      </c>
      <c r="Q8">
        <f t="shared" si="6"/>
        <v>1</v>
      </c>
      <c r="R8">
        <f t="shared" si="6"/>
        <v>0</v>
      </c>
      <c r="S8">
        <f t="shared" si="6"/>
        <v>0</v>
      </c>
      <c r="T8">
        <f t="shared" si="6"/>
        <v>0</v>
      </c>
    </row>
    <row r="9" spans="2:20" x14ac:dyDescent="0.25">
      <c r="B9" t="s">
        <v>185</v>
      </c>
      <c r="C9" t="s">
        <v>7</v>
      </c>
      <c r="D9">
        <v>3</v>
      </c>
      <c r="E9">
        <v>1</v>
      </c>
      <c r="G9" t="s">
        <v>7</v>
      </c>
      <c r="H9">
        <v>3.5</v>
      </c>
      <c r="I9">
        <v>1</v>
      </c>
      <c r="K9" t="str">
        <f t="shared" si="1"/>
        <v>Breakfast cereals</v>
      </c>
      <c r="L9">
        <f t="shared" si="2"/>
        <v>3</v>
      </c>
      <c r="M9">
        <f t="shared" si="3"/>
        <v>1</v>
      </c>
      <c r="N9">
        <f t="shared" si="0"/>
        <v>3.5</v>
      </c>
      <c r="O9">
        <f t="shared" si="4"/>
        <v>1</v>
      </c>
      <c r="P9" s="4">
        <f t="shared" si="5"/>
        <v>0.16666666666666674</v>
      </c>
      <c r="Q9">
        <f t="shared" si="6"/>
        <v>1</v>
      </c>
      <c r="R9">
        <f t="shared" si="6"/>
        <v>0</v>
      </c>
      <c r="S9">
        <f t="shared" si="6"/>
        <v>0</v>
      </c>
      <c r="T9">
        <f t="shared" si="6"/>
        <v>0</v>
      </c>
    </row>
    <row r="10" spans="2:20" x14ac:dyDescent="0.25">
      <c r="B10" t="s">
        <v>185</v>
      </c>
      <c r="C10" t="s">
        <v>8</v>
      </c>
      <c r="D10">
        <v>2.2000000000000002</v>
      </c>
      <c r="E10">
        <v>1</v>
      </c>
      <c r="G10" t="s">
        <v>8</v>
      </c>
      <c r="H10">
        <v>4.2</v>
      </c>
      <c r="I10">
        <v>1</v>
      </c>
      <c r="K10" t="str">
        <f t="shared" si="1"/>
        <v>Gluten free breakfast cereals</v>
      </c>
      <c r="L10">
        <f t="shared" si="2"/>
        <v>2.2000000000000002</v>
      </c>
      <c r="M10">
        <f t="shared" si="3"/>
        <v>1</v>
      </c>
      <c r="N10">
        <f t="shared" si="0"/>
        <v>4.2</v>
      </c>
      <c r="O10">
        <f t="shared" si="4"/>
        <v>1</v>
      </c>
      <c r="P10" s="4">
        <f t="shared" si="5"/>
        <v>0.90909090909090895</v>
      </c>
      <c r="Q10">
        <f t="shared" si="6"/>
        <v>1</v>
      </c>
      <c r="R10">
        <f t="shared" si="6"/>
        <v>0</v>
      </c>
      <c r="S10">
        <f t="shared" si="6"/>
        <v>0</v>
      </c>
      <c r="T10">
        <f t="shared" si="6"/>
        <v>0</v>
      </c>
    </row>
    <row r="11" spans="2:20" x14ac:dyDescent="0.25">
      <c r="B11" t="s">
        <v>185</v>
      </c>
      <c r="C11" t="s">
        <v>9</v>
      </c>
      <c r="D11">
        <v>3.5</v>
      </c>
      <c r="E11">
        <v>1</v>
      </c>
      <c r="G11" t="s">
        <v>9</v>
      </c>
      <c r="H11">
        <v>2.2000000000000002</v>
      </c>
      <c r="I11">
        <v>1</v>
      </c>
      <c r="K11" t="str">
        <f t="shared" si="1"/>
        <v>Sponge cakes</v>
      </c>
      <c r="L11">
        <f t="shared" si="2"/>
        <v>3.5</v>
      </c>
      <c r="M11">
        <f t="shared" si="3"/>
        <v>1</v>
      </c>
      <c r="N11">
        <f t="shared" si="0"/>
        <v>2.2000000000000002</v>
      </c>
      <c r="O11">
        <f t="shared" si="4"/>
        <v>1</v>
      </c>
      <c r="P11" s="4">
        <f t="shared" si="5"/>
        <v>-0.37142857142857133</v>
      </c>
      <c r="Q11">
        <f t="shared" si="6"/>
        <v>1</v>
      </c>
      <c r="R11">
        <f t="shared" si="6"/>
        <v>0</v>
      </c>
      <c r="S11">
        <f t="shared" si="6"/>
        <v>0</v>
      </c>
      <c r="T11">
        <f t="shared" si="6"/>
        <v>0</v>
      </c>
    </row>
    <row r="12" spans="2:20" x14ac:dyDescent="0.25">
      <c r="B12" t="s">
        <v>185</v>
      </c>
      <c r="C12" t="s">
        <v>10</v>
      </c>
      <c r="D12">
        <v>3.5</v>
      </c>
      <c r="E12">
        <v>1</v>
      </c>
      <c r="G12" t="s">
        <v>10</v>
      </c>
      <c r="H12">
        <v>1.35</v>
      </c>
      <c r="I12">
        <v>1</v>
      </c>
      <c r="K12" t="str">
        <f t="shared" si="1"/>
        <v>Pack of individual cakes</v>
      </c>
      <c r="L12">
        <f t="shared" si="2"/>
        <v>3.5</v>
      </c>
      <c r="M12">
        <f t="shared" si="3"/>
        <v>1</v>
      </c>
      <c r="N12">
        <f t="shared" si="0"/>
        <v>1.35</v>
      </c>
      <c r="O12">
        <f t="shared" si="4"/>
        <v>1</v>
      </c>
      <c r="P12" s="4">
        <f t="shared" si="5"/>
        <v>-0.61428571428571432</v>
      </c>
      <c r="Q12">
        <f t="shared" si="6"/>
        <v>1</v>
      </c>
      <c r="R12">
        <f t="shared" si="6"/>
        <v>0</v>
      </c>
      <c r="S12">
        <f t="shared" si="6"/>
        <v>0</v>
      </c>
      <c r="T12">
        <f t="shared" si="6"/>
        <v>0</v>
      </c>
    </row>
    <row r="13" spans="2:20" x14ac:dyDescent="0.25">
      <c r="B13" t="s">
        <v>185</v>
      </c>
      <c r="C13" t="s">
        <v>11</v>
      </c>
      <c r="D13">
        <v>4</v>
      </c>
      <c r="E13">
        <v>1</v>
      </c>
      <c r="G13" t="s">
        <v>11</v>
      </c>
      <c r="H13">
        <v>2.5</v>
      </c>
      <c r="I13">
        <v>1</v>
      </c>
      <c r="K13" t="str">
        <f t="shared" si="1"/>
        <v>Various selected biscuits</v>
      </c>
      <c r="L13">
        <f t="shared" si="2"/>
        <v>4</v>
      </c>
      <c r="M13">
        <f t="shared" si="3"/>
        <v>1</v>
      </c>
      <c r="N13">
        <f t="shared" si="0"/>
        <v>2.5</v>
      </c>
      <c r="O13">
        <f t="shared" si="4"/>
        <v>1</v>
      </c>
      <c r="P13" s="4">
        <f t="shared" si="5"/>
        <v>-0.375</v>
      </c>
      <c r="Q13">
        <f t="shared" si="6"/>
        <v>1</v>
      </c>
      <c r="R13">
        <f t="shared" si="6"/>
        <v>0</v>
      </c>
      <c r="S13">
        <f t="shared" si="6"/>
        <v>0</v>
      </c>
      <c r="T13">
        <f t="shared" si="6"/>
        <v>0</v>
      </c>
    </row>
    <row r="14" spans="2:20" x14ac:dyDescent="0.25">
      <c r="B14" t="s">
        <v>185</v>
      </c>
      <c r="C14" t="s">
        <v>12</v>
      </c>
      <c r="D14">
        <v>1.45</v>
      </c>
      <c r="E14">
        <v>1</v>
      </c>
      <c r="G14" t="s">
        <v>12</v>
      </c>
      <c r="I14">
        <v>1</v>
      </c>
      <c r="K14" t="str">
        <f t="shared" si="1"/>
        <v>Popcorn</v>
      </c>
      <c r="L14" t="str">
        <f t="shared" si="2"/>
        <v/>
      </c>
      <c r="M14" t="str">
        <f t="shared" si="3"/>
        <v/>
      </c>
      <c r="N14" t="str">
        <f t="shared" si="0"/>
        <v/>
      </c>
      <c r="O14" t="str">
        <f t="shared" si="4"/>
        <v/>
      </c>
      <c r="P14" s="4" t="str">
        <f t="shared" si="5"/>
        <v/>
      </c>
      <c r="Q14">
        <f t="shared" si="6"/>
        <v>1</v>
      </c>
      <c r="R14">
        <f t="shared" si="6"/>
        <v>0</v>
      </c>
      <c r="S14">
        <f t="shared" si="6"/>
        <v>0</v>
      </c>
      <c r="T14">
        <f t="shared" si="6"/>
        <v>0</v>
      </c>
    </row>
    <row r="15" spans="2:20" x14ac:dyDescent="0.25">
      <c r="B15" t="s">
        <v>185</v>
      </c>
      <c r="C15" t="s">
        <v>13</v>
      </c>
      <c r="D15">
        <v>0.9</v>
      </c>
      <c r="E15">
        <v>1</v>
      </c>
      <c r="G15" t="s">
        <v>13</v>
      </c>
      <c r="H15">
        <v>2.2000000000000002</v>
      </c>
      <c r="I15">
        <v>1</v>
      </c>
      <c r="K15" t="str">
        <f t="shared" si="1"/>
        <v>Large wholemeal loaf</v>
      </c>
      <c r="L15">
        <f t="shared" si="2"/>
        <v>0.9</v>
      </c>
      <c r="M15">
        <f t="shared" si="3"/>
        <v>1</v>
      </c>
      <c r="N15">
        <f t="shared" si="0"/>
        <v>2.2000000000000002</v>
      </c>
      <c r="O15">
        <f t="shared" si="4"/>
        <v>1</v>
      </c>
      <c r="P15" s="4">
        <f t="shared" si="5"/>
        <v>1.4444444444444446</v>
      </c>
      <c r="Q15">
        <f t="shared" si="6"/>
        <v>1</v>
      </c>
      <c r="R15">
        <f t="shared" si="6"/>
        <v>0</v>
      </c>
      <c r="S15">
        <f t="shared" si="6"/>
        <v>0</v>
      </c>
      <c r="T15">
        <f t="shared" si="6"/>
        <v>0</v>
      </c>
    </row>
    <row r="16" spans="2:20" x14ac:dyDescent="0.25">
      <c r="B16" t="s">
        <v>185</v>
      </c>
      <c r="C16" t="s">
        <v>14</v>
      </c>
      <c r="D16">
        <v>2.5</v>
      </c>
      <c r="E16">
        <v>1</v>
      </c>
      <c r="G16" t="s">
        <v>14</v>
      </c>
      <c r="H16">
        <v>1</v>
      </c>
      <c r="I16">
        <v>1</v>
      </c>
      <c r="K16" t="str">
        <f t="shared" si="1"/>
        <v>Garlic bread</v>
      </c>
      <c r="L16">
        <f t="shared" si="2"/>
        <v>2.5</v>
      </c>
      <c r="M16">
        <f t="shared" si="3"/>
        <v>1</v>
      </c>
      <c r="N16">
        <f t="shared" si="0"/>
        <v>1</v>
      </c>
      <c r="O16">
        <f t="shared" si="4"/>
        <v>1</v>
      </c>
      <c r="P16" s="4">
        <f t="shared" si="5"/>
        <v>-0.6</v>
      </c>
      <c r="Q16">
        <f t="shared" si="6"/>
        <v>1</v>
      </c>
      <c r="R16">
        <f t="shared" si="6"/>
        <v>0</v>
      </c>
      <c r="S16">
        <f t="shared" si="6"/>
        <v>0</v>
      </c>
      <c r="T16">
        <f t="shared" si="6"/>
        <v>0</v>
      </c>
    </row>
    <row r="17" spans="2:20" x14ac:dyDescent="0.25">
      <c r="B17" t="s">
        <v>185</v>
      </c>
      <c r="C17" t="s">
        <v>15</v>
      </c>
      <c r="D17">
        <v>5.5</v>
      </c>
      <c r="E17">
        <v>1</v>
      </c>
      <c r="G17" t="s">
        <v>15</v>
      </c>
      <c r="H17">
        <v>1.5</v>
      </c>
      <c r="I17">
        <v>1</v>
      </c>
      <c r="K17" t="str">
        <f t="shared" si="1"/>
        <v>Chilled pizza</v>
      </c>
      <c r="L17">
        <f t="shared" si="2"/>
        <v>5.5</v>
      </c>
      <c r="M17">
        <f t="shared" si="3"/>
        <v>1</v>
      </c>
      <c r="N17">
        <f t="shared" si="0"/>
        <v>1.5</v>
      </c>
      <c r="O17">
        <f t="shared" si="4"/>
        <v>1</v>
      </c>
      <c r="P17" s="4">
        <f t="shared" si="5"/>
        <v>-0.72727272727272729</v>
      </c>
      <c r="Q17">
        <f t="shared" si="6"/>
        <v>1</v>
      </c>
      <c r="R17">
        <f t="shared" si="6"/>
        <v>0</v>
      </c>
      <c r="S17">
        <f t="shared" si="6"/>
        <v>0</v>
      </c>
      <c r="T17">
        <f t="shared" si="6"/>
        <v>0</v>
      </c>
    </row>
    <row r="18" spans="2:20" x14ac:dyDescent="0.25">
      <c r="B18" t="s">
        <v>185</v>
      </c>
      <c r="C18" t="s">
        <v>16</v>
      </c>
      <c r="D18">
        <v>2.5</v>
      </c>
      <c r="E18">
        <v>1</v>
      </c>
      <c r="G18" t="s">
        <v>16</v>
      </c>
      <c r="H18">
        <v>5.5</v>
      </c>
      <c r="I18">
        <v>1</v>
      </c>
      <c r="K18" t="str">
        <f t="shared" si="1"/>
        <v>Quiche</v>
      </c>
      <c r="L18">
        <f t="shared" si="2"/>
        <v>2.5</v>
      </c>
      <c r="M18">
        <f t="shared" si="3"/>
        <v>1</v>
      </c>
      <c r="N18">
        <f t="shared" si="0"/>
        <v>5.5</v>
      </c>
      <c r="O18">
        <f t="shared" si="4"/>
        <v>1</v>
      </c>
      <c r="P18" s="4">
        <f t="shared" si="5"/>
        <v>1.2000000000000002</v>
      </c>
      <c r="Q18">
        <f t="shared" si="6"/>
        <v>1</v>
      </c>
      <c r="R18">
        <f t="shared" si="6"/>
        <v>0</v>
      </c>
      <c r="S18">
        <f t="shared" si="6"/>
        <v>0</v>
      </c>
      <c r="T18">
        <f t="shared" si="6"/>
        <v>0</v>
      </c>
    </row>
    <row r="19" spans="2:20" x14ac:dyDescent="0.25">
      <c r="B19" t="s">
        <v>185</v>
      </c>
      <c r="C19" t="s">
        <v>17</v>
      </c>
      <c r="D19">
        <v>1.5</v>
      </c>
      <c r="E19">
        <v>1</v>
      </c>
      <c r="G19" t="s">
        <v>17</v>
      </c>
      <c r="I19">
        <v>1</v>
      </c>
      <c r="K19" t="str">
        <f t="shared" si="1"/>
        <v>Dehydrated noodles/pasta</v>
      </c>
      <c r="L19" t="str">
        <f t="shared" si="2"/>
        <v/>
      </c>
      <c r="M19" t="str">
        <f t="shared" si="3"/>
        <v/>
      </c>
      <c r="N19" t="str">
        <f t="shared" si="0"/>
        <v/>
      </c>
      <c r="O19" t="str">
        <f t="shared" si="4"/>
        <v/>
      </c>
      <c r="P19" s="4" t="str">
        <f t="shared" si="5"/>
        <v/>
      </c>
      <c r="Q19">
        <f t="shared" si="6"/>
        <v>1</v>
      </c>
      <c r="R19">
        <f t="shared" si="6"/>
        <v>0</v>
      </c>
      <c r="S19">
        <f t="shared" si="6"/>
        <v>0</v>
      </c>
      <c r="T19">
        <f t="shared" si="6"/>
        <v>0</v>
      </c>
    </row>
    <row r="20" spans="2:20" x14ac:dyDescent="0.25">
      <c r="B20" t="s">
        <v>185</v>
      </c>
      <c r="C20" t="s">
        <v>18</v>
      </c>
      <c r="D20">
        <v>3</v>
      </c>
      <c r="E20">
        <v>1</v>
      </c>
      <c r="G20" t="s">
        <v>18</v>
      </c>
      <c r="H20">
        <v>1.2</v>
      </c>
      <c r="I20">
        <v>1</v>
      </c>
      <c r="K20" t="str">
        <f t="shared" si="1"/>
        <v>Hot oat cereal</v>
      </c>
      <c r="L20">
        <f t="shared" si="2"/>
        <v>3</v>
      </c>
      <c r="M20">
        <f t="shared" si="3"/>
        <v>1</v>
      </c>
      <c r="N20">
        <f t="shared" si="0"/>
        <v>1.2</v>
      </c>
      <c r="O20">
        <f t="shared" si="4"/>
        <v>1</v>
      </c>
      <c r="P20" s="4">
        <f t="shared" si="5"/>
        <v>-0.60000000000000009</v>
      </c>
      <c r="Q20">
        <f t="shared" si="6"/>
        <v>1</v>
      </c>
      <c r="R20">
        <f t="shared" si="6"/>
        <v>0</v>
      </c>
      <c r="S20">
        <f t="shared" si="6"/>
        <v>0</v>
      </c>
      <c r="T20">
        <f t="shared" si="6"/>
        <v>0</v>
      </c>
    </row>
    <row r="21" spans="2:20" x14ac:dyDescent="0.25">
      <c r="B21" t="s">
        <v>185</v>
      </c>
      <c r="C21" t="s">
        <v>19</v>
      </c>
      <c r="D21">
        <v>1.75</v>
      </c>
      <c r="E21">
        <v>1</v>
      </c>
      <c r="G21" t="s">
        <v>19</v>
      </c>
      <c r="H21">
        <v>3.8</v>
      </c>
      <c r="I21">
        <v>1</v>
      </c>
      <c r="K21" t="str">
        <f t="shared" si="1"/>
        <v>Cereal bars</v>
      </c>
      <c r="L21">
        <f t="shared" si="2"/>
        <v>1.75</v>
      </c>
      <c r="M21">
        <f t="shared" si="3"/>
        <v>1</v>
      </c>
      <c r="N21">
        <f t="shared" si="0"/>
        <v>3.8</v>
      </c>
      <c r="O21">
        <f t="shared" si="4"/>
        <v>1</v>
      </c>
      <c r="P21" s="4">
        <f t="shared" si="5"/>
        <v>1.1714285714285713</v>
      </c>
      <c r="Q21">
        <f t="shared" si="6"/>
        <v>1</v>
      </c>
      <c r="R21">
        <f t="shared" si="6"/>
        <v>0</v>
      </c>
      <c r="S21">
        <f t="shared" si="6"/>
        <v>0</v>
      </c>
      <c r="T21">
        <f t="shared" si="6"/>
        <v>0</v>
      </c>
    </row>
    <row r="22" spans="2:20" x14ac:dyDescent="0.25">
      <c r="B22" t="s">
        <v>185</v>
      </c>
      <c r="C22" t="s">
        <v>20</v>
      </c>
      <c r="D22">
        <v>1.1499999999999999</v>
      </c>
      <c r="E22">
        <v>1</v>
      </c>
      <c r="G22" t="s">
        <v>20</v>
      </c>
      <c r="H22">
        <v>2</v>
      </c>
      <c r="I22">
        <v>1</v>
      </c>
      <c r="K22" t="str">
        <f t="shared" si="1"/>
        <v>Crumpets</v>
      </c>
      <c r="L22">
        <f t="shared" si="2"/>
        <v>1.1499999999999999</v>
      </c>
      <c r="M22">
        <f t="shared" si="3"/>
        <v>1</v>
      </c>
      <c r="N22">
        <f t="shared" si="0"/>
        <v>2</v>
      </c>
      <c r="O22">
        <f t="shared" si="4"/>
        <v>1</v>
      </c>
      <c r="P22" s="4">
        <f t="shared" si="5"/>
        <v>0.73913043478260887</v>
      </c>
      <c r="Q22">
        <f t="shared" si="6"/>
        <v>1</v>
      </c>
      <c r="R22">
        <f t="shared" si="6"/>
        <v>0</v>
      </c>
      <c r="S22">
        <f t="shared" si="6"/>
        <v>0</v>
      </c>
      <c r="T22">
        <f t="shared" si="6"/>
        <v>0</v>
      </c>
    </row>
    <row r="23" spans="2:20" x14ac:dyDescent="0.25">
      <c r="B23" t="s">
        <v>185</v>
      </c>
      <c r="C23" t="s">
        <v>21</v>
      </c>
      <c r="D23">
        <v>0.4</v>
      </c>
      <c r="E23">
        <v>1</v>
      </c>
      <c r="G23" t="s">
        <v>21</v>
      </c>
      <c r="H23">
        <v>1.25</v>
      </c>
      <c r="I23">
        <v>1</v>
      </c>
      <c r="K23" t="str">
        <f t="shared" si="1"/>
        <v>Crackers</v>
      </c>
      <c r="L23">
        <f t="shared" si="2"/>
        <v>0.4</v>
      </c>
      <c r="M23">
        <f t="shared" si="3"/>
        <v>1</v>
      </c>
      <c r="N23">
        <f t="shared" si="0"/>
        <v>1.25</v>
      </c>
      <c r="O23">
        <f t="shared" si="4"/>
        <v>1</v>
      </c>
      <c r="P23" s="4">
        <f t="shared" si="5"/>
        <v>2.125</v>
      </c>
      <c r="Q23">
        <f t="shared" si="6"/>
        <v>1</v>
      </c>
      <c r="R23">
        <f t="shared" si="6"/>
        <v>0</v>
      </c>
      <c r="S23">
        <f t="shared" si="6"/>
        <v>0</v>
      </c>
      <c r="T23">
        <f t="shared" si="6"/>
        <v>0</v>
      </c>
    </row>
    <row r="24" spans="2:20" x14ac:dyDescent="0.25">
      <c r="B24" t="s">
        <v>185</v>
      </c>
      <c r="C24" t="s">
        <v>22</v>
      </c>
      <c r="D24">
        <v>0.9</v>
      </c>
      <c r="E24">
        <v>1</v>
      </c>
      <c r="G24" t="s">
        <v>22</v>
      </c>
      <c r="H24">
        <v>2</v>
      </c>
      <c r="I24">
        <v>1</v>
      </c>
      <c r="K24" t="str">
        <f t="shared" si="1"/>
        <v>Couscous</v>
      </c>
      <c r="L24">
        <f t="shared" si="2"/>
        <v>0.9</v>
      </c>
      <c r="M24">
        <f t="shared" si="3"/>
        <v>1</v>
      </c>
      <c r="N24">
        <f t="shared" si="0"/>
        <v>2</v>
      </c>
      <c r="O24">
        <f t="shared" si="4"/>
        <v>1</v>
      </c>
      <c r="P24" s="4">
        <f t="shared" si="5"/>
        <v>1.2222222222222223</v>
      </c>
      <c r="Q24">
        <f t="shared" si="6"/>
        <v>1</v>
      </c>
      <c r="R24">
        <f t="shared" si="6"/>
        <v>0</v>
      </c>
      <c r="S24">
        <f t="shared" si="6"/>
        <v>0</v>
      </c>
      <c r="T24">
        <f t="shared" si="6"/>
        <v>0</v>
      </c>
    </row>
    <row r="25" spans="2:20" x14ac:dyDescent="0.25">
      <c r="B25" t="s">
        <v>185</v>
      </c>
      <c r="C25" t="s">
        <v>23</v>
      </c>
      <c r="D25">
        <v>2</v>
      </c>
      <c r="E25">
        <v>1</v>
      </c>
      <c r="G25" t="s">
        <v>23</v>
      </c>
      <c r="H25">
        <v>2.35</v>
      </c>
      <c r="I25">
        <v>1</v>
      </c>
      <c r="K25" t="str">
        <f t="shared" si="1"/>
        <v>Yorkshire puddings</v>
      </c>
      <c r="L25">
        <f t="shared" si="2"/>
        <v>2</v>
      </c>
      <c r="M25">
        <f t="shared" si="3"/>
        <v>1</v>
      </c>
      <c r="N25">
        <f t="shared" si="0"/>
        <v>2.35</v>
      </c>
      <c r="O25">
        <f t="shared" si="4"/>
        <v>1</v>
      </c>
      <c r="P25" s="4">
        <f t="shared" si="5"/>
        <v>0.17500000000000004</v>
      </c>
      <c r="Q25">
        <f t="shared" si="6"/>
        <v>1</v>
      </c>
      <c r="R25">
        <f t="shared" si="6"/>
        <v>0</v>
      </c>
      <c r="S25">
        <f t="shared" si="6"/>
        <v>0</v>
      </c>
      <c r="T25">
        <f t="shared" si="6"/>
        <v>0</v>
      </c>
    </row>
    <row r="26" spans="2:20" x14ac:dyDescent="0.25">
      <c r="B26" t="s">
        <v>185</v>
      </c>
      <c r="C26" t="s">
        <v>24</v>
      </c>
      <c r="D26">
        <v>6.69</v>
      </c>
      <c r="E26">
        <v>1</v>
      </c>
      <c r="G26" t="s">
        <v>24</v>
      </c>
      <c r="I26">
        <v>1</v>
      </c>
      <c r="K26" t="str">
        <f t="shared" si="1"/>
        <v>Rump steak</v>
      </c>
      <c r="L26" t="str">
        <f t="shared" si="2"/>
        <v/>
      </c>
      <c r="M26" t="str">
        <f t="shared" si="3"/>
        <v/>
      </c>
      <c r="N26" t="str">
        <f t="shared" si="0"/>
        <v/>
      </c>
      <c r="O26" t="str">
        <f t="shared" si="4"/>
        <v/>
      </c>
      <c r="P26" s="4" t="str">
        <f t="shared" si="5"/>
        <v/>
      </c>
      <c r="Q26">
        <f t="shared" si="6"/>
        <v>1</v>
      </c>
      <c r="R26">
        <f t="shared" si="6"/>
        <v>0</v>
      </c>
      <c r="S26">
        <f t="shared" si="6"/>
        <v>0</v>
      </c>
      <c r="T26">
        <f t="shared" si="6"/>
        <v>0</v>
      </c>
    </row>
    <row r="27" spans="2:20" x14ac:dyDescent="0.25">
      <c r="B27" t="s">
        <v>185</v>
      </c>
      <c r="C27" t="s">
        <v>25</v>
      </c>
      <c r="D27">
        <v>4.45</v>
      </c>
      <c r="E27">
        <v>1</v>
      </c>
      <c r="G27" t="s">
        <v>25</v>
      </c>
      <c r="H27">
        <v>4.8</v>
      </c>
      <c r="I27">
        <v>1</v>
      </c>
      <c r="K27" t="str">
        <f t="shared" si="1"/>
        <v>Mince</v>
      </c>
      <c r="L27">
        <f t="shared" si="2"/>
        <v>4.45</v>
      </c>
      <c r="M27">
        <f t="shared" si="3"/>
        <v>1</v>
      </c>
      <c r="N27">
        <f t="shared" si="0"/>
        <v>4.8</v>
      </c>
      <c r="O27">
        <f t="shared" si="4"/>
        <v>1</v>
      </c>
      <c r="P27" s="4">
        <f t="shared" si="5"/>
        <v>7.8651685393258397E-2</v>
      </c>
      <c r="Q27">
        <f t="shared" si="6"/>
        <v>1</v>
      </c>
      <c r="R27">
        <f t="shared" si="6"/>
        <v>0</v>
      </c>
      <c r="S27">
        <f t="shared" si="6"/>
        <v>0</v>
      </c>
      <c r="T27">
        <f t="shared" si="6"/>
        <v>0</v>
      </c>
    </row>
    <row r="28" spans="2:20" x14ac:dyDescent="0.25">
      <c r="B28" t="s">
        <v>185</v>
      </c>
      <c r="C28" t="s">
        <v>26</v>
      </c>
      <c r="D28">
        <v>14</v>
      </c>
      <c r="E28">
        <v>1</v>
      </c>
      <c r="G28" t="s">
        <v>26</v>
      </c>
      <c r="H28">
        <v>4.25</v>
      </c>
      <c r="I28">
        <v>1</v>
      </c>
      <c r="K28" t="str">
        <f t="shared" si="1"/>
        <v>Roasting joint</v>
      </c>
      <c r="L28">
        <f t="shared" si="2"/>
        <v>14</v>
      </c>
      <c r="M28">
        <f t="shared" si="3"/>
        <v>1</v>
      </c>
      <c r="N28">
        <f t="shared" si="0"/>
        <v>4.25</v>
      </c>
      <c r="O28">
        <f t="shared" si="4"/>
        <v>1</v>
      </c>
      <c r="P28" s="4">
        <f t="shared" si="5"/>
        <v>-0.6964285714285714</v>
      </c>
      <c r="Q28">
        <f t="shared" si="6"/>
        <v>1</v>
      </c>
      <c r="R28">
        <f t="shared" si="6"/>
        <v>0</v>
      </c>
      <c r="S28">
        <f t="shared" si="6"/>
        <v>0</v>
      </c>
      <c r="T28">
        <f t="shared" si="6"/>
        <v>0</v>
      </c>
    </row>
    <row r="29" spans="2:20" x14ac:dyDescent="0.25">
      <c r="B29" t="s">
        <v>185</v>
      </c>
      <c r="C29" t="s">
        <v>27</v>
      </c>
      <c r="D29">
        <v>3.25</v>
      </c>
      <c r="E29">
        <v>1</v>
      </c>
      <c r="G29" t="s">
        <v>27</v>
      </c>
      <c r="H29">
        <v>10.4</v>
      </c>
      <c r="I29">
        <v>1</v>
      </c>
      <c r="K29" t="str">
        <f t="shared" si="1"/>
        <v>Frozen burgers</v>
      </c>
      <c r="L29">
        <f t="shared" si="2"/>
        <v>3.25</v>
      </c>
      <c r="M29">
        <f t="shared" si="3"/>
        <v>1</v>
      </c>
      <c r="N29">
        <f t="shared" si="0"/>
        <v>10.4</v>
      </c>
      <c r="O29">
        <f t="shared" si="4"/>
        <v>1</v>
      </c>
      <c r="P29" s="4">
        <f t="shared" si="5"/>
        <v>2.2000000000000002</v>
      </c>
      <c r="Q29">
        <f t="shared" si="6"/>
        <v>1</v>
      </c>
      <c r="R29">
        <f t="shared" si="6"/>
        <v>0</v>
      </c>
      <c r="S29">
        <f t="shared" si="6"/>
        <v>0</v>
      </c>
      <c r="T29">
        <f t="shared" si="6"/>
        <v>0</v>
      </c>
    </row>
    <row r="30" spans="2:20" x14ac:dyDescent="0.25">
      <c r="B30" t="s">
        <v>185</v>
      </c>
      <c r="C30" t="s">
        <v>28</v>
      </c>
      <c r="D30">
        <v>6.8</v>
      </c>
      <c r="E30">
        <v>1</v>
      </c>
      <c r="G30" t="s">
        <v>28</v>
      </c>
      <c r="I30">
        <v>1</v>
      </c>
      <c r="K30" t="str">
        <f t="shared" si="1"/>
        <v>Loin chops lamb</v>
      </c>
      <c r="L30" t="str">
        <f t="shared" si="2"/>
        <v/>
      </c>
      <c r="M30" t="str">
        <f t="shared" si="3"/>
        <v/>
      </c>
      <c r="N30" t="str">
        <f t="shared" si="0"/>
        <v/>
      </c>
      <c r="O30" t="str">
        <f t="shared" si="4"/>
        <v/>
      </c>
      <c r="P30" s="4" t="str">
        <f t="shared" si="5"/>
        <v/>
      </c>
      <c r="Q30">
        <f t="shared" si="6"/>
        <v>1</v>
      </c>
      <c r="R30">
        <f t="shared" si="6"/>
        <v>0</v>
      </c>
      <c r="S30">
        <f t="shared" si="6"/>
        <v>0</v>
      </c>
      <c r="T30">
        <f t="shared" si="6"/>
        <v>0</v>
      </c>
    </row>
    <row r="31" spans="2:20" x14ac:dyDescent="0.25">
      <c r="B31" t="s">
        <v>185</v>
      </c>
      <c r="C31" t="s">
        <v>29</v>
      </c>
      <c r="D31">
        <v>5</v>
      </c>
      <c r="E31">
        <v>1</v>
      </c>
      <c r="G31" t="s">
        <v>29</v>
      </c>
      <c r="H31">
        <v>6.8</v>
      </c>
      <c r="I31">
        <v>1</v>
      </c>
      <c r="K31" t="str">
        <f t="shared" si="1"/>
        <v>Shoulder</v>
      </c>
      <c r="L31">
        <f t="shared" si="2"/>
        <v>5</v>
      </c>
      <c r="M31">
        <f t="shared" si="3"/>
        <v>1</v>
      </c>
      <c r="N31">
        <f t="shared" si="0"/>
        <v>6.8</v>
      </c>
      <c r="O31">
        <f t="shared" si="4"/>
        <v>1</v>
      </c>
      <c r="P31" s="4">
        <f t="shared" si="5"/>
        <v>0.35999999999999988</v>
      </c>
      <c r="Q31">
        <f t="shared" si="6"/>
        <v>1</v>
      </c>
      <c r="R31">
        <f t="shared" si="6"/>
        <v>0</v>
      </c>
      <c r="S31">
        <f t="shared" si="6"/>
        <v>0</v>
      </c>
      <c r="T31">
        <f t="shared" si="6"/>
        <v>0</v>
      </c>
    </row>
    <row r="32" spans="2:20" x14ac:dyDescent="0.25">
      <c r="B32" t="s">
        <v>185</v>
      </c>
      <c r="C32" t="s">
        <v>30</v>
      </c>
      <c r="D32">
        <v>3.8</v>
      </c>
      <c r="E32">
        <v>1</v>
      </c>
      <c r="G32" t="s">
        <v>30</v>
      </c>
      <c r="H32">
        <v>8.19</v>
      </c>
      <c r="I32">
        <v>1</v>
      </c>
      <c r="K32" t="str">
        <f t="shared" si="1"/>
        <v>Loin chops pork</v>
      </c>
      <c r="L32">
        <f t="shared" si="2"/>
        <v>3.8</v>
      </c>
      <c r="M32">
        <f t="shared" si="3"/>
        <v>1</v>
      </c>
      <c r="N32">
        <f t="shared" si="0"/>
        <v>8.19</v>
      </c>
      <c r="O32">
        <f t="shared" si="4"/>
        <v>1</v>
      </c>
      <c r="P32" s="4">
        <f t="shared" si="5"/>
        <v>1.155263157894737</v>
      </c>
      <c r="Q32">
        <f t="shared" si="6"/>
        <v>1</v>
      </c>
      <c r="R32">
        <f t="shared" si="6"/>
        <v>0</v>
      </c>
      <c r="S32">
        <f t="shared" si="6"/>
        <v>0</v>
      </c>
      <c r="T32">
        <f t="shared" si="6"/>
        <v>0</v>
      </c>
    </row>
    <row r="33" spans="2:20" x14ac:dyDescent="0.25">
      <c r="B33" t="s">
        <v>185</v>
      </c>
      <c r="C33" t="s">
        <v>31</v>
      </c>
      <c r="D33">
        <v>3.4</v>
      </c>
      <c r="E33">
        <v>1</v>
      </c>
      <c r="G33" t="s">
        <v>31</v>
      </c>
      <c r="H33">
        <v>4</v>
      </c>
      <c r="I33">
        <v>1</v>
      </c>
      <c r="K33" t="str">
        <f t="shared" si="1"/>
        <v>Gammon</v>
      </c>
      <c r="L33">
        <f t="shared" si="2"/>
        <v>3.4</v>
      </c>
      <c r="M33">
        <f t="shared" si="3"/>
        <v>1</v>
      </c>
      <c r="N33">
        <f t="shared" si="0"/>
        <v>4</v>
      </c>
      <c r="O33">
        <f t="shared" si="4"/>
        <v>1</v>
      </c>
      <c r="P33" s="4">
        <f t="shared" si="5"/>
        <v>0.17647058823529416</v>
      </c>
      <c r="Q33">
        <f t="shared" si="6"/>
        <v>1</v>
      </c>
      <c r="R33">
        <f t="shared" si="6"/>
        <v>0</v>
      </c>
      <c r="S33">
        <f t="shared" si="6"/>
        <v>0</v>
      </c>
      <c r="T33">
        <f t="shared" si="6"/>
        <v>0</v>
      </c>
    </row>
    <row r="34" spans="2:20" x14ac:dyDescent="0.25">
      <c r="B34" t="s">
        <v>185</v>
      </c>
      <c r="C34" t="s">
        <v>32</v>
      </c>
      <c r="D34">
        <v>1.95</v>
      </c>
      <c r="E34">
        <v>1</v>
      </c>
      <c r="G34" t="s">
        <v>32</v>
      </c>
      <c r="H34">
        <v>12.1</v>
      </c>
      <c r="I34">
        <v>1</v>
      </c>
      <c r="K34" t="str">
        <f t="shared" si="1"/>
        <v>Back bacon</v>
      </c>
      <c r="L34">
        <f t="shared" si="2"/>
        <v>1.95</v>
      </c>
      <c r="M34">
        <f t="shared" si="3"/>
        <v>1</v>
      </c>
      <c r="N34">
        <f t="shared" si="0"/>
        <v>12.1</v>
      </c>
      <c r="O34">
        <f t="shared" si="4"/>
        <v>1</v>
      </c>
      <c r="P34" s="4">
        <f t="shared" si="5"/>
        <v>5.2051282051282053</v>
      </c>
      <c r="Q34">
        <f t="shared" si="6"/>
        <v>1</v>
      </c>
      <c r="R34">
        <f t="shared" si="6"/>
        <v>0</v>
      </c>
      <c r="S34">
        <f t="shared" si="6"/>
        <v>0</v>
      </c>
      <c r="T34">
        <f t="shared" si="6"/>
        <v>0</v>
      </c>
    </row>
    <row r="35" spans="2:20" x14ac:dyDescent="0.25">
      <c r="B35" t="s">
        <v>185</v>
      </c>
      <c r="C35" t="s">
        <v>33</v>
      </c>
      <c r="D35">
        <v>5.5</v>
      </c>
      <c r="E35">
        <v>1</v>
      </c>
      <c r="G35" t="s">
        <v>33</v>
      </c>
      <c r="I35">
        <v>1</v>
      </c>
      <c r="K35" t="str">
        <f t="shared" si="1"/>
        <v>Oven-ready joint</v>
      </c>
      <c r="L35" t="str">
        <f t="shared" si="2"/>
        <v/>
      </c>
      <c r="M35" t="str">
        <f t="shared" si="3"/>
        <v/>
      </c>
      <c r="N35" t="str">
        <f t="shared" si="0"/>
        <v/>
      </c>
      <c r="O35" t="str">
        <f t="shared" si="4"/>
        <v/>
      </c>
      <c r="P35" s="4" t="str">
        <f t="shared" si="5"/>
        <v/>
      </c>
      <c r="Q35">
        <f t="shared" si="6"/>
        <v>1</v>
      </c>
      <c r="R35">
        <f t="shared" si="6"/>
        <v>0</v>
      </c>
      <c r="S35">
        <f t="shared" si="6"/>
        <v>0</v>
      </c>
      <c r="T35">
        <f t="shared" si="6"/>
        <v>0</v>
      </c>
    </row>
    <row r="36" spans="2:20" x14ac:dyDescent="0.25">
      <c r="B36" t="s">
        <v>185</v>
      </c>
      <c r="C36" t="s">
        <v>34</v>
      </c>
      <c r="D36">
        <v>12.29</v>
      </c>
      <c r="E36">
        <v>1</v>
      </c>
      <c r="G36" t="s">
        <v>34</v>
      </c>
      <c r="H36">
        <v>5.6</v>
      </c>
      <c r="I36">
        <v>1</v>
      </c>
      <c r="K36" t="str">
        <f t="shared" si="1"/>
        <v>Fresh/chilled whole chicken</v>
      </c>
      <c r="L36">
        <f t="shared" si="2"/>
        <v>12.29</v>
      </c>
      <c r="M36">
        <f t="shared" si="3"/>
        <v>1</v>
      </c>
      <c r="N36">
        <f t="shared" ref="N36:N67" si="7">IF(OR(D36="",H36=""),"",H36)</f>
        <v>5.6</v>
      </c>
      <c r="O36">
        <f t="shared" si="4"/>
        <v>1</v>
      </c>
      <c r="P36" s="4">
        <f t="shared" si="5"/>
        <v>-0.54434499593165175</v>
      </c>
      <c r="Q36">
        <f t="shared" si="6"/>
        <v>1</v>
      </c>
      <c r="R36">
        <f t="shared" si="6"/>
        <v>0</v>
      </c>
      <c r="S36">
        <f t="shared" si="6"/>
        <v>0</v>
      </c>
      <c r="T36">
        <f t="shared" si="6"/>
        <v>0</v>
      </c>
    </row>
    <row r="37" spans="2:20" x14ac:dyDescent="0.25">
      <c r="B37" t="s">
        <v>185</v>
      </c>
      <c r="C37" t="s">
        <v>35</v>
      </c>
      <c r="D37">
        <v>3.27</v>
      </c>
      <c r="E37">
        <v>1</v>
      </c>
      <c r="G37" t="s">
        <v>35</v>
      </c>
      <c r="I37">
        <v>1</v>
      </c>
      <c r="K37" t="str">
        <f t="shared" si="1"/>
        <v>Rotisserie cooked hot whole chicken</v>
      </c>
      <c r="L37" t="str">
        <f t="shared" si="2"/>
        <v/>
      </c>
      <c r="M37" t="str">
        <f t="shared" si="3"/>
        <v/>
      </c>
      <c r="N37" t="str">
        <f t="shared" si="7"/>
        <v/>
      </c>
      <c r="O37" t="str">
        <f t="shared" si="4"/>
        <v/>
      </c>
      <c r="P37" s="4" t="str">
        <f t="shared" si="5"/>
        <v/>
      </c>
      <c r="Q37">
        <f t="shared" ref="Q37:T68" si="8">IF($B37=Q$3,1,0)</f>
        <v>1</v>
      </c>
      <c r="R37">
        <f t="shared" si="8"/>
        <v>0</v>
      </c>
      <c r="S37">
        <f t="shared" si="8"/>
        <v>0</v>
      </c>
      <c r="T37">
        <f t="shared" si="8"/>
        <v>0</v>
      </c>
    </row>
    <row r="38" spans="2:20" x14ac:dyDescent="0.25">
      <c r="B38" t="s">
        <v>185</v>
      </c>
      <c r="C38" t="s">
        <v>36</v>
      </c>
      <c r="D38">
        <v>7.5</v>
      </c>
      <c r="E38">
        <v>1</v>
      </c>
      <c r="G38" t="s">
        <v>36</v>
      </c>
      <c r="H38">
        <v>5.8</v>
      </c>
      <c r="I38">
        <v>1</v>
      </c>
      <c r="K38" t="str">
        <f t="shared" si="1"/>
        <v>Fresh chicken breasts</v>
      </c>
      <c r="L38">
        <f t="shared" si="2"/>
        <v>7.5</v>
      </c>
      <c r="M38">
        <f t="shared" si="3"/>
        <v>1</v>
      </c>
      <c r="N38">
        <f t="shared" si="7"/>
        <v>5.8</v>
      </c>
      <c r="O38">
        <f t="shared" si="4"/>
        <v>1</v>
      </c>
      <c r="P38" s="4">
        <f t="shared" si="5"/>
        <v>-0.22666666666666668</v>
      </c>
      <c r="Q38">
        <f t="shared" si="8"/>
        <v>1</v>
      </c>
      <c r="R38">
        <f t="shared" si="8"/>
        <v>0</v>
      </c>
      <c r="S38">
        <f t="shared" si="8"/>
        <v>0</v>
      </c>
      <c r="T38">
        <f t="shared" si="8"/>
        <v>0</v>
      </c>
    </row>
    <row r="39" spans="2:20" x14ac:dyDescent="0.25">
      <c r="B39" t="s">
        <v>185</v>
      </c>
      <c r="C39" t="s">
        <v>37</v>
      </c>
      <c r="D39">
        <v>2.85</v>
      </c>
      <c r="E39">
        <v>1</v>
      </c>
      <c r="G39" t="s">
        <v>37</v>
      </c>
      <c r="I39">
        <v>1</v>
      </c>
      <c r="K39" t="str">
        <f t="shared" si="1"/>
        <v>Pork sausages</v>
      </c>
      <c r="L39" t="str">
        <f t="shared" si="2"/>
        <v/>
      </c>
      <c r="M39" t="str">
        <f t="shared" si="3"/>
        <v/>
      </c>
      <c r="N39" t="str">
        <f t="shared" si="7"/>
        <v/>
      </c>
      <c r="O39" t="str">
        <f t="shared" si="4"/>
        <v/>
      </c>
      <c r="P39" s="4" t="str">
        <f t="shared" si="5"/>
        <v/>
      </c>
      <c r="Q39">
        <f t="shared" si="8"/>
        <v>1</v>
      </c>
      <c r="R39">
        <f t="shared" si="8"/>
        <v>0</v>
      </c>
      <c r="S39">
        <f t="shared" si="8"/>
        <v>0</v>
      </c>
      <c r="T39">
        <f t="shared" si="8"/>
        <v>0</v>
      </c>
    </row>
    <row r="40" spans="2:20" x14ac:dyDescent="0.25">
      <c r="B40" t="s">
        <v>185</v>
      </c>
      <c r="C40" t="s">
        <v>38</v>
      </c>
      <c r="D40">
        <v>2.0499999999999998</v>
      </c>
      <c r="E40">
        <v>1</v>
      </c>
      <c r="G40" t="s">
        <v>38</v>
      </c>
      <c r="H40">
        <v>4.7</v>
      </c>
      <c r="I40">
        <v>1</v>
      </c>
      <c r="K40" t="str">
        <f t="shared" si="1"/>
        <v>Cooked meats - eg ham</v>
      </c>
      <c r="L40">
        <f t="shared" si="2"/>
        <v>2.0499999999999998</v>
      </c>
      <c r="M40">
        <f t="shared" si="3"/>
        <v>1</v>
      </c>
      <c r="N40">
        <f t="shared" si="7"/>
        <v>4.7</v>
      </c>
      <c r="O40">
        <f t="shared" si="4"/>
        <v>1</v>
      </c>
      <c r="P40" s="4">
        <f t="shared" si="5"/>
        <v>1.2926829268292686</v>
      </c>
      <c r="Q40">
        <f t="shared" si="8"/>
        <v>1</v>
      </c>
      <c r="R40">
        <f t="shared" si="8"/>
        <v>0</v>
      </c>
      <c r="S40">
        <f t="shared" si="8"/>
        <v>0</v>
      </c>
      <c r="T40">
        <f t="shared" si="8"/>
        <v>0</v>
      </c>
    </row>
    <row r="41" spans="2:20" x14ac:dyDescent="0.25">
      <c r="B41" t="s">
        <v>185</v>
      </c>
      <c r="C41" t="s">
        <v>39</v>
      </c>
      <c r="D41">
        <v>5.5</v>
      </c>
      <c r="E41">
        <v>1</v>
      </c>
      <c r="G41" t="s">
        <v>39</v>
      </c>
      <c r="I41">
        <v>1</v>
      </c>
      <c r="K41" t="str">
        <f t="shared" si="1"/>
        <v>Canned meats</v>
      </c>
      <c r="L41" t="str">
        <f t="shared" si="2"/>
        <v/>
      </c>
      <c r="M41" t="str">
        <f t="shared" si="3"/>
        <v/>
      </c>
      <c r="N41" t="str">
        <f t="shared" si="7"/>
        <v/>
      </c>
      <c r="O41" t="str">
        <f t="shared" si="4"/>
        <v/>
      </c>
      <c r="P41" s="4" t="str">
        <f t="shared" si="5"/>
        <v/>
      </c>
      <c r="Q41">
        <f t="shared" si="8"/>
        <v>1</v>
      </c>
      <c r="R41">
        <f t="shared" si="8"/>
        <v>0</v>
      </c>
      <c r="S41">
        <f t="shared" si="8"/>
        <v>0</v>
      </c>
      <c r="T41">
        <f t="shared" si="8"/>
        <v>0</v>
      </c>
    </row>
    <row r="42" spans="2:20" x14ac:dyDescent="0.25">
      <c r="B42" t="s">
        <v>185</v>
      </c>
      <c r="C42" t="s">
        <v>40</v>
      </c>
      <c r="D42">
        <v>3.75</v>
      </c>
      <c r="E42">
        <v>1</v>
      </c>
      <c r="G42" t="s">
        <v>40</v>
      </c>
      <c r="H42">
        <v>2</v>
      </c>
      <c r="I42">
        <v>1</v>
      </c>
      <c r="K42" t="str">
        <f t="shared" si="1"/>
        <v>Chicken kievs</v>
      </c>
      <c r="L42">
        <f t="shared" si="2"/>
        <v>3.75</v>
      </c>
      <c r="M42">
        <f t="shared" si="3"/>
        <v>1</v>
      </c>
      <c r="N42">
        <f t="shared" si="7"/>
        <v>2</v>
      </c>
      <c r="O42">
        <f t="shared" si="4"/>
        <v>1</v>
      </c>
      <c r="P42" s="4">
        <f t="shared" si="5"/>
        <v>-0.46666666666666667</v>
      </c>
      <c r="Q42">
        <f t="shared" si="8"/>
        <v>1</v>
      </c>
      <c r="R42">
        <f t="shared" si="8"/>
        <v>0</v>
      </c>
      <c r="S42">
        <f t="shared" si="8"/>
        <v>0</v>
      </c>
      <c r="T42">
        <f t="shared" si="8"/>
        <v>0</v>
      </c>
    </row>
    <row r="43" spans="2:20" x14ac:dyDescent="0.25">
      <c r="B43" t="s">
        <v>185</v>
      </c>
      <c r="C43" t="s">
        <v>41</v>
      </c>
      <c r="D43">
        <v>4</v>
      </c>
      <c r="E43">
        <v>1</v>
      </c>
      <c r="G43" t="s">
        <v>41</v>
      </c>
      <c r="H43">
        <v>4.8</v>
      </c>
      <c r="I43">
        <v>1</v>
      </c>
      <c r="K43" t="str">
        <f t="shared" si="1"/>
        <v>Continental deli type meat</v>
      </c>
      <c r="L43">
        <f t="shared" si="2"/>
        <v>4</v>
      </c>
      <c r="M43">
        <f t="shared" si="3"/>
        <v>1</v>
      </c>
      <c r="N43">
        <f t="shared" si="7"/>
        <v>4.8</v>
      </c>
      <c r="O43">
        <f t="shared" si="4"/>
        <v>1</v>
      </c>
      <c r="P43" s="4">
        <f t="shared" si="5"/>
        <v>0.19999999999999996</v>
      </c>
      <c r="Q43">
        <f t="shared" si="8"/>
        <v>1</v>
      </c>
      <c r="R43">
        <f t="shared" si="8"/>
        <v>0</v>
      </c>
      <c r="S43">
        <f t="shared" si="8"/>
        <v>0</v>
      </c>
      <c r="T43">
        <f t="shared" si="8"/>
        <v>0</v>
      </c>
    </row>
    <row r="44" spans="2:20" x14ac:dyDescent="0.25">
      <c r="B44" t="s">
        <v>185</v>
      </c>
      <c r="C44" t="s">
        <v>42</v>
      </c>
      <c r="D44">
        <v>2</v>
      </c>
      <c r="E44">
        <v>1</v>
      </c>
      <c r="G44" t="s">
        <v>42</v>
      </c>
      <c r="H44">
        <v>2.65</v>
      </c>
      <c r="I44">
        <v>1</v>
      </c>
      <c r="K44" t="str">
        <f t="shared" si="1"/>
        <v>Meat pies</v>
      </c>
      <c r="L44">
        <f t="shared" si="2"/>
        <v>2</v>
      </c>
      <c r="M44">
        <f t="shared" si="3"/>
        <v>1</v>
      </c>
      <c r="N44">
        <f t="shared" si="7"/>
        <v>2.65</v>
      </c>
      <c r="O44">
        <f t="shared" si="4"/>
        <v>1</v>
      </c>
      <c r="P44" s="4">
        <f t="shared" si="5"/>
        <v>0.32499999999999996</v>
      </c>
      <c r="Q44">
        <f t="shared" si="8"/>
        <v>1</v>
      </c>
      <c r="R44">
        <f t="shared" si="8"/>
        <v>0</v>
      </c>
      <c r="S44">
        <f t="shared" si="8"/>
        <v>0</v>
      </c>
      <c r="T44">
        <f t="shared" si="8"/>
        <v>0</v>
      </c>
    </row>
    <row r="45" spans="2:20" x14ac:dyDescent="0.25">
      <c r="B45" t="s">
        <v>185</v>
      </c>
      <c r="C45" t="s">
        <v>43</v>
      </c>
      <c r="D45">
        <v>4.5</v>
      </c>
      <c r="E45">
        <v>1</v>
      </c>
      <c r="G45" t="s">
        <v>43</v>
      </c>
      <c r="H45">
        <v>4</v>
      </c>
      <c r="I45">
        <v>1</v>
      </c>
      <c r="K45" t="str">
        <f t="shared" si="1"/>
        <v>Fresh diced/minced turkey</v>
      </c>
      <c r="L45">
        <f t="shared" si="2"/>
        <v>4.5</v>
      </c>
      <c r="M45">
        <f t="shared" si="3"/>
        <v>1</v>
      </c>
      <c r="N45">
        <f t="shared" si="7"/>
        <v>4</v>
      </c>
      <c r="O45">
        <f t="shared" si="4"/>
        <v>1</v>
      </c>
      <c r="P45" s="4">
        <f t="shared" si="5"/>
        <v>-0.11111111111111116</v>
      </c>
      <c r="Q45">
        <f t="shared" si="8"/>
        <v>1</v>
      </c>
      <c r="R45">
        <f t="shared" si="8"/>
        <v>0</v>
      </c>
      <c r="S45">
        <f t="shared" si="8"/>
        <v>0</v>
      </c>
      <c r="T45">
        <f t="shared" si="8"/>
        <v>0</v>
      </c>
    </row>
    <row r="46" spans="2:20" x14ac:dyDescent="0.25">
      <c r="B46" t="s">
        <v>185</v>
      </c>
      <c r="C46" t="s">
        <v>44</v>
      </c>
      <c r="D46">
        <v>3.25</v>
      </c>
      <c r="E46">
        <v>1</v>
      </c>
      <c r="G46" t="s">
        <v>44</v>
      </c>
      <c r="I46">
        <v>1</v>
      </c>
      <c r="K46" t="str">
        <f t="shared" si="1"/>
        <v>Frozen chicken nuggets</v>
      </c>
      <c r="L46" t="str">
        <f t="shared" si="2"/>
        <v/>
      </c>
      <c r="M46" t="str">
        <f t="shared" si="3"/>
        <v/>
      </c>
      <c r="N46" t="str">
        <f t="shared" si="7"/>
        <v/>
      </c>
      <c r="O46" t="str">
        <f t="shared" si="4"/>
        <v/>
      </c>
      <c r="P46" s="4" t="str">
        <f t="shared" si="5"/>
        <v/>
      </c>
      <c r="Q46">
        <f t="shared" si="8"/>
        <v>1</v>
      </c>
      <c r="R46">
        <f t="shared" si="8"/>
        <v>0</v>
      </c>
      <c r="S46">
        <f t="shared" si="8"/>
        <v>0</v>
      </c>
      <c r="T46">
        <f t="shared" si="8"/>
        <v>0</v>
      </c>
    </row>
    <row r="47" spans="2:20" x14ac:dyDescent="0.25">
      <c r="B47" t="s">
        <v>185</v>
      </c>
      <c r="C47" t="s">
        <v>45</v>
      </c>
      <c r="D47">
        <v>3</v>
      </c>
      <c r="E47">
        <v>1</v>
      </c>
      <c r="G47" t="s">
        <v>45</v>
      </c>
      <c r="I47">
        <v>1</v>
      </c>
      <c r="K47" t="str">
        <f t="shared" si="1"/>
        <v>Liver</v>
      </c>
      <c r="L47" t="str">
        <f t="shared" si="2"/>
        <v/>
      </c>
      <c r="M47" t="str">
        <f t="shared" si="3"/>
        <v/>
      </c>
      <c r="N47" t="str">
        <f t="shared" si="7"/>
        <v/>
      </c>
      <c r="O47" t="str">
        <f t="shared" si="4"/>
        <v/>
      </c>
      <c r="P47" s="4" t="str">
        <f t="shared" si="5"/>
        <v/>
      </c>
      <c r="Q47">
        <f t="shared" si="8"/>
        <v>1</v>
      </c>
      <c r="R47">
        <f t="shared" si="8"/>
        <v>0</v>
      </c>
      <c r="S47">
        <f t="shared" si="8"/>
        <v>0</v>
      </c>
      <c r="T47">
        <f t="shared" si="8"/>
        <v>0</v>
      </c>
    </row>
    <row r="48" spans="2:20" x14ac:dyDescent="0.25">
      <c r="B48" t="s">
        <v>185</v>
      </c>
      <c r="C48" t="s">
        <v>46</v>
      </c>
      <c r="D48">
        <v>1.75</v>
      </c>
      <c r="E48">
        <v>1</v>
      </c>
      <c r="G48" t="s">
        <v>46</v>
      </c>
      <c r="H48">
        <v>3</v>
      </c>
      <c r="I48">
        <v>1</v>
      </c>
      <c r="K48" t="str">
        <f t="shared" si="1"/>
        <v>Meat based snacks</v>
      </c>
      <c r="L48">
        <f t="shared" si="2"/>
        <v>1.75</v>
      </c>
      <c r="M48">
        <f t="shared" si="3"/>
        <v>1</v>
      </c>
      <c r="N48">
        <f t="shared" si="7"/>
        <v>3</v>
      </c>
      <c r="O48">
        <f t="shared" si="4"/>
        <v>1</v>
      </c>
      <c r="P48" s="4">
        <f t="shared" si="5"/>
        <v>0.71428571428571419</v>
      </c>
      <c r="Q48">
        <f t="shared" si="8"/>
        <v>1</v>
      </c>
      <c r="R48">
        <f t="shared" si="8"/>
        <v>0</v>
      </c>
      <c r="S48">
        <f t="shared" si="8"/>
        <v>0</v>
      </c>
      <c r="T48">
        <f t="shared" si="8"/>
        <v>0</v>
      </c>
    </row>
    <row r="49" spans="2:20" x14ac:dyDescent="0.25">
      <c r="B49" t="s">
        <v>185</v>
      </c>
      <c r="C49" t="s">
        <v>47</v>
      </c>
      <c r="D49">
        <v>4</v>
      </c>
      <c r="E49">
        <v>1</v>
      </c>
      <c r="G49" t="s">
        <v>47</v>
      </c>
      <c r="H49">
        <v>2</v>
      </c>
      <c r="I49">
        <v>1</v>
      </c>
      <c r="K49" t="str">
        <f t="shared" si="1"/>
        <v>Fresh white fish fillets</v>
      </c>
      <c r="L49">
        <f t="shared" si="2"/>
        <v>4</v>
      </c>
      <c r="M49">
        <f t="shared" si="3"/>
        <v>1</v>
      </c>
      <c r="N49">
        <f t="shared" si="7"/>
        <v>2</v>
      </c>
      <c r="O49">
        <f t="shared" si="4"/>
        <v>1</v>
      </c>
      <c r="P49" s="4">
        <f t="shared" si="5"/>
        <v>-0.5</v>
      </c>
      <c r="Q49">
        <f t="shared" si="8"/>
        <v>1</v>
      </c>
      <c r="R49">
        <f t="shared" si="8"/>
        <v>0</v>
      </c>
      <c r="S49">
        <f t="shared" si="8"/>
        <v>0</v>
      </c>
      <c r="T49">
        <f t="shared" si="8"/>
        <v>0</v>
      </c>
    </row>
    <row r="50" spans="2:20" x14ac:dyDescent="0.25">
      <c r="B50" t="s">
        <v>185</v>
      </c>
      <c r="C50" t="s">
        <v>48</v>
      </c>
      <c r="D50">
        <v>1.7</v>
      </c>
      <c r="E50">
        <v>1</v>
      </c>
      <c r="G50" t="s">
        <v>48</v>
      </c>
      <c r="H50">
        <v>2.5</v>
      </c>
      <c r="I50">
        <v>1</v>
      </c>
      <c r="K50" t="str">
        <f t="shared" si="1"/>
        <v>Canned tuna</v>
      </c>
      <c r="L50">
        <f t="shared" si="2"/>
        <v>1.7</v>
      </c>
      <c r="M50">
        <f t="shared" si="3"/>
        <v>1</v>
      </c>
      <c r="N50">
        <f t="shared" si="7"/>
        <v>2.5</v>
      </c>
      <c r="O50">
        <f t="shared" si="4"/>
        <v>1</v>
      </c>
      <c r="P50" s="4">
        <f t="shared" si="5"/>
        <v>0.47058823529411775</v>
      </c>
      <c r="Q50">
        <f t="shared" si="8"/>
        <v>1</v>
      </c>
      <c r="R50">
        <f t="shared" si="8"/>
        <v>0</v>
      </c>
      <c r="S50">
        <f t="shared" si="8"/>
        <v>0</v>
      </c>
      <c r="T50">
        <f t="shared" si="8"/>
        <v>0</v>
      </c>
    </row>
    <row r="51" spans="2:20" x14ac:dyDescent="0.25">
      <c r="B51" t="s">
        <v>185</v>
      </c>
      <c r="C51" t="s">
        <v>49</v>
      </c>
      <c r="D51">
        <v>4.95</v>
      </c>
      <c r="E51">
        <v>1</v>
      </c>
      <c r="G51" t="s">
        <v>49</v>
      </c>
      <c r="H51">
        <v>1.7</v>
      </c>
      <c r="I51">
        <v>1</v>
      </c>
      <c r="K51" t="str">
        <f t="shared" si="1"/>
        <v>Frozen prawns</v>
      </c>
      <c r="L51">
        <f t="shared" si="2"/>
        <v>4.95</v>
      </c>
      <c r="M51">
        <f t="shared" si="3"/>
        <v>1</v>
      </c>
      <c r="N51">
        <f t="shared" si="7"/>
        <v>1.7</v>
      </c>
      <c r="O51">
        <f t="shared" si="4"/>
        <v>1</v>
      </c>
      <c r="P51" s="4">
        <f t="shared" si="5"/>
        <v>-0.65656565656565657</v>
      </c>
      <c r="Q51">
        <f t="shared" si="8"/>
        <v>1</v>
      </c>
      <c r="R51">
        <f t="shared" si="8"/>
        <v>0</v>
      </c>
      <c r="S51">
        <f t="shared" si="8"/>
        <v>0</v>
      </c>
      <c r="T51">
        <f t="shared" si="8"/>
        <v>0</v>
      </c>
    </row>
    <row r="52" spans="2:20" x14ac:dyDescent="0.25">
      <c r="B52" t="s">
        <v>185</v>
      </c>
      <c r="C52" t="s">
        <v>50</v>
      </c>
      <c r="D52">
        <v>2.2999999999999998</v>
      </c>
      <c r="E52">
        <v>1</v>
      </c>
      <c r="G52" t="s">
        <v>50</v>
      </c>
      <c r="H52">
        <v>3.1</v>
      </c>
      <c r="I52">
        <v>1</v>
      </c>
      <c r="K52" t="str">
        <f t="shared" si="1"/>
        <v>Fresh salmon fillets</v>
      </c>
      <c r="L52">
        <f t="shared" si="2"/>
        <v>2.2999999999999998</v>
      </c>
      <c r="M52">
        <f t="shared" si="3"/>
        <v>1</v>
      </c>
      <c r="N52">
        <f t="shared" si="7"/>
        <v>3.1</v>
      </c>
      <c r="O52">
        <f t="shared" si="4"/>
        <v>1</v>
      </c>
      <c r="P52" s="4">
        <f t="shared" si="5"/>
        <v>0.34782608695652195</v>
      </c>
      <c r="Q52">
        <f t="shared" si="8"/>
        <v>1</v>
      </c>
      <c r="R52">
        <f t="shared" si="8"/>
        <v>0</v>
      </c>
      <c r="S52">
        <f t="shared" si="8"/>
        <v>0</v>
      </c>
      <c r="T52">
        <f t="shared" si="8"/>
        <v>0</v>
      </c>
    </row>
    <row r="53" spans="2:20" x14ac:dyDescent="0.25">
      <c r="B53" t="s">
        <v>185</v>
      </c>
      <c r="C53" t="s">
        <v>51</v>
      </c>
      <c r="D53">
        <v>2.75</v>
      </c>
      <c r="E53">
        <v>1</v>
      </c>
      <c r="G53" t="s">
        <v>51</v>
      </c>
      <c r="H53">
        <v>5</v>
      </c>
      <c r="I53">
        <v>1</v>
      </c>
      <c r="K53" t="str">
        <f t="shared" si="1"/>
        <v>Fish fingers</v>
      </c>
      <c r="L53">
        <f t="shared" si="2"/>
        <v>2.75</v>
      </c>
      <c r="M53">
        <f t="shared" si="3"/>
        <v>1</v>
      </c>
      <c r="N53">
        <f t="shared" si="7"/>
        <v>5</v>
      </c>
      <c r="O53">
        <f t="shared" si="4"/>
        <v>1</v>
      </c>
      <c r="P53" s="4">
        <f t="shared" si="5"/>
        <v>0.81818181818181812</v>
      </c>
      <c r="Q53">
        <f t="shared" si="8"/>
        <v>1</v>
      </c>
      <c r="R53">
        <f t="shared" si="8"/>
        <v>0</v>
      </c>
      <c r="S53">
        <f t="shared" si="8"/>
        <v>0</v>
      </c>
      <c r="T53">
        <f t="shared" si="8"/>
        <v>0</v>
      </c>
    </row>
    <row r="54" spans="2:20" x14ac:dyDescent="0.25">
      <c r="B54" t="s">
        <v>185</v>
      </c>
      <c r="C54" t="s">
        <v>52</v>
      </c>
      <c r="D54">
        <v>3.29</v>
      </c>
      <c r="E54">
        <v>1</v>
      </c>
      <c r="G54" t="s">
        <v>52</v>
      </c>
      <c r="H54">
        <v>5</v>
      </c>
      <c r="I54">
        <v>1</v>
      </c>
      <c r="K54" t="str">
        <f t="shared" si="1"/>
        <v>Frozen breaded/battered white fish</v>
      </c>
      <c r="L54">
        <f t="shared" si="2"/>
        <v>3.29</v>
      </c>
      <c r="M54">
        <f t="shared" si="3"/>
        <v>1</v>
      </c>
      <c r="N54">
        <f t="shared" si="7"/>
        <v>5</v>
      </c>
      <c r="O54">
        <f t="shared" si="4"/>
        <v>1</v>
      </c>
      <c r="P54" s="4">
        <f t="shared" si="5"/>
        <v>0.51975683890577495</v>
      </c>
      <c r="Q54">
        <f t="shared" si="8"/>
        <v>1</v>
      </c>
      <c r="R54">
        <f t="shared" si="8"/>
        <v>0</v>
      </c>
      <c r="S54">
        <f t="shared" si="8"/>
        <v>0</v>
      </c>
      <c r="T54">
        <f t="shared" si="8"/>
        <v>0</v>
      </c>
    </row>
    <row r="55" spans="2:20" x14ac:dyDescent="0.25">
      <c r="B55" t="s">
        <v>185</v>
      </c>
      <c r="C55" t="s">
        <v>53</v>
      </c>
      <c r="D55">
        <v>0.6</v>
      </c>
      <c r="E55">
        <v>1</v>
      </c>
      <c r="G55" t="s">
        <v>53</v>
      </c>
      <c r="H55">
        <v>2.35</v>
      </c>
      <c r="I55">
        <v>1</v>
      </c>
      <c r="K55" t="str">
        <f t="shared" si="1"/>
        <v>Full-fat and semi-skimmed milk - shop-bought and delivered</v>
      </c>
      <c r="L55">
        <f t="shared" si="2"/>
        <v>0.6</v>
      </c>
      <c r="M55">
        <f t="shared" si="3"/>
        <v>1</v>
      </c>
      <c r="N55">
        <f t="shared" si="7"/>
        <v>2.35</v>
      </c>
      <c r="O55">
        <f t="shared" si="4"/>
        <v>1</v>
      </c>
      <c r="P55" s="4">
        <f t="shared" si="5"/>
        <v>2.916666666666667</v>
      </c>
      <c r="Q55">
        <f t="shared" si="8"/>
        <v>1</v>
      </c>
      <c r="R55">
        <f t="shared" si="8"/>
        <v>0</v>
      </c>
      <c r="S55">
        <f t="shared" si="8"/>
        <v>0</v>
      </c>
      <c r="T55">
        <f t="shared" si="8"/>
        <v>0</v>
      </c>
    </row>
    <row r="56" spans="2:20" x14ac:dyDescent="0.25">
      <c r="B56" t="s">
        <v>185</v>
      </c>
      <c r="C56" t="s">
        <v>54</v>
      </c>
      <c r="D56">
        <v>1.2</v>
      </c>
      <c r="E56">
        <v>1</v>
      </c>
      <c r="G56" t="s">
        <v>54</v>
      </c>
      <c r="H56">
        <v>1.3</v>
      </c>
      <c r="I56">
        <v>1</v>
      </c>
      <c r="K56" t="str">
        <f t="shared" si="1"/>
        <v>Flavoured milk</v>
      </c>
      <c r="L56">
        <f t="shared" si="2"/>
        <v>1.2</v>
      </c>
      <c r="M56">
        <f t="shared" si="3"/>
        <v>1</v>
      </c>
      <c r="N56">
        <f t="shared" si="7"/>
        <v>1.3</v>
      </c>
      <c r="O56">
        <f t="shared" si="4"/>
        <v>1</v>
      </c>
      <c r="P56" s="4">
        <f t="shared" si="5"/>
        <v>8.3333333333333481E-2</v>
      </c>
      <c r="Q56">
        <f t="shared" si="8"/>
        <v>1</v>
      </c>
      <c r="R56">
        <f t="shared" si="8"/>
        <v>0</v>
      </c>
      <c r="S56">
        <f t="shared" si="8"/>
        <v>0</v>
      </c>
      <c r="T56">
        <f t="shared" si="8"/>
        <v>0</v>
      </c>
    </row>
    <row r="57" spans="2:20" x14ac:dyDescent="0.25">
      <c r="B57" t="s">
        <v>185</v>
      </c>
      <c r="C57" t="s">
        <v>55</v>
      </c>
      <c r="D57">
        <v>1.25</v>
      </c>
      <c r="E57">
        <v>1</v>
      </c>
      <c r="G57" t="s">
        <v>55</v>
      </c>
      <c r="H57">
        <v>1.6</v>
      </c>
      <c r="I57">
        <v>1</v>
      </c>
      <c r="K57" t="str">
        <f t="shared" si="1"/>
        <v>Fresh cream</v>
      </c>
      <c r="L57">
        <f t="shared" si="2"/>
        <v>1.25</v>
      </c>
      <c r="M57">
        <f t="shared" si="3"/>
        <v>1</v>
      </c>
      <c r="N57">
        <f t="shared" si="7"/>
        <v>1.6</v>
      </c>
      <c r="O57">
        <f t="shared" si="4"/>
        <v>1</v>
      </c>
      <c r="P57" s="4">
        <f t="shared" si="5"/>
        <v>0.28000000000000003</v>
      </c>
      <c r="Q57">
        <f t="shared" si="8"/>
        <v>1</v>
      </c>
      <c r="R57">
        <f t="shared" si="8"/>
        <v>0</v>
      </c>
      <c r="S57">
        <f t="shared" si="8"/>
        <v>0</v>
      </c>
      <c r="T57">
        <f t="shared" si="8"/>
        <v>0</v>
      </c>
    </row>
    <row r="58" spans="2:20" x14ac:dyDescent="0.25">
      <c r="B58" t="s">
        <v>185</v>
      </c>
      <c r="C58" t="s">
        <v>56</v>
      </c>
      <c r="D58">
        <v>0.9</v>
      </c>
      <c r="E58">
        <v>1</v>
      </c>
      <c r="G58" t="s">
        <v>56</v>
      </c>
      <c r="H58">
        <v>2.2999999999999998</v>
      </c>
      <c r="I58">
        <v>1</v>
      </c>
      <c r="K58" t="str">
        <f t="shared" si="1"/>
        <v>Chilled pot dessert</v>
      </c>
      <c r="L58">
        <f t="shared" si="2"/>
        <v>0.9</v>
      </c>
      <c r="M58">
        <f t="shared" si="3"/>
        <v>1</v>
      </c>
      <c r="N58">
        <f t="shared" si="7"/>
        <v>2.2999999999999998</v>
      </c>
      <c r="O58">
        <f t="shared" si="4"/>
        <v>1</v>
      </c>
      <c r="P58" s="4">
        <f t="shared" si="5"/>
        <v>1.5555555555555554</v>
      </c>
      <c r="Q58">
        <f t="shared" si="8"/>
        <v>1</v>
      </c>
      <c r="R58">
        <f t="shared" si="8"/>
        <v>0</v>
      </c>
      <c r="S58">
        <f t="shared" si="8"/>
        <v>0</v>
      </c>
      <c r="T58">
        <f t="shared" si="8"/>
        <v>0</v>
      </c>
    </row>
    <row r="59" spans="2:20" x14ac:dyDescent="0.25">
      <c r="B59" t="s">
        <v>185</v>
      </c>
      <c r="C59" t="s">
        <v>57</v>
      </c>
      <c r="D59">
        <v>1.1499999999999999</v>
      </c>
      <c r="E59">
        <v>1</v>
      </c>
      <c r="G59" t="s">
        <v>57</v>
      </c>
      <c r="H59">
        <v>3.5</v>
      </c>
      <c r="I59">
        <v>1</v>
      </c>
      <c r="K59" t="str">
        <f t="shared" si="1"/>
        <v>Eggs</v>
      </c>
      <c r="L59">
        <f t="shared" si="2"/>
        <v>1.1499999999999999</v>
      </c>
      <c r="M59">
        <f t="shared" si="3"/>
        <v>1</v>
      </c>
      <c r="N59">
        <f t="shared" si="7"/>
        <v>3.5</v>
      </c>
      <c r="O59">
        <f t="shared" si="4"/>
        <v>1</v>
      </c>
      <c r="P59" s="4">
        <f t="shared" si="5"/>
        <v>2.0434782608695654</v>
      </c>
      <c r="Q59">
        <f t="shared" si="8"/>
        <v>1</v>
      </c>
      <c r="R59">
        <f t="shared" si="8"/>
        <v>0</v>
      </c>
      <c r="S59">
        <f t="shared" si="8"/>
        <v>0</v>
      </c>
      <c r="T59">
        <f t="shared" si="8"/>
        <v>0</v>
      </c>
    </row>
    <row r="60" spans="2:20" x14ac:dyDescent="0.25">
      <c r="B60" t="s">
        <v>185</v>
      </c>
      <c r="C60" t="s">
        <v>58</v>
      </c>
      <c r="D60">
        <v>2.85</v>
      </c>
      <c r="E60">
        <v>1</v>
      </c>
      <c r="G60" t="s">
        <v>58</v>
      </c>
      <c r="H60">
        <v>3.3</v>
      </c>
      <c r="I60">
        <v>1</v>
      </c>
      <c r="K60" t="str">
        <f t="shared" si="1"/>
        <v>Other regional cheeses</v>
      </c>
      <c r="L60">
        <f t="shared" si="2"/>
        <v>2.85</v>
      </c>
      <c r="M60">
        <f t="shared" si="3"/>
        <v>1</v>
      </c>
      <c r="N60">
        <f t="shared" si="7"/>
        <v>3.3</v>
      </c>
      <c r="O60">
        <f t="shared" si="4"/>
        <v>1</v>
      </c>
      <c r="P60" s="4">
        <f t="shared" si="5"/>
        <v>0.15789473684210509</v>
      </c>
      <c r="Q60">
        <f t="shared" si="8"/>
        <v>1</v>
      </c>
      <c r="R60">
        <f t="shared" si="8"/>
        <v>0</v>
      </c>
      <c r="S60">
        <f t="shared" si="8"/>
        <v>0</v>
      </c>
      <c r="T60">
        <f t="shared" si="8"/>
        <v>0</v>
      </c>
    </row>
    <row r="61" spans="2:20" x14ac:dyDescent="0.25">
      <c r="B61" t="s">
        <v>185</v>
      </c>
      <c r="C61" t="s">
        <v>59</v>
      </c>
      <c r="D61">
        <v>1.65</v>
      </c>
      <c r="E61">
        <v>1</v>
      </c>
      <c r="G61" t="s">
        <v>59</v>
      </c>
      <c r="H61">
        <v>2.85</v>
      </c>
      <c r="I61">
        <v>1</v>
      </c>
      <c r="K61" t="str">
        <f t="shared" si="1"/>
        <v>Parmesan</v>
      </c>
      <c r="L61">
        <f t="shared" si="2"/>
        <v>1.65</v>
      </c>
      <c r="M61">
        <f t="shared" si="3"/>
        <v>1</v>
      </c>
      <c r="N61">
        <f t="shared" si="7"/>
        <v>2.85</v>
      </c>
      <c r="O61">
        <f t="shared" si="4"/>
        <v>1</v>
      </c>
      <c r="P61" s="4">
        <f t="shared" si="5"/>
        <v>0.72727272727272751</v>
      </c>
      <c r="Q61">
        <f t="shared" si="8"/>
        <v>1</v>
      </c>
      <c r="R61">
        <f t="shared" si="8"/>
        <v>0</v>
      </c>
      <c r="S61">
        <f t="shared" si="8"/>
        <v>0</v>
      </c>
      <c r="T61">
        <f t="shared" si="8"/>
        <v>0</v>
      </c>
    </row>
    <row r="62" spans="2:20" x14ac:dyDescent="0.25">
      <c r="B62" t="s">
        <v>185</v>
      </c>
      <c r="C62" t="s">
        <v>60</v>
      </c>
      <c r="D62">
        <v>3</v>
      </c>
      <c r="E62">
        <v>1</v>
      </c>
      <c r="G62" t="s">
        <v>60</v>
      </c>
      <c r="H62">
        <v>2.5</v>
      </c>
      <c r="I62">
        <v>1</v>
      </c>
      <c r="K62" t="str">
        <f t="shared" si="1"/>
        <v>Powdered baby formula</v>
      </c>
      <c r="L62">
        <f t="shared" si="2"/>
        <v>3</v>
      </c>
      <c r="M62">
        <f t="shared" si="3"/>
        <v>1</v>
      </c>
      <c r="N62">
        <f t="shared" si="7"/>
        <v>2.5</v>
      </c>
      <c r="O62">
        <f t="shared" si="4"/>
        <v>1</v>
      </c>
      <c r="P62" s="4">
        <f t="shared" si="5"/>
        <v>-0.16666666666666663</v>
      </c>
      <c r="Q62">
        <f t="shared" si="8"/>
        <v>1</v>
      </c>
      <c r="R62">
        <f t="shared" si="8"/>
        <v>0</v>
      </c>
      <c r="S62">
        <f t="shared" si="8"/>
        <v>0</v>
      </c>
      <c r="T62">
        <f t="shared" si="8"/>
        <v>0</v>
      </c>
    </row>
    <row r="63" spans="2:20" x14ac:dyDescent="0.25">
      <c r="B63" t="s">
        <v>185</v>
      </c>
      <c r="C63" t="s">
        <v>61</v>
      </c>
      <c r="D63">
        <v>1.9</v>
      </c>
      <c r="E63">
        <v>1</v>
      </c>
      <c r="G63" t="s">
        <v>61</v>
      </c>
      <c r="I63">
        <v>1</v>
      </c>
      <c r="K63" t="str">
        <f t="shared" si="1"/>
        <v>Non-dairy milk drink</v>
      </c>
      <c r="L63" t="str">
        <f t="shared" si="2"/>
        <v/>
      </c>
      <c r="M63" t="str">
        <f t="shared" si="3"/>
        <v/>
      </c>
      <c r="N63" t="str">
        <f t="shared" si="7"/>
        <v/>
      </c>
      <c r="O63" t="str">
        <f t="shared" si="4"/>
        <v/>
      </c>
      <c r="P63" s="4" t="str">
        <f t="shared" si="5"/>
        <v/>
      </c>
      <c r="Q63">
        <f t="shared" si="8"/>
        <v>1</v>
      </c>
      <c r="R63">
        <f t="shared" si="8"/>
        <v>0</v>
      </c>
      <c r="S63">
        <f t="shared" si="8"/>
        <v>0</v>
      </c>
      <c r="T63">
        <f t="shared" si="8"/>
        <v>0</v>
      </c>
    </row>
    <row r="64" spans="2:20" x14ac:dyDescent="0.25">
      <c r="B64" t="s">
        <v>185</v>
      </c>
      <c r="C64" t="s">
        <v>62</v>
      </c>
      <c r="D64">
        <v>1.5</v>
      </c>
      <c r="E64">
        <v>1</v>
      </c>
      <c r="G64" t="s">
        <v>62</v>
      </c>
      <c r="H64">
        <v>1.45</v>
      </c>
      <c r="I64">
        <v>1</v>
      </c>
      <c r="K64" t="str">
        <f t="shared" si="1"/>
        <v>Yoghurt</v>
      </c>
      <c r="L64">
        <f t="shared" si="2"/>
        <v>1.5</v>
      </c>
      <c r="M64">
        <f t="shared" si="3"/>
        <v>1</v>
      </c>
      <c r="N64">
        <f t="shared" si="7"/>
        <v>1.45</v>
      </c>
      <c r="O64">
        <f t="shared" si="4"/>
        <v>1</v>
      </c>
      <c r="P64" s="4">
        <f t="shared" si="5"/>
        <v>-3.3333333333333326E-2</v>
      </c>
      <c r="Q64">
        <f t="shared" si="8"/>
        <v>1</v>
      </c>
      <c r="R64">
        <f t="shared" si="8"/>
        <v>0</v>
      </c>
      <c r="S64">
        <f t="shared" si="8"/>
        <v>0</v>
      </c>
      <c r="T64">
        <f t="shared" si="8"/>
        <v>0</v>
      </c>
    </row>
    <row r="65" spans="2:20" x14ac:dyDescent="0.25">
      <c r="B65" t="s">
        <v>185</v>
      </c>
      <c r="C65" t="s">
        <v>63</v>
      </c>
      <c r="D65">
        <v>1.2</v>
      </c>
      <c r="E65">
        <v>1</v>
      </c>
      <c r="G65" t="s">
        <v>63</v>
      </c>
      <c r="H65">
        <v>2.8</v>
      </c>
      <c r="I65">
        <v>1</v>
      </c>
      <c r="K65" t="str">
        <f t="shared" si="1"/>
        <v>Fromage frais</v>
      </c>
      <c r="L65">
        <f t="shared" si="2"/>
        <v>1.2</v>
      </c>
      <c r="M65">
        <f t="shared" si="3"/>
        <v>1</v>
      </c>
      <c r="N65">
        <f t="shared" si="7"/>
        <v>2.8</v>
      </c>
      <c r="O65">
        <f t="shared" si="4"/>
        <v>1</v>
      </c>
      <c r="P65" s="4">
        <f t="shared" si="5"/>
        <v>1.3333333333333335</v>
      </c>
      <c r="Q65">
        <f t="shared" si="8"/>
        <v>1</v>
      </c>
      <c r="R65">
        <f t="shared" si="8"/>
        <v>0</v>
      </c>
      <c r="S65">
        <f t="shared" si="8"/>
        <v>0</v>
      </c>
      <c r="T65">
        <f t="shared" si="8"/>
        <v>0</v>
      </c>
    </row>
    <row r="66" spans="2:20" x14ac:dyDescent="0.25">
      <c r="B66" t="s">
        <v>185</v>
      </c>
      <c r="C66" t="s">
        <v>64</v>
      </c>
      <c r="D66">
        <v>2.5</v>
      </c>
      <c r="E66">
        <v>1</v>
      </c>
      <c r="G66" t="s">
        <v>64</v>
      </c>
      <c r="H66">
        <v>1.85</v>
      </c>
      <c r="I66">
        <v>1</v>
      </c>
      <c r="K66" t="str">
        <f t="shared" si="1"/>
        <v>Cheddar - home-produced</v>
      </c>
      <c r="L66">
        <f t="shared" si="2"/>
        <v>2.5</v>
      </c>
      <c r="M66">
        <f t="shared" si="3"/>
        <v>1</v>
      </c>
      <c r="N66">
        <f t="shared" si="7"/>
        <v>1.85</v>
      </c>
      <c r="O66">
        <f t="shared" si="4"/>
        <v>1</v>
      </c>
      <c r="P66" s="4">
        <f t="shared" si="5"/>
        <v>-0.26</v>
      </c>
      <c r="Q66">
        <f t="shared" si="8"/>
        <v>1</v>
      </c>
      <c r="R66">
        <f t="shared" si="8"/>
        <v>0</v>
      </c>
      <c r="S66">
        <f t="shared" si="8"/>
        <v>0</v>
      </c>
      <c r="T66">
        <f t="shared" si="8"/>
        <v>0</v>
      </c>
    </row>
    <row r="67" spans="2:20" x14ac:dyDescent="0.25">
      <c r="B67" t="s">
        <v>185</v>
      </c>
      <c r="C67" t="s">
        <v>65</v>
      </c>
      <c r="D67">
        <v>1.82</v>
      </c>
      <c r="E67">
        <v>1</v>
      </c>
      <c r="G67" t="s">
        <v>65</v>
      </c>
      <c r="H67">
        <v>3</v>
      </c>
      <c r="I67">
        <v>1</v>
      </c>
      <c r="K67" t="str">
        <f t="shared" si="1"/>
        <v>Soft continental cheese</v>
      </c>
      <c r="L67">
        <f t="shared" si="2"/>
        <v>1.82</v>
      </c>
      <c r="M67">
        <f t="shared" si="3"/>
        <v>1</v>
      </c>
      <c r="N67">
        <f t="shared" si="7"/>
        <v>3</v>
      </c>
      <c r="O67">
        <f t="shared" si="4"/>
        <v>1</v>
      </c>
      <c r="P67" s="4">
        <f t="shared" si="5"/>
        <v>0.64835164835164827</v>
      </c>
      <c r="Q67">
        <f t="shared" si="8"/>
        <v>1</v>
      </c>
      <c r="R67">
        <f t="shared" si="8"/>
        <v>0</v>
      </c>
      <c r="S67">
        <f t="shared" si="8"/>
        <v>0</v>
      </c>
      <c r="T67">
        <f t="shared" si="8"/>
        <v>0</v>
      </c>
    </row>
    <row r="68" spans="2:20" x14ac:dyDescent="0.25">
      <c r="B68" t="s">
        <v>185</v>
      </c>
      <c r="C68" t="s">
        <v>66</v>
      </c>
      <c r="D68">
        <v>1.2</v>
      </c>
      <c r="E68">
        <v>1</v>
      </c>
      <c r="G68" t="s">
        <v>66</v>
      </c>
      <c r="I68">
        <v>1</v>
      </c>
      <c r="K68" t="str">
        <f t="shared" si="1"/>
        <v>Cheese spread</v>
      </c>
      <c r="L68" t="str">
        <f t="shared" si="2"/>
        <v/>
      </c>
      <c r="M68" t="str">
        <f t="shared" si="3"/>
        <v/>
      </c>
      <c r="N68" t="str">
        <f t="shared" ref="N68:N99" si="9">IF(OR(D68="",H68=""),"",H68)</f>
        <v/>
      </c>
      <c r="O68" t="str">
        <f t="shared" si="4"/>
        <v/>
      </c>
      <c r="P68" s="4" t="str">
        <f t="shared" si="5"/>
        <v/>
      </c>
      <c r="Q68">
        <f t="shared" si="8"/>
        <v>1</v>
      </c>
      <c r="R68">
        <f t="shared" si="8"/>
        <v>0</v>
      </c>
      <c r="S68">
        <f t="shared" si="8"/>
        <v>0</v>
      </c>
      <c r="T68">
        <f t="shared" si="8"/>
        <v>0</v>
      </c>
    </row>
    <row r="69" spans="2:20" x14ac:dyDescent="0.25">
      <c r="B69" t="s">
        <v>185</v>
      </c>
      <c r="C69" t="s">
        <v>67</v>
      </c>
      <c r="D69">
        <v>1.9</v>
      </c>
      <c r="E69">
        <v>1</v>
      </c>
      <c r="G69" t="s">
        <v>67</v>
      </c>
      <c r="H69">
        <v>2.75</v>
      </c>
      <c r="I69">
        <v>1</v>
      </c>
      <c r="K69" t="str">
        <f t="shared" ref="K69:K132" si="10">C69</f>
        <v>Margarine/low fat spread</v>
      </c>
      <c r="L69">
        <f t="shared" ref="L69:L132" si="11">IF(OR(D69="",H69=""),"",D69)</f>
        <v>1.9</v>
      </c>
      <c r="M69">
        <f t="shared" ref="M69:M132" si="12">IF(L69="","",E69)</f>
        <v>1</v>
      </c>
      <c r="N69">
        <f t="shared" si="9"/>
        <v>2.75</v>
      </c>
      <c r="O69">
        <f t="shared" ref="O69:O132" si="13">IF(N69="","",I69)</f>
        <v>1</v>
      </c>
      <c r="P69" s="4">
        <f t="shared" ref="P69:P132" si="14">IFERROR((N69*O69)/(L69*M69)-1,"")</f>
        <v>0.44736842105263164</v>
      </c>
      <c r="Q69">
        <f t="shared" ref="Q69:T100" si="15">IF($B69=Q$3,1,0)</f>
        <v>1</v>
      </c>
      <c r="R69">
        <f t="shared" si="15"/>
        <v>0</v>
      </c>
      <c r="S69">
        <f t="shared" si="15"/>
        <v>0</v>
      </c>
      <c r="T69">
        <f t="shared" si="15"/>
        <v>0</v>
      </c>
    </row>
    <row r="70" spans="2:20" x14ac:dyDescent="0.25">
      <c r="B70" t="s">
        <v>185</v>
      </c>
      <c r="C70" t="s">
        <v>68</v>
      </c>
      <c r="D70">
        <v>2.5</v>
      </c>
      <c r="E70">
        <v>1</v>
      </c>
      <c r="G70" t="s">
        <v>68</v>
      </c>
      <c r="H70">
        <v>1.1000000000000001</v>
      </c>
      <c r="I70">
        <v>1</v>
      </c>
      <c r="K70" t="str">
        <f t="shared" si="10"/>
        <v>Block butter</v>
      </c>
      <c r="L70">
        <f t="shared" si="11"/>
        <v>2.5</v>
      </c>
      <c r="M70">
        <f t="shared" si="12"/>
        <v>1</v>
      </c>
      <c r="N70">
        <f t="shared" si="9"/>
        <v>1.1000000000000001</v>
      </c>
      <c r="O70">
        <f t="shared" si="13"/>
        <v>1</v>
      </c>
      <c r="P70" s="4">
        <f t="shared" si="14"/>
        <v>-0.55999999999999994</v>
      </c>
      <c r="Q70">
        <f t="shared" si="15"/>
        <v>1</v>
      </c>
      <c r="R70">
        <f t="shared" si="15"/>
        <v>0</v>
      </c>
      <c r="S70">
        <f t="shared" si="15"/>
        <v>0</v>
      </c>
      <c r="T70">
        <f t="shared" si="15"/>
        <v>0</v>
      </c>
    </row>
    <row r="71" spans="2:20" x14ac:dyDescent="0.25">
      <c r="B71" t="s">
        <v>185</v>
      </c>
      <c r="C71" t="s">
        <v>69</v>
      </c>
      <c r="D71">
        <v>6.5</v>
      </c>
      <c r="E71">
        <v>1</v>
      </c>
      <c r="G71" t="s">
        <v>69</v>
      </c>
      <c r="H71">
        <v>1.99</v>
      </c>
      <c r="I71">
        <v>1</v>
      </c>
      <c r="K71" t="str">
        <f t="shared" si="10"/>
        <v>Peanut Butter</v>
      </c>
      <c r="L71">
        <f t="shared" si="11"/>
        <v>6.5</v>
      </c>
      <c r="M71">
        <f t="shared" si="12"/>
        <v>1</v>
      </c>
      <c r="N71">
        <f t="shared" si="9"/>
        <v>1.99</v>
      </c>
      <c r="O71">
        <f t="shared" si="13"/>
        <v>1</v>
      </c>
      <c r="P71" s="4">
        <f t="shared" si="14"/>
        <v>-0.69384615384615378</v>
      </c>
      <c r="Q71">
        <f t="shared" si="15"/>
        <v>1</v>
      </c>
      <c r="R71">
        <f t="shared" si="15"/>
        <v>0</v>
      </c>
      <c r="S71">
        <f t="shared" si="15"/>
        <v>0</v>
      </c>
      <c r="T71">
        <f t="shared" si="15"/>
        <v>0</v>
      </c>
    </row>
    <row r="72" spans="2:20" x14ac:dyDescent="0.25">
      <c r="B72" t="s">
        <v>185</v>
      </c>
      <c r="C72" t="s">
        <v>70</v>
      </c>
      <c r="D72">
        <v>3.05</v>
      </c>
      <c r="E72">
        <v>1</v>
      </c>
      <c r="G72" t="s">
        <v>70</v>
      </c>
      <c r="H72">
        <v>2</v>
      </c>
      <c r="I72">
        <v>1</v>
      </c>
      <c r="K72" t="str">
        <f t="shared" si="10"/>
        <v>Olive oil</v>
      </c>
      <c r="L72">
        <f t="shared" si="11"/>
        <v>3.05</v>
      </c>
      <c r="M72">
        <f t="shared" si="12"/>
        <v>1</v>
      </c>
      <c r="N72">
        <f t="shared" si="9"/>
        <v>2</v>
      </c>
      <c r="O72">
        <f t="shared" si="13"/>
        <v>1</v>
      </c>
      <c r="P72" s="4">
        <f t="shared" si="14"/>
        <v>-0.34426229508196715</v>
      </c>
      <c r="Q72">
        <f t="shared" si="15"/>
        <v>1</v>
      </c>
      <c r="R72">
        <f t="shared" si="15"/>
        <v>0</v>
      </c>
      <c r="S72">
        <f t="shared" si="15"/>
        <v>0</v>
      </c>
      <c r="T72">
        <f t="shared" si="15"/>
        <v>0</v>
      </c>
    </row>
    <row r="73" spans="2:20" x14ac:dyDescent="0.25">
      <c r="B73" t="s">
        <v>185</v>
      </c>
      <c r="C73" t="s">
        <v>71</v>
      </c>
      <c r="D73">
        <v>6.25</v>
      </c>
      <c r="E73">
        <v>1</v>
      </c>
      <c r="G73" t="s">
        <v>71</v>
      </c>
      <c r="H73">
        <v>5.0999999999999996</v>
      </c>
      <c r="I73">
        <v>1</v>
      </c>
      <c r="K73" t="str">
        <f t="shared" si="10"/>
        <v>Spreadable butter</v>
      </c>
      <c r="L73">
        <f t="shared" si="11"/>
        <v>6.25</v>
      </c>
      <c r="M73">
        <f t="shared" si="12"/>
        <v>1</v>
      </c>
      <c r="N73">
        <f t="shared" si="9"/>
        <v>5.0999999999999996</v>
      </c>
      <c r="O73">
        <f t="shared" si="13"/>
        <v>1</v>
      </c>
      <c r="P73" s="4">
        <f t="shared" si="14"/>
        <v>-0.18400000000000005</v>
      </c>
      <c r="Q73">
        <f t="shared" si="15"/>
        <v>1</v>
      </c>
      <c r="R73">
        <f t="shared" si="15"/>
        <v>0</v>
      </c>
      <c r="S73">
        <f t="shared" si="15"/>
        <v>0</v>
      </c>
      <c r="T73">
        <f t="shared" si="15"/>
        <v>0</v>
      </c>
    </row>
    <row r="74" spans="2:20" x14ac:dyDescent="0.25">
      <c r="B74" t="s">
        <v>185</v>
      </c>
      <c r="C74" t="s">
        <v>72</v>
      </c>
      <c r="D74">
        <v>0.5</v>
      </c>
      <c r="E74">
        <v>1</v>
      </c>
      <c r="G74" t="s">
        <v>72</v>
      </c>
      <c r="I74">
        <v>1</v>
      </c>
      <c r="K74" t="str">
        <f t="shared" si="10"/>
        <v>Cooking apples</v>
      </c>
      <c r="L74" t="str">
        <f t="shared" si="11"/>
        <v/>
      </c>
      <c r="M74" t="str">
        <f t="shared" si="12"/>
        <v/>
      </c>
      <c r="N74" t="str">
        <f t="shared" si="9"/>
        <v/>
      </c>
      <c r="O74" t="str">
        <f t="shared" si="13"/>
        <v/>
      </c>
      <c r="P74" s="4" t="str">
        <f t="shared" si="14"/>
        <v/>
      </c>
      <c r="Q74">
        <f t="shared" si="15"/>
        <v>1</v>
      </c>
      <c r="R74">
        <f t="shared" si="15"/>
        <v>0</v>
      </c>
      <c r="S74">
        <f t="shared" si="15"/>
        <v>0</v>
      </c>
      <c r="T74">
        <f t="shared" si="15"/>
        <v>0</v>
      </c>
    </row>
    <row r="75" spans="2:20" x14ac:dyDescent="0.25">
      <c r="B75" t="s">
        <v>185</v>
      </c>
      <c r="C75" t="s">
        <v>73</v>
      </c>
      <c r="D75">
        <v>2.1</v>
      </c>
      <c r="E75">
        <v>1</v>
      </c>
      <c r="G75" t="s">
        <v>73</v>
      </c>
      <c r="I75">
        <v>1</v>
      </c>
      <c r="K75" t="str">
        <f t="shared" si="10"/>
        <v>Pears</v>
      </c>
      <c r="L75" t="str">
        <f t="shared" si="11"/>
        <v/>
      </c>
      <c r="M75" t="str">
        <f t="shared" si="12"/>
        <v/>
      </c>
      <c r="N75" t="str">
        <f t="shared" si="9"/>
        <v/>
      </c>
      <c r="O75" t="str">
        <f t="shared" si="13"/>
        <v/>
      </c>
      <c r="P75" s="4" t="str">
        <f t="shared" si="14"/>
        <v/>
      </c>
      <c r="Q75">
        <f t="shared" si="15"/>
        <v>1</v>
      </c>
      <c r="R75">
        <f t="shared" si="15"/>
        <v>0</v>
      </c>
      <c r="S75">
        <f t="shared" si="15"/>
        <v>0</v>
      </c>
      <c r="T75">
        <f t="shared" si="15"/>
        <v>0</v>
      </c>
    </row>
    <row r="76" spans="2:20" x14ac:dyDescent="0.25">
      <c r="B76" t="s">
        <v>185</v>
      </c>
      <c r="C76" t="s">
        <v>74</v>
      </c>
      <c r="D76">
        <v>2.2999999999999998</v>
      </c>
      <c r="E76">
        <v>1</v>
      </c>
      <c r="G76" t="s">
        <v>74</v>
      </c>
      <c r="H76">
        <v>0.47</v>
      </c>
      <c r="I76">
        <v>1</v>
      </c>
      <c r="K76" t="str">
        <f t="shared" si="10"/>
        <v>Strawberries</v>
      </c>
      <c r="L76">
        <f t="shared" si="11"/>
        <v>2.2999999999999998</v>
      </c>
      <c r="M76">
        <f t="shared" si="12"/>
        <v>1</v>
      </c>
      <c r="N76">
        <f t="shared" si="9"/>
        <v>0.47</v>
      </c>
      <c r="O76">
        <f t="shared" si="13"/>
        <v>1</v>
      </c>
      <c r="P76" s="4">
        <f t="shared" si="14"/>
        <v>-0.79565217391304344</v>
      </c>
      <c r="Q76">
        <f t="shared" si="15"/>
        <v>1</v>
      </c>
      <c r="R76">
        <f t="shared" si="15"/>
        <v>0</v>
      </c>
      <c r="S76">
        <f t="shared" si="15"/>
        <v>0</v>
      </c>
      <c r="T76">
        <f t="shared" si="15"/>
        <v>0</v>
      </c>
    </row>
    <row r="77" spans="2:20" x14ac:dyDescent="0.25">
      <c r="B77" t="s">
        <v>185</v>
      </c>
      <c r="C77" t="s">
        <v>75</v>
      </c>
      <c r="D77">
        <v>2</v>
      </c>
      <c r="E77">
        <v>1</v>
      </c>
      <c r="G77" t="s">
        <v>75</v>
      </c>
      <c r="I77">
        <v>1</v>
      </c>
      <c r="K77" t="str">
        <f t="shared" si="10"/>
        <v>Oranges</v>
      </c>
      <c r="L77" t="str">
        <f t="shared" si="11"/>
        <v/>
      </c>
      <c r="M77" t="str">
        <f t="shared" si="12"/>
        <v/>
      </c>
      <c r="N77" t="str">
        <f t="shared" si="9"/>
        <v/>
      </c>
      <c r="O77" t="str">
        <f t="shared" si="13"/>
        <v/>
      </c>
      <c r="P77" s="4" t="str">
        <f t="shared" si="14"/>
        <v/>
      </c>
      <c r="Q77">
        <f t="shared" si="15"/>
        <v>1</v>
      </c>
      <c r="R77">
        <f t="shared" si="15"/>
        <v>0</v>
      </c>
      <c r="S77">
        <f t="shared" si="15"/>
        <v>0</v>
      </c>
      <c r="T77">
        <f t="shared" si="15"/>
        <v>0</v>
      </c>
    </row>
    <row r="78" spans="2:20" x14ac:dyDescent="0.25">
      <c r="B78" t="s">
        <v>185</v>
      </c>
      <c r="C78" t="s">
        <v>76</v>
      </c>
      <c r="D78">
        <v>2.1</v>
      </c>
      <c r="E78">
        <v>1</v>
      </c>
      <c r="G78" t="s">
        <v>76</v>
      </c>
      <c r="H78">
        <v>8</v>
      </c>
      <c r="I78">
        <v>1</v>
      </c>
      <c r="K78" t="str">
        <f t="shared" si="10"/>
        <v>Avocado pears</v>
      </c>
      <c r="L78">
        <f t="shared" si="11"/>
        <v>2.1</v>
      </c>
      <c r="M78">
        <f t="shared" si="12"/>
        <v>1</v>
      </c>
      <c r="N78">
        <f t="shared" si="9"/>
        <v>8</v>
      </c>
      <c r="O78">
        <f t="shared" si="13"/>
        <v>1</v>
      </c>
      <c r="P78" s="4">
        <f t="shared" si="14"/>
        <v>2.8095238095238093</v>
      </c>
      <c r="Q78">
        <f t="shared" si="15"/>
        <v>1</v>
      </c>
      <c r="R78">
        <f t="shared" si="15"/>
        <v>0</v>
      </c>
      <c r="S78">
        <f t="shared" si="15"/>
        <v>0</v>
      </c>
      <c r="T78">
        <f t="shared" si="15"/>
        <v>0</v>
      </c>
    </row>
    <row r="79" spans="2:20" x14ac:dyDescent="0.25">
      <c r="B79" t="s">
        <v>185</v>
      </c>
      <c r="C79" t="s">
        <v>77</v>
      </c>
      <c r="D79">
        <v>5.99</v>
      </c>
      <c r="E79">
        <v>1</v>
      </c>
      <c r="G79" t="s">
        <v>77</v>
      </c>
      <c r="H79">
        <v>2.6</v>
      </c>
      <c r="I79">
        <v>1</v>
      </c>
      <c r="K79" t="str">
        <f t="shared" si="10"/>
        <v>Kiwi fruit</v>
      </c>
      <c r="L79">
        <f t="shared" si="11"/>
        <v>5.99</v>
      </c>
      <c r="M79">
        <f t="shared" si="12"/>
        <v>1</v>
      </c>
      <c r="N79">
        <f t="shared" si="9"/>
        <v>2.6</v>
      </c>
      <c r="O79">
        <f t="shared" si="13"/>
        <v>1</v>
      </c>
      <c r="P79" s="4">
        <f t="shared" si="14"/>
        <v>-0.56594323873121866</v>
      </c>
      <c r="Q79">
        <f t="shared" si="15"/>
        <v>1</v>
      </c>
      <c r="R79">
        <f t="shared" si="15"/>
        <v>0</v>
      </c>
      <c r="S79">
        <f t="shared" si="15"/>
        <v>0</v>
      </c>
      <c r="T79">
        <f t="shared" si="15"/>
        <v>0</v>
      </c>
    </row>
    <row r="80" spans="2:20" x14ac:dyDescent="0.25">
      <c r="B80" t="s">
        <v>185</v>
      </c>
      <c r="C80" t="s">
        <v>78</v>
      </c>
      <c r="D80">
        <v>2.25</v>
      </c>
      <c r="E80">
        <v>1</v>
      </c>
      <c r="G80" t="s">
        <v>78</v>
      </c>
      <c r="H80">
        <v>0.4</v>
      </c>
      <c r="I80">
        <v>1</v>
      </c>
      <c r="K80" t="str">
        <f t="shared" si="10"/>
        <v>Melon</v>
      </c>
      <c r="L80">
        <f t="shared" si="11"/>
        <v>2.25</v>
      </c>
      <c r="M80">
        <f t="shared" si="12"/>
        <v>1</v>
      </c>
      <c r="N80">
        <f t="shared" si="9"/>
        <v>0.4</v>
      </c>
      <c r="O80">
        <f t="shared" si="13"/>
        <v>1</v>
      </c>
      <c r="P80" s="4">
        <f t="shared" si="14"/>
        <v>-0.82222222222222219</v>
      </c>
      <c r="Q80">
        <f t="shared" si="15"/>
        <v>1</v>
      </c>
      <c r="R80">
        <f t="shared" si="15"/>
        <v>0</v>
      </c>
      <c r="S80">
        <f t="shared" si="15"/>
        <v>0</v>
      </c>
      <c r="T80">
        <f t="shared" si="15"/>
        <v>0</v>
      </c>
    </row>
    <row r="81" spans="2:20" x14ac:dyDescent="0.25">
      <c r="B81" t="s">
        <v>185</v>
      </c>
      <c r="C81" t="s">
        <v>79</v>
      </c>
      <c r="D81">
        <v>1</v>
      </c>
      <c r="E81">
        <v>1</v>
      </c>
      <c r="G81" t="s">
        <v>79</v>
      </c>
      <c r="H81">
        <v>2.25</v>
      </c>
      <c r="I81">
        <v>1</v>
      </c>
      <c r="K81" t="str">
        <f t="shared" si="10"/>
        <v>Pineapple</v>
      </c>
      <c r="L81">
        <f t="shared" si="11"/>
        <v>1</v>
      </c>
      <c r="M81">
        <f t="shared" si="12"/>
        <v>1</v>
      </c>
      <c r="N81">
        <f t="shared" si="9"/>
        <v>2.25</v>
      </c>
      <c r="O81">
        <f t="shared" si="13"/>
        <v>1</v>
      </c>
      <c r="P81" s="4">
        <f t="shared" si="14"/>
        <v>1.25</v>
      </c>
      <c r="Q81">
        <f t="shared" si="15"/>
        <v>1</v>
      </c>
      <c r="R81">
        <f t="shared" si="15"/>
        <v>0</v>
      </c>
      <c r="S81">
        <f t="shared" si="15"/>
        <v>0</v>
      </c>
      <c r="T81">
        <f t="shared" si="15"/>
        <v>0</v>
      </c>
    </row>
    <row r="82" spans="2:20" x14ac:dyDescent="0.25">
      <c r="B82" t="s">
        <v>185</v>
      </c>
      <c r="C82" t="s">
        <v>80</v>
      </c>
      <c r="D82">
        <v>0.5</v>
      </c>
      <c r="E82">
        <v>1</v>
      </c>
      <c r="G82" t="s">
        <v>80</v>
      </c>
      <c r="H82">
        <v>32</v>
      </c>
      <c r="I82">
        <v>1</v>
      </c>
      <c r="K82" t="str">
        <f t="shared" si="10"/>
        <v>Lemon</v>
      </c>
      <c r="L82">
        <f t="shared" si="11"/>
        <v>0.5</v>
      </c>
      <c r="M82">
        <f t="shared" si="12"/>
        <v>1</v>
      </c>
      <c r="N82">
        <f t="shared" si="9"/>
        <v>32</v>
      </c>
      <c r="O82">
        <f t="shared" si="13"/>
        <v>1</v>
      </c>
      <c r="P82" s="4">
        <f t="shared" si="14"/>
        <v>63</v>
      </c>
      <c r="Q82">
        <f t="shared" si="15"/>
        <v>1</v>
      </c>
      <c r="R82">
        <f t="shared" si="15"/>
        <v>0</v>
      </c>
      <c r="S82">
        <f t="shared" si="15"/>
        <v>0</v>
      </c>
      <c r="T82">
        <f t="shared" si="15"/>
        <v>0</v>
      </c>
    </row>
    <row r="83" spans="2:20" x14ac:dyDescent="0.25">
      <c r="B83" t="s">
        <v>185</v>
      </c>
      <c r="C83" t="s">
        <v>81</v>
      </c>
      <c r="D83">
        <v>2.4</v>
      </c>
      <c r="E83">
        <v>1</v>
      </c>
      <c r="G83" t="s">
        <v>81</v>
      </c>
      <c r="I83">
        <v>1</v>
      </c>
      <c r="K83" t="str">
        <f t="shared" si="10"/>
        <v>Dried fruit</v>
      </c>
      <c r="L83" t="str">
        <f t="shared" si="11"/>
        <v/>
      </c>
      <c r="M83" t="str">
        <f t="shared" si="12"/>
        <v/>
      </c>
      <c r="N83" t="str">
        <f t="shared" si="9"/>
        <v/>
      </c>
      <c r="O83" t="str">
        <f t="shared" si="13"/>
        <v/>
      </c>
      <c r="P83" s="4" t="str">
        <f t="shared" si="14"/>
        <v/>
      </c>
      <c r="Q83">
        <f t="shared" si="15"/>
        <v>1</v>
      </c>
      <c r="R83">
        <f t="shared" si="15"/>
        <v>0</v>
      </c>
      <c r="S83">
        <f t="shared" si="15"/>
        <v>0</v>
      </c>
      <c r="T83">
        <f t="shared" si="15"/>
        <v>0</v>
      </c>
    </row>
    <row r="84" spans="2:20" x14ac:dyDescent="0.25">
      <c r="B84" t="s">
        <v>185</v>
      </c>
      <c r="C84" t="s">
        <v>82</v>
      </c>
      <c r="D84">
        <v>1.2</v>
      </c>
      <c r="E84">
        <v>1</v>
      </c>
      <c r="G84" t="s">
        <v>82</v>
      </c>
      <c r="I84">
        <v>1</v>
      </c>
      <c r="K84" t="str">
        <f t="shared" si="10"/>
        <v>Salted/roasted peanuts</v>
      </c>
      <c r="L84" t="str">
        <f t="shared" si="11"/>
        <v/>
      </c>
      <c r="M84" t="str">
        <f t="shared" si="12"/>
        <v/>
      </c>
      <c r="N84" t="str">
        <f t="shared" si="9"/>
        <v/>
      </c>
      <c r="O84" t="str">
        <f t="shared" si="13"/>
        <v/>
      </c>
      <c r="P84" s="4" t="str">
        <f t="shared" si="14"/>
        <v/>
      </c>
      <c r="Q84">
        <f t="shared" si="15"/>
        <v>1</v>
      </c>
      <c r="R84">
        <f t="shared" si="15"/>
        <v>0</v>
      </c>
      <c r="S84">
        <f t="shared" si="15"/>
        <v>0</v>
      </c>
      <c r="T84">
        <f t="shared" si="15"/>
        <v>0</v>
      </c>
    </row>
    <row r="85" spans="2:20" x14ac:dyDescent="0.25">
      <c r="B85" t="s">
        <v>185</v>
      </c>
      <c r="C85" t="s">
        <v>83</v>
      </c>
      <c r="D85">
        <v>3.75</v>
      </c>
      <c r="E85">
        <v>1</v>
      </c>
      <c r="G85" t="s">
        <v>83</v>
      </c>
      <c r="H85">
        <v>0.46</v>
      </c>
      <c r="I85">
        <v>1</v>
      </c>
      <c r="K85" t="str">
        <f t="shared" si="10"/>
        <v>Dessert apples</v>
      </c>
      <c r="L85">
        <f t="shared" si="11"/>
        <v>3.75</v>
      </c>
      <c r="M85">
        <f t="shared" si="12"/>
        <v>1</v>
      </c>
      <c r="N85">
        <f t="shared" si="9"/>
        <v>0.46</v>
      </c>
      <c r="O85">
        <f t="shared" si="13"/>
        <v>1</v>
      </c>
      <c r="P85" s="4">
        <f t="shared" si="14"/>
        <v>-0.8773333333333333</v>
      </c>
      <c r="Q85">
        <f t="shared" si="15"/>
        <v>1</v>
      </c>
      <c r="R85">
        <f t="shared" si="15"/>
        <v>0</v>
      </c>
      <c r="S85">
        <f t="shared" si="15"/>
        <v>0</v>
      </c>
      <c r="T85">
        <f t="shared" si="15"/>
        <v>0</v>
      </c>
    </row>
    <row r="86" spans="2:20" x14ac:dyDescent="0.25">
      <c r="B86" t="s">
        <v>185</v>
      </c>
      <c r="C86" t="s">
        <v>84</v>
      </c>
      <c r="D86">
        <v>1.65</v>
      </c>
      <c r="E86">
        <v>1</v>
      </c>
      <c r="G86" t="s">
        <v>84</v>
      </c>
      <c r="H86">
        <v>3.75</v>
      </c>
      <c r="I86">
        <v>1</v>
      </c>
      <c r="K86" t="str">
        <f t="shared" si="10"/>
        <v>Bananas</v>
      </c>
      <c r="L86">
        <f t="shared" si="11"/>
        <v>1.65</v>
      </c>
      <c r="M86">
        <f t="shared" si="12"/>
        <v>1</v>
      </c>
      <c r="N86">
        <f t="shared" si="9"/>
        <v>3.75</v>
      </c>
      <c r="O86">
        <f t="shared" si="13"/>
        <v>1</v>
      </c>
      <c r="P86" s="4">
        <f t="shared" si="14"/>
        <v>1.2727272727272729</v>
      </c>
      <c r="Q86">
        <f t="shared" si="15"/>
        <v>1</v>
      </c>
      <c r="R86">
        <f t="shared" si="15"/>
        <v>0</v>
      </c>
      <c r="S86">
        <f t="shared" si="15"/>
        <v>0</v>
      </c>
      <c r="T86">
        <f t="shared" si="15"/>
        <v>0</v>
      </c>
    </row>
    <row r="87" spans="2:20" x14ac:dyDescent="0.25">
      <c r="B87" t="s">
        <v>185</v>
      </c>
      <c r="C87" t="s">
        <v>85</v>
      </c>
      <c r="D87">
        <v>2</v>
      </c>
      <c r="E87">
        <v>1</v>
      </c>
      <c r="G87" t="s">
        <v>85</v>
      </c>
      <c r="I87">
        <v>1</v>
      </c>
      <c r="K87" t="str">
        <f t="shared" si="10"/>
        <v>Grapes</v>
      </c>
      <c r="L87" t="str">
        <f t="shared" si="11"/>
        <v/>
      </c>
      <c r="M87" t="str">
        <f t="shared" si="12"/>
        <v/>
      </c>
      <c r="N87" t="str">
        <f t="shared" si="9"/>
        <v/>
      </c>
      <c r="O87" t="str">
        <f t="shared" si="13"/>
        <v/>
      </c>
      <c r="P87" s="4" t="str">
        <f t="shared" si="14"/>
        <v/>
      </c>
      <c r="Q87">
        <f t="shared" si="15"/>
        <v>1</v>
      </c>
      <c r="R87">
        <f t="shared" si="15"/>
        <v>0</v>
      </c>
      <c r="S87">
        <f t="shared" si="15"/>
        <v>0</v>
      </c>
      <c r="T87">
        <f t="shared" si="15"/>
        <v>0</v>
      </c>
    </row>
    <row r="88" spans="2:20" x14ac:dyDescent="0.25">
      <c r="B88" t="s">
        <v>185</v>
      </c>
      <c r="C88" t="s">
        <v>86</v>
      </c>
      <c r="D88">
        <v>3.15</v>
      </c>
      <c r="E88">
        <v>1</v>
      </c>
      <c r="G88" t="s">
        <v>86</v>
      </c>
      <c r="H88">
        <v>2</v>
      </c>
      <c r="I88">
        <v>1</v>
      </c>
      <c r="K88" t="str">
        <f t="shared" si="10"/>
        <v>Small oranges</v>
      </c>
      <c r="L88">
        <f t="shared" si="11"/>
        <v>3.15</v>
      </c>
      <c r="M88">
        <f t="shared" si="12"/>
        <v>1</v>
      </c>
      <c r="N88">
        <f t="shared" si="9"/>
        <v>2</v>
      </c>
      <c r="O88">
        <f t="shared" si="13"/>
        <v>1</v>
      </c>
      <c r="P88" s="4">
        <f t="shared" si="14"/>
        <v>-0.36507936507936511</v>
      </c>
      <c r="Q88">
        <f t="shared" si="15"/>
        <v>1</v>
      </c>
      <c r="R88">
        <f t="shared" si="15"/>
        <v>0</v>
      </c>
      <c r="S88">
        <f t="shared" si="15"/>
        <v>0</v>
      </c>
      <c r="T88">
        <f t="shared" si="15"/>
        <v>0</v>
      </c>
    </row>
    <row r="89" spans="2:20" x14ac:dyDescent="0.25">
      <c r="B89" t="s">
        <v>185</v>
      </c>
      <c r="C89" t="s">
        <v>87</v>
      </c>
      <c r="D89">
        <v>2.5</v>
      </c>
      <c r="E89">
        <v>1</v>
      </c>
      <c r="G89" t="s">
        <v>87</v>
      </c>
      <c r="H89">
        <v>2.5</v>
      </c>
      <c r="I89">
        <v>1</v>
      </c>
      <c r="K89" t="str">
        <f t="shared" si="10"/>
        <v>Plums</v>
      </c>
      <c r="L89">
        <f t="shared" si="11"/>
        <v>2.5</v>
      </c>
      <c r="M89">
        <f t="shared" si="12"/>
        <v>1</v>
      </c>
      <c r="N89">
        <f t="shared" si="9"/>
        <v>2.5</v>
      </c>
      <c r="O89">
        <f t="shared" si="13"/>
        <v>1</v>
      </c>
      <c r="P89" s="4">
        <f t="shared" si="14"/>
        <v>0</v>
      </c>
      <c r="Q89">
        <f t="shared" si="15"/>
        <v>1</v>
      </c>
      <c r="R89">
        <f t="shared" si="15"/>
        <v>0</v>
      </c>
      <c r="S89">
        <f t="shared" si="15"/>
        <v>0</v>
      </c>
      <c r="T89">
        <f t="shared" si="15"/>
        <v>0</v>
      </c>
    </row>
    <row r="90" spans="2:20" x14ac:dyDescent="0.25">
      <c r="B90" t="s">
        <v>185</v>
      </c>
      <c r="C90" t="s">
        <v>88</v>
      </c>
      <c r="D90">
        <v>0.9</v>
      </c>
      <c r="E90">
        <v>1</v>
      </c>
      <c r="G90" t="s">
        <v>88</v>
      </c>
      <c r="H90">
        <v>2</v>
      </c>
      <c r="I90">
        <v>1</v>
      </c>
      <c r="K90" t="str">
        <f t="shared" si="10"/>
        <v>Grapefruit</v>
      </c>
      <c r="L90">
        <f t="shared" si="11"/>
        <v>0.9</v>
      </c>
      <c r="M90">
        <f t="shared" si="12"/>
        <v>1</v>
      </c>
      <c r="N90">
        <f t="shared" si="9"/>
        <v>2</v>
      </c>
      <c r="O90">
        <f t="shared" si="13"/>
        <v>1</v>
      </c>
      <c r="P90" s="4">
        <f t="shared" si="14"/>
        <v>1.2222222222222223</v>
      </c>
      <c r="Q90">
        <f t="shared" si="15"/>
        <v>1</v>
      </c>
      <c r="R90">
        <f t="shared" si="15"/>
        <v>0</v>
      </c>
      <c r="S90">
        <f t="shared" si="15"/>
        <v>0</v>
      </c>
      <c r="T90">
        <f t="shared" si="15"/>
        <v>0</v>
      </c>
    </row>
    <row r="91" spans="2:20" x14ac:dyDescent="0.25">
      <c r="B91" t="s">
        <v>185</v>
      </c>
      <c r="C91" t="s">
        <v>89</v>
      </c>
      <c r="D91">
        <v>0.99</v>
      </c>
      <c r="E91">
        <v>1</v>
      </c>
      <c r="G91" t="s">
        <v>89</v>
      </c>
      <c r="H91">
        <v>0.55000000000000004</v>
      </c>
      <c r="I91">
        <v>1</v>
      </c>
      <c r="K91" t="str">
        <f t="shared" si="10"/>
        <v>Blueberries</v>
      </c>
      <c r="L91">
        <f t="shared" si="11"/>
        <v>0.99</v>
      </c>
      <c r="M91">
        <f t="shared" si="12"/>
        <v>1</v>
      </c>
      <c r="N91">
        <f t="shared" si="9"/>
        <v>0.55000000000000004</v>
      </c>
      <c r="O91">
        <f t="shared" si="13"/>
        <v>1</v>
      </c>
      <c r="P91" s="4">
        <f t="shared" si="14"/>
        <v>-0.44444444444444442</v>
      </c>
      <c r="Q91">
        <f t="shared" si="15"/>
        <v>1</v>
      </c>
      <c r="R91">
        <f t="shared" si="15"/>
        <v>0</v>
      </c>
      <c r="S91">
        <f t="shared" si="15"/>
        <v>0</v>
      </c>
      <c r="T91">
        <f t="shared" si="15"/>
        <v>0</v>
      </c>
    </row>
    <row r="92" spans="2:20" x14ac:dyDescent="0.25">
      <c r="B92" t="s">
        <v>185</v>
      </c>
      <c r="C92" t="s">
        <v>90</v>
      </c>
      <c r="D92">
        <v>2.2999999999999998</v>
      </c>
      <c r="E92">
        <v>1</v>
      </c>
      <c r="G92" t="s">
        <v>90</v>
      </c>
      <c r="H92">
        <v>3</v>
      </c>
      <c r="I92">
        <v>1</v>
      </c>
      <c r="K92" t="str">
        <f t="shared" si="10"/>
        <v>Raspberries</v>
      </c>
      <c r="L92">
        <f t="shared" si="11"/>
        <v>2.2999999999999998</v>
      </c>
      <c r="M92">
        <f t="shared" si="12"/>
        <v>1</v>
      </c>
      <c r="N92">
        <f t="shared" si="9"/>
        <v>3</v>
      </c>
      <c r="O92">
        <f t="shared" si="13"/>
        <v>1</v>
      </c>
      <c r="P92" s="4">
        <f t="shared" si="14"/>
        <v>0.30434782608695654</v>
      </c>
      <c r="Q92">
        <f t="shared" si="15"/>
        <v>1</v>
      </c>
      <c r="R92">
        <f t="shared" si="15"/>
        <v>0</v>
      </c>
      <c r="S92">
        <f t="shared" si="15"/>
        <v>0</v>
      </c>
      <c r="T92">
        <f t="shared" si="15"/>
        <v>0</v>
      </c>
    </row>
    <row r="93" spans="2:20" x14ac:dyDescent="0.25">
      <c r="B93" t="s">
        <v>185</v>
      </c>
      <c r="C93" t="s">
        <v>91</v>
      </c>
      <c r="D93">
        <v>2.4</v>
      </c>
      <c r="E93">
        <v>1</v>
      </c>
      <c r="G93" t="s">
        <v>91</v>
      </c>
      <c r="H93">
        <v>2.5</v>
      </c>
      <c r="I93">
        <v>1</v>
      </c>
      <c r="K93" t="str">
        <f t="shared" si="10"/>
        <v>Fresh fruit snacking pot</v>
      </c>
      <c r="L93">
        <f t="shared" si="11"/>
        <v>2.4</v>
      </c>
      <c r="M93">
        <f t="shared" si="12"/>
        <v>1</v>
      </c>
      <c r="N93">
        <f t="shared" si="9"/>
        <v>2.5</v>
      </c>
      <c r="O93">
        <f t="shared" si="13"/>
        <v>1</v>
      </c>
      <c r="P93" s="4">
        <f t="shared" si="14"/>
        <v>4.1666666666666741E-2</v>
      </c>
      <c r="Q93">
        <f t="shared" si="15"/>
        <v>1</v>
      </c>
      <c r="R93">
        <f t="shared" si="15"/>
        <v>0</v>
      </c>
      <c r="S93">
        <f t="shared" si="15"/>
        <v>0</v>
      </c>
      <c r="T93">
        <f t="shared" si="15"/>
        <v>0</v>
      </c>
    </row>
    <row r="94" spans="2:20" x14ac:dyDescent="0.25">
      <c r="B94" t="s">
        <v>185</v>
      </c>
      <c r="C94" t="s">
        <v>92</v>
      </c>
      <c r="D94">
        <v>2.4</v>
      </c>
      <c r="E94">
        <v>1</v>
      </c>
      <c r="G94" t="s">
        <v>92</v>
      </c>
      <c r="I94">
        <v>1</v>
      </c>
      <c r="K94" t="str">
        <f t="shared" si="10"/>
        <v>Canned fruit</v>
      </c>
      <c r="L94" t="str">
        <f t="shared" si="11"/>
        <v/>
      </c>
      <c r="M94" t="str">
        <f t="shared" si="12"/>
        <v/>
      </c>
      <c r="N94" t="str">
        <f t="shared" si="9"/>
        <v/>
      </c>
      <c r="O94" t="str">
        <f t="shared" si="13"/>
        <v/>
      </c>
      <c r="P94" s="4" t="str">
        <f t="shared" si="14"/>
        <v/>
      </c>
      <c r="Q94">
        <f t="shared" si="15"/>
        <v>1</v>
      </c>
      <c r="R94">
        <f t="shared" si="15"/>
        <v>0</v>
      </c>
      <c r="S94">
        <f t="shared" si="15"/>
        <v>0</v>
      </c>
      <c r="T94">
        <f t="shared" si="15"/>
        <v>0</v>
      </c>
    </row>
    <row r="95" spans="2:20" x14ac:dyDescent="0.25">
      <c r="B95" t="s">
        <v>185</v>
      </c>
      <c r="C95" t="s">
        <v>93</v>
      </c>
      <c r="D95">
        <v>1.4</v>
      </c>
      <c r="E95">
        <v>1</v>
      </c>
      <c r="G95" t="s">
        <v>93</v>
      </c>
      <c r="I95">
        <v>1</v>
      </c>
      <c r="K95" t="str">
        <f t="shared" si="10"/>
        <v>Loose and pre-packed potatoes - old, new and baking varieties</v>
      </c>
      <c r="L95" t="str">
        <f t="shared" si="11"/>
        <v/>
      </c>
      <c r="M95" t="str">
        <f t="shared" si="12"/>
        <v/>
      </c>
      <c r="N95" t="str">
        <f t="shared" si="9"/>
        <v/>
      </c>
      <c r="O95" t="str">
        <f t="shared" si="13"/>
        <v/>
      </c>
      <c r="P95" s="4" t="str">
        <f t="shared" si="14"/>
        <v/>
      </c>
      <c r="Q95">
        <f t="shared" si="15"/>
        <v>1</v>
      </c>
      <c r="R95">
        <f t="shared" si="15"/>
        <v>0</v>
      </c>
      <c r="S95">
        <f t="shared" si="15"/>
        <v>0</v>
      </c>
      <c r="T95">
        <f t="shared" si="15"/>
        <v>0</v>
      </c>
    </row>
    <row r="96" spans="2:20" x14ac:dyDescent="0.25">
      <c r="B96" t="s">
        <v>185</v>
      </c>
      <c r="C96" t="s">
        <v>94</v>
      </c>
      <c r="D96">
        <v>0.9</v>
      </c>
      <c r="E96">
        <v>1</v>
      </c>
      <c r="G96" t="s">
        <v>94</v>
      </c>
      <c r="H96">
        <v>0.21</v>
      </c>
      <c r="I96">
        <v>1</v>
      </c>
      <c r="K96" t="str">
        <f t="shared" si="10"/>
        <v>Prepared mashed potato</v>
      </c>
      <c r="L96">
        <f t="shared" si="11"/>
        <v>0.9</v>
      </c>
      <c r="M96">
        <f t="shared" si="12"/>
        <v>1</v>
      </c>
      <c r="N96">
        <f t="shared" si="9"/>
        <v>0.21</v>
      </c>
      <c r="O96">
        <f t="shared" si="13"/>
        <v>1</v>
      </c>
      <c r="P96" s="4">
        <f t="shared" si="14"/>
        <v>-0.76666666666666672</v>
      </c>
      <c r="Q96">
        <f t="shared" si="15"/>
        <v>1</v>
      </c>
      <c r="R96">
        <f t="shared" si="15"/>
        <v>0</v>
      </c>
      <c r="S96">
        <f t="shared" si="15"/>
        <v>0</v>
      </c>
      <c r="T96">
        <f t="shared" si="15"/>
        <v>0</v>
      </c>
    </row>
    <row r="97" spans="2:20" x14ac:dyDescent="0.25">
      <c r="B97" t="s">
        <v>185</v>
      </c>
      <c r="C97" t="s">
        <v>95</v>
      </c>
      <c r="D97">
        <v>0.9</v>
      </c>
      <c r="E97">
        <v>1</v>
      </c>
      <c r="G97" t="s">
        <v>95</v>
      </c>
      <c r="H97">
        <v>0.84</v>
      </c>
      <c r="I97">
        <v>1</v>
      </c>
      <c r="K97" t="str">
        <f t="shared" si="10"/>
        <v>Crisps - single and multi-packs</v>
      </c>
      <c r="L97">
        <f t="shared" si="11"/>
        <v>0.9</v>
      </c>
      <c r="M97">
        <f t="shared" si="12"/>
        <v>1</v>
      </c>
      <c r="N97">
        <f t="shared" si="9"/>
        <v>0.84</v>
      </c>
      <c r="O97">
        <f t="shared" si="13"/>
        <v>1</v>
      </c>
      <c r="P97" s="4">
        <f t="shared" si="14"/>
        <v>-6.6666666666666763E-2</v>
      </c>
      <c r="Q97">
        <f t="shared" si="15"/>
        <v>1</v>
      </c>
      <c r="R97">
        <f t="shared" si="15"/>
        <v>0</v>
      </c>
      <c r="S97">
        <f t="shared" si="15"/>
        <v>0</v>
      </c>
      <c r="T97">
        <f t="shared" si="15"/>
        <v>0</v>
      </c>
    </row>
    <row r="98" spans="2:20" x14ac:dyDescent="0.25">
      <c r="B98" t="s">
        <v>185</v>
      </c>
      <c r="C98" t="s">
        <v>96</v>
      </c>
      <c r="D98">
        <v>2.85</v>
      </c>
      <c r="E98">
        <v>1</v>
      </c>
      <c r="G98" t="s">
        <v>96</v>
      </c>
      <c r="H98">
        <v>0.9</v>
      </c>
      <c r="I98">
        <v>1</v>
      </c>
      <c r="K98" t="str">
        <f t="shared" si="10"/>
        <v>Corn based snacks</v>
      </c>
      <c r="L98">
        <f t="shared" si="11"/>
        <v>2.85</v>
      </c>
      <c r="M98">
        <f t="shared" si="12"/>
        <v>1</v>
      </c>
      <c r="N98">
        <f t="shared" si="9"/>
        <v>0.9</v>
      </c>
      <c r="O98">
        <f t="shared" si="13"/>
        <v>1</v>
      </c>
      <c r="P98" s="4">
        <f t="shared" si="14"/>
        <v>-0.68421052631578949</v>
      </c>
      <c r="Q98">
        <f t="shared" si="15"/>
        <v>1</v>
      </c>
      <c r="R98">
        <f t="shared" si="15"/>
        <v>0</v>
      </c>
      <c r="S98">
        <f t="shared" si="15"/>
        <v>0</v>
      </c>
      <c r="T98">
        <f t="shared" si="15"/>
        <v>0</v>
      </c>
    </row>
    <row r="99" spans="2:20" x14ac:dyDescent="0.25">
      <c r="B99" t="s">
        <v>185</v>
      </c>
      <c r="C99" t="s">
        <v>97</v>
      </c>
      <c r="D99">
        <v>0.85</v>
      </c>
      <c r="E99">
        <v>1</v>
      </c>
      <c r="G99" t="s">
        <v>97</v>
      </c>
      <c r="H99">
        <v>1.75</v>
      </c>
      <c r="I99">
        <v>1</v>
      </c>
      <c r="K99" t="str">
        <f t="shared" si="10"/>
        <v>Fresh tomatoes</v>
      </c>
      <c r="L99">
        <f t="shared" si="11"/>
        <v>0.85</v>
      </c>
      <c r="M99">
        <f t="shared" si="12"/>
        <v>1</v>
      </c>
      <c r="N99">
        <f t="shared" si="9"/>
        <v>1.75</v>
      </c>
      <c r="O99">
        <f t="shared" si="13"/>
        <v>1</v>
      </c>
      <c r="P99" s="4">
        <f t="shared" si="14"/>
        <v>1.0588235294117649</v>
      </c>
      <c r="Q99">
        <f t="shared" si="15"/>
        <v>1</v>
      </c>
      <c r="R99">
        <f t="shared" si="15"/>
        <v>0</v>
      </c>
      <c r="S99">
        <f t="shared" si="15"/>
        <v>0</v>
      </c>
      <c r="T99">
        <f t="shared" si="15"/>
        <v>0</v>
      </c>
    </row>
    <row r="100" spans="2:20" x14ac:dyDescent="0.25">
      <c r="B100" t="s">
        <v>185</v>
      </c>
      <c r="C100" t="s">
        <v>98</v>
      </c>
      <c r="D100">
        <v>3.3</v>
      </c>
      <c r="E100">
        <v>1</v>
      </c>
      <c r="G100" t="s">
        <v>98</v>
      </c>
      <c r="H100">
        <v>0.85</v>
      </c>
      <c r="I100">
        <v>1</v>
      </c>
      <c r="K100" t="str">
        <f t="shared" si="10"/>
        <v>Cauliflower</v>
      </c>
      <c r="L100">
        <f t="shared" si="11"/>
        <v>3.3</v>
      </c>
      <c r="M100">
        <f t="shared" si="12"/>
        <v>1</v>
      </c>
      <c r="N100">
        <f t="shared" ref="N100:N131" si="16">IF(OR(D100="",H100=""),"",H100)</f>
        <v>0.85</v>
      </c>
      <c r="O100">
        <f t="shared" si="13"/>
        <v>1</v>
      </c>
      <c r="P100" s="4">
        <f t="shared" si="14"/>
        <v>-0.74242424242424243</v>
      </c>
      <c r="Q100">
        <f t="shared" si="15"/>
        <v>1</v>
      </c>
      <c r="R100">
        <f t="shared" si="15"/>
        <v>0</v>
      </c>
      <c r="S100">
        <f t="shared" si="15"/>
        <v>0</v>
      </c>
      <c r="T100">
        <f t="shared" si="15"/>
        <v>0</v>
      </c>
    </row>
    <row r="101" spans="2:20" x14ac:dyDescent="0.25">
      <c r="B101" t="s">
        <v>185</v>
      </c>
      <c r="C101" t="s">
        <v>99</v>
      </c>
      <c r="D101">
        <v>1.8</v>
      </c>
      <c r="E101">
        <v>1</v>
      </c>
      <c r="G101" t="s">
        <v>99</v>
      </c>
      <c r="H101">
        <v>2.1</v>
      </c>
      <c r="I101">
        <v>1</v>
      </c>
      <c r="K101" t="str">
        <f t="shared" si="10"/>
        <v>Mushrooms</v>
      </c>
      <c r="L101">
        <f t="shared" si="11"/>
        <v>1.8</v>
      </c>
      <c r="M101">
        <f t="shared" si="12"/>
        <v>1</v>
      </c>
      <c r="N101">
        <f t="shared" si="16"/>
        <v>2.1</v>
      </c>
      <c r="O101">
        <f t="shared" si="13"/>
        <v>1</v>
      </c>
      <c r="P101" s="4">
        <f t="shared" si="14"/>
        <v>0.16666666666666674</v>
      </c>
      <c r="Q101">
        <f t="shared" ref="Q101:T132" si="17">IF($B101=Q$3,1,0)</f>
        <v>1</v>
      </c>
      <c r="R101">
        <f t="shared" si="17"/>
        <v>0</v>
      </c>
      <c r="S101">
        <f t="shared" si="17"/>
        <v>0</v>
      </c>
      <c r="T101">
        <f t="shared" si="17"/>
        <v>0</v>
      </c>
    </row>
    <row r="102" spans="2:20" x14ac:dyDescent="0.25">
      <c r="B102" t="s">
        <v>185</v>
      </c>
      <c r="C102" t="s">
        <v>100</v>
      </c>
      <c r="D102">
        <v>0.7</v>
      </c>
      <c r="E102">
        <v>1</v>
      </c>
      <c r="G102" t="s">
        <v>100</v>
      </c>
      <c r="H102">
        <v>0.06</v>
      </c>
      <c r="I102">
        <v>1</v>
      </c>
      <c r="K102" t="str">
        <f t="shared" si="10"/>
        <v>Lettuce</v>
      </c>
      <c r="L102">
        <f t="shared" si="11"/>
        <v>0.7</v>
      </c>
      <c r="M102">
        <f t="shared" si="12"/>
        <v>1</v>
      </c>
      <c r="N102">
        <f t="shared" si="16"/>
        <v>0.06</v>
      </c>
      <c r="O102">
        <f t="shared" si="13"/>
        <v>1</v>
      </c>
      <c r="P102" s="4">
        <f t="shared" si="14"/>
        <v>-0.91428571428571426</v>
      </c>
      <c r="Q102">
        <f t="shared" si="17"/>
        <v>1</v>
      </c>
      <c r="R102">
        <f t="shared" si="17"/>
        <v>0</v>
      </c>
      <c r="S102">
        <f t="shared" si="17"/>
        <v>0</v>
      </c>
      <c r="T102">
        <f t="shared" si="17"/>
        <v>0</v>
      </c>
    </row>
    <row r="103" spans="2:20" x14ac:dyDescent="0.25">
      <c r="B103" t="s">
        <v>185</v>
      </c>
      <c r="C103" t="s">
        <v>101</v>
      </c>
      <c r="D103">
        <v>0.68</v>
      </c>
      <c r="E103">
        <v>1</v>
      </c>
      <c r="G103" t="s">
        <v>101</v>
      </c>
      <c r="I103">
        <v>1</v>
      </c>
      <c r="K103" t="str">
        <f t="shared" si="10"/>
        <v>Broccoli</v>
      </c>
      <c r="L103" t="str">
        <f t="shared" si="11"/>
        <v/>
      </c>
      <c r="M103" t="str">
        <f t="shared" si="12"/>
        <v/>
      </c>
      <c r="N103" t="str">
        <f t="shared" si="16"/>
        <v/>
      </c>
      <c r="O103" t="str">
        <f t="shared" si="13"/>
        <v/>
      </c>
      <c r="P103" s="4" t="str">
        <f t="shared" si="14"/>
        <v/>
      </c>
      <c r="Q103">
        <f t="shared" si="17"/>
        <v>1</v>
      </c>
      <c r="R103">
        <f t="shared" si="17"/>
        <v>0</v>
      </c>
      <c r="S103">
        <f t="shared" si="17"/>
        <v>0</v>
      </c>
      <c r="T103">
        <f t="shared" si="17"/>
        <v>0</v>
      </c>
    </row>
    <row r="104" spans="2:20" x14ac:dyDescent="0.25">
      <c r="B104" t="s">
        <v>185</v>
      </c>
      <c r="C104" t="s">
        <v>102</v>
      </c>
      <c r="D104">
        <v>1.5</v>
      </c>
      <c r="E104">
        <v>1</v>
      </c>
      <c r="G104" t="s">
        <v>102</v>
      </c>
      <c r="H104">
        <v>1.6</v>
      </c>
      <c r="I104">
        <v>1</v>
      </c>
      <c r="K104" t="str">
        <f t="shared" si="10"/>
        <v>Sweet potatoes</v>
      </c>
      <c r="L104">
        <f t="shared" si="11"/>
        <v>1.5</v>
      </c>
      <c r="M104">
        <f t="shared" si="12"/>
        <v>1</v>
      </c>
      <c r="N104">
        <f t="shared" si="16"/>
        <v>1.6</v>
      </c>
      <c r="O104">
        <f t="shared" si="13"/>
        <v>1</v>
      </c>
      <c r="P104" s="4">
        <f t="shared" si="14"/>
        <v>6.6666666666666652E-2</v>
      </c>
      <c r="Q104">
        <f t="shared" si="17"/>
        <v>1</v>
      </c>
      <c r="R104">
        <f t="shared" si="17"/>
        <v>0</v>
      </c>
      <c r="S104">
        <f t="shared" si="17"/>
        <v>0</v>
      </c>
      <c r="T104">
        <f t="shared" si="17"/>
        <v>0</v>
      </c>
    </row>
    <row r="105" spans="2:20" x14ac:dyDescent="0.25">
      <c r="B105" t="s">
        <v>185</v>
      </c>
      <c r="C105" t="s">
        <v>103</v>
      </c>
      <c r="D105">
        <v>1.35</v>
      </c>
      <c r="E105">
        <v>1</v>
      </c>
      <c r="G105" t="s">
        <v>103</v>
      </c>
      <c r="H105">
        <v>0.39</v>
      </c>
      <c r="I105">
        <v>1</v>
      </c>
      <c r="K105" t="str">
        <f t="shared" si="10"/>
        <v>Canned pulses</v>
      </c>
      <c r="L105">
        <f t="shared" si="11"/>
        <v>1.35</v>
      </c>
      <c r="M105">
        <f t="shared" si="12"/>
        <v>1</v>
      </c>
      <c r="N105">
        <f t="shared" si="16"/>
        <v>0.39</v>
      </c>
      <c r="O105">
        <f t="shared" si="13"/>
        <v>1</v>
      </c>
      <c r="P105" s="4">
        <f t="shared" si="14"/>
        <v>-0.71111111111111114</v>
      </c>
      <c r="Q105">
        <f t="shared" si="17"/>
        <v>1</v>
      </c>
      <c r="R105">
        <f t="shared" si="17"/>
        <v>0</v>
      </c>
      <c r="S105">
        <f t="shared" si="17"/>
        <v>0</v>
      </c>
      <c r="T105">
        <f t="shared" si="17"/>
        <v>0</v>
      </c>
    </row>
    <row r="106" spans="2:20" x14ac:dyDescent="0.25">
      <c r="B106" t="s">
        <v>185</v>
      </c>
      <c r="C106" t="s">
        <v>104</v>
      </c>
      <c r="D106">
        <v>0.28000000000000003</v>
      </c>
      <c r="E106">
        <v>1</v>
      </c>
      <c r="G106" t="s">
        <v>104</v>
      </c>
      <c r="H106">
        <v>0.8</v>
      </c>
      <c r="I106">
        <v>1</v>
      </c>
      <c r="K106" t="str">
        <f t="shared" si="10"/>
        <v>Canned tomatoes</v>
      </c>
      <c r="L106">
        <f t="shared" si="11"/>
        <v>0.28000000000000003</v>
      </c>
      <c r="M106">
        <f t="shared" si="12"/>
        <v>1</v>
      </c>
      <c r="N106">
        <f t="shared" si="16"/>
        <v>0.8</v>
      </c>
      <c r="O106">
        <f t="shared" si="13"/>
        <v>1</v>
      </c>
      <c r="P106" s="4">
        <f t="shared" si="14"/>
        <v>1.8571428571428572</v>
      </c>
      <c r="Q106">
        <f t="shared" si="17"/>
        <v>1</v>
      </c>
      <c r="R106">
        <f t="shared" si="17"/>
        <v>0</v>
      </c>
      <c r="S106">
        <f t="shared" si="17"/>
        <v>0</v>
      </c>
      <c r="T106">
        <f t="shared" si="17"/>
        <v>0</v>
      </c>
    </row>
    <row r="107" spans="2:20" x14ac:dyDescent="0.25">
      <c r="B107" t="s">
        <v>185</v>
      </c>
      <c r="C107" t="s">
        <v>105</v>
      </c>
      <c r="D107">
        <v>1.4</v>
      </c>
      <c r="E107">
        <v>1</v>
      </c>
      <c r="G107" t="s">
        <v>105</v>
      </c>
      <c r="H107">
        <v>4</v>
      </c>
      <c r="I107">
        <v>1</v>
      </c>
      <c r="K107" t="str">
        <f t="shared" si="10"/>
        <v>Frozen pre-prepared vegetables</v>
      </c>
      <c r="L107">
        <f t="shared" si="11"/>
        <v>1.4</v>
      </c>
      <c r="M107">
        <f t="shared" si="12"/>
        <v>1</v>
      </c>
      <c r="N107">
        <f t="shared" si="16"/>
        <v>4</v>
      </c>
      <c r="O107">
        <f t="shared" si="13"/>
        <v>1</v>
      </c>
      <c r="P107" s="4">
        <f t="shared" si="14"/>
        <v>1.8571428571428572</v>
      </c>
      <c r="Q107">
        <f t="shared" si="17"/>
        <v>1</v>
      </c>
      <c r="R107">
        <f t="shared" si="17"/>
        <v>0</v>
      </c>
      <c r="S107">
        <f t="shared" si="17"/>
        <v>0</v>
      </c>
      <c r="T107">
        <f t="shared" si="17"/>
        <v>0</v>
      </c>
    </row>
    <row r="108" spans="2:20" x14ac:dyDescent="0.25">
      <c r="B108" t="s">
        <v>185</v>
      </c>
      <c r="C108" t="s">
        <v>106</v>
      </c>
      <c r="D108">
        <v>1.75</v>
      </c>
      <c r="E108">
        <v>1</v>
      </c>
      <c r="G108" t="s">
        <v>106</v>
      </c>
      <c r="H108">
        <v>2.75</v>
      </c>
      <c r="I108">
        <v>1</v>
      </c>
      <c r="K108" t="str">
        <f t="shared" si="10"/>
        <v>Vegetarian burger/grills</v>
      </c>
      <c r="L108">
        <f t="shared" si="11"/>
        <v>1.75</v>
      </c>
      <c r="M108">
        <f t="shared" si="12"/>
        <v>1</v>
      </c>
      <c r="N108">
        <f t="shared" si="16"/>
        <v>2.75</v>
      </c>
      <c r="O108">
        <f t="shared" si="13"/>
        <v>1</v>
      </c>
      <c r="P108" s="4">
        <f t="shared" si="14"/>
        <v>0.5714285714285714</v>
      </c>
      <c r="Q108">
        <f t="shared" si="17"/>
        <v>1</v>
      </c>
      <c r="R108">
        <f t="shared" si="17"/>
        <v>0</v>
      </c>
      <c r="S108">
        <f t="shared" si="17"/>
        <v>0</v>
      </c>
      <c r="T108">
        <f t="shared" si="17"/>
        <v>0</v>
      </c>
    </row>
    <row r="109" spans="2:20" x14ac:dyDescent="0.25">
      <c r="B109" t="s">
        <v>185</v>
      </c>
      <c r="C109" t="s">
        <v>107</v>
      </c>
      <c r="D109">
        <v>2</v>
      </c>
      <c r="E109">
        <v>1</v>
      </c>
      <c r="G109" t="s">
        <v>107</v>
      </c>
      <c r="H109">
        <v>2</v>
      </c>
      <c r="I109">
        <v>1</v>
      </c>
      <c r="K109" t="str">
        <f t="shared" si="10"/>
        <v>Vegetable stir fry</v>
      </c>
      <c r="L109">
        <f t="shared" si="11"/>
        <v>2</v>
      </c>
      <c r="M109">
        <f t="shared" si="12"/>
        <v>1</v>
      </c>
      <c r="N109">
        <f t="shared" si="16"/>
        <v>2</v>
      </c>
      <c r="O109">
        <f t="shared" si="13"/>
        <v>1</v>
      </c>
      <c r="P109" s="4">
        <f t="shared" si="14"/>
        <v>0</v>
      </c>
      <c r="Q109">
        <f t="shared" si="17"/>
        <v>1</v>
      </c>
      <c r="R109">
        <f t="shared" si="17"/>
        <v>0</v>
      </c>
      <c r="S109">
        <f t="shared" si="17"/>
        <v>0</v>
      </c>
      <c r="T109">
        <f t="shared" si="17"/>
        <v>0</v>
      </c>
    </row>
    <row r="110" spans="2:20" x14ac:dyDescent="0.25">
      <c r="B110" t="s">
        <v>185</v>
      </c>
      <c r="C110" t="s">
        <v>108</v>
      </c>
      <c r="D110">
        <v>1.85</v>
      </c>
      <c r="E110">
        <v>1</v>
      </c>
      <c r="G110" t="s">
        <v>108</v>
      </c>
      <c r="H110">
        <v>1.55</v>
      </c>
      <c r="I110">
        <v>1</v>
      </c>
      <c r="K110" t="str">
        <f t="shared" si="10"/>
        <v>Frozen chips</v>
      </c>
      <c r="L110">
        <f t="shared" si="11"/>
        <v>1.85</v>
      </c>
      <c r="M110">
        <f t="shared" si="12"/>
        <v>1</v>
      </c>
      <c r="N110">
        <f t="shared" si="16"/>
        <v>1.55</v>
      </c>
      <c r="O110">
        <f t="shared" si="13"/>
        <v>1</v>
      </c>
      <c r="P110" s="4">
        <f t="shared" si="14"/>
        <v>-0.16216216216216217</v>
      </c>
      <c r="Q110">
        <f t="shared" si="17"/>
        <v>1</v>
      </c>
      <c r="R110">
        <f t="shared" si="17"/>
        <v>0</v>
      </c>
      <c r="S110">
        <f t="shared" si="17"/>
        <v>0</v>
      </c>
      <c r="T110">
        <f t="shared" si="17"/>
        <v>0</v>
      </c>
    </row>
    <row r="111" spans="2:20" x14ac:dyDescent="0.25">
      <c r="B111" t="s">
        <v>185</v>
      </c>
      <c r="C111" t="s">
        <v>109</v>
      </c>
      <c r="D111">
        <v>0.9</v>
      </c>
      <c r="E111">
        <v>1</v>
      </c>
      <c r="G111" t="s">
        <v>109</v>
      </c>
      <c r="H111">
        <v>3.3</v>
      </c>
      <c r="I111">
        <v>1</v>
      </c>
      <c r="K111" t="str">
        <f t="shared" si="10"/>
        <v>Vegetable crisps</v>
      </c>
      <c r="L111">
        <f t="shared" si="11"/>
        <v>0.9</v>
      </c>
      <c r="M111">
        <f t="shared" si="12"/>
        <v>1</v>
      </c>
      <c r="N111">
        <f t="shared" si="16"/>
        <v>3.3</v>
      </c>
      <c r="O111">
        <f t="shared" si="13"/>
        <v>1</v>
      </c>
      <c r="P111" s="4">
        <f t="shared" si="14"/>
        <v>2.6666666666666665</v>
      </c>
      <c r="Q111">
        <f t="shared" si="17"/>
        <v>1</v>
      </c>
      <c r="R111">
        <f t="shared" si="17"/>
        <v>0</v>
      </c>
      <c r="S111">
        <f t="shared" si="17"/>
        <v>0</v>
      </c>
      <c r="T111">
        <f t="shared" si="17"/>
        <v>0</v>
      </c>
    </row>
    <row r="112" spans="2:20" x14ac:dyDescent="0.25">
      <c r="B112" t="s">
        <v>185</v>
      </c>
      <c r="C112" t="s">
        <v>110</v>
      </c>
      <c r="D112">
        <v>2.95</v>
      </c>
      <c r="E112">
        <v>1</v>
      </c>
      <c r="G112" t="s">
        <v>110</v>
      </c>
      <c r="H112">
        <v>2.2999999999999998</v>
      </c>
      <c r="I112">
        <v>1</v>
      </c>
      <c r="K112" t="str">
        <f t="shared" si="10"/>
        <v>Peppers</v>
      </c>
      <c r="L112">
        <f t="shared" si="11"/>
        <v>2.95</v>
      </c>
      <c r="M112">
        <f t="shared" si="12"/>
        <v>1</v>
      </c>
      <c r="N112">
        <f t="shared" si="16"/>
        <v>2.2999999999999998</v>
      </c>
      <c r="O112">
        <f t="shared" si="13"/>
        <v>1</v>
      </c>
      <c r="P112" s="4">
        <f t="shared" si="14"/>
        <v>-0.22033898305084754</v>
      </c>
      <c r="Q112">
        <f t="shared" si="17"/>
        <v>1</v>
      </c>
      <c r="R112">
        <f t="shared" si="17"/>
        <v>0</v>
      </c>
      <c r="S112">
        <f t="shared" si="17"/>
        <v>0</v>
      </c>
      <c r="T112">
        <f t="shared" si="17"/>
        <v>0</v>
      </c>
    </row>
    <row r="113" spans="2:20" x14ac:dyDescent="0.25">
      <c r="B113" t="s">
        <v>185</v>
      </c>
      <c r="C113" t="s">
        <v>111</v>
      </c>
      <c r="D113">
        <v>2</v>
      </c>
      <c r="E113">
        <v>1</v>
      </c>
      <c r="G113" t="s">
        <v>111</v>
      </c>
      <c r="H113">
        <v>1.65</v>
      </c>
      <c r="I113">
        <v>1</v>
      </c>
      <c r="K113" t="str">
        <f t="shared" si="10"/>
        <v>Cabbage</v>
      </c>
      <c r="L113">
        <f t="shared" si="11"/>
        <v>2</v>
      </c>
      <c r="M113">
        <f t="shared" si="12"/>
        <v>1</v>
      </c>
      <c r="N113">
        <f t="shared" si="16"/>
        <v>1.65</v>
      </c>
      <c r="O113">
        <f t="shared" si="13"/>
        <v>1</v>
      </c>
      <c r="P113" s="4">
        <f t="shared" si="14"/>
        <v>-0.17500000000000004</v>
      </c>
      <c r="Q113">
        <f t="shared" si="17"/>
        <v>1</v>
      </c>
      <c r="R113">
        <f t="shared" si="17"/>
        <v>0</v>
      </c>
      <c r="S113">
        <f t="shared" si="17"/>
        <v>0</v>
      </c>
      <c r="T113">
        <f t="shared" si="17"/>
        <v>0</v>
      </c>
    </row>
    <row r="114" spans="2:20" x14ac:dyDescent="0.25">
      <c r="B114" t="s">
        <v>185</v>
      </c>
      <c r="C114" t="s">
        <v>112</v>
      </c>
      <c r="D114">
        <v>1.0900000000000001</v>
      </c>
      <c r="E114">
        <v>1</v>
      </c>
      <c r="G114" t="s">
        <v>112</v>
      </c>
      <c r="H114">
        <v>1.2</v>
      </c>
      <c r="I114">
        <v>1</v>
      </c>
      <c r="K114" t="str">
        <f t="shared" si="10"/>
        <v>Carrots</v>
      </c>
      <c r="L114">
        <f t="shared" si="11"/>
        <v>1.0900000000000001</v>
      </c>
      <c r="M114">
        <f t="shared" si="12"/>
        <v>1</v>
      </c>
      <c r="N114">
        <f t="shared" si="16"/>
        <v>1.2</v>
      </c>
      <c r="O114">
        <f t="shared" si="13"/>
        <v>1</v>
      </c>
      <c r="P114" s="4">
        <f t="shared" si="14"/>
        <v>0.10091743119266039</v>
      </c>
      <c r="Q114">
        <f t="shared" si="17"/>
        <v>1</v>
      </c>
      <c r="R114">
        <f t="shared" si="17"/>
        <v>0</v>
      </c>
      <c r="S114">
        <f t="shared" si="17"/>
        <v>0</v>
      </c>
      <c r="T114">
        <f t="shared" si="17"/>
        <v>0</v>
      </c>
    </row>
    <row r="115" spans="2:20" x14ac:dyDescent="0.25">
      <c r="B115" t="s">
        <v>185</v>
      </c>
      <c r="C115" t="s">
        <v>113</v>
      </c>
      <c r="D115">
        <v>1.05</v>
      </c>
      <c r="E115">
        <v>1</v>
      </c>
      <c r="G115" t="s">
        <v>113</v>
      </c>
      <c r="H115">
        <v>2.1</v>
      </c>
      <c r="I115">
        <v>1</v>
      </c>
      <c r="K115" t="str">
        <f t="shared" si="10"/>
        <v>Onions</v>
      </c>
      <c r="L115">
        <f t="shared" si="11"/>
        <v>1.05</v>
      </c>
      <c r="M115">
        <f t="shared" si="12"/>
        <v>1</v>
      </c>
      <c r="N115">
        <f t="shared" si="16"/>
        <v>2.1</v>
      </c>
      <c r="O115">
        <f t="shared" si="13"/>
        <v>1</v>
      </c>
      <c r="P115" s="4">
        <f t="shared" si="14"/>
        <v>1</v>
      </c>
      <c r="Q115">
        <f t="shared" si="17"/>
        <v>1</v>
      </c>
      <c r="R115">
        <f t="shared" si="17"/>
        <v>0</v>
      </c>
      <c r="S115">
        <f t="shared" si="17"/>
        <v>0</v>
      </c>
      <c r="T115">
        <f t="shared" si="17"/>
        <v>0</v>
      </c>
    </row>
    <row r="116" spans="2:20" x14ac:dyDescent="0.25">
      <c r="B116" t="s">
        <v>185</v>
      </c>
      <c r="C116" t="s">
        <v>114</v>
      </c>
      <c r="D116">
        <v>2.8</v>
      </c>
      <c r="E116">
        <v>1</v>
      </c>
      <c r="G116" t="s">
        <v>114</v>
      </c>
      <c r="H116">
        <v>1</v>
      </c>
      <c r="I116">
        <v>1</v>
      </c>
      <c r="K116" t="str">
        <f t="shared" si="10"/>
        <v>Cucumbers</v>
      </c>
      <c r="L116">
        <f t="shared" si="11"/>
        <v>2.8</v>
      </c>
      <c r="M116">
        <f t="shared" si="12"/>
        <v>1</v>
      </c>
      <c r="N116">
        <f t="shared" si="16"/>
        <v>1</v>
      </c>
      <c r="O116">
        <f t="shared" si="13"/>
        <v>1</v>
      </c>
      <c r="P116" s="4">
        <f t="shared" si="14"/>
        <v>-0.64285714285714279</v>
      </c>
      <c r="Q116">
        <f t="shared" si="17"/>
        <v>1</v>
      </c>
      <c r="R116">
        <f t="shared" si="17"/>
        <v>0</v>
      </c>
      <c r="S116">
        <f t="shared" si="17"/>
        <v>0</v>
      </c>
      <c r="T116">
        <f t="shared" si="17"/>
        <v>0</v>
      </c>
    </row>
    <row r="117" spans="2:20" x14ac:dyDescent="0.25">
      <c r="B117" t="s">
        <v>185</v>
      </c>
      <c r="C117" t="s">
        <v>115</v>
      </c>
      <c r="D117">
        <v>0.85</v>
      </c>
      <c r="E117">
        <v>1</v>
      </c>
      <c r="G117" t="s">
        <v>115</v>
      </c>
      <c r="H117">
        <v>0.75</v>
      </c>
      <c r="I117">
        <v>1</v>
      </c>
      <c r="K117" t="str">
        <f t="shared" si="10"/>
        <v>Courgettes</v>
      </c>
      <c r="L117">
        <f t="shared" si="11"/>
        <v>0.85</v>
      </c>
      <c r="M117">
        <f t="shared" si="12"/>
        <v>1</v>
      </c>
      <c r="N117">
        <f t="shared" si="16"/>
        <v>0.75</v>
      </c>
      <c r="O117">
        <f t="shared" si="13"/>
        <v>1</v>
      </c>
      <c r="P117" s="4">
        <f t="shared" si="14"/>
        <v>-0.11764705882352944</v>
      </c>
      <c r="Q117">
        <f t="shared" si="17"/>
        <v>1</v>
      </c>
      <c r="R117">
        <f t="shared" si="17"/>
        <v>0</v>
      </c>
      <c r="S117">
        <f t="shared" si="17"/>
        <v>0</v>
      </c>
      <c r="T117">
        <f t="shared" si="17"/>
        <v>0</v>
      </c>
    </row>
    <row r="118" spans="2:20" x14ac:dyDescent="0.25">
      <c r="B118" t="s">
        <v>185</v>
      </c>
      <c r="C118" t="s">
        <v>116</v>
      </c>
      <c r="D118">
        <v>0.56999999999999995</v>
      </c>
      <c r="E118">
        <v>1</v>
      </c>
      <c r="G118" t="s">
        <v>116</v>
      </c>
      <c r="H118">
        <v>0.52</v>
      </c>
      <c r="I118">
        <v>1</v>
      </c>
      <c r="K118" t="str">
        <f t="shared" si="10"/>
        <v>Pre-packed salad</v>
      </c>
      <c r="L118">
        <f t="shared" si="11"/>
        <v>0.56999999999999995</v>
      </c>
      <c r="M118">
        <f t="shared" si="12"/>
        <v>1</v>
      </c>
      <c r="N118">
        <f t="shared" si="16"/>
        <v>0.52</v>
      </c>
      <c r="O118">
        <f t="shared" si="13"/>
        <v>1</v>
      </c>
      <c r="P118" s="4">
        <f t="shared" si="14"/>
        <v>-8.7719298245613975E-2</v>
      </c>
      <c r="Q118">
        <f t="shared" si="17"/>
        <v>1</v>
      </c>
      <c r="R118">
        <f t="shared" si="17"/>
        <v>0</v>
      </c>
      <c r="S118">
        <f t="shared" si="17"/>
        <v>0</v>
      </c>
      <c r="T118">
        <f t="shared" si="17"/>
        <v>0</v>
      </c>
    </row>
    <row r="119" spans="2:20" x14ac:dyDescent="0.25">
      <c r="B119" t="s">
        <v>185</v>
      </c>
      <c r="C119" t="s">
        <v>117</v>
      </c>
      <c r="D119">
        <v>1.35</v>
      </c>
      <c r="E119">
        <v>1</v>
      </c>
      <c r="G119" t="s">
        <v>117</v>
      </c>
      <c r="I119">
        <v>1</v>
      </c>
      <c r="K119" t="str">
        <f t="shared" si="10"/>
        <v>Canned baked beans</v>
      </c>
      <c r="L119" t="str">
        <f t="shared" si="11"/>
        <v/>
      </c>
      <c r="M119" t="str">
        <f t="shared" si="12"/>
        <v/>
      </c>
      <c r="N119" t="str">
        <f t="shared" si="16"/>
        <v/>
      </c>
      <c r="O119" t="str">
        <f t="shared" si="13"/>
        <v/>
      </c>
      <c r="P119" s="4" t="str">
        <f t="shared" si="14"/>
        <v/>
      </c>
      <c r="Q119">
        <f t="shared" si="17"/>
        <v>1</v>
      </c>
      <c r="R119">
        <f t="shared" si="17"/>
        <v>0</v>
      </c>
      <c r="S119">
        <f t="shared" si="17"/>
        <v>0</v>
      </c>
      <c r="T119">
        <f t="shared" si="17"/>
        <v>0</v>
      </c>
    </row>
    <row r="120" spans="2:20" x14ac:dyDescent="0.25">
      <c r="B120" t="s">
        <v>185</v>
      </c>
      <c r="C120" t="s">
        <v>118</v>
      </c>
      <c r="D120">
        <v>1.6</v>
      </c>
      <c r="E120">
        <v>1</v>
      </c>
      <c r="G120" t="s">
        <v>118</v>
      </c>
      <c r="H120">
        <v>1.8</v>
      </c>
      <c r="I120">
        <v>1</v>
      </c>
      <c r="K120" t="str">
        <f t="shared" si="10"/>
        <v>Canned sweetcorn</v>
      </c>
      <c r="L120">
        <f t="shared" si="11"/>
        <v>1.6</v>
      </c>
      <c r="M120">
        <f t="shared" si="12"/>
        <v>1</v>
      </c>
      <c r="N120">
        <f t="shared" si="16"/>
        <v>1.8</v>
      </c>
      <c r="O120">
        <f t="shared" si="13"/>
        <v>1</v>
      </c>
      <c r="P120" s="4">
        <f t="shared" si="14"/>
        <v>0.125</v>
      </c>
      <c r="Q120">
        <f t="shared" si="17"/>
        <v>1</v>
      </c>
      <c r="R120">
        <f t="shared" si="17"/>
        <v>0</v>
      </c>
      <c r="S120">
        <f t="shared" si="17"/>
        <v>0</v>
      </c>
      <c r="T120">
        <f t="shared" si="17"/>
        <v>0</v>
      </c>
    </row>
    <row r="121" spans="2:20" x14ac:dyDescent="0.25">
      <c r="B121" t="s">
        <v>185</v>
      </c>
      <c r="C121" t="s">
        <v>119</v>
      </c>
      <c r="D121">
        <v>2.4500000000000002</v>
      </c>
      <c r="E121">
        <v>1</v>
      </c>
      <c r="G121" t="s">
        <v>119</v>
      </c>
      <c r="H121">
        <v>1.22</v>
      </c>
      <c r="I121">
        <v>1</v>
      </c>
      <c r="K121" t="str">
        <f t="shared" si="10"/>
        <v>Frozen peas</v>
      </c>
      <c r="L121">
        <f t="shared" si="11"/>
        <v>2.4500000000000002</v>
      </c>
      <c r="M121">
        <f t="shared" si="12"/>
        <v>1</v>
      </c>
      <c r="N121">
        <f t="shared" si="16"/>
        <v>1.22</v>
      </c>
      <c r="O121">
        <f t="shared" si="13"/>
        <v>1</v>
      </c>
      <c r="P121" s="4">
        <f t="shared" si="14"/>
        <v>-0.50204081632653064</v>
      </c>
      <c r="Q121">
        <f t="shared" si="17"/>
        <v>1</v>
      </c>
      <c r="R121">
        <f t="shared" si="17"/>
        <v>0</v>
      </c>
      <c r="S121">
        <f t="shared" si="17"/>
        <v>0</v>
      </c>
      <c r="T121">
        <f t="shared" si="17"/>
        <v>0</v>
      </c>
    </row>
    <row r="122" spans="2:20" x14ac:dyDescent="0.25">
      <c r="B122" t="s">
        <v>185</v>
      </c>
      <c r="C122" t="s">
        <v>120</v>
      </c>
      <c r="D122">
        <v>2.6</v>
      </c>
      <c r="E122">
        <v>1</v>
      </c>
      <c r="G122" t="s">
        <v>120</v>
      </c>
      <c r="I122">
        <v>1</v>
      </c>
      <c r="K122" t="str">
        <f t="shared" si="10"/>
        <v>Vegetarian pickle</v>
      </c>
      <c r="L122" t="str">
        <f t="shared" si="11"/>
        <v/>
      </c>
      <c r="M122" t="str">
        <f t="shared" si="12"/>
        <v/>
      </c>
      <c r="N122" t="str">
        <f t="shared" si="16"/>
        <v/>
      </c>
      <c r="O122" t="str">
        <f t="shared" si="13"/>
        <v/>
      </c>
      <c r="P122" s="4" t="str">
        <f t="shared" si="14"/>
        <v/>
      </c>
      <c r="Q122">
        <f t="shared" si="17"/>
        <v>1</v>
      </c>
      <c r="R122">
        <f t="shared" si="17"/>
        <v>0</v>
      </c>
      <c r="S122">
        <f t="shared" si="17"/>
        <v>0</v>
      </c>
      <c r="T122">
        <f t="shared" si="17"/>
        <v>0</v>
      </c>
    </row>
    <row r="123" spans="2:20" x14ac:dyDescent="0.25">
      <c r="B123" t="s">
        <v>185</v>
      </c>
      <c r="C123" t="s">
        <v>121</v>
      </c>
      <c r="D123">
        <v>2.5</v>
      </c>
      <c r="E123">
        <v>1</v>
      </c>
      <c r="G123" t="s">
        <v>121</v>
      </c>
      <c r="H123">
        <v>1.75</v>
      </c>
      <c r="I123">
        <v>1</v>
      </c>
      <c r="K123" t="str">
        <f t="shared" si="10"/>
        <v>Meat free sausages</v>
      </c>
      <c r="L123">
        <f t="shared" si="11"/>
        <v>2.5</v>
      </c>
      <c r="M123">
        <f t="shared" si="12"/>
        <v>1</v>
      </c>
      <c r="N123">
        <f t="shared" si="16"/>
        <v>1.75</v>
      </c>
      <c r="O123">
        <f t="shared" si="13"/>
        <v>1</v>
      </c>
      <c r="P123" s="4">
        <f t="shared" si="14"/>
        <v>-0.30000000000000004</v>
      </c>
      <c r="Q123">
        <f t="shared" si="17"/>
        <v>1</v>
      </c>
      <c r="R123">
        <f t="shared" si="17"/>
        <v>0</v>
      </c>
      <c r="S123">
        <f t="shared" si="17"/>
        <v>0</v>
      </c>
      <c r="T123">
        <f t="shared" si="17"/>
        <v>0</v>
      </c>
    </row>
    <row r="124" spans="2:20" x14ac:dyDescent="0.25">
      <c r="B124" t="s">
        <v>185</v>
      </c>
      <c r="C124" t="s">
        <v>122</v>
      </c>
      <c r="D124">
        <v>1.6</v>
      </c>
      <c r="E124">
        <v>1</v>
      </c>
      <c r="G124" t="s">
        <v>122</v>
      </c>
      <c r="H124">
        <v>2.15</v>
      </c>
      <c r="I124">
        <v>1</v>
      </c>
      <c r="K124" t="str">
        <f t="shared" si="10"/>
        <v>Sugar</v>
      </c>
      <c r="L124">
        <f t="shared" si="11"/>
        <v>1.6</v>
      </c>
      <c r="M124">
        <f t="shared" si="12"/>
        <v>1</v>
      </c>
      <c r="N124">
        <f t="shared" si="16"/>
        <v>2.15</v>
      </c>
      <c r="O124">
        <f t="shared" si="13"/>
        <v>1</v>
      </c>
      <c r="P124" s="4">
        <f t="shared" si="14"/>
        <v>0.34374999999999978</v>
      </c>
      <c r="Q124">
        <f t="shared" si="17"/>
        <v>1</v>
      </c>
      <c r="R124">
        <f t="shared" si="17"/>
        <v>0</v>
      </c>
      <c r="S124">
        <f t="shared" si="17"/>
        <v>0</v>
      </c>
      <c r="T124">
        <f t="shared" si="17"/>
        <v>0</v>
      </c>
    </row>
    <row r="125" spans="2:20" x14ac:dyDescent="0.25">
      <c r="B125" t="s">
        <v>185</v>
      </c>
      <c r="C125" t="s">
        <v>123</v>
      </c>
      <c r="D125">
        <v>3</v>
      </c>
      <c r="E125">
        <v>1</v>
      </c>
      <c r="G125" t="s">
        <v>123</v>
      </c>
      <c r="I125">
        <v>1</v>
      </c>
      <c r="K125" t="str">
        <f t="shared" si="10"/>
        <v>Honey</v>
      </c>
      <c r="L125" t="str">
        <f t="shared" si="11"/>
        <v/>
      </c>
      <c r="M125" t="str">
        <f t="shared" si="12"/>
        <v/>
      </c>
      <c r="N125" t="str">
        <f t="shared" si="16"/>
        <v/>
      </c>
      <c r="O125" t="str">
        <f t="shared" si="13"/>
        <v/>
      </c>
      <c r="P125" s="4" t="str">
        <f t="shared" si="14"/>
        <v/>
      </c>
      <c r="Q125">
        <f t="shared" si="17"/>
        <v>1</v>
      </c>
      <c r="R125">
        <f t="shared" si="17"/>
        <v>0</v>
      </c>
      <c r="S125">
        <f t="shared" si="17"/>
        <v>0</v>
      </c>
      <c r="T125">
        <f t="shared" si="17"/>
        <v>0</v>
      </c>
    </row>
    <row r="126" spans="2:20" x14ac:dyDescent="0.25">
      <c r="B126" t="s">
        <v>185</v>
      </c>
      <c r="C126" t="s">
        <v>124</v>
      </c>
      <c r="D126">
        <v>2</v>
      </c>
      <c r="E126">
        <v>1</v>
      </c>
      <c r="G126" t="s">
        <v>124</v>
      </c>
      <c r="H126">
        <v>2.7</v>
      </c>
      <c r="I126">
        <v>1</v>
      </c>
      <c r="K126" t="str">
        <f t="shared" si="10"/>
        <v>Jam</v>
      </c>
      <c r="L126">
        <f t="shared" si="11"/>
        <v>2</v>
      </c>
      <c r="M126">
        <f t="shared" si="12"/>
        <v>1</v>
      </c>
      <c r="N126">
        <f t="shared" si="16"/>
        <v>2.7</v>
      </c>
      <c r="O126">
        <f t="shared" si="13"/>
        <v>1</v>
      </c>
      <c r="P126" s="4">
        <f t="shared" si="14"/>
        <v>0.35000000000000009</v>
      </c>
      <c r="Q126">
        <f t="shared" si="17"/>
        <v>1</v>
      </c>
      <c r="R126">
        <f t="shared" si="17"/>
        <v>0</v>
      </c>
      <c r="S126">
        <f t="shared" si="17"/>
        <v>0</v>
      </c>
      <c r="T126">
        <f t="shared" si="17"/>
        <v>0</v>
      </c>
    </row>
    <row r="127" spans="2:20" x14ac:dyDescent="0.25">
      <c r="B127" t="s">
        <v>185</v>
      </c>
      <c r="C127" t="s">
        <v>125</v>
      </c>
      <c r="D127">
        <v>3.3</v>
      </c>
      <c r="E127">
        <v>1</v>
      </c>
      <c r="G127" t="s">
        <v>125</v>
      </c>
      <c r="I127">
        <v>1</v>
      </c>
      <c r="K127" t="str">
        <f t="shared" si="10"/>
        <v>Ice cream</v>
      </c>
      <c r="L127" t="str">
        <f t="shared" si="11"/>
        <v/>
      </c>
      <c r="M127" t="str">
        <f t="shared" si="12"/>
        <v/>
      </c>
      <c r="N127" t="str">
        <f t="shared" si="16"/>
        <v/>
      </c>
      <c r="O127" t="str">
        <f t="shared" si="13"/>
        <v/>
      </c>
      <c r="P127" s="4" t="str">
        <f t="shared" si="14"/>
        <v/>
      </c>
      <c r="Q127">
        <f t="shared" si="17"/>
        <v>1</v>
      </c>
      <c r="R127">
        <f t="shared" si="17"/>
        <v>0</v>
      </c>
      <c r="S127">
        <f t="shared" si="17"/>
        <v>0</v>
      </c>
      <c r="T127">
        <f t="shared" si="17"/>
        <v>0</v>
      </c>
    </row>
    <row r="128" spans="2:20" x14ac:dyDescent="0.25">
      <c r="B128" t="s">
        <v>185</v>
      </c>
      <c r="C128" t="s">
        <v>126</v>
      </c>
      <c r="D128">
        <v>0.65</v>
      </c>
      <c r="E128">
        <v>1</v>
      </c>
      <c r="G128" t="s">
        <v>126</v>
      </c>
      <c r="H128">
        <v>4</v>
      </c>
      <c r="I128">
        <v>1</v>
      </c>
      <c r="K128" t="str">
        <f t="shared" si="10"/>
        <v>Various selected popular brands of sweets, chocolates, gum and mints</v>
      </c>
      <c r="L128">
        <f t="shared" si="11"/>
        <v>0.65</v>
      </c>
      <c r="M128">
        <f t="shared" si="12"/>
        <v>1</v>
      </c>
      <c r="N128">
        <f t="shared" si="16"/>
        <v>4</v>
      </c>
      <c r="O128">
        <f t="shared" si="13"/>
        <v>1</v>
      </c>
      <c r="P128" s="4">
        <f t="shared" si="14"/>
        <v>5.1538461538461533</v>
      </c>
      <c r="Q128">
        <f t="shared" si="17"/>
        <v>1</v>
      </c>
      <c r="R128">
        <f t="shared" si="17"/>
        <v>0</v>
      </c>
      <c r="S128">
        <f t="shared" si="17"/>
        <v>0</v>
      </c>
      <c r="T128">
        <f t="shared" si="17"/>
        <v>0</v>
      </c>
    </row>
    <row r="129" spans="2:20" x14ac:dyDescent="0.25">
      <c r="B129" t="s">
        <v>185</v>
      </c>
      <c r="C129" t="s">
        <v>127</v>
      </c>
      <c r="D129">
        <v>2.75</v>
      </c>
      <c r="E129">
        <v>1</v>
      </c>
      <c r="G129" t="s">
        <v>127</v>
      </c>
      <c r="H129">
        <v>0.65</v>
      </c>
      <c r="I129">
        <v>1</v>
      </c>
      <c r="K129" t="str">
        <f t="shared" si="10"/>
        <v>Soup</v>
      </c>
      <c r="L129">
        <f t="shared" si="11"/>
        <v>2.75</v>
      </c>
      <c r="M129">
        <f t="shared" si="12"/>
        <v>1</v>
      </c>
      <c r="N129">
        <f t="shared" si="16"/>
        <v>0.65</v>
      </c>
      <c r="O129">
        <f t="shared" si="13"/>
        <v>1</v>
      </c>
      <c r="P129" s="4">
        <f t="shared" si="14"/>
        <v>-0.76363636363636367</v>
      </c>
      <c r="Q129">
        <f t="shared" si="17"/>
        <v>1</v>
      </c>
      <c r="R129">
        <f t="shared" si="17"/>
        <v>0</v>
      </c>
      <c r="S129">
        <f t="shared" si="17"/>
        <v>0</v>
      </c>
      <c r="T129">
        <f t="shared" si="17"/>
        <v>0</v>
      </c>
    </row>
    <row r="130" spans="2:20" x14ac:dyDescent="0.25">
      <c r="B130" t="s">
        <v>185</v>
      </c>
      <c r="C130" t="s">
        <v>128</v>
      </c>
      <c r="D130">
        <v>3.75</v>
      </c>
      <c r="E130">
        <v>1</v>
      </c>
      <c r="G130" t="s">
        <v>128</v>
      </c>
      <c r="H130">
        <v>3.99</v>
      </c>
      <c r="I130">
        <v>1</v>
      </c>
      <c r="K130" t="str">
        <f t="shared" si="10"/>
        <v>Ready cooked meals</v>
      </c>
      <c r="L130">
        <f t="shared" si="11"/>
        <v>3.75</v>
      </c>
      <c r="M130">
        <f t="shared" si="12"/>
        <v>1</v>
      </c>
      <c r="N130">
        <f t="shared" si="16"/>
        <v>3.99</v>
      </c>
      <c r="O130">
        <f t="shared" si="13"/>
        <v>1</v>
      </c>
      <c r="P130" s="4">
        <f t="shared" si="14"/>
        <v>6.4000000000000057E-2</v>
      </c>
      <c r="Q130">
        <f t="shared" si="17"/>
        <v>1</v>
      </c>
      <c r="R130">
        <f t="shared" si="17"/>
        <v>0</v>
      </c>
      <c r="S130">
        <f t="shared" si="17"/>
        <v>0</v>
      </c>
      <c r="T130">
        <f t="shared" si="17"/>
        <v>0</v>
      </c>
    </row>
    <row r="131" spans="2:20" x14ac:dyDescent="0.25">
      <c r="B131" t="s">
        <v>185</v>
      </c>
      <c r="C131" t="s">
        <v>129</v>
      </c>
      <c r="D131">
        <v>3.15</v>
      </c>
      <c r="E131">
        <v>1</v>
      </c>
      <c r="G131" t="s">
        <v>129</v>
      </c>
      <c r="I131">
        <v>1</v>
      </c>
      <c r="K131" t="str">
        <f t="shared" si="10"/>
        <v>Various sauces - eg tomato ketchup, mayonnaise</v>
      </c>
      <c r="L131" t="str">
        <f t="shared" si="11"/>
        <v/>
      </c>
      <c r="M131" t="str">
        <f t="shared" si="12"/>
        <v/>
      </c>
      <c r="N131" t="str">
        <f t="shared" si="16"/>
        <v/>
      </c>
      <c r="O131" t="str">
        <f t="shared" si="13"/>
        <v/>
      </c>
      <c r="P131" s="4" t="str">
        <f t="shared" si="14"/>
        <v/>
      </c>
      <c r="Q131">
        <f t="shared" si="17"/>
        <v>1</v>
      </c>
      <c r="R131">
        <f t="shared" si="17"/>
        <v>0</v>
      </c>
      <c r="S131">
        <f t="shared" si="17"/>
        <v>0</v>
      </c>
      <c r="T131">
        <f t="shared" si="17"/>
        <v>0</v>
      </c>
    </row>
    <row r="132" spans="2:20" x14ac:dyDescent="0.25">
      <c r="B132" t="s">
        <v>185</v>
      </c>
      <c r="C132" t="s">
        <v>130</v>
      </c>
      <c r="D132">
        <v>1.1000000000000001</v>
      </c>
      <c r="E132">
        <v>1</v>
      </c>
      <c r="G132" t="s">
        <v>130</v>
      </c>
      <c r="H132">
        <v>3.4</v>
      </c>
      <c r="I132">
        <v>1</v>
      </c>
      <c r="K132" t="str">
        <f t="shared" si="10"/>
        <v>Dried herbs</v>
      </c>
      <c r="L132">
        <f t="shared" si="11"/>
        <v>1.1000000000000001</v>
      </c>
      <c r="M132">
        <f t="shared" si="12"/>
        <v>1</v>
      </c>
      <c r="N132">
        <f t="shared" ref="N132:N163" si="18">IF(OR(D132="",H132=""),"",H132)</f>
        <v>3.4</v>
      </c>
      <c r="O132">
        <f t="shared" si="13"/>
        <v>1</v>
      </c>
      <c r="P132" s="4">
        <f t="shared" si="14"/>
        <v>2.0909090909090904</v>
      </c>
      <c r="Q132">
        <f t="shared" si="17"/>
        <v>1</v>
      </c>
      <c r="R132">
        <f t="shared" si="17"/>
        <v>0</v>
      </c>
      <c r="S132">
        <f t="shared" si="17"/>
        <v>0</v>
      </c>
      <c r="T132">
        <f t="shared" si="17"/>
        <v>0</v>
      </c>
    </row>
    <row r="133" spans="2:20" x14ac:dyDescent="0.25">
      <c r="B133" t="s">
        <v>185</v>
      </c>
      <c r="C133" t="s">
        <v>131</v>
      </c>
      <c r="D133">
        <v>12</v>
      </c>
      <c r="E133">
        <v>1</v>
      </c>
      <c r="G133" t="s">
        <v>131</v>
      </c>
      <c r="H133">
        <v>1.85</v>
      </c>
      <c r="I133">
        <v>1</v>
      </c>
      <c r="K133" t="str">
        <f t="shared" ref="K133:K174" si="19">C133</f>
        <v>Protein powder</v>
      </c>
      <c r="L133">
        <f t="shared" ref="L133:L174" si="20">IF(OR(D133="",H133=""),"",D133)</f>
        <v>12</v>
      </c>
      <c r="M133">
        <f t="shared" ref="M133:M174" si="21">IF(L133="","",E133)</f>
        <v>1</v>
      </c>
      <c r="N133">
        <f t="shared" si="18"/>
        <v>1.85</v>
      </c>
      <c r="O133">
        <f t="shared" ref="O133:O174" si="22">IF(N133="","",I133)</f>
        <v>1</v>
      </c>
      <c r="P133" s="4">
        <f t="shared" ref="P133:P174" si="23">IFERROR((N133*O133)/(L133*M133)-1,"")</f>
        <v>-0.84583333333333333</v>
      </c>
      <c r="Q133">
        <f t="shared" ref="Q133:T174" si="24">IF($B133=Q$3,1,0)</f>
        <v>1</v>
      </c>
      <c r="R133">
        <f t="shared" si="24"/>
        <v>0</v>
      </c>
      <c r="S133">
        <f t="shared" si="24"/>
        <v>0</v>
      </c>
      <c r="T133">
        <f t="shared" si="24"/>
        <v>0</v>
      </c>
    </row>
    <row r="134" spans="2:20" x14ac:dyDescent="0.25">
      <c r="B134" t="s">
        <v>186</v>
      </c>
      <c r="C134" t="s">
        <v>132</v>
      </c>
      <c r="D134">
        <v>6</v>
      </c>
      <c r="E134">
        <v>1</v>
      </c>
      <c r="G134" t="s">
        <v>132</v>
      </c>
      <c r="H134">
        <v>27</v>
      </c>
      <c r="I134">
        <v>1</v>
      </c>
      <c r="K134" t="str">
        <f t="shared" si="19"/>
        <v>Tea bags</v>
      </c>
      <c r="L134">
        <f t="shared" si="20"/>
        <v>6</v>
      </c>
      <c r="M134">
        <f t="shared" si="21"/>
        <v>1</v>
      </c>
      <c r="N134">
        <f t="shared" si="18"/>
        <v>27</v>
      </c>
      <c r="O134">
        <f t="shared" si="22"/>
        <v>1</v>
      </c>
      <c r="P134" s="4">
        <f t="shared" si="23"/>
        <v>3.5</v>
      </c>
      <c r="Q134">
        <f t="shared" si="24"/>
        <v>0</v>
      </c>
      <c r="R134">
        <f t="shared" si="24"/>
        <v>1</v>
      </c>
      <c r="S134">
        <f t="shared" si="24"/>
        <v>0</v>
      </c>
      <c r="T134">
        <f t="shared" si="24"/>
        <v>0</v>
      </c>
    </row>
    <row r="135" spans="2:20" x14ac:dyDescent="0.25">
      <c r="B135" t="s">
        <v>186</v>
      </c>
      <c r="C135" t="s">
        <v>133</v>
      </c>
      <c r="D135">
        <v>1.69</v>
      </c>
      <c r="E135">
        <v>1</v>
      </c>
      <c r="G135" t="s">
        <v>133</v>
      </c>
      <c r="H135">
        <v>2.2999999999999998</v>
      </c>
      <c r="I135">
        <v>1</v>
      </c>
      <c r="K135" t="str">
        <f t="shared" si="19"/>
        <v>Coffee sachets</v>
      </c>
      <c r="L135">
        <f t="shared" si="20"/>
        <v>1.69</v>
      </c>
      <c r="M135">
        <f t="shared" si="21"/>
        <v>1</v>
      </c>
      <c r="N135">
        <f t="shared" si="18"/>
        <v>2.2999999999999998</v>
      </c>
      <c r="O135">
        <f t="shared" si="22"/>
        <v>1</v>
      </c>
      <c r="P135" s="4">
        <f t="shared" si="23"/>
        <v>0.36094674556213002</v>
      </c>
      <c r="Q135">
        <f t="shared" si="24"/>
        <v>0</v>
      </c>
      <c r="R135">
        <f t="shared" si="24"/>
        <v>1</v>
      </c>
      <c r="S135">
        <f t="shared" si="24"/>
        <v>0</v>
      </c>
      <c r="T135">
        <f t="shared" si="24"/>
        <v>0</v>
      </c>
    </row>
    <row r="136" spans="2:20" x14ac:dyDescent="0.25">
      <c r="B136" t="s">
        <v>186</v>
      </c>
      <c r="C136" t="s">
        <v>134</v>
      </c>
      <c r="D136">
        <v>4</v>
      </c>
      <c r="E136">
        <v>1</v>
      </c>
      <c r="G136" t="s">
        <v>134</v>
      </c>
      <c r="H136">
        <v>3</v>
      </c>
      <c r="I136">
        <v>1</v>
      </c>
      <c r="K136" t="str">
        <f t="shared" si="19"/>
        <v>Coffee pods</v>
      </c>
      <c r="L136">
        <f t="shared" si="20"/>
        <v>4</v>
      </c>
      <c r="M136">
        <f t="shared" si="21"/>
        <v>1</v>
      </c>
      <c r="N136">
        <f t="shared" si="18"/>
        <v>3</v>
      </c>
      <c r="O136">
        <f t="shared" si="22"/>
        <v>1</v>
      </c>
      <c r="P136" s="4">
        <f t="shared" si="23"/>
        <v>-0.25</v>
      </c>
      <c r="Q136">
        <f t="shared" si="24"/>
        <v>0</v>
      </c>
      <c r="R136">
        <f t="shared" si="24"/>
        <v>1</v>
      </c>
      <c r="S136">
        <f t="shared" si="24"/>
        <v>0</v>
      </c>
      <c r="T136">
        <f t="shared" si="24"/>
        <v>0</v>
      </c>
    </row>
    <row r="137" spans="2:20" x14ac:dyDescent="0.25">
      <c r="B137" t="s">
        <v>186</v>
      </c>
      <c r="C137" t="s">
        <v>135</v>
      </c>
      <c r="D137">
        <v>2.2999999999999998</v>
      </c>
      <c r="E137">
        <v>1</v>
      </c>
      <c r="G137" t="s">
        <v>135</v>
      </c>
      <c r="H137">
        <v>4</v>
      </c>
      <c r="I137">
        <v>1</v>
      </c>
      <c r="K137" t="str">
        <f t="shared" si="19"/>
        <v>Flavoured tea</v>
      </c>
      <c r="L137">
        <f t="shared" si="20"/>
        <v>2.2999999999999998</v>
      </c>
      <c r="M137">
        <f t="shared" si="21"/>
        <v>1</v>
      </c>
      <c r="N137">
        <f t="shared" si="18"/>
        <v>4</v>
      </c>
      <c r="O137">
        <f t="shared" si="22"/>
        <v>1</v>
      </c>
      <c r="P137" s="4">
        <f t="shared" si="23"/>
        <v>0.73913043478260887</v>
      </c>
      <c r="Q137">
        <f t="shared" si="24"/>
        <v>0</v>
      </c>
      <c r="R137">
        <f t="shared" si="24"/>
        <v>1</v>
      </c>
      <c r="S137">
        <f t="shared" si="24"/>
        <v>0</v>
      </c>
      <c r="T137">
        <f t="shared" si="24"/>
        <v>0</v>
      </c>
    </row>
    <row r="138" spans="2:20" x14ac:dyDescent="0.25">
      <c r="B138" t="s">
        <v>186</v>
      </c>
      <c r="C138" t="s">
        <v>136</v>
      </c>
      <c r="D138">
        <v>3</v>
      </c>
      <c r="E138">
        <v>1</v>
      </c>
      <c r="G138" t="s">
        <v>136</v>
      </c>
      <c r="H138">
        <v>5.85</v>
      </c>
      <c r="I138">
        <v>1</v>
      </c>
      <c r="K138" t="str">
        <f t="shared" si="19"/>
        <v>Instant coffee</v>
      </c>
      <c r="L138">
        <f t="shared" si="20"/>
        <v>3</v>
      </c>
      <c r="M138">
        <f t="shared" si="21"/>
        <v>1</v>
      </c>
      <c r="N138">
        <f t="shared" si="18"/>
        <v>5.85</v>
      </c>
      <c r="O138">
        <f t="shared" si="22"/>
        <v>1</v>
      </c>
      <c r="P138" s="4">
        <f t="shared" si="23"/>
        <v>0.95</v>
      </c>
      <c r="Q138">
        <f t="shared" si="24"/>
        <v>0</v>
      </c>
      <c r="R138">
        <f t="shared" si="24"/>
        <v>1</v>
      </c>
      <c r="S138">
        <f t="shared" si="24"/>
        <v>0</v>
      </c>
      <c r="T138">
        <f t="shared" si="24"/>
        <v>0</v>
      </c>
    </row>
    <row r="139" spans="2:20" x14ac:dyDescent="0.25">
      <c r="B139" t="s">
        <v>186</v>
      </c>
      <c r="C139" t="s">
        <v>137</v>
      </c>
      <c r="D139">
        <v>3</v>
      </c>
      <c r="E139">
        <v>1</v>
      </c>
      <c r="G139" t="s">
        <v>137</v>
      </c>
      <c r="H139">
        <v>6.5</v>
      </c>
      <c r="I139">
        <v>1</v>
      </c>
      <c r="K139" t="str">
        <f t="shared" si="19"/>
        <v>Hot chocolate drink</v>
      </c>
      <c r="L139">
        <f t="shared" si="20"/>
        <v>3</v>
      </c>
      <c r="M139">
        <f t="shared" si="21"/>
        <v>1</v>
      </c>
      <c r="N139">
        <f t="shared" si="18"/>
        <v>6.5</v>
      </c>
      <c r="O139">
        <f t="shared" si="22"/>
        <v>1</v>
      </c>
      <c r="P139" s="4">
        <f t="shared" si="23"/>
        <v>1.1666666666666665</v>
      </c>
      <c r="Q139">
        <f t="shared" si="24"/>
        <v>0</v>
      </c>
      <c r="R139">
        <f t="shared" si="24"/>
        <v>1</v>
      </c>
      <c r="S139">
        <f t="shared" si="24"/>
        <v>0</v>
      </c>
      <c r="T139">
        <f t="shared" si="24"/>
        <v>0</v>
      </c>
    </row>
    <row r="140" spans="2:20" x14ac:dyDescent="0.25">
      <c r="B140" t="s">
        <v>186</v>
      </c>
      <c r="C140" t="s">
        <v>138</v>
      </c>
      <c r="D140">
        <v>0.75</v>
      </c>
      <c r="E140">
        <v>1</v>
      </c>
      <c r="G140" t="s">
        <v>138</v>
      </c>
      <c r="H140">
        <v>3</v>
      </c>
      <c r="I140">
        <v>1</v>
      </c>
      <c r="K140" t="str">
        <f t="shared" si="19"/>
        <v>Various pure fruit juices</v>
      </c>
      <c r="L140">
        <f t="shared" si="20"/>
        <v>0.75</v>
      </c>
      <c r="M140">
        <f t="shared" si="21"/>
        <v>1</v>
      </c>
      <c r="N140">
        <f t="shared" si="18"/>
        <v>3</v>
      </c>
      <c r="O140">
        <f t="shared" si="22"/>
        <v>1</v>
      </c>
      <c r="P140" s="4">
        <f t="shared" si="23"/>
        <v>3</v>
      </c>
      <c r="Q140">
        <f t="shared" si="24"/>
        <v>0</v>
      </c>
      <c r="R140">
        <f t="shared" si="24"/>
        <v>1</v>
      </c>
      <c r="S140">
        <f t="shared" si="24"/>
        <v>0</v>
      </c>
      <c r="T140">
        <f t="shared" si="24"/>
        <v>0</v>
      </c>
    </row>
    <row r="141" spans="2:20" x14ac:dyDescent="0.25">
      <c r="B141" t="s">
        <v>186</v>
      </c>
      <c r="C141" t="s">
        <v>139</v>
      </c>
      <c r="D141">
        <v>1.45</v>
      </c>
      <c r="E141">
        <v>1</v>
      </c>
      <c r="G141" t="s">
        <v>139</v>
      </c>
      <c r="I141">
        <v>1</v>
      </c>
      <c r="K141" t="str">
        <f t="shared" si="19"/>
        <v>Fruit drink</v>
      </c>
      <c r="L141" t="str">
        <f t="shared" si="20"/>
        <v/>
      </c>
      <c r="M141" t="str">
        <f t="shared" si="21"/>
        <v/>
      </c>
      <c r="N141" t="str">
        <f t="shared" si="18"/>
        <v/>
      </c>
      <c r="O141" t="str">
        <f t="shared" si="22"/>
        <v/>
      </c>
      <c r="P141" s="4" t="str">
        <f t="shared" si="23"/>
        <v/>
      </c>
      <c r="Q141">
        <f t="shared" si="24"/>
        <v>0</v>
      </c>
      <c r="R141">
        <f t="shared" si="24"/>
        <v>1</v>
      </c>
      <c r="S141">
        <f t="shared" si="24"/>
        <v>0</v>
      </c>
      <c r="T141">
        <f t="shared" si="24"/>
        <v>0</v>
      </c>
    </row>
    <row r="142" spans="2:20" x14ac:dyDescent="0.25">
      <c r="B142" t="s">
        <v>186</v>
      </c>
      <c r="C142" t="s">
        <v>140</v>
      </c>
      <c r="D142">
        <v>2.75</v>
      </c>
      <c r="E142">
        <v>1</v>
      </c>
      <c r="G142" t="s">
        <v>140</v>
      </c>
      <c r="H142">
        <v>3.9</v>
      </c>
      <c r="I142">
        <v>1</v>
      </c>
      <c r="K142" t="str">
        <f t="shared" si="19"/>
        <v>Mineral water</v>
      </c>
      <c r="L142">
        <f t="shared" si="20"/>
        <v>2.75</v>
      </c>
      <c r="M142">
        <f t="shared" si="21"/>
        <v>1</v>
      </c>
      <c r="N142">
        <f t="shared" si="18"/>
        <v>3.9</v>
      </c>
      <c r="O142">
        <f t="shared" si="22"/>
        <v>1</v>
      </c>
      <c r="P142" s="4">
        <f t="shared" si="23"/>
        <v>0.41818181818181821</v>
      </c>
      <c r="Q142">
        <f t="shared" si="24"/>
        <v>0</v>
      </c>
      <c r="R142">
        <f t="shared" si="24"/>
        <v>1</v>
      </c>
      <c r="S142">
        <f t="shared" si="24"/>
        <v>0</v>
      </c>
      <c r="T142">
        <f t="shared" si="24"/>
        <v>0</v>
      </c>
    </row>
    <row r="143" spans="2:20" x14ac:dyDescent="0.25">
      <c r="B143" t="s">
        <v>186</v>
      </c>
      <c r="C143" t="s">
        <v>141</v>
      </c>
      <c r="D143">
        <v>1.35</v>
      </c>
      <c r="E143">
        <v>1</v>
      </c>
      <c r="G143" t="s">
        <v>141</v>
      </c>
      <c r="H143">
        <v>2</v>
      </c>
      <c r="I143">
        <v>1</v>
      </c>
      <c r="K143" t="str">
        <f t="shared" si="19"/>
        <v>Lemonade</v>
      </c>
      <c r="L143">
        <f t="shared" si="20"/>
        <v>1.35</v>
      </c>
      <c r="M143">
        <f t="shared" si="21"/>
        <v>1</v>
      </c>
      <c r="N143">
        <f t="shared" si="18"/>
        <v>2</v>
      </c>
      <c r="O143">
        <f t="shared" si="22"/>
        <v>1</v>
      </c>
      <c r="P143" s="4">
        <f t="shared" si="23"/>
        <v>0.4814814814814814</v>
      </c>
      <c r="Q143">
        <f t="shared" si="24"/>
        <v>0</v>
      </c>
      <c r="R143">
        <f t="shared" si="24"/>
        <v>1</v>
      </c>
      <c r="S143">
        <f t="shared" si="24"/>
        <v>0</v>
      </c>
      <c r="T143">
        <f t="shared" si="24"/>
        <v>0</v>
      </c>
    </row>
    <row r="144" spans="2:20" x14ac:dyDescent="0.25">
      <c r="B144" t="s">
        <v>186</v>
      </c>
      <c r="C144" t="s">
        <v>142</v>
      </c>
      <c r="D144">
        <v>2.25</v>
      </c>
      <c r="E144">
        <v>1</v>
      </c>
      <c r="G144" t="s">
        <v>142</v>
      </c>
      <c r="H144">
        <v>1.69</v>
      </c>
      <c r="I144">
        <v>1</v>
      </c>
      <c r="K144" t="str">
        <f t="shared" si="19"/>
        <v>Various fizzy drinks</v>
      </c>
      <c r="L144">
        <f t="shared" si="20"/>
        <v>2.25</v>
      </c>
      <c r="M144">
        <f t="shared" si="21"/>
        <v>1</v>
      </c>
      <c r="N144">
        <f t="shared" si="18"/>
        <v>1.69</v>
      </c>
      <c r="O144">
        <f t="shared" si="22"/>
        <v>1</v>
      </c>
      <c r="P144" s="4">
        <f t="shared" si="23"/>
        <v>-0.24888888888888894</v>
      </c>
      <c r="Q144">
        <f t="shared" si="24"/>
        <v>0</v>
      </c>
      <c r="R144">
        <f t="shared" si="24"/>
        <v>1</v>
      </c>
      <c r="S144">
        <f t="shared" si="24"/>
        <v>0</v>
      </c>
      <c r="T144">
        <f t="shared" si="24"/>
        <v>0</v>
      </c>
    </row>
    <row r="145" spans="2:20" x14ac:dyDescent="0.25">
      <c r="B145" t="s">
        <v>186</v>
      </c>
      <c r="C145" t="s">
        <v>143</v>
      </c>
      <c r="D145">
        <v>8</v>
      </c>
      <c r="E145">
        <v>1</v>
      </c>
      <c r="G145" t="s">
        <v>143</v>
      </c>
      <c r="H145">
        <v>1.85</v>
      </c>
      <c r="I145">
        <v>1</v>
      </c>
      <c r="K145" t="str">
        <f t="shared" si="19"/>
        <v>Energy drinks</v>
      </c>
      <c r="L145">
        <f t="shared" si="20"/>
        <v>8</v>
      </c>
      <c r="M145">
        <f t="shared" si="21"/>
        <v>1</v>
      </c>
      <c r="N145">
        <f t="shared" si="18"/>
        <v>1.85</v>
      </c>
      <c r="O145">
        <f t="shared" si="22"/>
        <v>1</v>
      </c>
      <c r="P145" s="4">
        <f t="shared" si="23"/>
        <v>-0.76875000000000004</v>
      </c>
      <c r="Q145">
        <f t="shared" si="24"/>
        <v>0</v>
      </c>
      <c r="R145">
        <f t="shared" si="24"/>
        <v>1</v>
      </c>
      <c r="S145">
        <f t="shared" si="24"/>
        <v>0</v>
      </c>
      <c r="T145">
        <f t="shared" si="24"/>
        <v>0</v>
      </c>
    </row>
    <row r="146" spans="2:20" x14ac:dyDescent="0.25">
      <c r="B146" t="s">
        <v>186</v>
      </c>
      <c r="C146" t="s">
        <v>144</v>
      </c>
      <c r="D146">
        <v>0.99</v>
      </c>
      <c r="E146">
        <v>1</v>
      </c>
      <c r="G146" t="s">
        <v>144</v>
      </c>
      <c r="H146">
        <v>4</v>
      </c>
      <c r="I146">
        <v>1</v>
      </c>
      <c r="K146" t="str">
        <f t="shared" si="19"/>
        <v>Squashes</v>
      </c>
      <c r="L146">
        <f t="shared" si="20"/>
        <v>0.99</v>
      </c>
      <c r="M146">
        <f t="shared" si="21"/>
        <v>1</v>
      </c>
      <c r="N146">
        <f t="shared" si="18"/>
        <v>4</v>
      </c>
      <c r="O146">
        <f t="shared" si="22"/>
        <v>1</v>
      </c>
      <c r="P146" s="4">
        <f t="shared" si="23"/>
        <v>3.0404040404040407</v>
      </c>
      <c r="Q146">
        <f t="shared" si="24"/>
        <v>0</v>
      </c>
      <c r="R146">
        <f t="shared" si="24"/>
        <v>1</v>
      </c>
      <c r="S146">
        <f t="shared" si="24"/>
        <v>0</v>
      </c>
      <c r="T146">
        <f t="shared" si="24"/>
        <v>0</v>
      </c>
    </row>
    <row r="147" spans="2:20" x14ac:dyDescent="0.25">
      <c r="B147" t="s">
        <v>186</v>
      </c>
      <c r="C147" t="s">
        <v>145</v>
      </c>
      <c r="D147">
        <v>1.5</v>
      </c>
      <c r="E147">
        <v>1</v>
      </c>
      <c r="G147" t="s">
        <v>145</v>
      </c>
      <c r="H147">
        <v>1.1499999999999999</v>
      </c>
      <c r="I147">
        <v>1</v>
      </c>
      <c r="K147" t="str">
        <f t="shared" si="19"/>
        <v>Fruit/vegetable juice smoothie</v>
      </c>
      <c r="L147">
        <f t="shared" si="20"/>
        <v>1.5</v>
      </c>
      <c r="M147">
        <f t="shared" si="21"/>
        <v>1</v>
      </c>
      <c r="N147">
        <f t="shared" si="18"/>
        <v>1.1499999999999999</v>
      </c>
      <c r="O147">
        <f t="shared" si="22"/>
        <v>1</v>
      </c>
      <c r="P147" s="4">
        <f t="shared" si="23"/>
        <v>-0.23333333333333339</v>
      </c>
      <c r="Q147">
        <f t="shared" si="24"/>
        <v>0</v>
      </c>
      <c r="R147">
        <f t="shared" si="24"/>
        <v>1</v>
      </c>
      <c r="S147">
        <f t="shared" si="24"/>
        <v>0</v>
      </c>
      <c r="T147">
        <f t="shared" si="24"/>
        <v>0</v>
      </c>
    </row>
    <row r="148" spans="2:20" x14ac:dyDescent="0.25">
      <c r="B148" t="s">
        <v>186</v>
      </c>
      <c r="C148" t="s">
        <v>146</v>
      </c>
      <c r="D148">
        <v>0.6</v>
      </c>
      <c r="E148">
        <v>1</v>
      </c>
      <c r="G148" t="s">
        <v>146</v>
      </c>
      <c r="H148">
        <v>1.5</v>
      </c>
      <c r="I148">
        <v>1</v>
      </c>
      <c r="K148" t="str">
        <f t="shared" si="19"/>
        <v>Flavoured water</v>
      </c>
      <c r="L148">
        <f t="shared" si="20"/>
        <v>0.6</v>
      </c>
      <c r="M148">
        <f t="shared" si="21"/>
        <v>1</v>
      </c>
      <c r="N148">
        <f t="shared" si="18"/>
        <v>1.5</v>
      </c>
      <c r="O148">
        <f t="shared" si="22"/>
        <v>1</v>
      </c>
      <c r="P148" s="4">
        <f t="shared" si="23"/>
        <v>1.5</v>
      </c>
      <c r="Q148">
        <f t="shared" si="24"/>
        <v>0</v>
      </c>
      <c r="R148">
        <f t="shared" si="24"/>
        <v>1</v>
      </c>
      <c r="S148">
        <f t="shared" si="24"/>
        <v>0</v>
      </c>
      <c r="T148">
        <f t="shared" si="24"/>
        <v>0</v>
      </c>
    </row>
    <row r="149" spans="2:20" x14ac:dyDescent="0.25">
      <c r="B149" t="s">
        <v>186</v>
      </c>
      <c r="C149" t="s">
        <v>147</v>
      </c>
      <c r="D149">
        <v>1.75</v>
      </c>
      <c r="E149">
        <v>1</v>
      </c>
      <c r="G149" t="s">
        <v>147</v>
      </c>
      <c r="H149">
        <v>3.35</v>
      </c>
      <c r="I149">
        <v>1</v>
      </c>
      <c r="K149" t="str">
        <f t="shared" si="19"/>
        <v>Cola</v>
      </c>
      <c r="L149">
        <f t="shared" si="20"/>
        <v>1.75</v>
      </c>
      <c r="M149">
        <f t="shared" si="21"/>
        <v>1</v>
      </c>
      <c r="N149">
        <f t="shared" si="18"/>
        <v>3.35</v>
      </c>
      <c r="O149">
        <f t="shared" si="22"/>
        <v>1</v>
      </c>
      <c r="P149" s="4">
        <f t="shared" si="23"/>
        <v>0.91428571428571437</v>
      </c>
      <c r="Q149">
        <f t="shared" si="24"/>
        <v>0</v>
      </c>
      <c r="R149">
        <f t="shared" si="24"/>
        <v>1</v>
      </c>
      <c r="S149">
        <f t="shared" si="24"/>
        <v>0</v>
      </c>
      <c r="T149">
        <f t="shared" si="24"/>
        <v>0</v>
      </c>
    </row>
    <row r="150" spans="2:20" x14ac:dyDescent="0.25">
      <c r="B150" t="s">
        <v>186</v>
      </c>
      <c r="C150" t="s">
        <v>148</v>
      </c>
      <c r="D150">
        <v>4.25</v>
      </c>
      <c r="E150">
        <v>1</v>
      </c>
      <c r="G150" t="s">
        <v>148</v>
      </c>
      <c r="H150">
        <v>1.99</v>
      </c>
      <c r="I150">
        <v>1</v>
      </c>
      <c r="K150" t="str">
        <f t="shared" si="19"/>
        <v>Mixer drinks</v>
      </c>
      <c r="L150">
        <f t="shared" si="20"/>
        <v>4.25</v>
      </c>
      <c r="M150">
        <f t="shared" si="21"/>
        <v>1</v>
      </c>
      <c r="N150">
        <f t="shared" si="18"/>
        <v>1.99</v>
      </c>
      <c r="O150">
        <f t="shared" si="22"/>
        <v>1</v>
      </c>
      <c r="P150" s="4">
        <f t="shared" si="23"/>
        <v>-0.53176470588235292</v>
      </c>
      <c r="Q150">
        <f t="shared" si="24"/>
        <v>0</v>
      </c>
      <c r="R150">
        <f t="shared" si="24"/>
        <v>1</v>
      </c>
      <c r="S150">
        <f t="shared" si="24"/>
        <v>0</v>
      </c>
      <c r="T150">
        <f t="shared" si="24"/>
        <v>0</v>
      </c>
    </row>
    <row r="151" spans="2:20" x14ac:dyDescent="0.25">
      <c r="B151" t="s">
        <v>187</v>
      </c>
      <c r="C151" t="s">
        <v>149</v>
      </c>
      <c r="D151">
        <v>42</v>
      </c>
      <c r="E151">
        <v>1</v>
      </c>
      <c r="G151" t="s">
        <v>149</v>
      </c>
      <c r="H151">
        <v>5.25</v>
      </c>
      <c r="I151">
        <v>1</v>
      </c>
      <c r="K151" t="str">
        <f t="shared" si="19"/>
        <v>Whisky</v>
      </c>
      <c r="L151">
        <f t="shared" si="20"/>
        <v>42</v>
      </c>
      <c r="M151">
        <f t="shared" si="21"/>
        <v>1</v>
      </c>
      <c r="N151">
        <f t="shared" si="18"/>
        <v>5.25</v>
      </c>
      <c r="O151">
        <f t="shared" si="22"/>
        <v>1</v>
      </c>
      <c r="P151" s="4">
        <f t="shared" si="23"/>
        <v>-0.875</v>
      </c>
      <c r="Q151">
        <f t="shared" si="24"/>
        <v>0</v>
      </c>
      <c r="R151">
        <f t="shared" si="24"/>
        <v>0</v>
      </c>
      <c r="S151">
        <f t="shared" si="24"/>
        <v>1</v>
      </c>
      <c r="T151">
        <f t="shared" si="24"/>
        <v>0</v>
      </c>
    </row>
    <row r="152" spans="2:20" x14ac:dyDescent="0.25">
      <c r="B152" t="s">
        <v>187</v>
      </c>
      <c r="C152" t="s">
        <v>150</v>
      </c>
      <c r="D152">
        <v>16</v>
      </c>
      <c r="E152">
        <v>1</v>
      </c>
      <c r="G152" t="s">
        <v>150</v>
      </c>
      <c r="H152">
        <v>42</v>
      </c>
      <c r="I152">
        <v>1</v>
      </c>
      <c r="K152" t="str">
        <f t="shared" si="19"/>
        <v>Brandy</v>
      </c>
      <c r="L152">
        <f t="shared" si="20"/>
        <v>16</v>
      </c>
      <c r="M152">
        <f t="shared" si="21"/>
        <v>1</v>
      </c>
      <c r="N152">
        <f t="shared" si="18"/>
        <v>42</v>
      </c>
      <c r="O152">
        <f t="shared" si="22"/>
        <v>1</v>
      </c>
      <c r="P152" s="4">
        <f t="shared" si="23"/>
        <v>1.625</v>
      </c>
      <c r="Q152">
        <f t="shared" si="24"/>
        <v>0</v>
      </c>
      <c r="R152">
        <f t="shared" si="24"/>
        <v>0</v>
      </c>
      <c r="S152">
        <f t="shared" si="24"/>
        <v>1</v>
      </c>
      <c r="T152">
        <f t="shared" si="24"/>
        <v>0</v>
      </c>
    </row>
    <row r="153" spans="2:20" x14ac:dyDescent="0.25">
      <c r="B153" t="s">
        <v>187</v>
      </c>
      <c r="C153" t="s">
        <v>151</v>
      </c>
      <c r="D153">
        <v>30</v>
      </c>
      <c r="E153">
        <v>1</v>
      </c>
      <c r="G153" t="s">
        <v>151</v>
      </c>
      <c r="H153">
        <v>30</v>
      </c>
      <c r="I153">
        <v>1</v>
      </c>
      <c r="K153" t="str">
        <f t="shared" si="19"/>
        <v>Gin</v>
      </c>
      <c r="L153">
        <f t="shared" si="20"/>
        <v>30</v>
      </c>
      <c r="M153">
        <f t="shared" si="21"/>
        <v>1</v>
      </c>
      <c r="N153">
        <f t="shared" si="18"/>
        <v>30</v>
      </c>
      <c r="O153">
        <f t="shared" si="22"/>
        <v>1</v>
      </c>
      <c r="P153" s="4">
        <f t="shared" si="23"/>
        <v>0</v>
      </c>
      <c r="Q153">
        <f t="shared" si="24"/>
        <v>0</v>
      </c>
      <c r="R153">
        <f t="shared" si="24"/>
        <v>0</v>
      </c>
      <c r="S153">
        <f t="shared" si="24"/>
        <v>1</v>
      </c>
      <c r="T153">
        <f t="shared" si="24"/>
        <v>0</v>
      </c>
    </row>
    <row r="154" spans="2:20" x14ac:dyDescent="0.25">
      <c r="B154" t="s">
        <v>187</v>
      </c>
      <c r="C154" t="s">
        <v>152</v>
      </c>
      <c r="D154">
        <v>2.8</v>
      </c>
      <c r="E154">
        <v>1</v>
      </c>
      <c r="G154" t="s">
        <v>152</v>
      </c>
      <c r="H154">
        <v>17.5</v>
      </c>
      <c r="I154">
        <v>1</v>
      </c>
      <c r="K154" t="str">
        <f t="shared" si="19"/>
        <v>Pre-mixed spirit drink</v>
      </c>
      <c r="L154">
        <f t="shared" si="20"/>
        <v>2.8</v>
      </c>
      <c r="M154">
        <f t="shared" si="21"/>
        <v>1</v>
      </c>
      <c r="N154">
        <f t="shared" si="18"/>
        <v>17.5</v>
      </c>
      <c r="O154">
        <f t="shared" si="22"/>
        <v>1</v>
      </c>
      <c r="P154" s="4">
        <f t="shared" si="23"/>
        <v>5.25</v>
      </c>
      <c r="Q154">
        <f t="shared" si="24"/>
        <v>0</v>
      </c>
      <c r="R154">
        <f t="shared" si="24"/>
        <v>0</v>
      </c>
      <c r="S154">
        <f t="shared" si="24"/>
        <v>1</v>
      </c>
      <c r="T154">
        <f t="shared" si="24"/>
        <v>0</v>
      </c>
    </row>
    <row r="155" spans="2:20" x14ac:dyDescent="0.25">
      <c r="B155" t="s">
        <v>187</v>
      </c>
      <c r="C155" t="s">
        <v>153</v>
      </c>
      <c r="D155">
        <v>15.5</v>
      </c>
      <c r="E155">
        <v>1</v>
      </c>
      <c r="G155" t="s">
        <v>153</v>
      </c>
      <c r="H155">
        <v>3</v>
      </c>
      <c r="I155">
        <v>1</v>
      </c>
      <c r="K155" t="str">
        <f t="shared" si="19"/>
        <v>Vodka</v>
      </c>
      <c r="L155">
        <f t="shared" si="20"/>
        <v>15.5</v>
      </c>
      <c r="M155">
        <f t="shared" si="21"/>
        <v>1</v>
      </c>
      <c r="N155">
        <f t="shared" si="18"/>
        <v>3</v>
      </c>
      <c r="O155">
        <f t="shared" si="22"/>
        <v>1</v>
      </c>
      <c r="P155" s="4">
        <f t="shared" si="23"/>
        <v>-0.80645161290322576</v>
      </c>
      <c r="Q155">
        <f t="shared" si="24"/>
        <v>0</v>
      </c>
      <c r="R155">
        <f t="shared" si="24"/>
        <v>0</v>
      </c>
      <c r="S155">
        <f t="shared" si="24"/>
        <v>1</v>
      </c>
      <c r="T155">
        <f t="shared" si="24"/>
        <v>0</v>
      </c>
    </row>
    <row r="156" spans="2:20" x14ac:dyDescent="0.25">
      <c r="B156" t="s">
        <v>187</v>
      </c>
      <c r="C156" t="s">
        <v>154</v>
      </c>
      <c r="D156">
        <v>23.5</v>
      </c>
      <c r="E156">
        <v>1</v>
      </c>
      <c r="G156" t="s">
        <v>154</v>
      </c>
      <c r="H156">
        <v>39</v>
      </c>
      <c r="I156">
        <v>1</v>
      </c>
      <c r="K156" t="str">
        <f t="shared" si="19"/>
        <v>Rum</v>
      </c>
      <c r="L156">
        <f t="shared" si="20"/>
        <v>23.5</v>
      </c>
      <c r="M156">
        <f t="shared" si="21"/>
        <v>1</v>
      </c>
      <c r="N156">
        <f t="shared" si="18"/>
        <v>39</v>
      </c>
      <c r="O156">
        <f t="shared" si="22"/>
        <v>1</v>
      </c>
      <c r="P156" s="4">
        <f t="shared" si="23"/>
        <v>0.65957446808510634</v>
      </c>
      <c r="Q156">
        <f t="shared" si="24"/>
        <v>0</v>
      </c>
      <c r="R156">
        <f t="shared" si="24"/>
        <v>0</v>
      </c>
      <c r="S156">
        <f t="shared" si="24"/>
        <v>1</v>
      </c>
      <c r="T156">
        <f t="shared" si="24"/>
        <v>0</v>
      </c>
    </row>
    <row r="157" spans="2:20" x14ac:dyDescent="0.25">
      <c r="B157" t="s">
        <v>187</v>
      </c>
      <c r="C157" t="s">
        <v>155</v>
      </c>
      <c r="D157">
        <v>26</v>
      </c>
      <c r="E157">
        <v>1</v>
      </c>
      <c r="G157" t="s">
        <v>155</v>
      </c>
      <c r="H157">
        <v>24</v>
      </c>
      <c r="I157">
        <v>1</v>
      </c>
      <c r="K157" t="str">
        <f t="shared" si="19"/>
        <v>Cream liqueur</v>
      </c>
      <c r="L157">
        <f t="shared" si="20"/>
        <v>26</v>
      </c>
      <c r="M157">
        <f t="shared" si="21"/>
        <v>1</v>
      </c>
      <c r="N157">
        <f t="shared" si="18"/>
        <v>24</v>
      </c>
      <c r="O157">
        <f t="shared" si="22"/>
        <v>1</v>
      </c>
      <c r="P157" s="4">
        <f t="shared" si="23"/>
        <v>-7.6923076923076872E-2</v>
      </c>
      <c r="Q157">
        <f t="shared" si="24"/>
        <v>0</v>
      </c>
      <c r="R157">
        <f t="shared" si="24"/>
        <v>0</v>
      </c>
      <c r="S157">
        <f t="shared" si="24"/>
        <v>1</v>
      </c>
      <c r="T157">
        <f t="shared" si="24"/>
        <v>0</v>
      </c>
    </row>
    <row r="158" spans="2:20" x14ac:dyDescent="0.25">
      <c r="B158" t="s">
        <v>187</v>
      </c>
      <c r="C158" t="s">
        <v>156</v>
      </c>
      <c r="D158">
        <v>3.29</v>
      </c>
      <c r="E158">
        <v>1</v>
      </c>
      <c r="G158" t="s">
        <v>156</v>
      </c>
      <c r="H158">
        <v>22</v>
      </c>
      <c r="I158">
        <v>1</v>
      </c>
      <c r="K158" t="str">
        <f t="shared" si="19"/>
        <v>White wine</v>
      </c>
      <c r="L158">
        <f t="shared" si="20"/>
        <v>3.29</v>
      </c>
      <c r="M158">
        <f t="shared" si="21"/>
        <v>1</v>
      </c>
      <c r="N158">
        <f t="shared" si="18"/>
        <v>22</v>
      </c>
      <c r="O158">
        <f t="shared" si="22"/>
        <v>1</v>
      </c>
      <c r="P158" s="4">
        <f t="shared" si="23"/>
        <v>5.6869300911854106</v>
      </c>
      <c r="Q158">
        <f t="shared" si="24"/>
        <v>0</v>
      </c>
      <c r="R158">
        <f t="shared" si="24"/>
        <v>0</v>
      </c>
      <c r="S158">
        <f t="shared" si="24"/>
        <v>1</v>
      </c>
      <c r="T158">
        <f t="shared" si="24"/>
        <v>0</v>
      </c>
    </row>
    <row r="159" spans="2:20" x14ac:dyDescent="0.25">
      <c r="B159" t="s">
        <v>187</v>
      </c>
      <c r="C159" t="s">
        <v>157</v>
      </c>
      <c r="D159">
        <v>9</v>
      </c>
      <c r="E159">
        <v>1</v>
      </c>
      <c r="G159" t="s">
        <v>157</v>
      </c>
      <c r="H159">
        <v>10</v>
      </c>
      <c r="I159">
        <v>1</v>
      </c>
      <c r="K159" t="str">
        <f t="shared" si="19"/>
        <v>Rose wine</v>
      </c>
      <c r="L159">
        <f t="shared" si="20"/>
        <v>9</v>
      </c>
      <c r="M159">
        <f t="shared" si="21"/>
        <v>1</v>
      </c>
      <c r="N159">
        <f t="shared" si="18"/>
        <v>10</v>
      </c>
      <c r="O159">
        <f t="shared" si="22"/>
        <v>1</v>
      </c>
      <c r="P159" s="4">
        <f t="shared" si="23"/>
        <v>0.11111111111111116</v>
      </c>
      <c r="Q159">
        <f t="shared" si="24"/>
        <v>0</v>
      </c>
      <c r="R159">
        <f t="shared" si="24"/>
        <v>0</v>
      </c>
      <c r="S159">
        <f t="shared" si="24"/>
        <v>1</v>
      </c>
      <c r="T159">
        <f t="shared" si="24"/>
        <v>0</v>
      </c>
    </row>
    <row r="160" spans="2:20" x14ac:dyDescent="0.25">
      <c r="B160" t="s">
        <v>187</v>
      </c>
      <c r="C160" t="s">
        <v>158</v>
      </c>
      <c r="D160">
        <v>16</v>
      </c>
      <c r="E160">
        <v>1</v>
      </c>
      <c r="G160" t="s">
        <v>158</v>
      </c>
      <c r="H160">
        <v>2.5</v>
      </c>
      <c r="I160">
        <v>1</v>
      </c>
      <c r="K160" t="str">
        <f t="shared" si="19"/>
        <v>Sparkling wine</v>
      </c>
      <c r="L160">
        <f t="shared" si="20"/>
        <v>16</v>
      </c>
      <c r="M160">
        <f t="shared" si="21"/>
        <v>1</v>
      </c>
      <c r="N160">
        <f t="shared" si="18"/>
        <v>2.5</v>
      </c>
      <c r="O160">
        <f t="shared" si="22"/>
        <v>1</v>
      </c>
      <c r="P160" s="4">
        <f t="shared" si="23"/>
        <v>-0.84375</v>
      </c>
      <c r="Q160">
        <f t="shared" si="24"/>
        <v>0</v>
      </c>
      <c r="R160">
        <f t="shared" si="24"/>
        <v>0</v>
      </c>
      <c r="S160">
        <f t="shared" si="24"/>
        <v>1</v>
      </c>
      <c r="T160">
        <f t="shared" si="24"/>
        <v>0</v>
      </c>
    </row>
    <row r="161" spans="2:20" x14ac:dyDescent="0.25">
      <c r="B161" t="s">
        <v>187</v>
      </c>
      <c r="C161" t="s">
        <v>159</v>
      </c>
      <c r="D161">
        <v>2.2000000000000002</v>
      </c>
      <c r="E161">
        <v>1</v>
      </c>
      <c r="G161" t="s">
        <v>159</v>
      </c>
      <c r="H161">
        <v>20</v>
      </c>
      <c r="I161">
        <v>1</v>
      </c>
      <c r="K161" t="str">
        <f t="shared" si="19"/>
        <v>Bottled flavoured cider</v>
      </c>
      <c r="L161">
        <f t="shared" si="20"/>
        <v>2.2000000000000002</v>
      </c>
      <c r="M161">
        <f t="shared" si="21"/>
        <v>1</v>
      </c>
      <c r="N161">
        <f t="shared" si="18"/>
        <v>20</v>
      </c>
      <c r="O161">
        <f t="shared" si="22"/>
        <v>1</v>
      </c>
      <c r="P161" s="4">
        <f t="shared" si="23"/>
        <v>8.0909090909090899</v>
      </c>
      <c r="Q161">
        <f t="shared" si="24"/>
        <v>0</v>
      </c>
      <c r="R161">
        <f t="shared" si="24"/>
        <v>0</v>
      </c>
      <c r="S161">
        <f t="shared" si="24"/>
        <v>1</v>
      </c>
      <c r="T161">
        <f t="shared" si="24"/>
        <v>0</v>
      </c>
    </row>
    <row r="162" spans="2:20" x14ac:dyDescent="0.25">
      <c r="B162" t="s">
        <v>187</v>
      </c>
      <c r="C162" t="s">
        <v>160</v>
      </c>
      <c r="D162">
        <v>7.5</v>
      </c>
      <c r="E162">
        <v>1</v>
      </c>
      <c r="G162" t="s">
        <v>160</v>
      </c>
      <c r="H162">
        <v>2.2000000000000002</v>
      </c>
      <c r="I162">
        <v>1</v>
      </c>
      <c r="K162" t="str">
        <f t="shared" si="19"/>
        <v>Red wine</v>
      </c>
      <c r="L162">
        <f t="shared" si="20"/>
        <v>7.5</v>
      </c>
      <c r="M162">
        <f t="shared" si="21"/>
        <v>1</v>
      </c>
      <c r="N162">
        <f t="shared" si="18"/>
        <v>2.2000000000000002</v>
      </c>
      <c r="O162">
        <f t="shared" si="22"/>
        <v>1</v>
      </c>
      <c r="P162" s="4">
        <f t="shared" si="23"/>
        <v>-0.70666666666666667</v>
      </c>
      <c r="Q162">
        <f t="shared" si="24"/>
        <v>0</v>
      </c>
      <c r="R162">
        <f t="shared" si="24"/>
        <v>0</v>
      </c>
      <c r="S162">
        <f t="shared" si="24"/>
        <v>1</v>
      </c>
      <c r="T162">
        <f t="shared" si="24"/>
        <v>0</v>
      </c>
    </row>
    <row r="163" spans="2:20" x14ac:dyDescent="0.25">
      <c r="B163" t="s">
        <v>187</v>
      </c>
      <c r="C163" t="s">
        <v>161</v>
      </c>
      <c r="D163">
        <v>11</v>
      </c>
      <c r="E163">
        <v>1</v>
      </c>
      <c r="G163" t="s">
        <v>161</v>
      </c>
      <c r="H163">
        <v>12</v>
      </c>
      <c r="I163">
        <v>1</v>
      </c>
      <c r="K163" t="str">
        <f t="shared" si="19"/>
        <v>Fortified wine</v>
      </c>
      <c r="L163">
        <f t="shared" si="20"/>
        <v>11</v>
      </c>
      <c r="M163">
        <f t="shared" si="21"/>
        <v>1</v>
      </c>
      <c r="N163">
        <f t="shared" si="18"/>
        <v>12</v>
      </c>
      <c r="O163">
        <f t="shared" si="22"/>
        <v>1</v>
      </c>
      <c r="P163" s="4">
        <f t="shared" si="23"/>
        <v>9.0909090909090828E-2</v>
      </c>
      <c r="Q163">
        <f t="shared" si="24"/>
        <v>0</v>
      </c>
      <c r="R163">
        <f t="shared" si="24"/>
        <v>0</v>
      </c>
      <c r="S163">
        <f t="shared" si="24"/>
        <v>1</v>
      </c>
      <c r="T163">
        <f t="shared" si="24"/>
        <v>0</v>
      </c>
    </row>
    <row r="164" spans="2:20" x14ac:dyDescent="0.25">
      <c r="B164" t="s">
        <v>187</v>
      </c>
      <c r="C164" t="s">
        <v>162</v>
      </c>
      <c r="D164">
        <v>29</v>
      </c>
      <c r="E164">
        <v>1</v>
      </c>
      <c r="G164" t="s">
        <v>162</v>
      </c>
      <c r="H164">
        <v>5.55</v>
      </c>
      <c r="I164">
        <v>1</v>
      </c>
      <c r="K164" t="str">
        <f t="shared" si="19"/>
        <v>Champagne</v>
      </c>
      <c r="L164">
        <f t="shared" si="20"/>
        <v>29</v>
      </c>
      <c r="M164">
        <f t="shared" si="21"/>
        <v>1</v>
      </c>
      <c r="N164">
        <f t="shared" ref="N164:N174" si="25">IF(OR(D164="",H164=""),"",H164)</f>
        <v>5.55</v>
      </c>
      <c r="O164">
        <f t="shared" si="22"/>
        <v>1</v>
      </c>
      <c r="P164" s="4">
        <f t="shared" si="23"/>
        <v>-0.80862068965517242</v>
      </c>
      <c r="Q164">
        <f t="shared" si="24"/>
        <v>0</v>
      </c>
      <c r="R164">
        <f t="shared" si="24"/>
        <v>0</v>
      </c>
      <c r="S164">
        <f t="shared" si="24"/>
        <v>1</v>
      </c>
      <c r="T164">
        <f t="shared" si="24"/>
        <v>0</v>
      </c>
    </row>
    <row r="165" spans="2:20" x14ac:dyDescent="0.25">
      <c r="B165" t="s">
        <v>187</v>
      </c>
      <c r="C165" t="s">
        <v>163</v>
      </c>
      <c r="D165">
        <v>3.1</v>
      </c>
      <c r="E165">
        <v>1</v>
      </c>
      <c r="G165" t="s">
        <v>163</v>
      </c>
      <c r="I165">
        <v>1</v>
      </c>
      <c r="K165" t="str">
        <f t="shared" si="19"/>
        <v>Canned apple cider</v>
      </c>
      <c r="L165" t="str">
        <f t="shared" si="20"/>
        <v/>
      </c>
      <c r="M165" t="str">
        <f t="shared" si="21"/>
        <v/>
      </c>
      <c r="N165" t="str">
        <f t="shared" si="25"/>
        <v/>
      </c>
      <c r="O165" t="str">
        <f t="shared" si="22"/>
        <v/>
      </c>
      <c r="P165" s="4" t="str">
        <f t="shared" si="23"/>
        <v/>
      </c>
      <c r="Q165">
        <f t="shared" si="24"/>
        <v>0</v>
      </c>
      <c r="R165">
        <f t="shared" si="24"/>
        <v>0</v>
      </c>
      <c r="S165">
        <f t="shared" si="24"/>
        <v>1</v>
      </c>
      <c r="T165">
        <f t="shared" si="24"/>
        <v>0</v>
      </c>
    </row>
    <row r="166" spans="2:20" x14ac:dyDescent="0.25">
      <c r="B166" t="s">
        <v>187</v>
      </c>
      <c r="C166" t="s">
        <v>164</v>
      </c>
      <c r="D166">
        <v>7</v>
      </c>
      <c r="E166">
        <v>1</v>
      </c>
      <c r="G166" t="s">
        <v>164</v>
      </c>
      <c r="H166">
        <v>2.5</v>
      </c>
      <c r="I166">
        <v>1</v>
      </c>
      <c r="K166" t="str">
        <f t="shared" si="19"/>
        <v>Canned lager</v>
      </c>
      <c r="L166">
        <f t="shared" si="20"/>
        <v>7</v>
      </c>
      <c r="M166">
        <f t="shared" si="21"/>
        <v>1</v>
      </c>
      <c r="N166">
        <f t="shared" si="25"/>
        <v>2.5</v>
      </c>
      <c r="O166">
        <f t="shared" si="22"/>
        <v>1</v>
      </c>
      <c r="P166" s="4">
        <f t="shared" si="23"/>
        <v>-0.64285714285714279</v>
      </c>
      <c r="Q166">
        <f t="shared" si="24"/>
        <v>0</v>
      </c>
      <c r="R166">
        <f t="shared" si="24"/>
        <v>0</v>
      </c>
      <c r="S166">
        <f t="shared" si="24"/>
        <v>1</v>
      </c>
      <c r="T166">
        <f t="shared" si="24"/>
        <v>0</v>
      </c>
    </row>
    <row r="167" spans="2:20" x14ac:dyDescent="0.25">
      <c r="B167" t="s">
        <v>187</v>
      </c>
      <c r="C167" t="s">
        <v>165</v>
      </c>
      <c r="D167">
        <v>14</v>
      </c>
      <c r="E167">
        <v>1</v>
      </c>
      <c r="G167" t="s">
        <v>165</v>
      </c>
      <c r="H167">
        <v>15.99</v>
      </c>
      <c r="I167">
        <v>1</v>
      </c>
      <c r="K167" t="str">
        <f t="shared" si="19"/>
        <v>Bottled lager</v>
      </c>
      <c r="L167">
        <f t="shared" si="20"/>
        <v>14</v>
      </c>
      <c r="M167">
        <f t="shared" si="21"/>
        <v>1</v>
      </c>
      <c r="N167">
        <f t="shared" si="25"/>
        <v>15.99</v>
      </c>
      <c r="O167">
        <f t="shared" si="22"/>
        <v>1</v>
      </c>
      <c r="P167" s="4">
        <f t="shared" si="23"/>
        <v>0.14214285714285713</v>
      </c>
      <c r="Q167">
        <f t="shared" si="24"/>
        <v>0</v>
      </c>
      <c r="R167">
        <f t="shared" si="24"/>
        <v>0</v>
      </c>
      <c r="S167">
        <f t="shared" si="24"/>
        <v>1</v>
      </c>
      <c r="T167">
        <f t="shared" si="24"/>
        <v>0</v>
      </c>
    </row>
    <row r="168" spans="2:20" x14ac:dyDescent="0.25">
      <c r="B168" t="s">
        <v>187</v>
      </c>
      <c r="C168" t="s">
        <v>166</v>
      </c>
      <c r="D168">
        <v>5</v>
      </c>
      <c r="E168">
        <v>1</v>
      </c>
      <c r="G168" t="s">
        <v>166</v>
      </c>
      <c r="H168">
        <v>12.99</v>
      </c>
      <c r="I168">
        <v>1</v>
      </c>
      <c r="K168" t="str">
        <f t="shared" si="19"/>
        <v>Bottled speciality beer/ale</v>
      </c>
      <c r="L168">
        <f t="shared" si="20"/>
        <v>5</v>
      </c>
      <c r="M168">
        <f t="shared" si="21"/>
        <v>1</v>
      </c>
      <c r="N168">
        <f t="shared" si="25"/>
        <v>12.99</v>
      </c>
      <c r="O168">
        <f t="shared" si="22"/>
        <v>1</v>
      </c>
      <c r="P168" s="4">
        <f t="shared" si="23"/>
        <v>1.5979999999999999</v>
      </c>
      <c r="Q168">
        <f t="shared" si="24"/>
        <v>0</v>
      </c>
      <c r="R168">
        <f t="shared" si="24"/>
        <v>0</v>
      </c>
      <c r="S168">
        <f t="shared" si="24"/>
        <v>1</v>
      </c>
      <c r="T168">
        <f t="shared" si="24"/>
        <v>0</v>
      </c>
    </row>
    <row r="169" spans="2:20" x14ac:dyDescent="0.25">
      <c r="B169" t="s">
        <v>187</v>
      </c>
      <c r="C169" t="s">
        <v>167</v>
      </c>
      <c r="D169">
        <v>5.25</v>
      </c>
      <c r="E169">
        <v>1</v>
      </c>
      <c r="G169" t="s">
        <v>167</v>
      </c>
      <c r="H169">
        <v>5.5</v>
      </c>
      <c r="I169">
        <v>1</v>
      </c>
      <c r="K169" t="str">
        <f t="shared" si="19"/>
        <v>Canned bitter</v>
      </c>
      <c r="L169">
        <f t="shared" si="20"/>
        <v>5.25</v>
      </c>
      <c r="M169">
        <f t="shared" si="21"/>
        <v>1</v>
      </c>
      <c r="N169">
        <f t="shared" si="25"/>
        <v>5.5</v>
      </c>
      <c r="O169">
        <f t="shared" si="22"/>
        <v>1</v>
      </c>
      <c r="P169" s="4">
        <f t="shared" si="23"/>
        <v>4.7619047619047672E-2</v>
      </c>
      <c r="Q169">
        <f t="shared" si="24"/>
        <v>0</v>
      </c>
      <c r="R169">
        <f t="shared" si="24"/>
        <v>0</v>
      </c>
      <c r="S169">
        <f t="shared" si="24"/>
        <v>1</v>
      </c>
      <c r="T169">
        <f t="shared" si="24"/>
        <v>0</v>
      </c>
    </row>
    <row r="170" spans="2:20" x14ac:dyDescent="0.25">
      <c r="B170" t="s">
        <v>187</v>
      </c>
      <c r="C170" t="s">
        <v>168</v>
      </c>
      <c r="D170">
        <v>13.5</v>
      </c>
      <c r="E170">
        <v>1</v>
      </c>
      <c r="G170" t="s">
        <v>168</v>
      </c>
      <c r="H170">
        <v>4.99</v>
      </c>
      <c r="I170">
        <v>1</v>
      </c>
      <c r="K170" t="str">
        <f t="shared" si="19"/>
        <v>Canned stout</v>
      </c>
      <c r="L170">
        <f t="shared" si="20"/>
        <v>13.5</v>
      </c>
      <c r="M170">
        <f t="shared" si="21"/>
        <v>1</v>
      </c>
      <c r="N170">
        <f t="shared" si="25"/>
        <v>4.99</v>
      </c>
      <c r="O170">
        <f t="shared" si="22"/>
        <v>1</v>
      </c>
      <c r="P170" s="4">
        <f t="shared" si="23"/>
        <v>-0.63037037037037036</v>
      </c>
      <c r="Q170">
        <f t="shared" si="24"/>
        <v>0</v>
      </c>
      <c r="R170">
        <f t="shared" si="24"/>
        <v>0</v>
      </c>
      <c r="S170">
        <f t="shared" si="24"/>
        <v>1</v>
      </c>
      <c r="T170">
        <f t="shared" si="24"/>
        <v>0</v>
      </c>
    </row>
    <row r="171" spans="2:20" x14ac:dyDescent="0.25">
      <c r="B171" t="s">
        <v>188</v>
      </c>
      <c r="C171" t="s">
        <v>169</v>
      </c>
      <c r="D171">
        <v>11.2</v>
      </c>
      <c r="E171">
        <v>1</v>
      </c>
      <c r="G171" t="s">
        <v>169</v>
      </c>
      <c r="H171">
        <v>1.5</v>
      </c>
      <c r="I171">
        <v>1</v>
      </c>
      <c r="K171" t="str">
        <f t="shared" si="19"/>
        <v>Selected brand cigarettes</v>
      </c>
      <c r="L171">
        <f t="shared" si="20"/>
        <v>11.2</v>
      </c>
      <c r="M171">
        <f t="shared" si="21"/>
        <v>1</v>
      </c>
      <c r="N171">
        <f t="shared" si="25"/>
        <v>1.5</v>
      </c>
      <c r="O171">
        <f t="shared" si="22"/>
        <v>1</v>
      </c>
      <c r="P171" s="4">
        <f t="shared" si="23"/>
        <v>-0.8660714285714286</v>
      </c>
      <c r="Q171">
        <f t="shared" si="24"/>
        <v>0</v>
      </c>
      <c r="R171">
        <f t="shared" si="24"/>
        <v>0</v>
      </c>
      <c r="S171">
        <f t="shared" si="24"/>
        <v>0</v>
      </c>
      <c r="T171">
        <f t="shared" si="24"/>
        <v>1</v>
      </c>
    </row>
    <row r="172" spans="2:20" x14ac:dyDescent="0.25">
      <c r="B172" t="s">
        <v>188</v>
      </c>
      <c r="C172" t="s">
        <v>170</v>
      </c>
      <c r="D172">
        <v>5.25</v>
      </c>
      <c r="E172">
        <v>1</v>
      </c>
      <c r="G172" t="s">
        <v>170</v>
      </c>
      <c r="I172">
        <v>1</v>
      </c>
      <c r="K172" t="str">
        <f t="shared" si="19"/>
        <v>Cigars</v>
      </c>
      <c r="L172" t="str">
        <f t="shared" si="20"/>
        <v/>
      </c>
      <c r="M172" t="str">
        <f t="shared" si="21"/>
        <v/>
      </c>
      <c r="N172" t="str">
        <f t="shared" si="25"/>
        <v/>
      </c>
      <c r="O172" t="str">
        <f t="shared" si="22"/>
        <v/>
      </c>
      <c r="P172" s="4" t="str">
        <f t="shared" si="23"/>
        <v/>
      </c>
      <c r="Q172">
        <f t="shared" si="24"/>
        <v>0</v>
      </c>
      <c r="R172">
        <f t="shared" si="24"/>
        <v>0</v>
      </c>
      <c r="S172">
        <f t="shared" si="24"/>
        <v>0</v>
      </c>
      <c r="T172">
        <f t="shared" si="24"/>
        <v>1</v>
      </c>
    </row>
    <row r="173" spans="2:20" x14ac:dyDescent="0.25">
      <c r="B173" t="s">
        <v>188</v>
      </c>
      <c r="C173" t="s">
        <v>171</v>
      </c>
      <c r="D173">
        <v>22.35</v>
      </c>
      <c r="E173">
        <v>1</v>
      </c>
      <c r="G173" t="s">
        <v>171</v>
      </c>
      <c r="H173">
        <v>39.25</v>
      </c>
      <c r="I173">
        <v>1</v>
      </c>
      <c r="K173" t="str">
        <f t="shared" si="19"/>
        <v>Hand rolling tobacco</v>
      </c>
      <c r="L173">
        <f t="shared" si="20"/>
        <v>22.35</v>
      </c>
      <c r="M173">
        <f t="shared" si="21"/>
        <v>1</v>
      </c>
      <c r="N173">
        <f t="shared" si="25"/>
        <v>39.25</v>
      </c>
      <c r="O173">
        <f t="shared" si="22"/>
        <v>1</v>
      </c>
      <c r="P173" s="4">
        <f t="shared" si="23"/>
        <v>0.75615212527964193</v>
      </c>
      <c r="Q173">
        <f t="shared" si="24"/>
        <v>0</v>
      </c>
      <c r="R173">
        <f t="shared" si="24"/>
        <v>0</v>
      </c>
      <c r="S173">
        <f t="shared" si="24"/>
        <v>0</v>
      </c>
      <c r="T173">
        <f t="shared" si="24"/>
        <v>1</v>
      </c>
    </row>
    <row r="174" spans="2:20" x14ac:dyDescent="0.25">
      <c r="B174" t="s">
        <v>188</v>
      </c>
      <c r="C174" t="s">
        <v>172</v>
      </c>
      <c r="D174">
        <v>9.75</v>
      </c>
      <c r="E174">
        <v>1</v>
      </c>
      <c r="G174" t="s">
        <v>172</v>
      </c>
      <c r="H174">
        <v>14</v>
      </c>
      <c r="I174">
        <v>1</v>
      </c>
      <c r="K174" t="str">
        <f t="shared" si="19"/>
        <v>Electronic cigarette refills/liquid</v>
      </c>
      <c r="L174">
        <f t="shared" si="20"/>
        <v>9.75</v>
      </c>
      <c r="M174">
        <f t="shared" si="21"/>
        <v>1</v>
      </c>
      <c r="N174">
        <f t="shared" si="25"/>
        <v>14</v>
      </c>
      <c r="O174">
        <f t="shared" si="22"/>
        <v>1</v>
      </c>
      <c r="P174" s="4">
        <f t="shared" si="23"/>
        <v>0.4358974358974359</v>
      </c>
      <c r="Q174">
        <f t="shared" si="24"/>
        <v>0</v>
      </c>
      <c r="R174">
        <f t="shared" si="24"/>
        <v>0</v>
      </c>
      <c r="S174">
        <f t="shared" si="24"/>
        <v>0</v>
      </c>
      <c r="T174">
        <f t="shared" si="2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kharik</dc:creator>
  <cp:lastModifiedBy>kharik</cp:lastModifiedBy>
  <dcterms:created xsi:type="dcterms:W3CDTF">2015-06-05T18:17:20Z</dcterms:created>
  <dcterms:modified xsi:type="dcterms:W3CDTF">2023-02-03T12:06:48Z</dcterms:modified>
</cp:coreProperties>
</file>