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harik\Documents\Python\Tesco-scraper\analysis\"/>
    </mc:Choice>
  </mc:AlternateContent>
  <xr:revisionPtr revIDLastSave="0" documentId="13_ncr:1_{D1658354-A5F7-4D88-828D-2CC791424A9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3" i="2"/>
  <c r="D3" i="2"/>
  <c r="J3" i="2"/>
  <c r="I3" i="2" s="1"/>
  <c r="N3" i="2"/>
  <c r="M3" i="2" s="1"/>
  <c r="C4" i="2"/>
  <c r="D4" i="2"/>
  <c r="E4" i="2" s="1"/>
  <c r="H4" i="2"/>
  <c r="J4" i="2" s="1"/>
  <c r="I4" i="2" s="1"/>
  <c r="C5" i="2"/>
  <c r="D5" i="2"/>
  <c r="C6" i="2"/>
  <c r="D6" i="2"/>
  <c r="C7" i="2"/>
  <c r="D7" i="2"/>
  <c r="E7" i="2" s="1"/>
  <c r="E9" i="2"/>
  <c r="P1" i="1" a="1"/>
  <c r="Q170" i="1" s="1"/>
  <c r="I172" i="1"/>
  <c r="K172" i="1" s="1"/>
  <c r="I171" i="1"/>
  <c r="K171" i="1" s="1"/>
  <c r="I170" i="1"/>
  <c r="K170" i="1" s="1"/>
  <c r="I169" i="1"/>
  <c r="K169" i="1" s="1"/>
  <c r="I168" i="1"/>
  <c r="K168" i="1" s="1"/>
  <c r="I167" i="1"/>
  <c r="K167" i="1" s="1"/>
  <c r="I166" i="1"/>
  <c r="K166" i="1" s="1"/>
  <c r="I165" i="1"/>
  <c r="K165" i="1" s="1"/>
  <c r="I164" i="1"/>
  <c r="K164" i="1" s="1"/>
  <c r="I163" i="1"/>
  <c r="K163" i="1" s="1"/>
  <c r="I162" i="1"/>
  <c r="K162" i="1" s="1"/>
  <c r="I161" i="1"/>
  <c r="K161" i="1" s="1"/>
  <c r="I160" i="1"/>
  <c r="K160" i="1" s="1"/>
  <c r="I159" i="1"/>
  <c r="K159" i="1" s="1"/>
  <c r="I158" i="1"/>
  <c r="K158" i="1" s="1"/>
  <c r="I157" i="1"/>
  <c r="K157" i="1" s="1"/>
  <c r="I156" i="1"/>
  <c r="K156" i="1" s="1"/>
  <c r="I155" i="1"/>
  <c r="K155" i="1" s="1"/>
  <c r="I154" i="1"/>
  <c r="K154" i="1" s="1"/>
  <c r="I153" i="1"/>
  <c r="K153" i="1" s="1"/>
  <c r="I152" i="1"/>
  <c r="K152" i="1" s="1"/>
  <c r="I151" i="1"/>
  <c r="K151" i="1" s="1"/>
  <c r="I150" i="1"/>
  <c r="K150" i="1" s="1"/>
  <c r="I149" i="1"/>
  <c r="K149" i="1" s="1"/>
  <c r="I148" i="1"/>
  <c r="K148" i="1" s="1"/>
  <c r="I147" i="1"/>
  <c r="K147" i="1" s="1"/>
  <c r="I146" i="1"/>
  <c r="K146" i="1" s="1"/>
  <c r="I145" i="1"/>
  <c r="K145" i="1" s="1"/>
  <c r="I144" i="1"/>
  <c r="K144" i="1" s="1"/>
  <c r="I143" i="1"/>
  <c r="K143" i="1" s="1"/>
  <c r="I142" i="1"/>
  <c r="K142" i="1" s="1"/>
  <c r="I141" i="1"/>
  <c r="K141" i="1" s="1"/>
  <c r="I140" i="1"/>
  <c r="K140" i="1" s="1"/>
  <c r="I139" i="1"/>
  <c r="K139" i="1" s="1"/>
  <c r="I138" i="1"/>
  <c r="K138" i="1" s="1"/>
  <c r="I137" i="1"/>
  <c r="K137" i="1" s="1"/>
  <c r="I136" i="1"/>
  <c r="K136" i="1" s="1"/>
  <c r="I135" i="1"/>
  <c r="K135" i="1" s="1"/>
  <c r="I134" i="1"/>
  <c r="K134" i="1" s="1"/>
  <c r="I133" i="1"/>
  <c r="K133" i="1" s="1"/>
  <c r="I132" i="1"/>
  <c r="K132" i="1" s="1"/>
  <c r="I131" i="1"/>
  <c r="K131" i="1" s="1"/>
  <c r="I130" i="1"/>
  <c r="K130" i="1" s="1"/>
  <c r="I129" i="1"/>
  <c r="K129" i="1" s="1"/>
  <c r="I128" i="1"/>
  <c r="K128" i="1" s="1"/>
  <c r="I127" i="1"/>
  <c r="K127" i="1" s="1"/>
  <c r="I126" i="1"/>
  <c r="K126" i="1" s="1"/>
  <c r="I125" i="1"/>
  <c r="K125" i="1" s="1"/>
  <c r="I124" i="1"/>
  <c r="K124" i="1" s="1"/>
  <c r="I123" i="1"/>
  <c r="K123" i="1" s="1"/>
  <c r="I122" i="1"/>
  <c r="K122" i="1" s="1"/>
  <c r="I121" i="1"/>
  <c r="K121" i="1" s="1"/>
  <c r="I120" i="1"/>
  <c r="K120" i="1" s="1"/>
  <c r="I119" i="1"/>
  <c r="K119" i="1" s="1"/>
  <c r="I118" i="1"/>
  <c r="K118" i="1" s="1"/>
  <c r="I117" i="1"/>
  <c r="K117" i="1" s="1"/>
  <c r="I116" i="1"/>
  <c r="K116" i="1" s="1"/>
  <c r="I115" i="1"/>
  <c r="K115" i="1" s="1"/>
  <c r="I114" i="1"/>
  <c r="K114" i="1" s="1"/>
  <c r="I113" i="1"/>
  <c r="K113" i="1" s="1"/>
  <c r="I112" i="1"/>
  <c r="K112" i="1" s="1"/>
  <c r="I111" i="1"/>
  <c r="K111" i="1" s="1"/>
  <c r="I110" i="1"/>
  <c r="K110" i="1" s="1"/>
  <c r="I109" i="1"/>
  <c r="K109" i="1" s="1"/>
  <c r="I108" i="1"/>
  <c r="K108" i="1" s="1"/>
  <c r="I107" i="1"/>
  <c r="K107" i="1" s="1"/>
  <c r="I106" i="1"/>
  <c r="K106" i="1" s="1"/>
  <c r="I105" i="1"/>
  <c r="K105" i="1" s="1"/>
  <c r="I104" i="1"/>
  <c r="K104" i="1" s="1"/>
  <c r="I103" i="1"/>
  <c r="K103" i="1" s="1"/>
  <c r="I102" i="1"/>
  <c r="K102" i="1" s="1"/>
  <c r="I101" i="1"/>
  <c r="K101" i="1" s="1"/>
  <c r="I100" i="1"/>
  <c r="K100" i="1" s="1"/>
  <c r="I99" i="1"/>
  <c r="K99" i="1" s="1"/>
  <c r="I98" i="1"/>
  <c r="K98" i="1" s="1"/>
  <c r="I97" i="1"/>
  <c r="K97" i="1" s="1"/>
  <c r="I96" i="1"/>
  <c r="K96" i="1" s="1"/>
  <c r="I95" i="1"/>
  <c r="K95" i="1" s="1"/>
  <c r="I94" i="1"/>
  <c r="K94" i="1" s="1"/>
  <c r="I93" i="1"/>
  <c r="K93" i="1" s="1"/>
  <c r="I92" i="1"/>
  <c r="K92" i="1" s="1"/>
  <c r="I91" i="1"/>
  <c r="K91" i="1" s="1"/>
  <c r="I90" i="1"/>
  <c r="K90" i="1" s="1"/>
  <c r="I89" i="1"/>
  <c r="K89" i="1" s="1"/>
  <c r="I88" i="1"/>
  <c r="K88" i="1" s="1"/>
  <c r="I87" i="1"/>
  <c r="K87" i="1" s="1"/>
  <c r="I86" i="1"/>
  <c r="K86" i="1" s="1"/>
  <c r="I85" i="1"/>
  <c r="K85" i="1" s="1"/>
  <c r="I84" i="1"/>
  <c r="K84" i="1" s="1"/>
  <c r="I83" i="1"/>
  <c r="K83" i="1" s="1"/>
  <c r="I82" i="1"/>
  <c r="K82" i="1" s="1"/>
  <c r="I81" i="1"/>
  <c r="K81" i="1" s="1"/>
  <c r="I80" i="1"/>
  <c r="K80" i="1" s="1"/>
  <c r="I79" i="1"/>
  <c r="K79" i="1" s="1"/>
  <c r="I78" i="1"/>
  <c r="K78" i="1" s="1"/>
  <c r="I77" i="1"/>
  <c r="K77" i="1" s="1"/>
  <c r="I76" i="1"/>
  <c r="K76" i="1" s="1"/>
  <c r="I75" i="1"/>
  <c r="K75" i="1" s="1"/>
  <c r="I74" i="1"/>
  <c r="K74" i="1" s="1"/>
  <c r="I73" i="1"/>
  <c r="K73" i="1" s="1"/>
  <c r="I72" i="1"/>
  <c r="K72" i="1" s="1"/>
  <c r="I71" i="1"/>
  <c r="K71" i="1" s="1"/>
  <c r="I70" i="1"/>
  <c r="K70" i="1" s="1"/>
  <c r="I69" i="1"/>
  <c r="K69" i="1" s="1"/>
  <c r="I68" i="1"/>
  <c r="K68" i="1" s="1"/>
  <c r="I67" i="1"/>
  <c r="K67" i="1" s="1"/>
  <c r="I66" i="1"/>
  <c r="K66" i="1" s="1"/>
  <c r="I65" i="1"/>
  <c r="K65" i="1" s="1"/>
  <c r="I64" i="1"/>
  <c r="K64" i="1" s="1"/>
  <c r="I63" i="1"/>
  <c r="K63" i="1" s="1"/>
  <c r="I62" i="1"/>
  <c r="K62" i="1" s="1"/>
  <c r="I61" i="1"/>
  <c r="K61" i="1" s="1"/>
  <c r="I60" i="1"/>
  <c r="K60" i="1" s="1"/>
  <c r="I59" i="1"/>
  <c r="K59" i="1" s="1"/>
  <c r="I58" i="1"/>
  <c r="K58" i="1" s="1"/>
  <c r="I57" i="1"/>
  <c r="K57" i="1" s="1"/>
  <c r="I56" i="1"/>
  <c r="K56" i="1" s="1"/>
  <c r="I55" i="1"/>
  <c r="K55" i="1" s="1"/>
  <c r="I54" i="1"/>
  <c r="K54" i="1" s="1"/>
  <c r="I53" i="1"/>
  <c r="K53" i="1" s="1"/>
  <c r="I52" i="1"/>
  <c r="K52" i="1" s="1"/>
  <c r="I51" i="1"/>
  <c r="K51" i="1" s="1"/>
  <c r="I50" i="1"/>
  <c r="K50" i="1" s="1"/>
  <c r="I49" i="1"/>
  <c r="K49" i="1" s="1"/>
  <c r="I48" i="1"/>
  <c r="K48" i="1" s="1"/>
  <c r="I47" i="1"/>
  <c r="K47" i="1" s="1"/>
  <c r="I46" i="1"/>
  <c r="K46" i="1" s="1"/>
  <c r="I45" i="1"/>
  <c r="K45" i="1" s="1"/>
  <c r="I44" i="1"/>
  <c r="K44" i="1" s="1"/>
  <c r="I43" i="1"/>
  <c r="K43" i="1" s="1"/>
  <c r="I42" i="1"/>
  <c r="K42" i="1" s="1"/>
  <c r="I41" i="1"/>
  <c r="K41" i="1" s="1"/>
  <c r="I40" i="1"/>
  <c r="K40" i="1" s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I33" i="1"/>
  <c r="K33" i="1" s="1"/>
  <c r="I32" i="1"/>
  <c r="K32" i="1" s="1"/>
  <c r="I31" i="1"/>
  <c r="K31" i="1" s="1"/>
  <c r="I30" i="1"/>
  <c r="K30" i="1" s="1"/>
  <c r="I29" i="1"/>
  <c r="K29" i="1" s="1"/>
  <c r="I28" i="1"/>
  <c r="K28" i="1" s="1"/>
  <c r="I27" i="1"/>
  <c r="K27" i="1" s="1"/>
  <c r="I26" i="1"/>
  <c r="K26" i="1" s="1"/>
  <c r="I25" i="1"/>
  <c r="K25" i="1" s="1"/>
  <c r="I24" i="1"/>
  <c r="K24" i="1" s="1"/>
  <c r="I23" i="1"/>
  <c r="K23" i="1" s="1"/>
  <c r="I22" i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I14" i="1"/>
  <c r="K14" i="1" s="1"/>
  <c r="I13" i="1"/>
  <c r="K13" i="1" s="1"/>
  <c r="I12" i="1"/>
  <c r="K12" i="1" s="1"/>
  <c r="I11" i="1"/>
  <c r="K11" i="1" s="1"/>
  <c r="I10" i="1"/>
  <c r="K10" i="1" s="1"/>
  <c r="I9" i="1"/>
  <c r="K9" i="1" s="1"/>
  <c r="I8" i="1"/>
  <c r="K8" i="1" s="1"/>
  <c r="I7" i="1"/>
  <c r="K7" i="1" s="1"/>
  <c r="I6" i="1"/>
  <c r="K6" i="1" s="1"/>
  <c r="I5" i="1"/>
  <c r="K5" i="1" s="1"/>
  <c r="I4" i="1"/>
  <c r="K4" i="1" s="1"/>
  <c r="I3" i="1"/>
  <c r="K3" i="1" s="1"/>
  <c r="I2" i="1"/>
  <c r="K2" i="1" s="1"/>
  <c r="E6" i="2" l="1"/>
  <c r="F6" i="2" s="1"/>
  <c r="E3" i="2"/>
  <c r="K3" i="2"/>
  <c r="F4" i="2"/>
  <c r="K4" i="2"/>
  <c r="F7" i="2"/>
  <c r="O3" i="2"/>
  <c r="H5" i="2"/>
  <c r="E5" i="2"/>
  <c r="F5" i="2" s="1"/>
  <c r="F3" i="2"/>
  <c r="N4" i="2"/>
  <c r="S10" i="1"/>
  <c r="R22" i="1"/>
  <c r="Q31" i="1"/>
  <c r="S42" i="1"/>
  <c r="R54" i="1"/>
  <c r="S63" i="1"/>
  <c r="S75" i="1"/>
  <c r="R88" i="1"/>
  <c r="S97" i="1"/>
  <c r="S109" i="1"/>
  <c r="R122" i="1"/>
  <c r="S133" i="1"/>
  <c r="R149" i="1"/>
  <c r="R165" i="1"/>
  <c r="S18" i="1"/>
  <c r="Q63" i="1"/>
  <c r="Q84" i="1"/>
  <c r="R118" i="1"/>
  <c r="R144" i="1"/>
  <c r="S30" i="1"/>
  <c r="R75" i="1"/>
  <c r="R109" i="1"/>
  <c r="Q148" i="1"/>
  <c r="R2" i="1"/>
  <c r="Q11" i="1"/>
  <c r="S22" i="1"/>
  <c r="R34" i="1"/>
  <c r="Q43" i="1"/>
  <c r="S54" i="1"/>
  <c r="R66" i="1"/>
  <c r="R76" i="1"/>
  <c r="Q89" i="1"/>
  <c r="R100" i="1"/>
  <c r="Q111" i="1"/>
  <c r="Q123" i="1"/>
  <c r="Q138" i="1"/>
  <c r="S149" i="1"/>
  <c r="S165" i="1"/>
  <c r="Q51" i="1"/>
  <c r="R133" i="1"/>
  <c r="S2" i="1"/>
  <c r="R14" i="1"/>
  <c r="Q23" i="1"/>
  <c r="S34" i="1"/>
  <c r="R46" i="1"/>
  <c r="Q55" i="1"/>
  <c r="R67" i="1"/>
  <c r="S79" i="1"/>
  <c r="R89" i="1"/>
  <c r="S101" i="1"/>
  <c r="S113" i="1"/>
  <c r="R123" i="1"/>
  <c r="R138" i="1"/>
  <c r="R153" i="1"/>
  <c r="Q166" i="1"/>
  <c r="S50" i="1"/>
  <c r="R10" i="1"/>
  <c r="R84" i="1"/>
  <c r="Q3" i="1"/>
  <c r="S14" i="1"/>
  <c r="R26" i="1"/>
  <c r="Q35" i="1"/>
  <c r="S46" i="1"/>
  <c r="R58" i="1"/>
  <c r="S67" i="1"/>
  <c r="Q80" i="1"/>
  <c r="R92" i="1"/>
  <c r="Q102" i="1"/>
  <c r="Q114" i="1"/>
  <c r="S127" i="1"/>
  <c r="Q139" i="1"/>
  <c r="S153" i="1"/>
  <c r="S171" i="1"/>
  <c r="R30" i="1"/>
  <c r="R106" i="1"/>
  <c r="R63" i="1"/>
  <c r="R6" i="1"/>
  <c r="Q15" i="1"/>
  <c r="S26" i="1"/>
  <c r="R38" i="1"/>
  <c r="Q47" i="1"/>
  <c r="Q59" i="1"/>
  <c r="Q71" i="1"/>
  <c r="Q81" i="1"/>
  <c r="Q93" i="1"/>
  <c r="R105" i="1"/>
  <c r="R114" i="1"/>
  <c r="Q128" i="1"/>
  <c r="S143" i="1"/>
  <c r="R154" i="1"/>
  <c r="Q172" i="1"/>
  <c r="Q7" i="1"/>
  <c r="Q39" i="1"/>
  <c r="R72" i="1"/>
  <c r="Q97" i="1"/>
  <c r="Q133" i="1"/>
  <c r="R159" i="1"/>
  <c r="Q19" i="1"/>
  <c r="R42" i="1"/>
  <c r="R97" i="1"/>
  <c r="Q119" i="1"/>
  <c r="S159" i="1"/>
  <c r="S6" i="1"/>
  <c r="R18" i="1"/>
  <c r="Q27" i="1"/>
  <c r="S38" i="1"/>
  <c r="R50" i="1"/>
  <c r="R59" i="1"/>
  <c r="Q72" i="1"/>
  <c r="S83" i="1"/>
  <c r="R93" i="1"/>
  <c r="Q106" i="1"/>
  <c r="Q118" i="1"/>
  <c r="R128" i="1"/>
  <c r="Q144" i="1"/>
  <c r="Q159" i="1"/>
  <c r="R172" i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S59" i="1"/>
  <c r="Q64" i="1"/>
  <c r="Q68" i="1"/>
  <c r="Q73" i="1"/>
  <c r="Q77" i="1"/>
  <c r="R81" i="1"/>
  <c r="S85" i="1"/>
  <c r="Q90" i="1"/>
  <c r="S93" i="1"/>
  <c r="Q98" i="1"/>
  <c r="R102" i="1"/>
  <c r="Q107" i="1"/>
  <c r="R111" i="1"/>
  <c r="R115" i="1"/>
  <c r="Q120" i="1"/>
  <c r="S123" i="1"/>
  <c r="R129" i="1"/>
  <c r="R134" i="1"/>
  <c r="R139" i="1"/>
  <c r="R145" i="1"/>
  <c r="Q150" i="1"/>
  <c r="S155" i="1"/>
  <c r="Q161" i="1"/>
  <c r="R167" i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Q65" i="1"/>
  <c r="R68" i="1"/>
  <c r="R73" i="1"/>
  <c r="R77" i="1"/>
  <c r="S81" i="1"/>
  <c r="Q86" i="1"/>
  <c r="R90" i="1"/>
  <c r="Q95" i="1"/>
  <c r="R98" i="1"/>
  <c r="Q103" i="1"/>
  <c r="R107" i="1"/>
  <c r="S111" i="1"/>
  <c r="S115" i="1"/>
  <c r="R120" i="1"/>
  <c r="Q125" i="1"/>
  <c r="Q130" i="1"/>
  <c r="S135" i="1"/>
  <c r="Q141" i="1"/>
  <c r="Q146" i="1"/>
  <c r="R150" i="1"/>
  <c r="Q156" i="1"/>
  <c r="Q162" i="1"/>
  <c r="R168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Q57" i="1"/>
  <c r="Q61" i="1"/>
  <c r="R65" i="1"/>
  <c r="S69" i="1"/>
  <c r="Q74" i="1"/>
  <c r="S77" i="1"/>
  <c r="Q82" i="1"/>
  <c r="R86" i="1"/>
  <c r="Q91" i="1"/>
  <c r="R95" i="1"/>
  <c r="R99" i="1"/>
  <c r="Q104" i="1"/>
  <c r="S107" i="1"/>
  <c r="Q112" i="1"/>
  <c r="Q116" i="1"/>
  <c r="Q121" i="1"/>
  <c r="R125" i="1"/>
  <c r="R130" i="1"/>
  <c r="Q136" i="1"/>
  <c r="R141" i="1"/>
  <c r="R146" i="1"/>
  <c r="R151" i="1"/>
  <c r="R156" i="1"/>
  <c r="R162" i="1"/>
  <c r="Q169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R57" i="1"/>
  <c r="R61" i="1"/>
  <c r="S65" i="1"/>
  <c r="Q70" i="1"/>
  <c r="R74" i="1"/>
  <c r="Q79" i="1"/>
  <c r="R82" i="1"/>
  <c r="Q87" i="1"/>
  <c r="R91" i="1"/>
  <c r="S95" i="1"/>
  <c r="S99" i="1"/>
  <c r="R104" i="1"/>
  <c r="R108" i="1"/>
  <c r="Q113" i="1"/>
  <c r="R116" i="1"/>
  <c r="R121" i="1"/>
  <c r="S125" i="1"/>
  <c r="Q131" i="1"/>
  <c r="R136" i="1"/>
  <c r="S141" i="1"/>
  <c r="Q147" i="1"/>
  <c r="R152" i="1"/>
  <c r="Q157" i="1"/>
  <c r="Q163" i="1"/>
  <c r="R169" i="1"/>
  <c r="Q2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S61" i="1"/>
  <c r="Q66" i="1"/>
  <c r="R70" i="1"/>
  <c r="Q75" i="1"/>
  <c r="R79" i="1"/>
  <c r="R83" i="1"/>
  <c r="Q88" i="1"/>
  <c r="S91" i="1"/>
  <c r="Q96" i="1"/>
  <c r="Q100" i="1"/>
  <c r="Q105" i="1"/>
  <c r="Q109" i="1"/>
  <c r="R113" i="1"/>
  <c r="S117" i="1"/>
  <c r="Q122" i="1"/>
  <c r="R126" i="1"/>
  <c r="R131" i="1"/>
  <c r="R137" i="1"/>
  <c r="R142" i="1"/>
  <c r="R147" i="1"/>
  <c r="Q153" i="1"/>
  <c r="S157" i="1"/>
  <c r="Q164" i="1"/>
  <c r="R170" i="1"/>
  <c r="Q160" i="1"/>
  <c r="R163" i="1"/>
  <c r="R166" i="1"/>
  <c r="S169" i="1"/>
  <c r="Q126" i="1"/>
  <c r="Q129" i="1"/>
  <c r="S131" i="1"/>
  <c r="Q134" i="1"/>
  <c r="Q137" i="1"/>
  <c r="S139" i="1"/>
  <c r="Q142" i="1"/>
  <c r="Q145" i="1"/>
  <c r="S147" i="1"/>
  <c r="Q151" i="1"/>
  <c r="Q154" i="1"/>
  <c r="R157" i="1"/>
  <c r="R160" i="1"/>
  <c r="S163" i="1"/>
  <c r="Q167" i="1"/>
  <c r="P1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4" i="1"/>
  <c r="S132" i="1"/>
  <c r="S130" i="1"/>
  <c r="S128" i="1"/>
  <c r="S126" i="1"/>
  <c r="S124" i="1"/>
  <c r="S122" i="1"/>
  <c r="S120" i="1"/>
  <c r="S118" i="1"/>
  <c r="S116" i="1"/>
  <c r="S114" i="1"/>
  <c r="S112" i="1"/>
  <c r="S11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6" i="1"/>
  <c r="S64" i="1"/>
  <c r="S62" i="1"/>
  <c r="S60" i="1"/>
  <c r="S58" i="1"/>
  <c r="S56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S57" i="1"/>
  <c r="Q62" i="1"/>
  <c r="R64" i="1"/>
  <c r="Q69" i="1"/>
  <c r="R71" i="1"/>
  <c r="S73" i="1"/>
  <c r="Q78" i="1"/>
  <c r="R80" i="1"/>
  <c r="Q85" i="1"/>
  <c r="R87" i="1"/>
  <c r="S89" i="1"/>
  <c r="Q94" i="1"/>
  <c r="R96" i="1"/>
  <c r="Q101" i="1"/>
  <c r="R103" i="1"/>
  <c r="S105" i="1"/>
  <c r="Q110" i="1"/>
  <c r="R112" i="1"/>
  <c r="Q117" i="1"/>
  <c r="R119" i="1"/>
  <c r="S121" i="1"/>
  <c r="Q124" i="1"/>
  <c r="Q127" i="1"/>
  <c r="S129" i="1"/>
  <c r="Q132" i="1"/>
  <c r="Q135" i="1"/>
  <c r="S137" i="1"/>
  <c r="Q140" i="1"/>
  <c r="Q143" i="1"/>
  <c r="S145" i="1"/>
  <c r="R148" i="1"/>
  <c r="S151" i="1"/>
  <c r="Q155" i="1"/>
  <c r="Q158" i="1"/>
  <c r="R161" i="1"/>
  <c r="R164" i="1"/>
  <c r="S167" i="1"/>
  <c r="Q171" i="1"/>
  <c r="S3" i="1"/>
  <c r="S5" i="1"/>
  <c r="S7" i="1"/>
  <c r="S9" i="1"/>
  <c r="S11" i="1"/>
  <c r="S13" i="1"/>
  <c r="S15" i="1"/>
  <c r="S17" i="1"/>
  <c r="S19" i="1"/>
  <c r="S21" i="1"/>
  <c r="S23" i="1"/>
  <c r="S25" i="1"/>
  <c r="S27" i="1"/>
  <c r="S29" i="1"/>
  <c r="S31" i="1"/>
  <c r="S33" i="1"/>
  <c r="S35" i="1"/>
  <c r="S37" i="1"/>
  <c r="S39" i="1"/>
  <c r="S41" i="1"/>
  <c r="S43" i="1"/>
  <c r="S45" i="1"/>
  <c r="S47" i="1"/>
  <c r="S49" i="1"/>
  <c r="S51" i="1"/>
  <c r="S53" i="1"/>
  <c r="S55" i="1"/>
  <c r="Q60" i="1"/>
  <c r="R62" i="1"/>
  <c r="Q67" i="1"/>
  <c r="R69" i="1"/>
  <c r="S71" i="1"/>
  <c r="Q76" i="1"/>
  <c r="R78" i="1"/>
  <c r="Q83" i="1"/>
  <c r="R85" i="1"/>
  <c r="S87" i="1"/>
  <c r="Q92" i="1"/>
  <c r="R94" i="1"/>
  <c r="Q99" i="1"/>
  <c r="R101" i="1"/>
  <c r="S103" i="1"/>
  <c r="Q108" i="1"/>
  <c r="R110" i="1"/>
  <c r="Q115" i="1"/>
  <c r="R117" i="1"/>
  <c r="S119" i="1"/>
  <c r="R124" i="1"/>
  <c r="R127" i="1"/>
  <c r="R132" i="1"/>
  <c r="R135" i="1"/>
  <c r="R140" i="1"/>
  <c r="R143" i="1"/>
  <c r="Q149" i="1"/>
  <c r="Q152" i="1"/>
  <c r="R155" i="1"/>
  <c r="R158" i="1"/>
  <c r="S161" i="1"/>
  <c r="Q165" i="1"/>
  <c r="Q168" i="1"/>
  <c r="R171" i="1"/>
  <c r="M4" i="2" l="1"/>
  <c r="O4" i="2"/>
  <c r="H6" i="2"/>
  <c r="J5" i="2"/>
  <c r="N5" i="2"/>
  <c r="P171" i="1"/>
  <c r="P169" i="1"/>
  <c r="P167" i="1"/>
  <c r="P165" i="1"/>
  <c r="P163" i="1"/>
  <c r="P161" i="1"/>
  <c r="P159" i="1"/>
  <c r="P157" i="1"/>
  <c r="P155" i="1"/>
  <c r="P153" i="1"/>
  <c r="P151" i="1"/>
  <c r="P149" i="1"/>
  <c r="P147" i="1"/>
  <c r="P145" i="1"/>
  <c r="P143" i="1"/>
  <c r="P141" i="1"/>
  <c r="P139" i="1"/>
  <c r="P137" i="1"/>
  <c r="P135" i="1"/>
  <c r="P133" i="1"/>
  <c r="P131" i="1"/>
  <c r="P129" i="1"/>
  <c r="P127" i="1"/>
  <c r="P125" i="1"/>
  <c r="P123" i="1"/>
  <c r="P172" i="1"/>
  <c r="P170" i="1"/>
  <c r="P168" i="1"/>
  <c r="P166" i="1"/>
  <c r="P164" i="1"/>
  <c r="P162" i="1"/>
  <c r="P160" i="1"/>
  <c r="P158" i="1"/>
  <c r="P156" i="1"/>
  <c r="P154" i="1"/>
  <c r="P152" i="1"/>
  <c r="P150" i="1"/>
  <c r="P148" i="1"/>
  <c r="P146" i="1"/>
  <c r="P138" i="1"/>
  <c r="P130" i="1"/>
  <c r="P122" i="1"/>
  <c r="P113" i="1"/>
  <c r="P106" i="1"/>
  <c r="P97" i="1"/>
  <c r="P90" i="1"/>
  <c r="P81" i="1"/>
  <c r="P74" i="1"/>
  <c r="P65" i="1"/>
  <c r="P58" i="1"/>
  <c r="P115" i="1"/>
  <c r="P108" i="1"/>
  <c r="P99" i="1"/>
  <c r="P92" i="1"/>
  <c r="P83" i="1"/>
  <c r="P76" i="1"/>
  <c r="P67" i="1"/>
  <c r="P60" i="1"/>
  <c r="P132" i="1"/>
  <c r="P128" i="1"/>
  <c r="P96" i="1"/>
  <c r="P87" i="1"/>
  <c r="P84" i="1"/>
  <c r="P75" i="1"/>
  <c r="P72" i="1"/>
  <c r="P63" i="1"/>
  <c r="P54" i="1"/>
  <c r="P51" i="1"/>
  <c r="P46" i="1"/>
  <c r="P43" i="1"/>
  <c r="P38" i="1"/>
  <c r="P35" i="1"/>
  <c r="P30" i="1"/>
  <c r="P27" i="1"/>
  <c r="P22" i="1"/>
  <c r="P19" i="1"/>
  <c r="P14" i="1"/>
  <c r="P11" i="1"/>
  <c r="P6" i="1"/>
  <c r="P3" i="1"/>
  <c r="P110" i="1"/>
  <c r="P86" i="1"/>
  <c r="P118" i="1"/>
  <c r="P57" i="1"/>
  <c r="P140" i="1"/>
  <c r="P136" i="1"/>
  <c r="P117" i="1"/>
  <c r="P114" i="1"/>
  <c r="P105" i="1"/>
  <c r="P102" i="1"/>
  <c r="P93" i="1"/>
  <c r="P62" i="1"/>
  <c r="P126" i="1"/>
  <c r="P98" i="1"/>
  <c r="P77" i="1"/>
  <c r="P144" i="1"/>
  <c r="P120" i="1"/>
  <c r="P111" i="1"/>
  <c r="P80" i="1"/>
  <c r="P71" i="1"/>
  <c r="P68" i="1"/>
  <c r="P59" i="1"/>
  <c r="P56" i="1"/>
  <c r="P53" i="1"/>
  <c r="P48" i="1"/>
  <c r="P45" i="1"/>
  <c r="P40" i="1"/>
  <c r="P37" i="1"/>
  <c r="P32" i="1"/>
  <c r="P29" i="1"/>
  <c r="P24" i="1"/>
  <c r="P21" i="1"/>
  <c r="P16" i="1"/>
  <c r="P13" i="1"/>
  <c r="P8" i="1"/>
  <c r="P5" i="1"/>
  <c r="P101" i="1"/>
  <c r="P89" i="1"/>
  <c r="P121" i="1"/>
  <c r="P134" i="1"/>
  <c r="P119" i="1"/>
  <c r="P116" i="1"/>
  <c r="P107" i="1"/>
  <c r="P104" i="1"/>
  <c r="P95" i="1"/>
  <c r="P64" i="1"/>
  <c r="P55" i="1"/>
  <c r="P50" i="1"/>
  <c r="P47" i="1"/>
  <c r="P42" i="1"/>
  <c r="P39" i="1"/>
  <c r="P34" i="1"/>
  <c r="P31" i="1"/>
  <c r="P26" i="1"/>
  <c r="P23" i="1"/>
  <c r="P18" i="1"/>
  <c r="P15" i="1"/>
  <c r="P10" i="1"/>
  <c r="P7" i="1"/>
  <c r="P2" i="1"/>
  <c r="P100" i="1"/>
  <c r="P91" i="1"/>
  <c r="P79" i="1"/>
  <c r="P49" i="1"/>
  <c r="P44" i="1"/>
  <c r="P33" i="1"/>
  <c r="P28" i="1"/>
  <c r="P17" i="1"/>
  <c r="P12" i="1"/>
  <c r="P4" i="1"/>
  <c r="P109" i="1"/>
  <c r="P78" i="1"/>
  <c r="P66" i="1"/>
  <c r="P142" i="1"/>
  <c r="P94" i="1"/>
  <c r="P85" i="1"/>
  <c r="P82" i="1"/>
  <c r="P73" i="1"/>
  <c r="P70" i="1"/>
  <c r="P61" i="1"/>
  <c r="P112" i="1"/>
  <c r="P103" i="1"/>
  <c r="P88" i="1"/>
  <c r="P52" i="1"/>
  <c r="P41" i="1"/>
  <c r="P36" i="1"/>
  <c r="P25" i="1"/>
  <c r="P20" i="1"/>
  <c r="P9" i="1"/>
  <c r="P124" i="1"/>
  <c r="P69" i="1"/>
  <c r="M5" i="2" l="1"/>
  <c r="O5" i="2"/>
  <c r="I5" i="2"/>
  <c r="K5" i="2"/>
  <c r="J6" i="2"/>
  <c r="H7" i="2"/>
  <c r="N6" i="2"/>
  <c r="M6" i="2" l="1"/>
  <c r="O6" i="2"/>
  <c r="I6" i="2"/>
  <c r="K6" i="2"/>
  <c r="N7" i="2"/>
  <c r="J7" i="2"/>
  <c r="H8" i="2"/>
  <c r="I7" i="2" l="1"/>
  <c r="K7" i="2"/>
  <c r="M7" i="2"/>
  <c r="O7" i="2"/>
  <c r="J8" i="2"/>
  <c r="H9" i="2"/>
  <c r="N8" i="2"/>
  <c r="M8" i="2" l="1"/>
  <c r="O8" i="2"/>
  <c r="I8" i="2"/>
  <c r="K8" i="2"/>
  <c r="J9" i="2"/>
  <c r="H10" i="2"/>
  <c r="N9" i="2"/>
  <c r="M9" i="2" l="1"/>
  <c r="O9" i="2"/>
  <c r="I9" i="2"/>
  <c r="K9" i="2"/>
  <c r="N10" i="2"/>
  <c r="H11" i="2"/>
  <c r="J10" i="2"/>
  <c r="M10" i="2" l="1"/>
  <c r="O10" i="2"/>
  <c r="I10" i="2"/>
  <c r="K10" i="2"/>
  <c r="N11" i="2"/>
  <c r="H12" i="2"/>
  <c r="J11" i="2"/>
  <c r="I11" i="2" l="1"/>
  <c r="K11" i="2"/>
  <c r="M11" i="2"/>
  <c r="O11" i="2"/>
  <c r="J12" i="2"/>
  <c r="N12" i="2"/>
  <c r="M12" i="2" l="1"/>
  <c r="O12" i="2"/>
  <c r="I12" i="2"/>
  <c r="K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<sst xmlns="http://schemas.openxmlformats.org/spreadsheetml/2006/main" count="531" uniqueCount="203">
  <si>
    <t>01.1 Food</t>
  </si>
  <si>
    <t>01.1.1 Bread and Cereals</t>
  </si>
  <si>
    <t>Large white loaves - sliced and unsliced</t>
  </si>
  <si>
    <t>Bread rolls</t>
  </si>
  <si>
    <t>Flour</t>
  </si>
  <si>
    <t>Rice</t>
  </si>
  <si>
    <t>Pasta</t>
  </si>
  <si>
    <t>Breakfast cereals</t>
  </si>
  <si>
    <t>Gluten free breakfast cereals</t>
  </si>
  <si>
    <t>Sponge cakes</t>
  </si>
  <si>
    <t>Pack of individual cakes</t>
  </si>
  <si>
    <t>Various selected biscuits</t>
  </si>
  <si>
    <t>Popcorn</t>
  </si>
  <si>
    <t>Large wholemeal loaf</t>
  </si>
  <si>
    <t>Garlic bread</t>
  </si>
  <si>
    <t>Chilled pizza</t>
  </si>
  <si>
    <t>Quiche</t>
  </si>
  <si>
    <t>Dehydrated noodles/pasta</t>
  </si>
  <si>
    <t>Hot oat cereal</t>
  </si>
  <si>
    <t>Cereal bars</t>
  </si>
  <si>
    <t>Crumpets</t>
  </si>
  <si>
    <t>Crackers</t>
  </si>
  <si>
    <t>Couscous</t>
  </si>
  <si>
    <t>Yorkshire puddings</t>
  </si>
  <si>
    <t>01.1.2 Meat</t>
  </si>
  <si>
    <t>Rump steak</t>
  </si>
  <si>
    <t>Mince</t>
  </si>
  <si>
    <t>Roasting joint</t>
  </si>
  <si>
    <t>Frozen burgers</t>
  </si>
  <si>
    <t>Loin chops lamb</t>
  </si>
  <si>
    <t>Shoulder</t>
  </si>
  <si>
    <t>Loin chops pork</t>
  </si>
  <si>
    <t>Gammon</t>
  </si>
  <si>
    <t>Back bacon</t>
  </si>
  <si>
    <t>Oven-ready joint</t>
  </si>
  <si>
    <t>Fresh/chilled whole chicken</t>
  </si>
  <si>
    <t>Rotisserie cooked hot whole chicken</t>
  </si>
  <si>
    <t>Fresh chicken breasts</t>
  </si>
  <si>
    <t>Pork sausages</t>
  </si>
  <si>
    <t>Cooked meats - eg ham</t>
  </si>
  <si>
    <t>Canned meats</t>
  </si>
  <si>
    <t>Chicken kievs</t>
  </si>
  <si>
    <t>Continental deli type meat</t>
  </si>
  <si>
    <t>Meat pies</t>
  </si>
  <si>
    <t>Fresh diced/minced turkey</t>
  </si>
  <si>
    <t>Frozen chicken nuggets</t>
  </si>
  <si>
    <t>Liver</t>
  </si>
  <si>
    <t>Meat based snacks</t>
  </si>
  <si>
    <t>01.1.3 Fish</t>
  </si>
  <si>
    <t>Fresh white fish fillets</t>
  </si>
  <si>
    <t>Canned tuna</t>
  </si>
  <si>
    <t>Frozen prawns</t>
  </si>
  <si>
    <t>Fresh salmon fillets</t>
  </si>
  <si>
    <t>Fish fingers</t>
  </si>
  <si>
    <t>Frozen breaded/battered white fish</t>
  </si>
  <si>
    <t>01.1.4 Milk, Cheese and Eggs</t>
  </si>
  <si>
    <t>Full-fat and semi-skimmed milk - shop-bought and delivered</t>
  </si>
  <si>
    <t>Flavoured milk</t>
  </si>
  <si>
    <t>Fresh cream</t>
  </si>
  <si>
    <t>Chilled pot dessert</t>
  </si>
  <si>
    <t>Eggs</t>
  </si>
  <si>
    <t>Other regional cheeses</t>
  </si>
  <si>
    <t>Parmesan</t>
  </si>
  <si>
    <t>Powdered baby formula</t>
  </si>
  <si>
    <t>Non-dairy milk drink</t>
  </si>
  <si>
    <t>Yoghurt</t>
  </si>
  <si>
    <t>Fromage frais</t>
  </si>
  <si>
    <t>Cheddar - home-produced</t>
  </si>
  <si>
    <t>Soft continental cheese</t>
  </si>
  <si>
    <t>Cheese spread</t>
  </si>
  <si>
    <t>01.1.5 Oils and Fats</t>
  </si>
  <si>
    <t>Margarine/low fat spread</t>
  </si>
  <si>
    <t>Block butter</t>
  </si>
  <si>
    <t>Peanut Butter</t>
  </si>
  <si>
    <t>Olive oil</t>
  </si>
  <si>
    <t>Spreadable butter</t>
  </si>
  <si>
    <t>01.1.6 Fruit</t>
  </si>
  <si>
    <t>Cooking apples</t>
  </si>
  <si>
    <t>Pears</t>
  </si>
  <si>
    <t>Strawberries</t>
  </si>
  <si>
    <t>Oranges</t>
  </si>
  <si>
    <t>Avocado pears</t>
  </si>
  <si>
    <t>Kiwi fruit</t>
  </si>
  <si>
    <t>Melon</t>
  </si>
  <si>
    <t>Pineapple</t>
  </si>
  <si>
    <t>Lemon</t>
  </si>
  <si>
    <t>Dried fruit</t>
  </si>
  <si>
    <t>Salted/roasted peanuts</t>
  </si>
  <si>
    <t>Dessert apples</t>
  </si>
  <si>
    <t>Bananas</t>
  </si>
  <si>
    <t>Grapes</t>
  </si>
  <si>
    <t>Small oranges</t>
  </si>
  <si>
    <t>Plums</t>
  </si>
  <si>
    <t>Grapefruit</t>
  </si>
  <si>
    <t>Blueberries</t>
  </si>
  <si>
    <t>Raspberries</t>
  </si>
  <si>
    <t>Fresh fruit snacking pot</t>
  </si>
  <si>
    <t>Canned fruit</t>
  </si>
  <si>
    <t>01.1.7 Vegetables</t>
  </si>
  <si>
    <t>Loose and pre-packed potatoes - old, new and baking varieties</t>
  </si>
  <si>
    <t>Prepared mashed potato</t>
  </si>
  <si>
    <t>Crisps - single and multi-packs</t>
  </si>
  <si>
    <t>Corn based snacks</t>
  </si>
  <si>
    <t>Fresh tomatoes</t>
  </si>
  <si>
    <t>Cauliflower</t>
  </si>
  <si>
    <t>Mushrooms</t>
  </si>
  <si>
    <t>Lettuce</t>
  </si>
  <si>
    <t>Broccoli</t>
  </si>
  <si>
    <t>Sweet potatoes</t>
  </si>
  <si>
    <t>Canned pulses</t>
  </si>
  <si>
    <t>Canned tomatoes</t>
  </si>
  <si>
    <t>Frozen pre-prepared vegetables</t>
  </si>
  <si>
    <t>Vegetarian burger/grills</t>
  </si>
  <si>
    <t>Vegetable stir fry</t>
  </si>
  <si>
    <t>Frozen chips</t>
  </si>
  <si>
    <t>Vegetable crisps</t>
  </si>
  <si>
    <t>Peppers</t>
  </si>
  <si>
    <t>Cabbage</t>
  </si>
  <si>
    <t>Carrots</t>
  </si>
  <si>
    <t>Onions</t>
  </si>
  <si>
    <t>Cucumbers</t>
  </si>
  <si>
    <t>Courgettes</t>
  </si>
  <si>
    <t>Pre-packed salad</t>
  </si>
  <si>
    <t>Canned baked beans</t>
  </si>
  <si>
    <t>Canned sweetcorn</t>
  </si>
  <si>
    <t>Frozen peas</t>
  </si>
  <si>
    <t>Vegetarian pickle</t>
  </si>
  <si>
    <t>Meat free sausages</t>
  </si>
  <si>
    <t>01.1.8 Sugar, Jam, Syrups, Chocolate and Confectionery</t>
  </si>
  <si>
    <t>Sugar</t>
  </si>
  <si>
    <t>Honey</t>
  </si>
  <si>
    <t>Jam</t>
  </si>
  <si>
    <t>Ice cream</t>
  </si>
  <si>
    <t>Various selected popular brands of sweets, chocolates, gum and mints</t>
  </si>
  <si>
    <t>01.1.9 Food Products (not elsewhere covered)</t>
  </si>
  <si>
    <t>Soup</t>
  </si>
  <si>
    <t>Ready cooked meals</t>
  </si>
  <si>
    <t>Various sauces - eg tomato ketchup, mayonnaise</t>
  </si>
  <si>
    <t>Dried herbs</t>
  </si>
  <si>
    <t>Protein powder</t>
  </si>
  <si>
    <t>01.2 Non-Alcoholic Beverages</t>
  </si>
  <si>
    <t>01.2.1 Coffee, Tea and Cocoa</t>
  </si>
  <si>
    <t>Tea bags</t>
  </si>
  <si>
    <t>Coffee sachets</t>
  </si>
  <si>
    <t>Coffee pods</t>
  </si>
  <si>
    <t>Flavoured tea</t>
  </si>
  <si>
    <t>Instant coffee</t>
  </si>
  <si>
    <t>Hot chocolate drink</t>
  </si>
  <si>
    <t>01.2.2 Mineral Waters, Soft Drinks and Juices</t>
  </si>
  <si>
    <t>Various pure fruit juices</t>
  </si>
  <si>
    <t>Fruit drink</t>
  </si>
  <si>
    <t>Mineral water</t>
  </si>
  <si>
    <t>Lemonade</t>
  </si>
  <si>
    <t>Various fizzy drinks</t>
  </si>
  <si>
    <t>Energy drinks</t>
  </si>
  <si>
    <t>Squashes</t>
  </si>
  <si>
    <t>Fruit/vegetable juice smoothie</t>
  </si>
  <si>
    <t>Flavoured water</t>
  </si>
  <si>
    <t>Cola</t>
  </si>
  <si>
    <t>Mixer drinks</t>
  </si>
  <si>
    <t>02.1 Alcoholic Beverages (Off Sales)</t>
  </si>
  <si>
    <t>02.1.1 Spirits</t>
  </si>
  <si>
    <t>Whisky</t>
  </si>
  <si>
    <t>Brandy</t>
  </si>
  <si>
    <t>Gin</t>
  </si>
  <si>
    <t>Pre-mixed spirit drink</t>
  </si>
  <si>
    <t>Vodka</t>
  </si>
  <si>
    <t>Rum</t>
  </si>
  <si>
    <t>Cream liqueur</t>
  </si>
  <si>
    <t>02.1.2 Wine</t>
  </si>
  <si>
    <t>White wine</t>
  </si>
  <si>
    <t>Rose wine</t>
  </si>
  <si>
    <t>Sparkling wine</t>
  </si>
  <si>
    <t>Bottled flavoured cider</t>
  </si>
  <si>
    <t>Red wine</t>
  </si>
  <si>
    <t>Fortified wine</t>
  </si>
  <si>
    <t>Champagne</t>
  </si>
  <si>
    <t>Canned apple cider</t>
  </si>
  <si>
    <t>02.1.3 Beer</t>
  </si>
  <si>
    <t>Canned lager</t>
  </si>
  <si>
    <t>Bottled lager</t>
  </si>
  <si>
    <t>Bottled speciality beer/ale</t>
  </si>
  <si>
    <t>Canned bitter</t>
  </si>
  <si>
    <t>Canned stout</t>
  </si>
  <si>
    <t>02.2 Tobacco</t>
  </si>
  <si>
    <t>02.2.1 Tobacco</t>
  </si>
  <si>
    <t>Selected brand cigarettes</t>
  </si>
  <si>
    <t>Cigars</t>
  </si>
  <si>
    <t>Hand rolling tobacco</t>
  </si>
  <si>
    <t>Electronic cigarette refills/liquid</t>
  </si>
  <si>
    <t>data 1</t>
  </si>
  <si>
    <t>data 2</t>
  </si>
  <si>
    <t>w1</t>
  </si>
  <si>
    <t>w2</t>
  </si>
  <si>
    <t>Exist?</t>
  </si>
  <si>
    <t>Inflation</t>
  </si>
  <si>
    <t>Basket 1</t>
  </si>
  <si>
    <t>Basket 2</t>
  </si>
  <si>
    <t>Total</t>
  </si>
  <si>
    <t>Period</t>
  </si>
  <si>
    <t>Annualised</t>
  </si>
  <si>
    <t>Top 10</t>
  </si>
  <si>
    <t>Bottom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</si>
</sst>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3" fillId="0" borderId="0" xfId="0" applyFont="1"/>
    <xf numFmtId="164" fontId="3" fillId="0" borderId="0" xfId="1" applyNumberFormat="1" applyFont="1"/>
    <xf numFmtId="15" fontId="0" fillId="0" borderId="0" xfId="0" applyNumberFormat="1"/>
    <xf numFmtId="0" fontId="4" fillId="2" borderId="0" xfId="2" applyAlignment="1">
      <alignment horizontal="center"/>
    </xf>
    <xf numFmtId="0" fontId="4" fillId="2" borderId="0" xfId="2"/>
    <xf numFmtId="0" fontId="4" fillId="2" borderId="0" xfId="2" applyBorder="1" applyAlignment="1">
      <alignment horizontal="center"/>
    </xf>
    <xf numFmtId="0" fontId="0" fillId="0" borderId="0" xfId="0" applyBorder="1"/>
    <xf numFmtId="9" fontId="4" fillId="2" borderId="0" xfId="2" applyNumberFormat="1" applyBorder="1"/>
    <xf numFmtId="0" fontId="2" fillId="2" borderId="0" xfId="2" applyFont="1"/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0401-C4BA-4135-8B2A-9844031E13A1}">
  <dimension ref="B1:O12"/>
  <sheetViews>
    <sheetView showGridLines="0" tabSelected="1" workbookViewId="0">
      <selection activeCell="G6" sqref="G6"/>
    </sheetView>
  </sheetViews>
  <sheetFormatPr defaultRowHeight="15" x14ac:dyDescent="0.25"/>
  <cols>
    <col min="2" max="2" width="33.140625" bestFit="1" customWidth="1"/>
    <col min="3" max="3" width="9.42578125" bestFit="1" customWidth="1"/>
    <col min="4" max="4" width="8.7109375" bestFit="1" customWidth="1"/>
    <col min="5" max="5" width="8.5703125" bestFit="1" customWidth="1"/>
    <col min="6" max="6" width="11" bestFit="1" customWidth="1"/>
    <col min="9" max="9" width="36.5703125" bestFit="1" customWidth="1"/>
    <col min="11" max="11" width="11" bestFit="1" customWidth="1"/>
    <col min="12" max="12" width="11" style="9" customWidth="1"/>
    <col min="13" max="13" width="45" bestFit="1" customWidth="1"/>
    <col min="15" max="15" width="11" bestFit="1" customWidth="1"/>
  </cols>
  <sheetData>
    <row r="1" spans="2:15" x14ac:dyDescent="0.25">
      <c r="L1"/>
    </row>
    <row r="2" spans="2:15" x14ac:dyDescent="0.25">
      <c r="B2" s="6"/>
      <c r="C2" s="6" t="s">
        <v>196</v>
      </c>
      <c r="D2" s="6" t="s">
        <v>197</v>
      </c>
      <c r="E2" s="6" t="s">
        <v>195</v>
      </c>
      <c r="F2" s="6" t="s">
        <v>200</v>
      </c>
      <c r="H2" s="7"/>
      <c r="I2" s="6" t="s">
        <v>201</v>
      </c>
      <c r="J2" s="6" t="s">
        <v>199</v>
      </c>
      <c r="K2" s="6" t="s">
        <v>200</v>
      </c>
      <c r="L2" s="8"/>
      <c r="M2" s="8" t="s">
        <v>202</v>
      </c>
      <c r="N2" s="6" t="s">
        <v>199</v>
      </c>
      <c r="O2" s="6" t="s">
        <v>200</v>
      </c>
    </row>
    <row r="3" spans="2:15" x14ac:dyDescent="0.25">
      <c r="B3" s="7" t="str" cm="1">
        <f t="array" ref="B3:B6">_xlfn.UNIQUE(Sheet1!A2:A172)</f>
        <v>01.1 Food</v>
      </c>
      <c r="C3">
        <f>SUMPRODUCT(Sheet1!$D$2:$D$172,Sheet1!$E$2:$E$172,Sheet1!$I$2:$I$172,Sheet1!$P$2:$P$172)</f>
        <v>263.62</v>
      </c>
      <c r="D3">
        <f>SUMPRODUCT(Sheet1!$F$2:$F$172,Sheet1!$G$2:$G$172,Sheet1!$I$2:$I$172,Sheet1!$P$2:$P$172)</f>
        <v>264.65999999999997</v>
      </c>
      <c r="E3" s="2">
        <f>D3/C3-1</f>
        <v>3.9450724527727576E-3</v>
      </c>
      <c r="F3" s="2">
        <f>E3/$E$9</f>
        <v>1.3090467684200515E-2</v>
      </c>
      <c r="H3" s="7">
        <v>1</v>
      </c>
      <c r="I3" t="str">
        <f>INDEX(Sheet1!$C$2:$C$172,MATCH(J3,Sheet1!$K$2:$K$172,0))</f>
        <v>Sugar</v>
      </c>
      <c r="J3" s="1">
        <f>LARGE(Sheet1!$K$2:$K$172,H3)</f>
        <v>0.40625</v>
      </c>
      <c r="K3" s="1">
        <f>J3/$E$9</f>
        <v>1.3480113636363638</v>
      </c>
      <c r="L3" s="10"/>
      <c r="M3" s="9" t="str">
        <f>INDEX(Sheet1!$C$2:$C$172,MATCH(N3,Sheet1!$K$2:$K$172,0))</f>
        <v>Various sauces - eg tomato ketchup, mayonnaise</v>
      </c>
      <c r="N3" s="1">
        <f>SMALL(Sheet1!$K$2:$K$172,H3)</f>
        <v>-0.80317460317460321</v>
      </c>
      <c r="O3" s="1">
        <f>N3/$E$9</f>
        <v>-2.6650793650793654</v>
      </c>
    </row>
    <row r="4" spans="2:15" x14ac:dyDescent="0.25">
      <c r="B4" s="7" t="str">
        <v>01.2 Non-Alcoholic Beverages</v>
      </c>
      <c r="C4">
        <f>SUMPRODUCT(Sheet1!$D$2:$D$172,Sheet1!$E$2:$E$172,Sheet1!$I$2:$I$172,Sheet1!$Q$2:$Q$172)</f>
        <v>34.33</v>
      </c>
      <c r="D4">
        <f>SUMPRODUCT(Sheet1!$F$2:$F$172,Sheet1!$G$2:$G$172,Sheet1!$I$2:$I$172,Sheet1!$Q$2:$Q$172)</f>
        <v>37.5</v>
      </c>
      <c r="E4" s="2">
        <f>D4/C4-1</f>
        <v>9.2339062044858755E-2</v>
      </c>
      <c r="F4" s="2">
        <f>E4/$E$9</f>
        <v>0.30639779678521317</v>
      </c>
      <c r="H4" s="7">
        <f>+H3+1</f>
        <v>2</v>
      </c>
      <c r="I4" t="str">
        <f>INDEX(Sheet1!$C$2:$C$172,MATCH(J4,Sheet1!$K$2:$K$172,0))</f>
        <v>Margarine/low fat spread</v>
      </c>
      <c r="J4" s="1">
        <f>LARGE(Sheet1!$K$2:$K$172,H4)</f>
        <v>0.26315789473684204</v>
      </c>
      <c r="K4" s="1">
        <f t="shared" ref="K4:K12" si="0">J4/$E$9</f>
        <v>0.8732057416267941</v>
      </c>
      <c r="L4" s="10"/>
      <c r="M4" s="9" t="str">
        <f>INDEX(Sheet1!$C$2:$C$172,MATCH(N4,Sheet1!$K$2:$K$172,0))</f>
        <v>Frozen breaded/battered white fish</v>
      </c>
      <c r="N4" s="1">
        <f>SMALL(Sheet1!$K$2:$K$172,H4)</f>
        <v>-0.2857142857142857</v>
      </c>
      <c r="O4" s="1">
        <f t="shared" ref="O4:O12" si="1">N4/$E$9</f>
        <v>-0.94805194805194803</v>
      </c>
    </row>
    <row r="5" spans="2:15" x14ac:dyDescent="0.25">
      <c r="B5" s="7" t="str">
        <v>02.1 Alcoholic Beverages (Off Sales)</v>
      </c>
      <c r="C5">
        <f>SUMPRODUCT(Sheet1!$D$2:$D$172,Sheet1!$E$2:$E$172,Sheet1!$I$2:$I$172,Sheet1!$R$2:$R$172)</f>
        <v>276.39</v>
      </c>
      <c r="D5">
        <f>SUMPRODUCT(Sheet1!$F$2:$F$172,Sheet1!$G$2:$G$172,Sheet1!$I$2:$I$172,Sheet1!$R$2:$R$172)</f>
        <v>275.84000000000003</v>
      </c>
      <c r="E5" s="2">
        <f>D5/C5-1</f>
        <v>-1.9899417489777083E-3</v>
      </c>
      <c r="F5" s="2">
        <f>E5/$E$9</f>
        <v>-6.6029885306987599E-3</v>
      </c>
      <c r="H5" s="7">
        <f>+H4+1</f>
        <v>3</v>
      </c>
      <c r="I5" t="str">
        <f>INDEX(Sheet1!$C$2:$C$172,MATCH(J5,Sheet1!$K$2:$K$172,0))</f>
        <v>Coffee sachets</v>
      </c>
      <c r="J5" s="1">
        <f>LARGE(Sheet1!$K$2:$K$172,H5)</f>
        <v>0.24260355029585812</v>
      </c>
      <c r="K5" s="1">
        <f t="shared" si="0"/>
        <v>0.80500268961807475</v>
      </c>
      <c r="L5" s="10"/>
      <c r="M5" s="9" t="str">
        <f>INDEX(Sheet1!$C$2:$C$172,MATCH(N5,Sheet1!$K$2:$K$172,0))</f>
        <v>Rice</v>
      </c>
      <c r="N5" s="1">
        <f>SMALL(Sheet1!$K$2:$K$172,H5)</f>
        <v>-0.20454545454545459</v>
      </c>
      <c r="O5" s="1">
        <f t="shared" si="1"/>
        <v>-0.67871900826446296</v>
      </c>
    </row>
    <row r="6" spans="2:15" x14ac:dyDescent="0.25">
      <c r="B6" s="7" t="str">
        <v>02.2 Tobacco</v>
      </c>
      <c r="C6">
        <f>SUMPRODUCT(Sheet1!$D$2:$D$172,Sheet1!$E$2:$E$172,Sheet1!$I$2:$I$172,Sheet1!$S$2:$S$172)</f>
        <v>48.55</v>
      </c>
      <c r="D6">
        <f>SUMPRODUCT(Sheet1!$F$2:$F$172,Sheet1!$G$2:$G$172,Sheet1!$I$2:$I$172,Sheet1!$S$2:$S$172)</f>
        <v>49.55</v>
      </c>
      <c r="E6" s="2">
        <f>D6/C6-1</f>
        <v>2.059732234809486E-2</v>
      </c>
      <c r="F6" s="2">
        <f>E6/$E$9</f>
        <v>6.8345660518678408E-2</v>
      </c>
      <c r="H6" s="7">
        <f>+H5+1</f>
        <v>4</v>
      </c>
      <c r="I6" t="str">
        <f>INDEX(Sheet1!$C$2:$C$172,MATCH(J6,Sheet1!$K$2:$K$172,0))</f>
        <v>Large white loaves - sliced and unsliced</v>
      </c>
      <c r="J6" s="1">
        <f>LARGE(Sheet1!$K$2:$K$172,H6)</f>
        <v>0.22222222222222232</v>
      </c>
      <c r="K6" s="1">
        <f t="shared" si="0"/>
        <v>0.73737373737373779</v>
      </c>
      <c r="L6" s="10"/>
      <c r="M6" s="9" t="str">
        <f>INDEX(Sheet1!$C$2:$C$172,MATCH(N6,Sheet1!$K$2:$K$172,0))</f>
        <v>Fresh/chilled whole chicken</v>
      </c>
      <c r="N6" s="1">
        <f>SMALL(Sheet1!$K$2:$K$172,H6)</f>
        <v>-0.16761594792514234</v>
      </c>
      <c r="O6" s="1">
        <f t="shared" si="1"/>
        <v>-0.5561801908425178</v>
      </c>
    </row>
    <row r="7" spans="2:15" x14ac:dyDescent="0.25">
      <c r="B7" s="11" t="s">
        <v>198</v>
      </c>
      <c r="C7" s="3">
        <f>SUMPRODUCT(Sheet1!$D$2:$D$172,Sheet1!$E$2:$E$172,Sheet1!$I$2:$I$172)</f>
        <v>622.8900000000001</v>
      </c>
      <c r="D7" s="3">
        <f>SUMPRODUCT(Sheet1!$F$2:$F$172,Sheet1!$G$2:$G$172,Sheet1!$I$2:$I$172)</f>
        <v>627.55000000000018</v>
      </c>
      <c r="E7" s="4">
        <f>D7/C7-1</f>
        <v>7.4812567226960613E-3</v>
      </c>
      <c r="F7" s="4">
        <f>E7/$E$9</f>
        <v>2.4824170034400569E-2</v>
      </c>
      <c r="H7" s="7">
        <f>+H6+1</f>
        <v>5</v>
      </c>
      <c r="I7" t="str">
        <f>INDEX(Sheet1!$C$2:$C$172,MATCH(J7,Sheet1!$K$2:$K$172,0))</f>
        <v>Large white loaves - sliced and unsliced</v>
      </c>
      <c r="J7" s="1">
        <f>LARGE(Sheet1!$K$2:$K$172,H7)</f>
        <v>0.22222222222222232</v>
      </c>
      <c r="K7" s="1">
        <f t="shared" si="0"/>
        <v>0.73737373737373779</v>
      </c>
      <c r="L7" s="10"/>
      <c r="M7" s="9" t="str">
        <f>INDEX(Sheet1!$C$2:$C$172,MATCH(N7,Sheet1!$K$2:$K$172,0))</f>
        <v>Canned stout</v>
      </c>
      <c r="N7" s="1">
        <f>SMALL(Sheet1!$K$2:$K$172,H7)</f>
        <v>-0.12222222222222223</v>
      </c>
      <c r="O7" s="1">
        <f t="shared" si="1"/>
        <v>-0.40555555555555561</v>
      </c>
    </row>
    <row r="8" spans="2:15" x14ac:dyDescent="0.25">
      <c r="H8" s="7">
        <f>+H7+1</f>
        <v>6</v>
      </c>
      <c r="I8" t="str">
        <f>INDEX(Sheet1!$C$2:$C$172,MATCH(J8,Sheet1!$K$2:$K$172,0))</f>
        <v>Olive oil</v>
      </c>
      <c r="J8" s="1">
        <f>LARGE(Sheet1!$K$2:$K$172,H8)</f>
        <v>0.21311475409836089</v>
      </c>
      <c r="K8" s="1">
        <f t="shared" si="0"/>
        <v>0.70715350223547024</v>
      </c>
      <c r="L8" s="10"/>
      <c r="M8" s="9" t="str">
        <f>INDEX(Sheet1!$C$2:$C$172,MATCH(N8,Sheet1!$K$2:$K$172,0))</f>
        <v>Pineapple</v>
      </c>
      <c r="N8" s="1">
        <f>SMALL(Sheet1!$K$2:$K$172,H8)</f>
        <v>-9.9999999999999978E-2</v>
      </c>
      <c r="O8" s="1">
        <f t="shared" si="1"/>
        <v>-0.33181818181818179</v>
      </c>
    </row>
    <row r="9" spans="2:15" x14ac:dyDescent="0.25">
      <c r="B9" t="s">
        <v>199</v>
      </c>
      <c r="C9" s="5">
        <v>44850</v>
      </c>
      <c r="D9" s="5">
        <v>44960</v>
      </c>
      <c r="E9">
        <f>(D9-C9)/365</f>
        <v>0.30136986301369861</v>
      </c>
      <c r="H9" s="7">
        <f>+H8+1</f>
        <v>7</v>
      </c>
      <c r="I9" t="str">
        <f>INDEX(Sheet1!$C$2:$C$172,MATCH(J9,Sheet1!$K$2:$K$172,0))</f>
        <v>Coffee pods</v>
      </c>
      <c r="J9" s="1">
        <f>LARGE(Sheet1!$K$2:$K$172,H9)</f>
        <v>0.19999999999999996</v>
      </c>
      <c r="K9" s="1">
        <f t="shared" si="0"/>
        <v>0.66363636363636358</v>
      </c>
      <c r="L9" s="10"/>
      <c r="M9" s="9" t="str">
        <f>INDEX(Sheet1!$C$2:$C$172,MATCH(N9,Sheet1!$K$2:$K$172,0))</f>
        <v>Instant coffee</v>
      </c>
      <c r="N9" s="1">
        <f>SMALL(Sheet1!$K$2:$K$172,H9)</f>
        <v>-8.333333333333337E-2</v>
      </c>
      <c r="O9" s="1">
        <f t="shared" si="1"/>
        <v>-0.27651515151515166</v>
      </c>
    </row>
    <row r="10" spans="2:15" x14ac:dyDescent="0.25">
      <c r="H10" s="7">
        <f>+H9+1</f>
        <v>8</v>
      </c>
      <c r="I10" t="str">
        <f>INDEX(Sheet1!$C$2:$C$172,MATCH(J10,Sheet1!$K$2:$K$172,0))</f>
        <v>Coffee pods</v>
      </c>
      <c r="J10" s="1">
        <f>LARGE(Sheet1!$K$2:$K$172,H10)</f>
        <v>0.19999999999999996</v>
      </c>
      <c r="K10" s="1">
        <f t="shared" si="0"/>
        <v>0.66363636363636358</v>
      </c>
      <c r="L10" s="10"/>
      <c r="M10" s="9" t="str">
        <f>INDEX(Sheet1!$C$2:$C$172,MATCH(N10,Sheet1!$K$2:$K$172,0))</f>
        <v>Quiche</v>
      </c>
      <c r="N10" s="1">
        <f>SMALL(Sheet1!$K$2:$K$172,H10)</f>
        <v>-8.0000000000000071E-2</v>
      </c>
      <c r="O10" s="1">
        <f t="shared" si="1"/>
        <v>-0.26545454545454572</v>
      </c>
    </row>
    <row r="11" spans="2:15" x14ac:dyDescent="0.25">
      <c r="H11" s="7">
        <f>+H10+1</f>
        <v>9</v>
      </c>
      <c r="I11" t="str">
        <f>INDEX(Sheet1!$C$2:$C$172,MATCH(J11,Sheet1!$K$2:$K$172,0))</f>
        <v>Cucumbers</v>
      </c>
      <c r="J11" s="1">
        <f>LARGE(Sheet1!$K$2:$K$172,H11)</f>
        <v>0.19642857142857162</v>
      </c>
      <c r="K11" s="1">
        <f t="shared" si="0"/>
        <v>0.65178571428571497</v>
      </c>
      <c r="L11" s="10"/>
      <c r="M11" s="9" t="str">
        <f>INDEX(Sheet1!$C$2:$C$172,MATCH(N11,Sheet1!$K$2:$K$172,0))</f>
        <v>Spreadable butter</v>
      </c>
      <c r="N11" s="1">
        <f>SMALL(Sheet1!$K$2:$K$172,H11)</f>
        <v>-6.4000000000000057E-2</v>
      </c>
      <c r="O11" s="1">
        <f t="shared" si="1"/>
        <v>-0.21236363636363656</v>
      </c>
    </row>
    <row r="12" spans="2:15" x14ac:dyDescent="0.25">
      <c r="H12" s="7">
        <f>+H11+1</f>
        <v>10</v>
      </c>
      <c r="I12" t="str">
        <f>INDEX(Sheet1!$C$2:$C$172,MATCH(J12,Sheet1!$K$2:$K$172,0))</f>
        <v>Fresh tomatoes</v>
      </c>
      <c r="J12" s="1">
        <f>LARGE(Sheet1!$K$2:$K$172,H12)</f>
        <v>0.17647058823529416</v>
      </c>
      <c r="K12" s="1">
        <f t="shared" si="0"/>
        <v>0.58556149732620333</v>
      </c>
      <c r="L12" s="10"/>
      <c r="M12" s="9" t="str">
        <f>INDEX(Sheet1!$C$2:$C$172,MATCH(N12,Sheet1!$K$2:$K$172,0))</f>
        <v>Courgettes</v>
      </c>
      <c r="N12" s="1">
        <f>SMALL(Sheet1!$K$2:$K$172,H12)</f>
        <v>-5.8823529411764608E-2</v>
      </c>
      <c r="O12" s="1">
        <f t="shared" si="1"/>
        <v>-0.19518716577540077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showGridLines="0" topLeftCell="S1" workbookViewId="0">
      <selection activeCell="U1" sqref="U1:AE11"/>
    </sheetView>
  </sheetViews>
  <sheetFormatPr defaultRowHeight="15" x14ac:dyDescent="0.25"/>
  <cols>
    <col min="16" max="16" width="9.42578125" bestFit="1" customWidth="1"/>
    <col min="17" max="17" width="27.7109375" bestFit="1" customWidth="1"/>
    <col min="18" max="18" width="33.140625" bestFit="1" customWidth="1"/>
    <col min="19" max="19" width="12.140625" bestFit="1" customWidth="1"/>
    <col min="21" max="21" width="33.140625" bestFit="1" customWidth="1"/>
    <col min="22" max="22" width="9.42578125" bestFit="1" customWidth="1"/>
    <col min="28" max="28" width="30.28515625" bestFit="1" customWidth="1"/>
    <col min="30" max="30" width="45" bestFit="1" customWidth="1"/>
  </cols>
  <sheetData>
    <row r="1" spans="1:28" x14ac:dyDescent="0.25">
      <c r="D1" t="s">
        <v>190</v>
      </c>
      <c r="E1" t="s">
        <v>192</v>
      </c>
      <c r="F1" t="s">
        <v>191</v>
      </c>
      <c r="G1" t="s">
        <v>193</v>
      </c>
      <c r="I1" t="s">
        <v>194</v>
      </c>
      <c r="K1" t="s">
        <v>195</v>
      </c>
      <c r="P1" t="str" cm="1">
        <f t="array" ref="P1:S1">TRANSPOSE(_xlfn.UNIQUE(A2:A172))</f>
        <v>01.1 Food</v>
      </c>
      <c r="Q1" t="str">
        <v>01.2 Non-Alcoholic Beverages</v>
      </c>
      <c r="R1" t="str">
        <v>02.1 Alcoholic Beverages (Off Sales)</v>
      </c>
      <c r="S1" t="str">
        <v>02.2 Tobacco</v>
      </c>
    </row>
    <row r="2" spans="1:28" x14ac:dyDescent="0.25">
      <c r="A2" t="s">
        <v>0</v>
      </c>
      <c r="B2" t="s">
        <v>1</v>
      </c>
      <c r="C2" t="s">
        <v>2</v>
      </c>
      <c r="D2">
        <v>0.9</v>
      </c>
      <c r="E2">
        <v>1</v>
      </c>
      <c r="F2">
        <v>1.1000000000000001</v>
      </c>
      <c r="G2">
        <v>1</v>
      </c>
      <c r="I2">
        <f>IF(OR(D2="",F2=""),"",1)</f>
        <v>1</v>
      </c>
      <c r="K2" s="1">
        <f>IF(I2=1,(F2*G2)/(D2*E2)-1,"")</f>
        <v>0.22222222222222232</v>
      </c>
      <c r="P2">
        <f>IF($A2=P$1,1,0)</f>
        <v>1</v>
      </c>
      <c r="Q2">
        <f>IF($A2=Q$1,1,0)</f>
        <v>0</v>
      </c>
      <c r="R2">
        <f>IF($A2=R$1,1,0)</f>
        <v>0</v>
      </c>
      <c r="S2">
        <f>IF($A2=S$1,1,0)</f>
        <v>0</v>
      </c>
    </row>
    <row r="3" spans="1:28" x14ac:dyDescent="0.25">
      <c r="A3" t="s">
        <v>0</v>
      </c>
      <c r="B3" t="s">
        <v>1</v>
      </c>
      <c r="C3" t="s">
        <v>3</v>
      </c>
      <c r="D3">
        <v>1.8</v>
      </c>
      <c r="E3">
        <v>1</v>
      </c>
      <c r="F3">
        <v>1.8</v>
      </c>
      <c r="G3">
        <v>1</v>
      </c>
      <c r="I3">
        <f t="shared" ref="I3:I66" si="0">IF(OR(D3="",F3=""),"",1)</f>
        <v>1</v>
      </c>
      <c r="K3" s="1">
        <f t="shared" ref="K3:K66" si="1">IF(I3=1,(F3*G3)/(D3*E3)-1,"")</f>
        <v>0</v>
      </c>
      <c r="P3">
        <f t="shared" ref="P3:S34" si="2">IF($A3=P$1,1,0)</f>
        <v>1</v>
      </c>
      <c r="Q3">
        <f t="shared" si="2"/>
        <v>0</v>
      </c>
      <c r="R3">
        <f t="shared" si="2"/>
        <v>0</v>
      </c>
      <c r="S3">
        <f t="shared" si="2"/>
        <v>0</v>
      </c>
    </row>
    <row r="4" spans="1:28" x14ac:dyDescent="0.25">
      <c r="A4" t="s">
        <v>0</v>
      </c>
      <c r="B4" t="s">
        <v>1</v>
      </c>
      <c r="C4" t="s">
        <v>4</v>
      </c>
      <c r="D4">
        <v>2.4</v>
      </c>
      <c r="E4">
        <v>1</v>
      </c>
      <c r="F4">
        <v>2.4</v>
      </c>
      <c r="G4">
        <v>1</v>
      </c>
      <c r="I4">
        <f t="shared" si="0"/>
        <v>1</v>
      </c>
      <c r="K4" s="1">
        <f t="shared" si="1"/>
        <v>0</v>
      </c>
      <c r="P4">
        <f t="shared" si="2"/>
        <v>1</v>
      </c>
      <c r="Q4">
        <f t="shared" si="2"/>
        <v>0</v>
      </c>
      <c r="R4">
        <f t="shared" si="2"/>
        <v>0</v>
      </c>
      <c r="S4">
        <f t="shared" si="2"/>
        <v>0</v>
      </c>
    </row>
    <row r="5" spans="1:28" x14ac:dyDescent="0.25">
      <c r="A5" t="s">
        <v>0</v>
      </c>
      <c r="B5" t="s">
        <v>1</v>
      </c>
      <c r="C5" t="s">
        <v>5</v>
      </c>
      <c r="D5">
        <v>2.2000000000000002</v>
      </c>
      <c r="E5">
        <v>1</v>
      </c>
      <c r="F5">
        <v>1.75</v>
      </c>
      <c r="G5">
        <v>1</v>
      </c>
      <c r="I5">
        <f t="shared" si="0"/>
        <v>1</v>
      </c>
      <c r="K5" s="1">
        <f t="shared" si="1"/>
        <v>-0.20454545454545459</v>
      </c>
      <c r="P5">
        <f t="shared" si="2"/>
        <v>1</v>
      </c>
      <c r="Q5">
        <f t="shared" si="2"/>
        <v>0</v>
      </c>
      <c r="R5">
        <f t="shared" si="2"/>
        <v>0</v>
      </c>
      <c r="S5">
        <f t="shared" si="2"/>
        <v>0</v>
      </c>
    </row>
    <row r="6" spans="1:28" x14ac:dyDescent="0.25">
      <c r="A6" t="s">
        <v>0</v>
      </c>
      <c r="B6" t="s">
        <v>1</v>
      </c>
      <c r="C6" t="s">
        <v>6</v>
      </c>
      <c r="D6">
        <v>0.35</v>
      </c>
      <c r="E6">
        <v>1</v>
      </c>
      <c r="F6">
        <v>0.41</v>
      </c>
      <c r="G6">
        <v>1</v>
      </c>
      <c r="I6">
        <f t="shared" si="0"/>
        <v>1</v>
      </c>
      <c r="K6" s="1">
        <f t="shared" si="1"/>
        <v>0.17142857142857149</v>
      </c>
      <c r="P6">
        <f t="shared" si="2"/>
        <v>1</v>
      </c>
      <c r="Q6">
        <f t="shared" si="2"/>
        <v>0</v>
      </c>
      <c r="R6">
        <f t="shared" si="2"/>
        <v>0</v>
      </c>
      <c r="S6">
        <f t="shared" si="2"/>
        <v>0</v>
      </c>
    </row>
    <row r="7" spans="1:28" x14ac:dyDescent="0.25">
      <c r="A7" t="s">
        <v>0</v>
      </c>
      <c r="B7" t="s">
        <v>1</v>
      </c>
      <c r="C7" t="s">
        <v>7</v>
      </c>
      <c r="D7">
        <v>3</v>
      </c>
      <c r="E7">
        <v>1</v>
      </c>
      <c r="F7">
        <v>3.3</v>
      </c>
      <c r="G7">
        <v>1</v>
      </c>
      <c r="I7">
        <f t="shared" si="0"/>
        <v>1</v>
      </c>
      <c r="K7" s="1">
        <f t="shared" si="1"/>
        <v>9.9999999999999867E-2</v>
      </c>
      <c r="P7">
        <f t="shared" si="2"/>
        <v>1</v>
      </c>
      <c r="Q7">
        <f t="shared" si="2"/>
        <v>0</v>
      </c>
      <c r="R7">
        <f t="shared" si="2"/>
        <v>0</v>
      </c>
      <c r="S7">
        <f t="shared" si="2"/>
        <v>0</v>
      </c>
    </row>
    <row r="8" spans="1:28" x14ac:dyDescent="0.25">
      <c r="A8" t="s">
        <v>0</v>
      </c>
      <c r="B8" t="s">
        <v>1</v>
      </c>
      <c r="C8" t="s">
        <v>8</v>
      </c>
      <c r="D8">
        <v>2.2000000000000002</v>
      </c>
      <c r="E8">
        <v>1</v>
      </c>
      <c r="F8">
        <v>2.2000000000000002</v>
      </c>
      <c r="G8">
        <v>1</v>
      </c>
      <c r="I8">
        <f t="shared" si="0"/>
        <v>1</v>
      </c>
      <c r="K8" s="1">
        <f t="shared" si="1"/>
        <v>0</v>
      </c>
      <c r="P8">
        <f t="shared" si="2"/>
        <v>1</v>
      </c>
      <c r="Q8">
        <f t="shared" si="2"/>
        <v>0</v>
      </c>
      <c r="R8">
        <f t="shared" si="2"/>
        <v>0</v>
      </c>
      <c r="S8">
        <f t="shared" si="2"/>
        <v>0</v>
      </c>
    </row>
    <row r="9" spans="1:28" x14ac:dyDescent="0.25">
      <c r="A9" t="s">
        <v>0</v>
      </c>
      <c r="B9" t="s">
        <v>1</v>
      </c>
      <c r="C9" t="s">
        <v>9</v>
      </c>
      <c r="D9">
        <v>3.5</v>
      </c>
      <c r="E9">
        <v>1</v>
      </c>
      <c r="F9">
        <v>3.75</v>
      </c>
      <c r="G9">
        <v>1</v>
      </c>
      <c r="I9">
        <f t="shared" si="0"/>
        <v>1</v>
      </c>
      <c r="K9" s="1">
        <f t="shared" si="1"/>
        <v>7.1428571428571397E-2</v>
      </c>
      <c r="P9">
        <f t="shared" si="2"/>
        <v>1</v>
      </c>
      <c r="Q9">
        <f t="shared" si="2"/>
        <v>0</v>
      </c>
      <c r="R9">
        <f t="shared" si="2"/>
        <v>0</v>
      </c>
      <c r="S9">
        <f t="shared" si="2"/>
        <v>0</v>
      </c>
    </row>
    <row r="10" spans="1:28" x14ac:dyDescent="0.25">
      <c r="A10" t="s">
        <v>0</v>
      </c>
      <c r="B10" t="s">
        <v>1</v>
      </c>
      <c r="C10" t="s">
        <v>10</v>
      </c>
      <c r="D10">
        <v>3.5</v>
      </c>
      <c r="E10">
        <v>1</v>
      </c>
      <c r="G10">
        <v>1</v>
      </c>
      <c r="I10" t="str">
        <f t="shared" si="0"/>
        <v/>
      </c>
      <c r="K10" s="1" t="str">
        <f t="shared" si="1"/>
        <v/>
      </c>
      <c r="P10">
        <f t="shared" si="2"/>
        <v>1</v>
      </c>
      <c r="Q10">
        <f t="shared" si="2"/>
        <v>0</v>
      </c>
      <c r="R10">
        <f t="shared" si="2"/>
        <v>0</v>
      </c>
      <c r="S10">
        <f t="shared" si="2"/>
        <v>0</v>
      </c>
    </row>
    <row r="11" spans="1:28" x14ac:dyDescent="0.25">
      <c r="A11" t="s">
        <v>0</v>
      </c>
      <c r="B11" t="s">
        <v>1</v>
      </c>
      <c r="C11" t="s">
        <v>11</v>
      </c>
      <c r="D11">
        <v>4</v>
      </c>
      <c r="E11">
        <v>1</v>
      </c>
      <c r="G11">
        <v>1</v>
      </c>
      <c r="I11" t="str">
        <f t="shared" si="0"/>
        <v/>
      </c>
      <c r="K11" s="1" t="str">
        <f t="shared" si="1"/>
        <v/>
      </c>
      <c r="P11">
        <f t="shared" si="2"/>
        <v>1</v>
      </c>
      <c r="Q11">
        <f t="shared" si="2"/>
        <v>0</v>
      </c>
      <c r="R11">
        <f t="shared" si="2"/>
        <v>0</v>
      </c>
      <c r="S11">
        <f t="shared" si="2"/>
        <v>0</v>
      </c>
    </row>
    <row r="12" spans="1:28" x14ac:dyDescent="0.25">
      <c r="A12" t="s">
        <v>0</v>
      </c>
      <c r="B12" t="s">
        <v>1</v>
      </c>
      <c r="C12" t="s">
        <v>12</v>
      </c>
      <c r="D12">
        <v>1.45</v>
      </c>
      <c r="E12">
        <v>1</v>
      </c>
      <c r="F12">
        <v>1.7</v>
      </c>
      <c r="G12">
        <v>1</v>
      </c>
      <c r="I12">
        <f t="shared" si="0"/>
        <v>1</v>
      </c>
      <c r="K12" s="1">
        <f t="shared" si="1"/>
        <v>0.17241379310344818</v>
      </c>
      <c r="P12">
        <f t="shared" si="2"/>
        <v>1</v>
      </c>
      <c r="Q12">
        <f t="shared" si="2"/>
        <v>0</v>
      </c>
      <c r="R12">
        <f t="shared" si="2"/>
        <v>0</v>
      </c>
      <c r="S12">
        <f t="shared" si="2"/>
        <v>0</v>
      </c>
      <c r="AB12" s="1"/>
    </row>
    <row r="13" spans="1:28" x14ac:dyDescent="0.25">
      <c r="A13" t="s">
        <v>0</v>
      </c>
      <c r="B13" t="s">
        <v>1</v>
      </c>
      <c r="C13" t="s">
        <v>13</v>
      </c>
      <c r="D13">
        <v>0.9</v>
      </c>
      <c r="E13">
        <v>1</v>
      </c>
      <c r="F13">
        <v>1</v>
      </c>
      <c r="G13">
        <v>1</v>
      </c>
      <c r="I13">
        <f t="shared" si="0"/>
        <v>1</v>
      </c>
      <c r="K13" s="1">
        <f t="shared" si="1"/>
        <v>0.11111111111111116</v>
      </c>
      <c r="P13">
        <f t="shared" si="2"/>
        <v>1</v>
      </c>
      <c r="Q13">
        <f t="shared" si="2"/>
        <v>0</v>
      </c>
      <c r="R13">
        <f t="shared" si="2"/>
        <v>0</v>
      </c>
      <c r="S13">
        <f t="shared" si="2"/>
        <v>0</v>
      </c>
      <c r="AB13" s="1"/>
    </row>
    <row r="14" spans="1:28" x14ac:dyDescent="0.25">
      <c r="A14" t="s">
        <v>0</v>
      </c>
      <c r="B14" t="s">
        <v>1</v>
      </c>
      <c r="C14" t="s">
        <v>14</v>
      </c>
      <c r="D14">
        <v>2.5</v>
      </c>
      <c r="E14">
        <v>1</v>
      </c>
      <c r="F14">
        <v>2.75</v>
      </c>
      <c r="G14">
        <v>1</v>
      </c>
      <c r="I14">
        <f t="shared" si="0"/>
        <v>1</v>
      </c>
      <c r="K14" s="1">
        <f t="shared" si="1"/>
        <v>0.10000000000000009</v>
      </c>
      <c r="P14">
        <f t="shared" si="2"/>
        <v>1</v>
      </c>
      <c r="Q14">
        <f t="shared" si="2"/>
        <v>0</v>
      </c>
      <c r="R14">
        <f t="shared" si="2"/>
        <v>0</v>
      </c>
      <c r="S14">
        <f t="shared" si="2"/>
        <v>0</v>
      </c>
      <c r="AB14" s="1"/>
    </row>
    <row r="15" spans="1:28" x14ac:dyDescent="0.25">
      <c r="A15" t="s">
        <v>0</v>
      </c>
      <c r="B15" t="s">
        <v>1</v>
      </c>
      <c r="C15" t="s">
        <v>15</v>
      </c>
      <c r="D15">
        <v>5.5</v>
      </c>
      <c r="E15">
        <v>1</v>
      </c>
      <c r="F15">
        <v>5.5</v>
      </c>
      <c r="G15">
        <v>1</v>
      </c>
      <c r="I15">
        <f t="shared" si="0"/>
        <v>1</v>
      </c>
      <c r="K15" s="1">
        <f t="shared" si="1"/>
        <v>0</v>
      </c>
      <c r="P15">
        <f t="shared" si="2"/>
        <v>1</v>
      </c>
      <c r="Q15">
        <f t="shared" si="2"/>
        <v>0</v>
      </c>
      <c r="R15">
        <f t="shared" si="2"/>
        <v>0</v>
      </c>
      <c r="S15">
        <f t="shared" si="2"/>
        <v>0</v>
      </c>
      <c r="AB15" s="1"/>
    </row>
    <row r="16" spans="1:28" x14ac:dyDescent="0.25">
      <c r="A16" t="s">
        <v>0</v>
      </c>
      <c r="B16" t="s">
        <v>1</v>
      </c>
      <c r="C16" t="s">
        <v>16</v>
      </c>
      <c r="D16">
        <v>2.5</v>
      </c>
      <c r="E16">
        <v>1</v>
      </c>
      <c r="F16">
        <v>2.2999999999999998</v>
      </c>
      <c r="G16">
        <v>1</v>
      </c>
      <c r="I16">
        <f t="shared" si="0"/>
        <v>1</v>
      </c>
      <c r="K16" s="1">
        <f t="shared" si="1"/>
        <v>-8.0000000000000071E-2</v>
      </c>
      <c r="P16">
        <f t="shared" si="2"/>
        <v>1</v>
      </c>
      <c r="Q16">
        <f t="shared" si="2"/>
        <v>0</v>
      </c>
      <c r="R16">
        <f t="shared" si="2"/>
        <v>0</v>
      </c>
      <c r="S16">
        <f t="shared" si="2"/>
        <v>0</v>
      </c>
      <c r="AB16" s="1"/>
    </row>
    <row r="17" spans="1:28" x14ac:dyDescent="0.25">
      <c r="A17" t="s">
        <v>0</v>
      </c>
      <c r="B17" t="s">
        <v>1</v>
      </c>
      <c r="C17" t="s">
        <v>17</v>
      </c>
      <c r="D17">
        <v>1.5</v>
      </c>
      <c r="E17">
        <v>1</v>
      </c>
      <c r="F17">
        <v>1.7</v>
      </c>
      <c r="G17">
        <v>1</v>
      </c>
      <c r="I17">
        <f t="shared" si="0"/>
        <v>1</v>
      </c>
      <c r="K17" s="1">
        <f t="shared" si="1"/>
        <v>0.1333333333333333</v>
      </c>
      <c r="P17">
        <f t="shared" si="2"/>
        <v>1</v>
      </c>
      <c r="Q17">
        <f t="shared" si="2"/>
        <v>0</v>
      </c>
      <c r="R17">
        <f t="shared" si="2"/>
        <v>0</v>
      </c>
      <c r="S17">
        <f t="shared" si="2"/>
        <v>0</v>
      </c>
      <c r="AB17" s="1"/>
    </row>
    <row r="18" spans="1:28" x14ac:dyDescent="0.25">
      <c r="A18" t="s">
        <v>0</v>
      </c>
      <c r="B18" t="s">
        <v>1</v>
      </c>
      <c r="C18" t="s">
        <v>18</v>
      </c>
      <c r="D18">
        <v>3</v>
      </c>
      <c r="E18">
        <v>1</v>
      </c>
      <c r="F18">
        <v>3.3</v>
      </c>
      <c r="G18">
        <v>1</v>
      </c>
      <c r="I18">
        <f t="shared" si="0"/>
        <v>1</v>
      </c>
      <c r="K18" s="1">
        <f t="shared" si="1"/>
        <v>9.9999999999999867E-2</v>
      </c>
      <c r="P18">
        <f t="shared" si="2"/>
        <v>1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28" x14ac:dyDescent="0.25">
      <c r="A19" t="s">
        <v>0</v>
      </c>
      <c r="B19" t="s">
        <v>1</v>
      </c>
      <c r="C19" t="s">
        <v>19</v>
      </c>
      <c r="D19">
        <v>1.75</v>
      </c>
      <c r="E19">
        <v>1</v>
      </c>
      <c r="F19">
        <v>1.75</v>
      </c>
      <c r="G19">
        <v>1</v>
      </c>
      <c r="I19">
        <f t="shared" si="0"/>
        <v>1</v>
      </c>
      <c r="K19" s="1">
        <f t="shared" si="1"/>
        <v>0</v>
      </c>
      <c r="P19">
        <f t="shared" si="2"/>
        <v>1</v>
      </c>
      <c r="Q19">
        <f t="shared" si="2"/>
        <v>0</v>
      </c>
      <c r="R19">
        <f t="shared" si="2"/>
        <v>0</v>
      </c>
      <c r="S19">
        <f t="shared" si="2"/>
        <v>0</v>
      </c>
    </row>
    <row r="20" spans="1:28" x14ac:dyDescent="0.25">
      <c r="A20" t="s">
        <v>0</v>
      </c>
      <c r="B20" t="s">
        <v>1</v>
      </c>
      <c r="C20" t="s">
        <v>20</v>
      </c>
      <c r="D20">
        <v>1.1499999999999999</v>
      </c>
      <c r="E20">
        <v>1</v>
      </c>
      <c r="F20">
        <v>1.1499999999999999</v>
      </c>
      <c r="G20">
        <v>1</v>
      </c>
      <c r="I20">
        <f t="shared" si="0"/>
        <v>1</v>
      </c>
      <c r="K20" s="1">
        <f t="shared" si="1"/>
        <v>0</v>
      </c>
      <c r="P20">
        <f t="shared" si="2"/>
        <v>1</v>
      </c>
      <c r="Q20">
        <f t="shared" si="2"/>
        <v>0</v>
      </c>
      <c r="R20">
        <f t="shared" si="2"/>
        <v>0</v>
      </c>
      <c r="S20">
        <f t="shared" si="2"/>
        <v>0</v>
      </c>
    </row>
    <row r="21" spans="1:28" x14ac:dyDescent="0.25">
      <c r="A21" t="s">
        <v>0</v>
      </c>
      <c r="B21" t="s">
        <v>1</v>
      </c>
      <c r="C21" t="s">
        <v>21</v>
      </c>
      <c r="D21">
        <v>0.4</v>
      </c>
      <c r="E21">
        <v>1</v>
      </c>
      <c r="F21">
        <v>0.4</v>
      </c>
      <c r="G21">
        <v>1</v>
      </c>
      <c r="I21">
        <f t="shared" si="0"/>
        <v>1</v>
      </c>
      <c r="K21" s="1">
        <f t="shared" si="1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</row>
    <row r="22" spans="1:28" x14ac:dyDescent="0.25">
      <c r="A22" t="s">
        <v>0</v>
      </c>
      <c r="B22" t="s">
        <v>1</v>
      </c>
      <c r="C22" t="s">
        <v>22</v>
      </c>
      <c r="D22">
        <v>0.9</v>
      </c>
      <c r="E22">
        <v>1</v>
      </c>
      <c r="F22">
        <v>0.9</v>
      </c>
      <c r="G22">
        <v>1</v>
      </c>
      <c r="I22">
        <f t="shared" si="0"/>
        <v>1</v>
      </c>
      <c r="K22" s="1">
        <f t="shared" si="1"/>
        <v>0</v>
      </c>
      <c r="P22">
        <f t="shared" si="2"/>
        <v>1</v>
      </c>
      <c r="Q22">
        <f t="shared" si="2"/>
        <v>0</v>
      </c>
      <c r="R22">
        <f t="shared" si="2"/>
        <v>0</v>
      </c>
      <c r="S22">
        <f t="shared" si="2"/>
        <v>0</v>
      </c>
    </row>
    <row r="23" spans="1:28" x14ac:dyDescent="0.25">
      <c r="A23" t="s">
        <v>0</v>
      </c>
      <c r="B23" t="s">
        <v>1</v>
      </c>
      <c r="C23" t="s">
        <v>23</v>
      </c>
      <c r="D23">
        <v>2</v>
      </c>
      <c r="E23">
        <v>1</v>
      </c>
      <c r="F23">
        <v>2</v>
      </c>
      <c r="G23">
        <v>1</v>
      </c>
      <c r="I23">
        <f t="shared" si="0"/>
        <v>1</v>
      </c>
      <c r="K23" s="1">
        <f t="shared" si="1"/>
        <v>0</v>
      </c>
      <c r="P23">
        <f t="shared" si="2"/>
        <v>1</v>
      </c>
      <c r="Q23">
        <f t="shared" si="2"/>
        <v>0</v>
      </c>
      <c r="R23">
        <f t="shared" si="2"/>
        <v>0</v>
      </c>
      <c r="S23">
        <f t="shared" si="2"/>
        <v>0</v>
      </c>
    </row>
    <row r="24" spans="1:28" x14ac:dyDescent="0.25">
      <c r="A24" t="s">
        <v>0</v>
      </c>
      <c r="B24" t="s">
        <v>24</v>
      </c>
      <c r="C24" t="s">
        <v>25</v>
      </c>
      <c r="D24">
        <v>6.69</v>
      </c>
      <c r="E24">
        <v>1</v>
      </c>
      <c r="G24">
        <v>1</v>
      </c>
      <c r="I24" t="str">
        <f t="shared" si="0"/>
        <v/>
      </c>
      <c r="K24" s="1" t="str">
        <f t="shared" si="1"/>
        <v/>
      </c>
      <c r="P24">
        <f t="shared" si="2"/>
        <v>1</v>
      </c>
      <c r="Q24">
        <f t="shared" si="2"/>
        <v>0</v>
      </c>
      <c r="R24">
        <f t="shared" si="2"/>
        <v>0</v>
      </c>
      <c r="S24">
        <f t="shared" si="2"/>
        <v>0</v>
      </c>
    </row>
    <row r="25" spans="1:28" x14ac:dyDescent="0.25">
      <c r="A25" t="s">
        <v>0</v>
      </c>
      <c r="B25" t="s">
        <v>24</v>
      </c>
      <c r="C25" t="s">
        <v>26</v>
      </c>
      <c r="D25">
        <v>4.45</v>
      </c>
      <c r="E25">
        <v>1</v>
      </c>
      <c r="F25">
        <v>4.25</v>
      </c>
      <c r="G25">
        <v>1</v>
      </c>
      <c r="I25">
        <f t="shared" si="0"/>
        <v>1</v>
      </c>
      <c r="K25" s="1">
        <f t="shared" si="1"/>
        <v>-4.49438202247191E-2</v>
      </c>
      <c r="P25">
        <f t="shared" si="2"/>
        <v>1</v>
      </c>
      <c r="Q25">
        <f t="shared" si="2"/>
        <v>0</v>
      </c>
      <c r="R25">
        <f t="shared" si="2"/>
        <v>0</v>
      </c>
      <c r="S25">
        <f t="shared" si="2"/>
        <v>0</v>
      </c>
    </row>
    <row r="26" spans="1:28" x14ac:dyDescent="0.25">
      <c r="A26" t="s">
        <v>0</v>
      </c>
      <c r="B26" t="s">
        <v>24</v>
      </c>
      <c r="C26" t="s">
        <v>27</v>
      </c>
      <c r="D26">
        <v>14</v>
      </c>
      <c r="E26">
        <v>1</v>
      </c>
      <c r="F26">
        <v>14</v>
      </c>
      <c r="G26">
        <v>1</v>
      </c>
      <c r="I26">
        <f t="shared" si="0"/>
        <v>1</v>
      </c>
      <c r="K26" s="1">
        <f t="shared" si="1"/>
        <v>0</v>
      </c>
      <c r="P26">
        <f t="shared" si="2"/>
        <v>1</v>
      </c>
      <c r="Q26">
        <f t="shared" si="2"/>
        <v>0</v>
      </c>
      <c r="R26">
        <f t="shared" si="2"/>
        <v>0</v>
      </c>
      <c r="S26">
        <f t="shared" si="2"/>
        <v>0</v>
      </c>
    </row>
    <row r="27" spans="1:28" x14ac:dyDescent="0.25">
      <c r="A27" t="s">
        <v>0</v>
      </c>
      <c r="B27" t="s">
        <v>24</v>
      </c>
      <c r="C27" t="s">
        <v>28</v>
      </c>
      <c r="D27">
        <v>3.25</v>
      </c>
      <c r="E27">
        <v>1</v>
      </c>
      <c r="F27">
        <v>3.5</v>
      </c>
      <c r="G27">
        <v>1</v>
      </c>
      <c r="I27">
        <f t="shared" si="0"/>
        <v>1</v>
      </c>
      <c r="K27" s="1">
        <f t="shared" si="1"/>
        <v>7.6923076923076872E-2</v>
      </c>
      <c r="P27">
        <f t="shared" si="2"/>
        <v>1</v>
      </c>
      <c r="Q27">
        <f t="shared" si="2"/>
        <v>0</v>
      </c>
      <c r="R27">
        <f t="shared" si="2"/>
        <v>0</v>
      </c>
      <c r="S27">
        <f t="shared" si="2"/>
        <v>0</v>
      </c>
    </row>
    <row r="28" spans="1:28" x14ac:dyDescent="0.25">
      <c r="A28" t="s">
        <v>0</v>
      </c>
      <c r="B28" t="s">
        <v>24</v>
      </c>
      <c r="C28" t="s">
        <v>29</v>
      </c>
      <c r="D28">
        <v>6.8</v>
      </c>
      <c r="E28">
        <v>1</v>
      </c>
      <c r="G28">
        <v>1</v>
      </c>
      <c r="I28" t="str">
        <f t="shared" si="0"/>
        <v/>
      </c>
      <c r="K28" s="1" t="str">
        <f t="shared" si="1"/>
        <v/>
      </c>
      <c r="P28">
        <f t="shared" si="2"/>
        <v>1</v>
      </c>
      <c r="Q28">
        <f t="shared" si="2"/>
        <v>0</v>
      </c>
      <c r="R28">
        <f t="shared" si="2"/>
        <v>0</v>
      </c>
      <c r="S28">
        <f t="shared" si="2"/>
        <v>0</v>
      </c>
    </row>
    <row r="29" spans="1:28" x14ac:dyDescent="0.25">
      <c r="A29" t="s">
        <v>0</v>
      </c>
      <c r="B29" t="s">
        <v>24</v>
      </c>
      <c r="C29" t="s">
        <v>30</v>
      </c>
      <c r="D29">
        <v>5</v>
      </c>
      <c r="E29">
        <v>1</v>
      </c>
      <c r="F29">
        <v>5</v>
      </c>
      <c r="G29">
        <v>1</v>
      </c>
      <c r="I29">
        <f t="shared" si="0"/>
        <v>1</v>
      </c>
      <c r="K29" s="1">
        <f t="shared" si="1"/>
        <v>0</v>
      </c>
      <c r="P29">
        <f t="shared" si="2"/>
        <v>1</v>
      </c>
      <c r="Q29">
        <f t="shared" si="2"/>
        <v>0</v>
      </c>
      <c r="R29">
        <f t="shared" si="2"/>
        <v>0</v>
      </c>
      <c r="S29">
        <f t="shared" si="2"/>
        <v>0</v>
      </c>
    </row>
    <row r="30" spans="1:28" x14ac:dyDescent="0.25">
      <c r="A30" t="s">
        <v>0</v>
      </c>
      <c r="B30" t="s">
        <v>24</v>
      </c>
      <c r="C30" t="s">
        <v>31</v>
      </c>
      <c r="D30">
        <v>3.8</v>
      </c>
      <c r="E30">
        <v>1</v>
      </c>
      <c r="G30">
        <v>1</v>
      </c>
      <c r="I30" t="str">
        <f t="shared" si="0"/>
        <v/>
      </c>
      <c r="K30" s="1" t="str">
        <f t="shared" si="1"/>
        <v/>
      </c>
      <c r="P30">
        <f t="shared" si="2"/>
        <v>1</v>
      </c>
      <c r="Q30">
        <f t="shared" si="2"/>
        <v>0</v>
      </c>
      <c r="R30">
        <f t="shared" si="2"/>
        <v>0</v>
      </c>
      <c r="S30">
        <f t="shared" si="2"/>
        <v>0</v>
      </c>
    </row>
    <row r="31" spans="1:28" x14ac:dyDescent="0.25">
      <c r="A31" t="s">
        <v>0</v>
      </c>
      <c r="B31" t="s">
        <v>24</v>
      </c>
      <c r="C31" t="s">
        <v>32</v>
      </c>
      <c r="D31">
        <v>3.4</v>
      </c>
      <c r="E31">
        <v>1</v>
      </c>
      <c r="F31">
        <v>3.79</v>
      </c>
      <c r="G31">
        <v>1</v>
      </c>
      <c r="I31">
        <f t="shared" si="0"/>
        <v>1</v>
      </c>
      <c r="K31" s="1">
        <f t="shared" si="1"/>
        <v>0.11470588235294121</v>
      </c>
      <c r="P31">
        <f t="shared" si="2"/>
        <v>1</v>
      </c>
      <c r="Q31">
        <f t="shared" si="2"/>
        <v>0</v>
      </c>
      <c r="R31">
        <f t="shared" si="2"/>
        <v>0</v>
      </c>
      <c r="S31">
        <f t="shared" si="2"/>
        <v>0</v>
      </c>
    </row>
    <row r="32" spans="1:28" x14ac:dyDescent="0.25">
      <c r="A32" t="s">
        <v>0</v>
      </c>
      <c r="B32" t="s">
        <v>24</v>
      </c>
      <c r="C32" t="s">
        <v>33</v>
      </c>
      <c r="D32">
        <v>1.95</v>
      </c>
      <c r="E32">
        <v>1</v>
      </c>
      <c r="F32">
        <v>1.95</v>
      </c>
      <c r="G32">
        <v>1</v>
      </c>
      <c r="I32">
        <f t="shared" si="0"/>
        <v>1</v>
      </c>
      <c r="K32" s="1">
        <f t="shared" si="1"/>
        <v>0</v>
      </c>
      <c r="P32">
        <f t="shared" si="2"/>
        <v>1</v>
      </c>
      <c r="Q32">
        <f t="shared" si="2"/>
        <v>0</v>
      </c>
      <c r="R32">
        <f t="shared" si="2"/>
        <v>0</v>
      </c>
      <c r="S32">
        <f t="shared" si="2"/>
        <v>0</v>
      </c>
    </row>
    <row r="33" spans="1:19" x14ac:dyDescent="0.25">
      <c r="A33" t="s">
        <v>0</v>
      </c>
      <c r="B33" t="s">
        <v>24</v>
      </c>
      <c r="C33" t="s">
        <v>34</v>
      </c>
      <c r="D33">
        <v>5.5</v>
      </c>
      <c r="E33">
        <v>1</v>
      </c>
      <c r="F33">
        <v>5.6</v>
      </c>
      <c r="G33">
        <v>1</v>
      </c>
      <c r="I33">
        <f t="shared" si="0"/>
        <v>1</v>
      </c>
      <c r="K33" s="1">
        <f t="shared" si="1"/>
        <v>1.8181818181818077E-2</v>
      </c>
      <c r="P33">
        <f t="shared" si="2"/>
        <v>1</v>
      </c>
      <c r="Q33">
        <f t="shared" si="2"/>
        <v>0</v>
      </c>
      <c r="R33">
        <f t="shared" si="2"/>
        <v>0</v>
      </c>
      <c r="S33">
        <f t="shared" si="2"/>
        <v>0</v>
      </c>
    </row>
    <row r="34" spans="1:19" x14ac:dyDescent="0.25">
      <c r="A34" t="s">
        <v>0</v>
      </c>
      <c r="B34" t="s">
        <v>24</v>
      </c>
      <c r="C34" t="s">
        <v>35</v>
      </c>
      <c r="D34">
        <v>12.29</v>
      </c>
      <c r="E34">
        <v>1</v>
      </c>
      <c r="F34">
        <v>10.23</v>
      </c>
      <c r="G34">
        <v>1</v>
      </c>
      <c r="I34">
        <f t="shared" si="0"/>
        <v>1</v>
      </c>
      <c r="K34" s="1">
        <f t="shared" si="1"/>
        <v>-0.16761594792514234</v>
      </c>
      <c r="P34">
        <f t="shared" si="2"/>
        <v>1</v>
      </c>
      <c r="Q34">
        <f t="shared" si="2"/>
        <v>0</v>
      </c>
      <c r="R34">
        <f t="shared" si="2"/>
        <v>0</v>
      </c>
      <c r="S34">
        <f t="shared" si="2"/>
        <v>0</v>
      </c>
    </row>
    <row r="35" spans="1:19" x14ac:dyDescent="0.25">
      <c r="A35" t="s">
        <v>0</v>
      </c>
      <c r="B35" t="s">
        <v>24</v>
      </c>
      <c r="C35" t="s">
        <v>36</v>
      </c>
      <c r="D35">
        <v>3.27</v>
      </c>
      <c r="E35">
        <v>1</v>
      </c>
      <c r="F35">
        <v>3.56</v>
      </c>
      <c r="G35">
        <v>1</v>
      </c>
      <c r="I35">
        <f t="shared" si="0"/>
        <v>1</v>
      </c>
      <c r="K35" s="1">
        <f t="shared" si="1"/>
        <v>8.8685015290519864E-2</v>
      </c>
      <c r="P35">
        <f t="shared" ref="P35:S66" si="3">IF($A35=P$1,1,0)</f>
        <v>1</v>
      </c>
      <c r="Q35">
        <f t="shared" si="3"/>
        <v>0</v>
      </c>
      <c r="R35">
        <f t="shared" si="3"/>
        <v>0</v>
      </c>
      <c r="S35">
        <f t="shared" si="3"/>
        <v>0</v>
      </c>
    </row>
    <row r="36" spans="1:19" x14ac:dyDescent="0.25">
      <c r="A36" t="s">
        <v>0</v>
      </c>
      <c r="B36" t="s">
        <v>24</v>
      </c>
      <c r="C36" t="s">
        <v>37</v>
      </c>
      <c r="D36">
        <v>7.5</v>
      </c>
      <c r="E36">
        <v>1</v>
      </c>
      <c r="F36">
        <v>7.5</v>
      </c>
      <c r="G36">
        <v>1</v>
      </c>
      <c r="I36">
        <f t="shared" si="0"/>
        <v>1</v>
      </c>
      <c r="K36" s="1">
        <f t="shared" si="1"/>
        <v>0</v>
      </c>
      <c r="P36">
        <f t="shared" si="3"/>
        <v>1</v>
      </c>
      <c r="Q36">
        <f t="shared" si="3"/>
        <v>0</v>
      </c>
      <c r="R36">
        <f t="shared" si="3"/>
        <v>0</v>
      </c>
      <c r="S36">
        <f t="shared" si="3"/>
        <v>0</v>
      </c>
    </row>
    <row r="37" spans="1:19" x14ac:dyDescent="0.25">
      <c r="A37" t="s">
        <v>0</v>
      </c>
      <c r="B37" t="s">
        <v>24</v>
      </c>
      <c r="C37" t="s">
        <v>38</v>
      </c>
      <c r="D37">
        <v>2.85</v>
      </c>
      <c r="E37">
        <v>1</v>
      </c>
      <c r="F37">
        <v>3</v>
      </c>
      <c r="G37">
        <v>1</v>
      </c>
      <c r="I37">
        <f t="shared" si="0"/>
        <v>1</v>
      </c>
      <c r="K37" s="1">
        <f t="shared" si="1"/>
        <v>5.2631578947368363E-2</v>
      </c>
      <c r="P37">
        <f t="shared" si="3"/>
        <v>1</v>
      </c>
      <c r="Q37">
        <f t="shared" si="3"/>
        <v>0</v>
      </c>
      <c r="R37">
        <f t="shared" si="3"/>
        <v>0</v>
      </c>
      <c r="S37">
        <f t="shared" si="3"/>
        <v>0</v>
      </c>
    </row>
    <row r="38" spans="1:19" x14ac:dyDescent="0.25">
      <c r="A38" t="s">
        <v>0</v>
      </c>
      <c r="B38" t="s">
        <v>24</v>
      </c>
      <c r="C38" t="s">
        <v>39</v>
      </c>
      <c r="D38">
        <v>2.0499999999999998</v>
      </c>
      <c r="E38">
        <v>1</v>
      </c>
      <c r="F38">
        <v>2.25</v>
      </c>
      <c r="G38">
        <v>1</v>
      </c>
      <c r="I38">
        <f t="shared" si="0"/>
        <v>1</v>
      </c>
      <c r="K38" s="1">
        <f t="shared" si="1"/>
        <v>9.7560975609756184E-2</v>
      </c>
      <c r="P38">
        <f t="shared" si="3"/>
        <v>1</v>
      </c>
      <c r="Q38">
        <f t="shared" si="3"/>
        <v>0</v>
      </c>
      <c r="R38">
        <f t="shared" si="3"/>
        <v>0</v>
      </c>
      <c r="S38">
        <f t="shared" si="3"/>
        <v>0</v>
      </c>
    </row>
    <row r="39" spans="1:19" x14ac:dyDescent="0.25">
      <c r="A39" t="s">
        <v>0</v>
      </c>
      <c r="B39" t="s">
        <v>24</v>
      </c>
      <c r="C39" t="s">
        <v>40</v>
      </c>
      <c r="D39">
        <v>5.5</v>
      </c>
      <c r="E39">
        <v>1</v>
      </c>
      <c r="G39">
        <v>1</v>
      </c>
      <c r="I39" t="str">
        <f t="shared" si="0"/>
        <v/>
      </c>
      <c r="K39" s="1" t="str">
        <f t="shared" si="1"/>
        <v/>
      </c>
      <c r="P39">
        <f t="shared" si="3"/>
        <v>1</v>
      </c>
      <c r="Q39">
        <f t="shared" si="3"/>
        <v>0</v>
      </c>
      <c r="R39">
        <f t="shared" si="3"/>
        <v>0</v>
      </c>
      <c r="S39">
        <f t="shared" si="3"/>
        <v>0</v>
      </c>
    </row>
    <row r="40" spans="1:19" x14ac:dyDescent="0.25">
      <c r="A40" t="s">
        <v>0</v>
      </c>
      <c r="B40" t="s">
        <v>24</v>
      </c>
      <c r="C40" t="s">
        <v>41</v>
      </c>
      <c r="D40">
        <v>3.75</v>
      </c>
      <c r="E40">
        <v>1</v>
      </c>
      <c r="F40">
        <v>3.75</v>
      </c>
      <c r="G40">
        <v>1</v>
      </c>
      <c r="I40">
        <f t="shared" si="0"/>
        <v>1</v>
      </c>
      <c r="K40" s="1">
        <f t="shared" si="1"/>
        <v>0</v>
      </c>
      <c r="P40">
        <f t="shared" si="3"/>
        <v>1</v>
      </c>
      <c r="Q40">
        <f t="shared" si="3"/>
        <v>0</v>
      </c>
      <c r="R40">
        <f t="shared" si="3"/>
        <v>0</v>
      </c>
      <c r="S40">
        <f t="shared" si="3"/>
        <v>0</v>
      </c>
    </row>
    <row r="41" spans="1:19" x14ac:dyDescent="0.25">
      <c r="A41" t="s">
        <v>0</v>
      </c>
      <c r="B41" t="s">
        <v>24</v>
      </c>
      <c r="C41" t="s">
        <v>42</v>
      </c>
      <c r="D41">
        <v>4</v>
      </c>
      <c r="E41">
        <v>1</v>
      </c>
      <c r="G41">
        <v>1</v>
      </c>
      <c r="I41" t="str">
        <f t="shared" si="0"/>
        <v/>
      </c>
      <c r="K41" s="1" t="str">
        <f t="shared" si="1"/>
        <v/>
      </c>
      <c r="P41">
        <f t="shared" si="3"/>
        <v>1</v>
      </c>
      <c r="Q41">
        <f t="shared" si="3"/>
        <v>0</v>
      </c>
      <c r="R41">
        <f t="shared" si="3"/>
        <v>0</v>
      </c>
      <c r="S41">
        <f t="shared" si="3"/>
        <v>0</v>
      </c>
    </row>
    <row r="42" spans="1:19" x14ac:dyDescent="0.25">
      <c r="A42" t="s">
        <v>0</v>
      </c>
      <c r="B42" t="s">
        <v>24</v>
      </c>
      <c r="C42" t="s">
        <v>43</v>
      </c>
      <c r="D42">
        <v>2</v>
      </c>
      <c r="E42">
        <v>1</v>
      </c>
      <c r="G42">
        <v>1</v>
      </c>
      <c r="I42" t="str">
        <f t="shared" si="0"/>
        <v/>
      </c>
      <c r="K42" s="1" t="str">
        <f t="shared" si="1"/>
        <v/>
      </c>
      <c r="P42">
        <f t="shared" si="3"/>
        <v>1</v>
      </c>
      <c r="Q42">
        <f t="shared" si="3"/>
        <v>0</v>
      </c>
      <c r="R42">
        <f t="shared" si="3"/>
        <v>0</v>
      </c>
      <c r="S42">
        <f t="shared" si="3"/>
        <v>0</v>
      </c>
    </row>
    <row r="43" spans="1:19" x14ac:dyDescent="0.25">
      <c r="A43" t="s">
        <v>0</v>
      </c>
      <c r="B43" t="s">
        <v>24</v>
      </c>
      <c r="C43" t="s">
        <v>44</v>
      </c>
      <c r="D43">
        <v>4.5</v>
      </c>
      <c r="E43">
        <v>1</v>
      </c>
      <c r="F43">
        <v>4.5</v>
      </c>
      <c r="G43">
        <v>1</v>
      </c>
      <c r="I43">
        <f t="shared" si="0"/>
        <v>1</v>
      </c>
      <c r="K43" s="1">
        <f t="shared" si="1"/>
        <v>0</v>
      </c>
      <c r="P43">
        <f t="shared" si="3"/>
        <v>1</v>
      </c>
      <c r="Q43">
        <f t="shared" si="3"/>
        <v>0</v>
      </c>
      <c r="R43">
        <f t="shared" si="3"/>
        <v>0</v>
      </c>
      <c r="S43">
        <f t="shared" si="3"/>
        <v>0</v>
      </c>
    </row>
    <row r="44" spans="1:19" x14ac:dyDescent="0.25">
      <c r="A44" t="s">
        <v>0</v>
      </c>
      <c r="B44" t="s">
        <v>24</v>
      </c>
      <c r="C44" t="s">
        <v>45</v>
      </c>
      <c r="D44">
        <v>3.25</v>
      </c>
      <c r="E44">
        <v>1</v>
      </c>
      <c r="G44">
        <v>1</v>
      </c>
      <c r="I44" t="str">
        <f t="shared" si="0"/>
        <v/>
      </c>
      <c r="K44" s="1" t="str">
        <f t="shared" si="1"/>
        <v/>
      </c>
      <c r="P44">
        <f t="shared" si="3"/>
        <v>1</v>
      </c>
      <c r="Q44">
        <f t="shared" si="3"/>
        <v>0</v>
      </c>
      <c r="R44">
        <f t="shared" si="3"/>
        <v>0</v>
      </c>
      <c r="S44">
        <f t="shared" si="3"/>
        <v>0</v>
      </c>
    </row>
    <row r="45" spans="1:19" x14ac:dyDescent="0.25">
      <c r="A45" t="s">
        <v>0</v>
      </c>
      <c r="B45" t="s">
        <v>24</v>
      </c>
      <c r="C45" t="s">
        <v>46</v>
      </c>
      <c r="D45">
        <v>3</v>
      </c>
      <c r="E45">
        <v>1</v>
      </c>
      <c r="F45">
        <v>3</v>
      </c>
      <c r="G45">
        <v>1</v>
      </c>
      <c r="I45">
        <f t="shared" si="0"/>
        <v>1</v>
      </c>
      <c r="K45" s="1">
        <f t="shared" si="1"/>
        <v>0</v>
      </c>
      <c r="P45">
        <f t="shared" si="3"/>
        <v>1</v>
      </c>
      <c r="Q45">
        <f t="shared" si="3"/>
        <v>0</v>
      </c>
      <c r="R45">
        <f t="shared" si="3"/>
        <v>0</v>
      </c>
      <c r="S45">
        <f t="shared" si="3"/>
        <v>0</v>
      </c>
    </row>
    <row r="46" spans="1:19" x14ac:dyDescent="0.25">
      <c r="A46" t="s">
        <v>0</v>
      </c>
      <c r="B46" t="s">
        <v>24</v>
      </c>
      <c r="C46" t="s">
        <v>47</v>
      </c>
      <c r="D46">
        <v>1.75</v>
      </c>
      <c r="E46">
        <v>1</v>
      </c>
      <c r="F46">
        <v>1.75</v>
      </c>
      <c r="G46">
        <v>1</v>
      </c>
      <c r="I46">
        <f t="shared" si="0"/>
        <v>1</v>
      </c>
      <c r="K46" s="1">
        <f t="shared" si="1"/>
        <v>0</v>
      </c>
      <c r="P46">
        <f t="shared" si="3"/>
        <v>1</v>
      </c>
      <c r="Q46">
        <f t="shared" si="3"/>
        <v>0</v>
      </c>
      <c r="R46">
        <f t="shared" si="3"/>
        <v>0</v>
      </c>
      <c r="S46">
        <f t="shared" si="3"/>
        <v>0</v>
      </c>
    </row>
    <row r="47" spans="1:19" x14ac:dyDescent="0.25">
      <c r="A47" t="s">
        <v>0</v>
      </c>
      <c r="B47" t="s">
        <v>48</v>
      </c>
      <c r="C47" t="s">
        <v>49</v>
      </c>
      <c r="D47">
        <v>4</v>
      </c>
      <c r="E47">
        <v>1</v>
      </c>
      <c r="F47">
        <v>4</v>
      </c>
      <c r="G47">
        <v>1</v>
      </c>
      <c r="I47">
        <f t="shared" si="0"/>
        <v>1</v>
      </c>
      <c r="K47" s="1">
        <f t="shared" si="1"/>
        <v>0</v>
      </c>
      <c r="P47">
        <f t="shared" si="3"/>
        <v>1</v>
      </c>
      <c r="Q47">
        <f t="shared" si="3"/>
        <v>0</v>
      </c>
      <c r="R47">
        <f t="shared" si="3"/>
        <v>0</v>
      </c>
      <c r="S47">
        <f t="shared" si="3"/>
        <v>0</v>
      </c>
    </row>
    <row r="48" spans="1:19" x14ac:dyDescent="0.25">
      <c r="A48" t="s">
        <v>0</v>
      </c>
      <c r="B48" t="s">
        <v>48</v>
      </c>
      <c r="C48" t="s">
        <v>50</v>
      </c>
      <c r="D48">
        <v>1.7</v>
      </c>
      <c r="E48">
        <v>1</v>
      </c>
      <c r="G48">
        <v>1</v>
      </c>
      <c r="I48" t="str">
        <f t="shared" si="0"/>
        <v/>
      </c>
      <c r="K48" s="1" t="str">
        <f t="shared" si="1"/>
        <v/>
      </c>
      <c r="P48">
        <f t="shared" si="3"/>
        <v>1</v>
      </c>
      <c r="Q48">
        <f t="shared" si="3"/>
        <v>0</v>
      </c>
      <c r="R48">
        <f t="shared" si="3"/>
        <v>0</v>
      </c>
      <c r="S48">
        <f t="shared" si="3"/>
        <v>0</v>
      </c>
    </row>
    <row r="49" spans="1:19" x14ac:dyDescent="0.25">
      <c r="A49" t="s">
        <v>0</v>
      </c>
      <c r="B49" t="s">
        <v>48</v>
      </c>
      <c r="C49" t="s">
        <v>51</v>
      </c>
      <c r="D49">
        <v>4.95</v>
      </c>
      <c r="E49">
        <v>1</v>
      </c>
      <c r="G49">
        <v>1</v>
      </c>
      <c r="I49" t="str">
        <f t="shared" si="0"/>
        <v/>
      </c>
      <c r="K49" s="1" t="str">
        <f t="shared" si="1"/>
        <v/>
      </c>
      <c r="P49">
        <f t="shared" si="3"/>
        <v>1</v>
      </c>
      <c r="Q49">
        <f t="shared" si="3"/>
        <v>0</v>
      </c>
      <c r="R49">
        <f t="shared" si="3"/>
        <v>0</v>
      </c>
      <c r="S49">
        <f t="shared" si="3"/>
        <v>0</v>
      </c>
    </row>
    <row r="50" spans="1:19" x14ac:dyDescent="0.25">
      <c r="A50" t="s">
        <v>0</v>
      </c>
      <c r="B50" t="s">
        <v>48</v>
      </c>
      <c r="C50" t="s">
        <v>52</v>
      </c>
      <c r="D50">
        <v>2.2999999999999998</v>
      </c>
      <c r="E50">
        <v>1</v>
      </c>
      <c r="F50">
        <v>2.5</v>
      </c>
      <c r="G50">
        <v>1</v>
      </c>
      <c r="I50">
        <f t="shared" si="0"/>
        <v>1</v>
      </c>
      <c r="K50" s="1">
        <f t="shared" si="1"/>
        <v>8.6956521739130599E-2</v>
      </c>
      <c r="P50">
        <f t="shared" si="3"/>
        <v>1</v>
      </c>
      <c r="Q50">
        <f t="shared" si="3"/>
        <v>0</v>
      </c>
      <c r="R50">
        <f t="shared" si="3"/>
        <v>0</v>
      </c>
      <c r="S50">
        <f t="shared" si="3"/>
        <v>0</v>
      </c>
    </row>
    <row r="51" spans="1:19" x14ac:dyDescent="0.25">
      <c r="A51" t="s">
        <v>0</v>
      </c>
      <c r="B51" t="s">
        <v>48</v>
      </c>
      <c r="C51" t="s">
        <v>53</v>
      </c>
      <c r="D51">
        <v>2.75</v>
      </c>
      <c r="E51">
        <v>1</v>
      </c>
      <c r="F51">
        <v>2.75</v>
      </c>
      <c r="G51">
        <v>1</v>
      </c>
      <c r="I51">
        <f t="shared" si="0"/>
        <v>1</v>
      </c>
      <c r="K51" s="1">
        <f t="shared" si="1"/>
        <v>0</v>
      </c>
      <c r="P51">
        <f t="shared" si="3"/>
        <v>1</v>
      </c>
      <c r="Q51">
        <f t="shared" si="3"/>
        <v>0</v>
      </c>
      <c r="R51">
        <f t="shared" si="3"/>
        <v>0</v>
      </c>
      <c r="S51">
        <f t="shared" si="3"/>
        <v>0</v>
      </c>
    </row>
    <row r="52" spans="1:19" x14ac:dyDescent="0.25">
      <c r="A52" t="s">
        <v>0</v>
      </c>
      <c r="B52" t="s">
        <v>48</v>
      </c>
      <c r="C52" t="s">
        <v>54</v>
      </c>
      <c r="D52">
        <v>3.29</v>
      </c>
      <c r="E52">
        <v>1</v>
      </c>
      <c r="F52">
        <v>2.35</v>
      </c>
      <c r="G52">
        <v>1</v>
      </c>
      <c r="I52">
        <f t="shared" si="0"/>
        <v>1</v>
      </c>
      <c r="K52" s="1">
        <f t="shared" si="1"/>
        <v>-0.2857142857142857</v>
      </c>
      <c r="P52">
        <f t="shared" si="3"/>
        <v>1</v>
      </c>
      <c r="Q52">
        <f t="shared" si="3"/>
        <v>0</v>
      </c>
      <c r="R52">
        <f t="shared" si="3"/>
        <v>0</v>
      </c>
      <c r="S52">
        <f t="shared" si="3"/>
        <v>0</v>
      </c>
    </row>
    <row r="53" spans="1:19" x14ac:dyDescent="0.25">
      <c r="A53" t="s">
        <v>0</v>
      </c>
      <c r="B53" t="s">
        <v>55</v>
      </c>
      <c r="C53" t="s">
        <v>56</v>
      </c>
      <c r="D53">
        <v>0.6</v>
      </c>
      <c r="E53">
        <v>1</v>
      </c>
      <c r="G53">
        <v>1</v>
      </c>
      <c r="I53" t="str">
        <f t="shared" si="0"/>
        <v/>
      </c>
      <c r="K53" s="1" t="str">
        <f t="shared" si="1"/>
        <v/>
      </c>
      <c r="P53">
        <f t="shared" si="3"/>
        <v>1</v>
      </c>
      <c r="Q53">
        <f t="shared" si="3"/>
        <v>0</v>
      </c>
      <c r="R53">
        <f t="shared" si="3"/>
        <v>0</v>
      </c>
      <c r="S53">
        <f t="shared" si="3"/>
        <v>0</v>
      </c>
    </row>
    <row r="54" spans="1:19" x14ac:dyDescent="0.25">
      <c r="A54" t="s">
        <v>0</v>
      </c>
      <c r="B54" t="s">
        <v>55</v>
      </c>
      <c r="C54" t="s">
        <v>57</v>
      </c>
      <c r="D54">
        <v>1.2</v>
      </c>
      <c r="E54">
        <v>1</v>
      </c>
      <c r="F54">
        <v>1.25</v>
      </c>
      <c r="G54">
        <v>1</v>
      </c>
      <c r="I54">
        <f t="shared" si="0"/>
        <v>1</v>
      </c>
      <c r="K54" s="1">
        <f t="shared" si="1"/>
        <v>4.1666666666666741E-2</v>
      </c>
      <c r="P54">
        <f t="shared" si="3"/>
        <v>1</v>
      </c>
      <c r="Q54">
        <f t="shared" si="3"/>
        <v>0</v>
      </c>
      <c r="R54">
        <f t="shared" si="3"/>
        <v>0</v>
      </c>
      <c r="S54">
        <f t="shared" si="3"/>
        <v>0</v>
      </c>
    </row>
    <row r="55" spans="1:19" x14ac:dyDescent="0.25">
      <c r="A55" t="s">
        <v>0</v>
      </c>
      <c r="B55" t="s">
        <v>55</v>
      </c>
      <c r="C55" t="s">
        <v>58</v>
      </c>
      <c r="D55">
        <v>1.25</v>
      </c>
      <c r="E55">
        <v>1</v>
      </c>
      <c r="F55">
        <v>1.35</v>
      </c>
      <c r="G55">
        <v>1</v>
      </c>
      <c r="I55">
        <f t="shared" si="0"/>
        <v>1</v>
      </c>
      <c r="K55" s="1">
        <f t="shared" si="1"/>
        <v>8.0000000000000071E-2</v>
      </c>
      <c r="P55">
        <f t="shared" si="3"/>
        <v>1</v>
      </c>
      <c r="Q55">
        <f t="shared" si="3"/>
        <v>0</v>
      </c>
      <c r="R55">
        <f t="shared" si="3"/>
        <v>0</v>
      </c>
      <c r="S55">
        <f t="shared" si="3"/>
        <v>0</v>
      </c>
    </row>
    <row r="56" spans="1:19" x14ac:dyDescent="0.25">
      <c r="A56" t="s">
        <v>0</v>
      </c>
      <c r="B56" t="s">
        <v>55</v>
      </c>
      <c r="C56" t="s">
        <v>59</v>
      </c>
      <c r="D56">
        <v>0.9</v>
      </c>
      <c r="E56">
        <v>1</v>
      </c>
      <c r="F56">
        <v>1</v>
      </c>
      <c r="G56">
        <v>1</v>
      </c>
      <c r="I56">
        <f t="shared" si="0"/>
        <v>1</v>
      </c>
      <c r="K56" s="1">
        <f t="shared" si="1"/>
        <v>0.11111111111111116</v>
      </c>
      <c r="P56">
        <f t="shared" si="3"/>
        <v>1</v>
      </c>
      <c r="Q56">
        <f t="shared" si="3"/>
        <v>0</v>
      </c>
      <c r="R56">
        <f t="shared" si="3"/>
        <v>0</v>
      </c>
      <c r="S56">
        <f t="shared" si="3"/>
        <v>0</v>
      </c>
    </row>
    <row r="57" spans="1:19" x14ac:dyDescent="0.25">
      <c r="A57" t="s">
        <v>0</v>
      </c>
      <c r="B57" t="s">
        <v>55</v>
      </c>
      <c r="C57" t="s">
        <v>60</v>
      </c>
      <c r="D57">
        <v>1.1499999999999999</v>
      </c>
      <c r="E57">
        <v>1</v>
      </c>
      <c r="G57">
        <v>1</v>
      </c>
      <c r="I57" t="str">
        <f t="shared" si="0"/>
        <v/>
      </c>
      <c r="K57" s="1" t="str">
        <f t="shared" si="1"/>
        <v/>
      </c>
      <c r="P57">
        <f t="shared" si="3"/>
        <v>1</v>
      </c>
      <c r="Q57">
        <f t="shared" si="3"/>
        <v>0</v>
      </c>
      <c r="R57">
        <f t="shared" si="3"/>
        <v>0</v>
      </c>
      <c r="S57">
        <f t="shared" si="3"/>
        <v>0</v>
      </c>
    </row>
    <row r="58" spans="1:19" x14ac:dyDescent="0.25">
      <c r="A58" t="s">
        <v>0</v>
      </c>
      <c r="B58" t="s">
        <v>55</v>
      </c>
      <c r="C58" t="s">
        <v>61</v>
      </c>
      <c r="D58">
        <v>2.85</v>
      </c>
      <c r="E58">
        <v>1</v>
      </c>
      <c r="F58">
        <v>3</v>
      </c>
      <c r="G58">
        <v>1</v>
      </c>
      <c r="I58">
        <f t="shared" si="0"/>
        <v>1</v>
      </c>
      <c r="K58" s="1">
        <f t="shared" si="1"/>
        <v>5.2631578947368363E-2</v>
      </c>
      <c r="P58">
        <f t="shared" si="3"/>
        <v>1</v>
      </c>
      <c r="Q58">
        <f t="shared" si="3"/>
        <v>0</v>
      </c>
      <c r="R58">
        <f t="shared" si="3"/>
        <v>0</v>
      </c>
      <c r="S58">
        <f t="shared" si="3"/>
        <v>0</v>
      </c>
    </row>
    <row r="59" spans="1:19" x14ac:dyDescent="0.25">
      <c r="A59" t="s">
        <v>0</v>
      </c>
      <c r="B59" t="s">
        <v>55</v>
      </c>
      <c r="C59" t="s">
        <v>62</v>
      </c>
      <c r="D59">
        <v>1.65</v>
      </c>
      <c r="E59">
        <v>1</v>
      </c>
      <c r="F59">
        <v>1.65</v>
      </c>
      <c r="G59">
        <v>1</v>
      </c>
      <c r="I59">
        <f t="shared" si="0"/>
        <v>1</v>
      </c>
      <c r="K59" s="1">
        <f t="shared" si="1"/>
        <v>0</v>
      </c>
      <c r="P59">
        <f t="shared" si="3"/>
        <v>1</v>
      </c>
      <c r="Q59">
        <f t="shared" si="3"/>
        <v>0</v>
      </c>
      <c r="R59">
        <f t="shared" si="3"/>
        <v>0</v>
      </c>
      <c r="S59">
        <f t="shared" si="3"/>
        <v>0</v>
      </c>
    </row>
    <row r="60" spans="1:19" x14ac:dyDescent="0.25">
      <c r="A60" t="s">
        <v>0</v>
      </c>
      <c r="B60" t="s">
        <v>55</v>
      </c>
      <c r="C60" t="s">
        <v>63</v>
      </c>
      <c r="D60">
        <v>3</v>
      </c>
      <c r="E60">
        <v>1</v>
      </c>
      <c r="F60">
        <v>3.5</v>
      </c>
      <c r="G60">
        <v>1</v>
      </c>
      <c r="I60">
        <f t="shared" si="0"/>
        <v>1</v>
      </c>
      <c r="K60" s="1">
        <f t="shared" si="1"/>
        <v>0.16666666666666674</v>
      </c>
      <c r="P60">
        <f t="shared" si="3"/>
        <v>1</v>
      </c>
      <c r="Q60">
        <f t="shared" si="3"/>
        <v>0</v>
      </c>
      <c r="R60">
        <f t="shared" si="3"/>
        <v>0</v>
      </c>
      <c r="S60">
        <f t="shared" si="3"/>
        <v>0</v>
      </c>
    </row>
    <row r="61" spans="1:19" x14ac:dyDescent="0.25">
      <c r="A61" t="s">
        <v>0</v>
      </c>
      <c r="B61" t="s">
        <v>55</v>
      </c>
      <c r="C61" t="s">
        <v>64</v>
      </c>
      <c r="D61">
        <v>1.9</v>
      </c>
      <c r="E61">
        <v>1</v>
      </c>
      <c r="G61">
        <v>1</v>
      </c>
      <c r="I61" t="str">
        <f t="shared" si="0"/>
        <v/>
      </c>
      <c r="K61" s="1" t="str">
        <f t="shared" si="1"/>
        <v/>
      </c>
      <c r="P61">
        <f t="shared" si="3"/>
        <v>1</v>
      </c>
      <c r="Q61">
        <f t="shared" si="3"/>
        <v>0</v>
      </c>
      <c r="R61">
        <f t="shared" si="3"/>
        <v>0</v>
      </c>
      <c r="S61">
        <f t="shared" si="3"/>
        <v>0</v>
      </c>
    </row>
    <row r="62" spans="1:19" x14ac:dyDescent="0.25">
      <c r="A62" t="s">
        <v>0</v>
      </c>
      <c r="B62" t="s">
        <v>55</v>
      </c>
      <c r="C62" t="s">
        <v>65</v>
      </c>
      <c r="D62">
        <v>1.5</v>
      </c>
      <c r="E62">
        <v>1</v>
      </c>
      <c r="F62">
        <v>1.65</v>
      </c>
      <c r="G62">
        <v>1</v>
      </c>
      <c r="I62">
        <f t="shared" si="0"/>
        <v>1</v>
      </c>
      <c r="K62" s="1">
        <f t="shared" si="1"/>
        <v>9.9999999999999867E-2</v>
      </c>
      <c r="P62">
        <f t="shared" si="3"/>
        <v>1</v>
      </c>
      <c r="Q62">
        <f t="shared" si="3"/>
        <v>0</v>
      </c>
      <c r="R62">
        <f t="shared" si="3"/>
        <v>0</v>
      </c>
      <c r="S62">
        <f t="shared" si="3"/>
        <v>0</v>
      </c>
    </row>
    <row r="63" spans="1:19" x14ac:dyDescent="0.25">
      <c r="A63" t="s">
        <v>0</v>
      </c>
      <c r="B63" t="s">
        <v>55</v>
      </c>
      <c r="C63" t="s">
        <v>66</v>
      </c>
      <c r="D63">
        <v>1.2</v>
      </c>
      <c r="E63">
        <v>1</v>
      </c>
      <c r="F63">
        <v>1.2</v>
      </c>
      <c r="G63">
        <v>1</v>
      </c>
      <c r="I63">
        <f t="shared" si="0"/>
        <v>1</v>
      </c>
      <c r="K63" s="1">
        <f t="shared" si="1"/>
        <v>0</v>
      </c>
      <c r="P63">
        <f t="shared" si="3"/>
        <v>1</v>
      </c>
      <c r="Q63">
        <f t="shared" si="3"/>
        <v>0</v>
      </c>
      <c r="R63">
        <f t="shared" si="3"/>
        <v>0</v>
      </c>
      <c r="S63">
        <f t="shared" si="3"/>
        <v>0</v>
      </c>
    </row>
    <row r="64" spans="1:19" x14ac:dyDescent="0.25">
      <c r="A64" t="s">
        <v>0</v>
      </c>
      <c r="B64" t="s">
        <v>55</v>
      </c>
      <c r="C64" t="s">
        <v>67</v>
      </c>
      <c r="D64">
        <v>2.5</v>
      </c>
      <c r="E64">
        <v>1</v>
      </c>
      <c r="F64">
        <v>2.65</v>
      </c>
      <c r="G64">
        <v>1</v>
      </c>
      <c r="I64">
        <f t="shared" si="0"/>
        <v>1</v>
      </c>
      <c r="K64" s="1">
        <f t="shared" si="1"/>
        <v>6.0000000000000053E-2</v>
      </c>
      <c r="P64">
        <f t="shared" si="3"/>
        <v>1</v>
      </c>
      <c r="Q64">
        <f t="shared" si="3"/>
        <v>0</v>
      </c>
      <c r="R64">
        <f t="shared" si="3"/>
        <v>0</v>
      </c>
      <c r="S64">
        <f t="shared" si="3"/>
        <v>0</v>
      </c>
    </row>
    <row r="65" spans="1:19" x14ac:dyDescent="0.25">
      <c r="A65" t="s">
        <v>0</v>
      </c>
      <c r="B65" t="s">
        <v>55</v>
      </c>
      <c r="C65" t="s">
        <v>68</v>
      </c>
      <c r="D65">
        <v>1.82</v>
      </c>
      <c r="E65">
        <v>1</v>
      </c>
      <c r="F65">
        <v>1.82</v>
      </c>
      <c r="G65">
        <v>1</v>
      </c>
      <c r="I65">
        <f t="shared" si="0"/>
        <v>1</v>
      </c>
      <c r="K65" s="1">
        <f t="shared" si="1"/>
        <v>0</v>
      </c>
      <c r="P65">
        <f t="shared" si="3"/>
        <v>1</v>
      </c>
      <c r="Q65">
        <f t="shared" si="3"/>
        <v>0</v>
      </c>
      <c r="R65">
        <f t="shared" si="3"/>
        <v>0</v>
      </c>
      <c r="S65">
        <f t="shared" si="3"/>
        <v>0</v>
      </c>
    </row>
    <row r="66" spans="1:19" x14ac:dyDescent="0.25">
      <c r="A66" t="s">
        <v>0</v>
      </c>
      <c r="B66" t="s">
        <v>55</v>
      </c>
      <c r="C66" t="s">
        <v>69</v>
      </c>
      <c r="D66">
        <v>1.2</v>
      </c>
      <c r="E66">
        <v>1</v>
      </c>
      <c r="F66">
        <v>1.2</v>
      </c>
      <c r="G66">
        <v>1</v>
      </c>
      <c r="I66">
        <f t="shared" si="0"/>
        <v>1</v>
      </c>
      <c r="K66" s="1">
        <f t="shared" si="1"/>
        <v>0</v>
      </c>
      <c r="P66">
        <f t="shared" si="3"/>
        <v>1</v>
      </c>
      <c r="Q66">
        <f t="shared" si="3"/>
        <v>0</v>
      </c>
      <c r="R66">
        <f t="shared" si="3"/>
        <v>0</v>
      </c>
      <c r="S66">
        <f t="shared" si="3"/>
        <v>0</v>
      </c>
    </row>
    <row r="67" spans="1:19" x14ac:dyDescent="0.25">
      <c r="A67" t="s">
        <v>0</v>
      </c>
      <c r="B67" t="s">
        <v>70</v>
      </c>
      <c r="C67" t="s">
        <v>71</v>
      </c>
      <c r="D67">
        <v>1.9</v>
      </c>
      <c r="E67">
        <v>1</v>
      </c>
      <c r="F67">
        <v>2.4</v>
      </c>
      <c r="G67">
        <v>1</v>
      </c>
      <c r="I67">
        <f t="shared" ref="I67:I130" si="4">IF(OR(D67="",F67=""),"",1)</f>
        <v>1</v>
      </c>
      <c r="K67" s="1">
        <f t="shared" ref="K67:K130" si="5">IF(I67=1,(F67*G67)/(D67*E67)-1,"")</f>
        <v>0.26315789473684204</v>
      </c>
      <c r="P67">
        <f t="shared" ref="P67:S98" si="6">IF($A67=P$1,1,0)</f>
        <v>1</v>
      </c>
      <c r="Q67">
        <f t="shared" si="6"/>
        <v>0</v>
      </c>
      <c r="R67">
        <f t="shared" si="6"/>
        <v>0</v>
      </c>
      <c r="S67">
        <f t="shared" si="6"/>
        <v>0</v>
      </c>
    </row>
    <row r="68" spans="1:19" x14ac:dyDescent="0.25">
      <c r="A68" t="s">
        <v>0</v>
      </c>
      <c r="B68" t="s">
        <v>70</v>
      </c>
      <c r="C68" t="s">
        <v>72</v>
      </c>
      <c r="D68">
        <v>2.5</v>
      </c>
      <c r="E68">
        <v>1</v>
      </c>
      <c r="F68">
        <v>2.7</v>
      </c>
      <c r="G68">
        <v>1</v>
      </c>
      <c r="I68">
        <f t="shared" si="4"/>
        <v>1</v>
      </c>
      <c r="K68" s="1">
        <f t="shared" si="5"/>
        <v>8.0000000000000071E-2</v>
      </c>
      <c r="P68">
        <f t="shared" si="6"/>
        <v>1</v>
      </c>
      <c r="Q68">
        <f t="shared" si="6"/>
        <v>0</v>
      </c>
      <c r="R68">
        <f t="shared" si="6"/>
        <v>0</v>
      </c>
      <c r="S68">
        <f t="shared" si="6"/>
        <v>0</v>
      </c>
    </row>
    <row r="69" spans="1:19" x14ac:dyDescent="0.25">
      <c r="A69" t="s">
        <v>0</v>
      </c>
      <c r="B69" t="s">
        <v>70</v>
      </c>
      <c r="C69" t="s">
        <v>73</v>
      </c>
      <c r="D69">
        <v>6.5</v>
      </c>
      <c r="E69">
        <v>1</v>
      </c>
      <c r="F69">
        <v>6.8</v>
      </c>
      <c r="G69">
        <v>1</v>
      </c>
      <c r="I69">
        <f t="shared" si="4"/>
        <v>1</v>
      </c>
      <c r="K69" s="1">
        <f t="shared" si="5"/>
        <v>4.6153846153846212E-2</v>
      </c>
      <c r="P69">
        <f t="shared" si="6"/>
        <v>1</v>
      </c>
      <c r="Q69">
        <f t="shared" si="6"/>
        <v>0</v>
      </c>
      <c r="R69">
        <f t="shared" si="6"/>
        <v>0</v>
      </c>
      <c r="S69">
        <f t="shared" si="6"/>
        <v>0</v>
      </c>
    </row>
    <row r="70" spans="1:19" x14ac:dyDescent="0.25">
      <c r="A70" t="s">
        <v>0</v>
      </c>
      <c r="B70" t="s">
        <v>70</v>
      </c>
      <c r="C70" t="s">
        <v>74</v>
      </c>
      <c r="D70">
        <v>3.05</v>
      </c>
      <c r="E70">
        <v>1</v>
      </c>
      <c r="F70">
        <v>3.7</v>
      </c>
      <c r="G70">
        <v>1</v>
      </c>
      <c r="I70">
        <f t="shared" si="4"/>
        <v>1</v>
      </c>
      <c r="K70" s="1">
        <f t="shared" si="5"/>
        <v>0.21311475409836089</v>
      </c>
      <c r="P70">
        <f t="shared" si="6"/>
        <v>1</v>
      </c>
      <c r="Q70">
        <f t="shared" si="6"/>
        <v>0</v>
      </c>
      <c r="R70">
        <f t="shared" si="6"/>
        <v>0</v>
      </c>
      <c r="S70">
        <f t="shared" si="6"/>
        <v>0</v>
      </c>
    </row>
    <row r="71" spans="1:19" x14ac:dyDescent="0.25">
      <c r="A71" t="s">
        <v>0</v>
      </c>
      <c r="B71" t="s">
        <v>70</v>
      </c>
      <c r="C71" t="s">
        <v>75</v>
      </c>
      <c r="D71">
        <v>6.25</v>
      </c>
      <c r="E71">
        <v>1</v>
      </c>
      <c r="F71">
        <v>5.85</v>
      </c>
      <c r="G71">
        <v>1</v>
      </c>
      <c r="I71">
        <f t="shared" si="4"/>
        <v>1</v>
      </c>
      <c r="K71" s="1">
        <f t="shared" si="5"/>
        <v>-6.4000000000000057E-2</v>
      </c>
      <c r="P71">
        <f t="shared" si="6"/>
        <v>1</v>
      </c>
      <c r="Q71">
        <f t="shared" si="6"/>
        <v>0</v>
      </c>
      <c r="R71">
        <f t="shared" si="6"/>
        <v>0</v>
      </c>
      <c r="S71">
        <f t="shared" si="6"/>
        <v>0</v>
      </c>
    </row>
    <row r="72" spans="1:19" x14ac:dyDescent="0.25">
      <c r="A72" t="s">
        <v>0</v>
      </c>
      <c r="B72" t="s">
        <v>76</v>
      </c>
      <c r="C72" t="s">
        <v>77</v>
      </c>
      <c r="D72">
        <v>0.5</v>
      </c>
      <c r="E72">
        <v>1</v>
      </c>
      <c r="G72">
        <v>1</v>
      </c>
      <c r="I72" t="str">
        <f t="shared" si="4"/>
        <v/>
      </c>
      <c r="K72" s="1" t="str">
        <f t="shared" si="5"/>
        <v/>
      </c>
      <c r="P72">
        <f t="shared" si="6"/>
        <v>1</v>
      </c>
      <c r="Q72">
        <f t="shared" si="6"/>
        <v>0</v>
      </c>
      <c r="R72">
        <f t="shared" si="6"/>
        <v>0</v>
      </c>
      <c r="S72">
        <f t="shared" si="6"/>
        <v>0</v>
      </c>
    </row>
    <row r="73" spans="1:19" x14ac:dyDescent="0.25">
      <c r="A73" t="s">
        <v>0</v>
      </c>
      <c r="B73" t="s">
        <v>76</v>
      </c>
      <c r="C73" t="s">
        <v>78</v>
      </c>
      <c r="D73">
        <v>2.1</v>
      </c>
      <c r="E73">
        <v>1</v>
      </c>
      <c r="F73">
        <v>2</v>
      </c>
      <c r="G73">
        <v>1</v>
      </c>
      <c r="I73">
        <f t="shared" si="4"/>
        <v>1</v>
      </c>
      <c r="K73" s="1">
        <f t="shared" si="5"/>
        <v>-4.7619047619047672E-2</v>
      </c>
      <c r="P73">
        <f t="shared" si="6"/>
        <v>1</v>
      </c>
      <c r="Q73">
        <f t="shared" si="6"/>
        <v>0</v>
      </c>
      <c r="R73">
        <f t="shared" si="6"/>
        <v>0</v>
      </c>
      <c r="S73">
        <f t="shared" si="6"/>
        <v>0</v>
      </c>
    </row>
    <row r="74" spans="1:19" x14ac:dyDescent="0.25">
      <c r="A74" t="s">
        <v>0</v>
      </c>
      <c r="B74" t="s">
        <v>76</v>
      </c>
      <c r="C74" t="s">
        <v>79</v>
      </c>
      <c r="D74">
        <v>2.2999999999999998</v>
      </c>
      <c r="E74">
        <v>1</v>
      </c>
      <c r="G74">
        <v>1</v>
      </c>
      <c r="I74" t="str">
        <f t="shared" si="4"/>
        <v/>
      </c>
      <c r="K74" s="1" t="str">
        <f t="shared" si="5"/>
        <v/>
      </c>
      <c r="P74">
        <f t="shared" si="6"/>
        <v>1</v>
      </c>
      <c r="Q74">
        <f t="shared" si="6"/>
        <v>0</v>
      </c>
      <c r="R74">
        <f t="shared" si="6"/>
        <v>0</v>
      </c>
      <c r="S74">
        <f t="shared" si="6"/>
        <v>0</v>
      </c>
    </row>
    <row r="75" spans="1:19" x14ac:dyDescent="0.25">
      <c r="A75" t="s">
        <v>0</v>
      </c>
      <c r="B75" t="s">
        <v>76</v>
      </c>
      <c r="C75" t="s">
        <v>80</v>
      </c>
      <c r="D75">
        <v>2</v>
      </c>
      <c r="E75">
        <v>1</v>
      </c>
      <c r="G75">
        <v>1</v>
      </c>
      <c r="I75" t="str">
        <f t="shared" si="4"/>
        <v/>
      </c>
      <c r="K75" s="1" t="str">
        <f t="shared" si="5"/>
        <v/>
      </c>
      <c r="P75">
        <f t="shared" si="6"/>
        <v>1</v>
      </c>
      <c r="Q75">
        <f t="shared" si="6"/>
        <v>0</v>
      </c>
      <c r="R75">
        <f t="shared" si="6"/>
        <v>0</v>
      </c>
      <c r="S75">
        <f t="shared" si="6"/>
        <v>0</v>
      </c>
    </row>
    <row r="76" spans="1:19" x14ac:dyDescent="0.25">
      <c r="A76" t="s">
        <v>0</v>
      </c>
      <c r="B76" t="s">
        <v>76</v>
      </c>
      <c r="C76" t="s">
        <v>81</v>
      </c>
      <c r="D76">
        <v>2.1</v>
      </c>
      <c r="E76">
        <v>1</v>
      </c>
      <c r="F76">
        <v>2</v>
      </c>
      <c r="G76">
        <v>1</v>
      </c>
      <c r="I76">
        <f t="shared" si="4"/>
        <v>1</v>
      </c>
      <c r="K76" s="1">
        <f t="shared" si="5"/>
        <v>-4.7619047619047672E-2</v>
      </c>
      <c r="P76">
        <f t="shared" si="6"/>
        <v>1</v>
      </c>
      <c r="Q76">
        <f t="shared" si="6"/>
        <v>0</v>
      </c>
      <c r="R76">
        <f t="shared" si="6"/>
        <v>0</v>
      </c>
      <c r="S76">
        <f t="shared" si="6"/>
        <v>0</v>
      </c>
    </row>
    <row r="77" spans="1:19" x14ac:dyDescent="0.25">
      <c r="A77" t="s">
        <v>0</v>
      </c>
      <c r="B77" t="s">
        <v>76</v>
      </c>
      <c r="C77" t="s">
        <v>82</v>
      </c>
      <c r="D77">
        <v>5.99</v>
      </c>
      <c r="E77">
        <v>1</v>
      </c>
      <c r="G77">
        <v>1</v>
      </c>
      <c r="I77" t="str">
        <f t="shared" si="4"/>
        <v/>
      </c>
      <c r="K77" s="1" t="str">
        <f t="shared" si="5"/>
        <v/>
      </c>
      <c r="P77">
        <f t="shared" si="6"/>
        <v>1</v>
      </c>
      <c r="Q77">
        <f t="shared" si="6"/>
        <v>0</v>
      </c>
      <c r="R77">
        <f t="shared" si="6"/>
        <v>0</v>
      </c>
      <c r="S77">
        <f t="shared" si="6"/>
        <v>0</v>
      </c>
    </row>
    <row r="78" spans="1:19" x14ac:dyDescent="0.25">
      <c r="A78" t="s">
        <v>0</v>
      </c>
      <c r="B78" t="s">
        <v>76</v>
      </c>
      <c r="C78" t="s">
        <v>83</v>
      </c>
      <c r="D78">
        <v>2.25</v>
      </c>
      <c r="E78">
        <v>1</v>
      </c>
      <c r="F78">
        <v>2.25</v>
      </c>
      <c r="G78">
        <v>1</v>
      </c>
      <c r="I78">
        <f t="shared" si="4"/>
        <v>1</v>
      </c>
      <c r="K78" s="1">
        <f t="shared" si="5"/>
        <v>0</v>
      </c>
      <c r="P78">
        <f t="shared" si="6"/>
        <v>1</v>
      </c>
      <c r="Q78">
        <f t="shared" si="6"/>
        <v>0</v>
      </c>
      <c r="R78">
        <f t="shared" si="6"/>
        <v>0</v>
      </c>
      <c r="S78">
        <f t="shared" si="6"/>
        <v>0</v>
      </c>
    </row>
    <row r="79" spans="1:19" x14ac:dyDescent="0.25">
      <c r="A79" t="s">
        <v>0</v>
      </c>
      <c r="B79" t="s">
        <v>76</v>
      </c>
      <c r="C79" t="s">
        <v>84</v>
      </c>
      <c r="D79">
        <v>1</v>
      </c>
      <c r="E79">
        <v>1</v>
      </c>
      <c r="F79">
        <v>0.9</v>
      </c>
      <c r="G79">
        <v>1</v>
      </c>
      <c r="I79">
        <f t="shared" si="4"/>
        <v>1</v>
      </c>
      <c r="K79" s="1">
        <f t="shared" si="5"/>
        <v>-9.9999999999999978E-2</v>
      </c>
      <c r="P79">
        <f t="shared" si="6"/>
        <v>1</v>
      </c>
      <c r="Q79">
        <f t="shared" si="6"/>
        <v>0</v>
      </c>
      <c r="R79">
        <f t="shared" si="6"/>
        <v>0</v>
      </c>
      <c r="S79">
        <f t="shared" si="6"/>
        <v>0</v>
      </c>
    </row>
    <row r="80" spans="1:19" x14ac:dyDescent="0.25">
      <c r="A80" t="s">
        <v>0</v>
      </c>
      <c r="B80" t="s">
        <v>76</v>
      </c>
      <c r="C80" t="s">
        <v>85</v>
      </c>
      <c r="D80">
        <v>0.5</v>
      </c>
      <c r="E80">
        <v>1</v>
      </c>
      <c r="F80">
        <v>0.5</v>
      </c>
      <c r="G80">
        <v>1</v>
      </c>
      <c r="I80">
        <f t="shared" si="4"/>
        <v>1</v>
      </c>
      <c r="K80" s="1">
        <f t="shared" si="5"/>
        <v>0</v>
      </c>
      <c r="P80">
        <f t="shared" si="6"/>
        <v>1</v>
      </c>
      <c r="Q80">
        <f t="shared" si="6"/>
        <v>0</v>
      </c>
      <c r="R80">
        <f t="shared" si="6"/>
        <v>0</v>
      </c>
      <c r="S80">
        <f t="shared" si="6"/>
        <v>0</v>
      </c>
    </row>
    <row r="81" spans="1:19" x14ac:dyDescent="0.25">
      <c r="A81" t="s">
        <v>0</v>
      </c>
      <c r="B81" t="s">
        <v>76</v>
      </c>
      <c r="C81" t="s">
        <v>86</v>
      </c>
      <c r="D81">
        <v>2.4</v>
      </c>
      <c r="E81">
        <v>1</v>
      </c>
      <c r="F81">
        <v>2.4</v>
      </c>
      <c r="G81">
        <v>1</v>
      </c>
      <c r="I81">
        <f t="shared" si="4"/>
        <v>1</v>
      </c>
      <c r="K81" s="1">
        <f t="shared" si="5"/>
        <v>0</v>
      </c>
      <c r="P81">
        <f t="shared" si="6"/>
        <v>1</v>
      </c>
      <c r="Q81">
        <f t="shared" si="6"/>
        <v>0</v>
      </c>
      <c r="R81">
        <f t="shared" si="6"/>
        <v>0</v>
      </c>
      <c r="S81">
        <f t="shared" si="6"/>
        <v>0</v>
      </c>
    </row>
    <row r="82" spans="1:19" x14ac:dyDescent="0.25">
      <c r="A82" t="s">
        <v>0</v>
      </c>
      <c r="B82" t="s">
        <v>76</v>
      </c>
      <c r="C82" t="s">
        <v>87</v>
      </c>
      <c r="D82">
        <v>1.2</v>
      </c>
      <c r="E82">
        <v>1</v>
      </c>
      <c r="F82">
        <v>1.2</v>
      </c>
      <c r="G82">
        <v>1</v>
      </c>
      <c r="I82">
        <f t="shared" si="4"/>
        <v>1</v>
      </c>
      <c r="K82" s="1">
        <f t="shared" si="5"/>
        <v>0</v>
      </c>
      <c r="P82">
        <f t="shared" si="6"/>
        <v>1</v>
      </c>
      <c r="Q82">
        <f t="shared" si="6"/>
        <v>0</v>
      </c>
      <c r="R82">
        <f t="shared" si="6"/>
        <v>0</v>
      </c>
      <c r="S82">
        <f t="shared" si="6"/>
        <v>0</v>
      </c>
    </row>
    <row r="83" spans="1:19" x14ac:dyDescent="0.25">
      <c r="A83" t="s">
        <v>0</v>
      </c>
      <c r="B83" t="s">
        <v>76</v>
      </c>
      <c r="C83" t="s">
        <v>88</v>
      </c>
      <c r="D83">
        <v>3.75</v>
      </c>
      <c r="E83">
        <v>1</v>
      </c>
      <c r="G83">
        <v>1</v>
      </c>
      <c r="I83" t="str">
        <f t="shared" si="4"/>
        <v/>
      </c>
      <c r="K83" s="1" t="str">
        <f t="shared" si="5"/>
        <v/>
      </c>
      <c r="P83">
        <f t="shared" si="6"/>
        <v>1</v>
      </c>
      <c r="Q83">
        <f t="shared" si="6"/>
        <v>0</v>
      </c>
      <c r="R83">
        <f t="shared" si="6"/>
        <v>0</v>
      </c>
      <c r="S83">
        <f t="shared" si="6"/>
        <v>0</v>
      </c>
    </row>
    <row r="84" spans="1:19" x14ac:dyDescent="0.25">
      <c r="A84" t="s">
        <v>0</v>
      </c>
      <c r="B84" t="s">
        <v>76</v>
      </c>
      <c r="C84" t="s">
        <v>89</v>
      </c>
      <c r="D84">
        <v>1.65</v>
      </c>
      <c r="E84">
        <v>1</v>
      </c>
      <c r="F84">
        <v>1.65</v>
      </c>
      <c r="G84">
        <v>1</v>
      </c>
      <c r="I84">
        <f t="shared" si="4"/>
        <v>1</v>
      </c>
      <c r="K84" s="1">
        <f t="shared" si="5"/>
        <v>0</v>
      </c>
      <c r="P84">
        <f t="shared" si="6"/>
        <v>1</v>
      </c>
      <c r="Q84">
        <f t="shared" si="6"/>
        <v>0</v>
      </c>
      <c r="R84">
        <f t="shared" si="6"/>
        <v>0</v>
      </c>
      <c r="S84">
        <f t="shared" si="6"/>
        <v>0</v>
      </c>
    </row>
    <row r="85" spans="1:19" x14ac:dyDescent="0.25">
      <c r="A85" t="s">
        <v>0</v>
      </c>
      <c r="B85" t="s">
        <v>76</v>
      </c>
      <c r="C85" t="s">
        <v>90</v>
      </c>
      <c r="D85">
        <v>2</v>
      </c>
      <c r="E85">
        <v>1</v>
      </c>
      <c r="F85">
        <v>2</v>
      </c>
      <c r="G85">
        <v>1</v>
      </c>
      <c r="I85">
        <f t="shared" si="4"/>
        <v>1</v>
      </c>
      <c r="K85" s="1">
        <f t="shared" si="5"/>
        <v>0</v>
      </c>
      <c r="P85">
        <f t="shared" si="6"/>
        <v>1</v>
      </c>
      <c r="Q85">
        <f t="shared" si="6"/>
        <v>0</v>
      </c>
      <c r="R85">
        <f t="shared" si="6"/>
        <v>0</v>
      </c>
      <c r="S85">
        <f t="shared" si="6"/>
        <v>0</v>
      </c>
    </row>
    <row r="86" spans="1:19" x14ac:dyDescent="0.25">
      <c r="A86" t="s">
        <v>0</v>
      </c>
      <c r="B86" t="s">
        <v>76</v>
      </c>
      <c r="C86" t="s">
        <v>91</v>
      </c>
      <c r="D86">
        <v>3.15</v>
      </c>
      <c r="E86">
        <v>1</v>
      </c>
      <c r="G86">
        <v>1</v>
      </c>
      <c r="I86" t="str">
        <f t="shared" si="4"/>
        <v/>
      </c>
      <c r="K86" s="1" t="str">
        <f t="shared" si="5"/>
        <v/>
      </c>
      <c r="P86">
        <f t="shared" si="6"/>
        <v>1</v>
      </c>
      <c r="Q86">
        <f t="shared" si="6"/>
        <v>0</v>
      </c>
      <c r="R86">
        <f t="shared" si="6"/>
        <v>0</v>
      </c>
      <c r="S86">
        <f t="shared" si="6"/>
        <v>0</v>
      </c>
    </row>
    <row r="87" spans="1:19" x14ac:dyDescent="0.25">
      <c r="A87" t="s">
        <v>0</v>
      </c>
      <c r="B87" t="s">
        <v>76</v>
      </c>
      <c r="C87" t="s">
        <v>92</v>
      </c>
      <c r="D87">
        <v>2.5</v>
      </c>
      <c r="E87">
        <v>1</v>
      </c>
      <c r="F87">
        <v>2.5</v>
      </c>
      <c r="G87">
        <v>1</v>
      </c>
      <c r="I87">
        <f t="shared" si="4"/>
        <v>1</v>
      </c>
      <c r="K87" s="1">
        <f t="shared" si="5"/>
        <v>0</v>
      </c>
      <c r="P87">
        <f t="shared" si="6"/>
        <v>1</v>
      </c>
      <c r="Q87">
        <f t="shared" si="6"/>
        <v>0</v>
      </c>
      <c r="R87">
        <f t="shared" si="6"/>
        <v>0</v>
      </c>
      <c r="S87">
        <f t="shared" si="6"/>
        <v>0</v>
      </c>
    </row>
    <row r="88" spans="1:19" x14ac:dyDescent="0.25">
      <c r="A88" t="s">
        <v>0</v>
      </c>
      <c r="B88" t="s">
        <v>76</v>
      </c>
      <c r="C88" t="s">
        <v>93</v>
      </c>
      <c r="D88">
        <v>0.9</v>
      </c>
      <c r="E88">
        <v>1</v>
      </c>
      <c r="F88">
        <v>0.85</v>
      </c>
      <c r="G88">
        <v>1</v>
      </c>
      <c r="I88">
        <f t="shared" si="4"/>
        <v>1</v>
      </c>
      <c r="K88" s="1">
        <f t="shared" si="5"/>
        <v>-5.555555555555558E-2</v>
      </c>
      <c r="P88">
        <f t="shared" si="6"/>
        <v>1</v>
      </c>
      <c r="Q88">
        <f t="shared" si="6"/>
        <v>0</v>
      </c>
      <c r="R88">
        <f t="shared" si="6"/>
        <v>0</v>
      </c>
      <c r="S88">
        <f t="shared" si="6"/>
        <v>0</v>
      </c>
    </row>
    <row r="89" spans="1:19" x14ac:dyDescent="0.25">
      <c r="A89" t="s">
        <v>0</v>
      </c>
      <c r="B89" t="s">
        <v>76</v>
      </c>
      <c r="C89" t="s">
        <v>94</v>
      </c>
      <c r="D89">
        <v>0.99</v>
      </c>
      <c r="E89">
        <v>1</v>
      </c>
      <c r="F89">
        <v>0.99</v>
      </c>
      <c r="G89">
        <v>1</v>
      </c>
      <c r="I89">
        <f t="shared" si="4"/>
        <v>1</v>
      </c>
      <c r="K89" s="1">
        <f t="shared" si="5"/>
        <v>0</v>
      </c>
      <c r="P89">
        <f t="shared" si="6"/>
        <v>1</v>
      </c>
      <c r="Q89">
        <f t="shared" si="6"/>
        <v>0</v>
      </c>
      <c r="R89">
        <f t="shared" si="6"/>
        <v>0</v>
      </c>
      <c r="S89">
        <f t="shared" si="6"/>
        <v>0</v>
      </c>
    </row>
    <row r="90" spans="1:19" x14ac:dyDescent="0.25">
      <c r="A90" t="s">
        <v>0</v>
      </c>
      <c r="B90" t="s">
        <v>76</v>
      </c>
      <c r="C90" t="s">
        <v>95</v>
      </c>
      <c r="D90">
        <v>2.2999999999999998</v>
      </c>
      <c r="E90">
        <v>1</v>
      </c>
      <c r="F90">
        <v>2.4</v>
      </c>
      <c r="G90">
        <v>1</v>
      </c>
      <c r="I90">
        <f t="shared" si="4"/>
        <v>1</v>
      </c>
      <c r="K90" s="1">
        <f t="shared" si="5"/>
        <v>4.3478260869565188E-2</v>
      </c>
      <c r="P90">
        <f t="shared" si="6"/>
        <v>1</v>
      </c>
      <c r="Q90">
        <f t="shared" si="6"/>
        <v>0</v>
      </c>
      <c r="R90">
        <f t="shared" si="6"/>
        <v>0</v>
      </c>
      <c r="S90">
        <f t="shared" si="6"/>
        <v>0</v>
      </c>
    </row>
    <row r="91" spans="1:19" x14ac:dyDescent="0.25">
      <c r="A91" t="s">
        <v>0</v>
      </c>
      <c r="B91" t="s">
        <v>76</v>
      </c>
      <c r="C91" t="s">
        <v>96</v>
      </c>
      <c r="D91">
        <v>2.4</v>
      </c>
      <c r="E91">
        <v>1</v>
      </c>
      <c r="F91">
        <v>2.4</v>
      </c>
      <c r="G91">
        <v>1</v>
      </c>
      <c r="I91">
        <f t="shared" si="4"/>
        <v>1</v>
      </c>
      <c r="K91" s="1">
        <f t="shared" si="5"/>
        <v>0</v>
      </c>
      <c r="P91">
        <f t="shared" si="6"/>
        <v>1</v>
      </c>
      <c r="Q91">
        <f t="shared" si="6"/>
        <v>0</v>
      </c>
      <c r="R91">
        <f t="shared" si="6"/>
        <v>0</v>
      </c>
      <c r="S91">
        <f t="shared" si="6"/>
        <v>0</v>
      </c>
    </row>
    <row r="92" spans="1:19" x14ac:dyDescent="0.25">
      <c r="A92" t="s">
        <v>0</v>
      </c>
      <c r="B92" t="s">
        <v>76</v>
      </c>
      <c r="C92" t="s">
        <v>97</v>
      </c>
      <c r="D92">
        <v>2.4</v>
      </c>
      <c r="E92">
        <v>1</v>
      </c>
      <c r="G92">
        <v>1</v>
      </c>
      <c r="I92" t="str">
        <f t="shared" si="4"/>
        <v/>
      </c>
      <c r="K92" s="1" t="str">
        <f t="shared" si="5"/>
        <v/>
      </c>
      <c r="P92">
        <f t="shared" si="6"/>
        <v>1</v>
      </c>
      <c r="Q92">
        <f t="shared" si="6"/>
        <v>0</v>
      </c>
      <c r="R92">
        <f t="shared" si="6"/>
        <v>0</v>
      </c>
      <c r="S92">
        <f t="shared" si="6"/>
        <v>0</v>
      </c>
    </row>
    <row r="93" spans="1:19" x14ac:dyDescent="0.25">
      <c r="A93" t="s">
        <v>0</v>
      </c>
      <c r="B93" t="s">
        <v>98</v>
      </c>
      <c r="C93" t="s">
        <v>99</v>
      </c>
      <c r="D93">
        <v>1.4</v>
      </c>
      <c r="E93">
        <v>1</v>
      </c>
      <c r="F93">
        <v>1.4</v>
      </c>
      <c r="G93">
        <v>1</v>
      </c>
      <c r="I93">
        <f t="shared" si="4"/>
        <v>1</v>
      </c>
      <c r="K93" s="1">
        <f t="shared" si="5"/>
        <v>0</v>
      </c>
      <c r="P93">
        <f t="shared" si="6"/>
        <v>1</v>
      </c>
      <c r="Q93">
        <f t="shared" si="6"/>
        <v>0</v>
      </c>
      <c r="R93">
        <f t="shared" si="6"/>
        <v>0</v>
      </c>
      <c r="S93">
        <f t="shared" si="6"/>
        <v>0</v>
      </c>
    </row>
    <row r="94" spans="1:19" x14ac:dyDescent="0.25">
      <c r="A94" t="s">
        <v>0</v>
      </c>
      <c r="B94" t="s">
        <v>98</v>
      </c>
      <c r="C94" t="s">
        <v>100</v>
      </c>
      <c r="D94">
        <v>0.9</v>
      </c>
      <c r="E94">
        <v>1</v>
      </c>
      <c r="F94">
        <v>1</v>
      </c>
      <c r="G94">
        <v>1</v>
      </c>
      <c r="I94">
        <f t="shared" si="4"/>
        <v>1</v>
      </c>
      <c r="K94" s="1">
        <f t="shared" si="5"/>
        <v>0.11111111111111116</v>
      </c>
      <c r="P94">
        <f t="shared" si="6"/>
        <v>1</v>
      </c>
      <c r="Q94">
        <f t="shared" si="6"/>
        <v>0</v>
      </c>
      <c r="R94">
        <f t="shared" si="6"/>
        <v>0</v>
      </c>
      <c r="S94">
        <f t="shared" si="6"/>
        <v>0</v>
      </c>
    </row>
    <row r="95" spans="1:19" x14ac:dyDescent="0.25">
      <c r="A95" t="s">
        <v>0</v>
      </c>
      <c r="B95" t="s">
        <v>98</v>
      </c>
      <c r="C95" t="s">
        <v>101</v>
      </c>
      <c r="D95">
        <v>0.9</v>
      </c>
      <c r="E95">
        <v>1</v>
      </c>
      <c r="F95">
        <v>0.9</v>
      </c>
      <c r="G95">
        <v>1</v>
      </c>
      <c r="I95">
        <f t="shared" si="4"/>
        <v>1</v>
      </c>
      <c r="K95" s="1">
        <f t="shared" si="5"/>
        <v>0</v>
      </c>
      <c r="P95">
        <f t="shared" si="6"/>
        <v>1</v>
      </c>
      <c r="Q95">
        <f t="shared" si="6"/>
        <v>0</v>
      </c>
      <c r="R95">
        <f t="shared" si="6"/>
        <v>0</v>
      </c>
      <c r="S95">
        <f t="shared" si="6"/>
        <v>0</v>
      </c>
    </row>
    <row r="96" spans="1:19" x14ac:dyDescent="0.25">
      <c r="A96" t="s">
        <v>0</v>
      </c>
      <c r="B96" t="s">
        <v>98</v>
      </c>
      <c r="C96" t="s">
        <v>102</v>
      </c>
      <c r="D96">
        <v>2.85</v>
      </c>
      <c r="E96">
        <v>1</v>
      </c>
      <c r="F96">
        <v>2.85</v>
      </c>
      <c r="G96">
        <v>1</v>
      </c>
      <c r="I96">
        <f t="shared" si="4"/>
        <v>1</v>
      </c>
      <c r="K96" s="1">
        <f t="shared" si="5"/>
        <v>0</v>
      </c>
      <c r="P96">
        <f t="shared" si="6"/>
        <v>1</v>
      </c>
      <c r="Q96">
        <f t="shared" si="6"/>
        <v>0</v>
      </c>
      <c r="R96">
        <f t="shared" si="6"/>
        <v>0</v>
      </c>
      <c r="S96">
        <f t="shared" si="6"/>
        <v>0</v>
      </c>
    </row>
    <row r="97" spans="1:19" x14ac:dyDescent="0.25">
      <c r="A97" t="s">
        <v>0</v>
      </c>
      <c r="B97" t="s">
        <v>98</v>
      </c>
      <c r="C97" t="s">
        <v>103</v>
      </c>
      <c r="D97">
        <v>0.85</v>
      </c>
      <c r="E97">
        <v>1</v>
      </c>
      <c r="F97">
        <v>1</v>
      </c>
      <c r="G97">
        <v>1</v>
      </c>
      <c r="I97">
        <f t="shared" si="4"/>
        <v>1</v>
      </c>
      <c r="K97" s="1">
        <f t="shared" si="5"/>
        <v>0.17647058823529416</v>
      </c>
      <c r="P97">
        <f t="shared" si="6"/>
        <v>1</v>
      </c>
      <c r="Q97">
        <f t="shared" si="6"/>
        <v>0</v>
      </c>
      <c r="R97">
        <f t="shared" si="6"/>
        <v>0</v>
      </c>
      <c r="S97">
        <f t="shared" si="6"/>
        <v>0</v>
      </c>
    </row>
    <row r="98" spans="1:19" x14ac:dyDescent="0.25">
      <c r="A98" t="s">
        <v>0</v>
      </c>
      <c r="B98" t="s">
        <v>98</v>
      </c>
      <c r="C98" t="s">
        <v>104</v>
      </c>
      <c r="D98">
        <v>3.3</v>
      </c>
      <c r="E98">
        <v>1</v>
      </c>
      <c r="F98">
        <v>3.3</v>
      </c>
      <c r="G98">
        <v>1</v>
      </c>
      <c r="I98">
        <f t="shared" si="4"/>
        <v>1</v>
      </c>
      <c r="K98" s="1">
        <f t="shared" si="5"/>
        <v>0</v>
      </c>
      <c r="P98">
        <f t="shared" si="6"/>
        <v>1</v>
      </c>
      <c r="Q98">
        <f t="shared" si="6"/>
        <v>0</v>
      </c>
      <c r="R98">
        <f t="shared" si="6"/>
        <v>0</v>
      </c>
      <c r="S98">
        <f t="shared" si="6"/>
        <v>0</v>
      </c>
    </row>
    <row r="99" spans="1:19" x14ac:dyDescent="0.25">
      <c r="A99" t="s">
        <v>0</v>
      </c>
      <c r="B99" t="s">
        <v>98</v>
      </c>
      <c r="C99" t="s">
        <v>105</v>
      </c>
      <c r="D99">
        <v>1.8</v>
      </c>
      <c r="E99">
        <v>1</v>
      </c>
      <c r="G99">
        <v>1</v>
      </c>
      <c r="I99" t="str">
        <f t="shared" si="4"/>
        <v/>
      </c>
      <c r="K99" s="1" t="str">
        <f t="shared" si="5"/>
        <v/>
      </c>
      <c r="P99">
        <f t="shared" ref="P99:S130" si="7">IF($A99=P$1,1,0)</f>
        <v>1</v>
      </c>
      <c r="Q99">
        <f t="shared" si="7"/>
        <v>0</v>
      </c>
      <c r="R99">
        <f t="shared" si="7"/>
        <v>0</v>
      </c>
      <c r="S99">
        <f t="shared" si="7"/>
        <v>0</v>
      </c>
    </row>
    <row r="100" spans="1:19" x14ac:dyDescent="0.25">
      <c r="A100" t="s">
        <v>0</v>
      </c>
      <c r="B100" t="s">
        <v>98</v>
      </c>
      <c r="C100" t="s">
        <v>106</v>
      </c>
      <c r="D100">
        <v>0.7</v>
      </c>
      <c r="E100">
        <v>1</v>
      </c>
      <c r="F100">
        <v>0.75</v>
      </c>
      <c r="G100">
        <v>1</v>
      </c>
      <c r="I100">
        <f t="shared" si="4"/>
        <v>1</v>
      </c>
      <c r="K100" s="1">
        <f t="shared" si="5"/>
        <v>7.1428571428571397E-2</v>
      </c>
      <c r="P100">
        <f t="shared" si="7"/>
        <v>1</v>
      </c>
      <c r="Q100">
        <f t="shared" si="7"/>
        <v>0</v>
      </c>
      <c r="R100">
        <f t="shared" si="7"/>
        <v>0</v>
      </c>
      <c r="S100">
        <f t="shared" si="7"/>
        <v>0</v>
      </c>
    </row>
    <row r="101" spans="1:19" x14ac:dyDescent="0.25">
      <c r="A101" t="s">
        <v>0</v>
      </c>
      <c r="B101" t="s">
        <v>98</v>
      </c>
      <c r="C101" t="s">
        <v>107</v>
      </c>
      <c r="D101">
        <v>0.68</v>
      </c>
      <c r="E101">
        <v>1</v>
      </c>
      <c r="F101">
        <v>0.72</v>
      </c>
      <c r="G101">
        <v>1</v>
      </c>
      <c r="I101">
        <f t="shared" si="4"/>
        <v>1</v>
      </c>
      <c r="K101" s="1">
        <f t="shared" si="5"/>
        <v>5.8823529411764497E-2</v>
      </c>
      <c r="P101">
        <f t="shared" si="7"/>
        <v>1</v>
      </c>
      <c r="Q101">
        <f t="shared" si="7"/>
        <v>0</v>
      </c>
      <c r="R101">
        <f t="shared" si="7"/>
        <v>0</v>
      </c>
      <c r="S101">
        <f t="shared" si="7"/>
        <v>0</v>
      </c>
    </row>
    <row r="102" spans="1:19" x14ac:dyDescent="0.25">
      <c r="A102" t="s">
        <v>0</v>
      </c>
      <c r="B102" t="s">
        <v>98</v>
      </c>
      <c r="C102" t="s">
        <v>108</v>
      </c>
      <c r="D102">
        <v>1.5</v>
      </c>
      <c r="E102">
        <v>1</v>
      </c>
      <c r="F102">
        <v>1.6</v>
      </c>
      <c r="G102">
        <v>1</v>
      </c>
      <c r="I102">
        <f t="shared" si="4"/>
        <v>1</v>
      </c>
      <c r="K102" s="1">
        <f t="shared" si="5"/>
        <v>6.6666666666666652E-2</v>
      </c>
      <c r="P102">
        <f t="shared" si="7"/>
        <v>1</v>
      </c>
      <c r="Q102">
        <f t="shared" si="7"/>
        <v>0</v>
      </c>
      <c r="R102">
        <f t="shared" si="7"/>
        <v>0</v>
      </c>
      <c r="S102">
        <f t="shared" si="7"/>
        <v>0</v>
      </c>
    </row>
    <row r="103" spans="1:19" x14ac:dyDescent="0.25">
      <c r="A103" t="s">
        <v>0</v>
      </c>
      <c r="B103" t="s">
        <v>98</v>
      </c>
      <c r="C103" t="s">
        <v>109</v>
      </c>
      <c r="D103">
        <v>1.35</v>
      </c>
      <c r="E103">
        <v>1</v>
      </c>
      <c r="F103">
        <v>1.35</v>
      </c>
      <c r="G103">
        <v>1</v>
      </c>
      <c r="I103">
        <f t="shared" si="4"/>
        <v>1</v>
      </c>
      <c r="K103" s="1">
        <f t="shared" si="5"/>
        <v>0</v>
      </c>
      <c r="P103">
        <f t="shared" si="7"/>
        <v>1</v>
      </c>
      <c r="Q103">
        <f t="shared" si="7"/>
        <v>0</v>
      </c>
      <c r="R103">
        <f t="shared" si="7"/>
        <v>0</v>
      </c>
      <c r="S103">
        <f t="shared" si="7"/>
        <v>0</v>
      </c>
    </row>
    <row r="104" spans="1:19" x14ac:dyDescent="0.25">
      <c r="A104" t="s">
        <v>0</v>
      </c>
      <c r="B104" t="s">
        <v>98</v>
      </c>
      <c r="C104" t="s">
        <v>110</v>
      </c>
      <c r="D104">
        <v>0.28000000000000003</v>
      </c>
      <c r="E104">
        <v>1</v>
      </c>
      <c r="F104">
        <v>0.32</v>
      </c>
      <c r="G104">
        <v>1</v>
      </c>
      <c r="I104">
        <f t="shared" si="4"/>
        <v>1</v>
      </c>
      <c r="K104" s="1">
        <f t="shared" si="5"/>
        <v>0.14285714285714279</v>
      </c>
      <c r="P104">
        <f t="shared" si="7"/>
        <v>1</v>
      </c>
      <c r="Q104">
        <f t="shared" si="7"/>
        <v>0</v>
      </c>
      <c r="R104">
        <f t="shared" si="7"/>
        <v>0</v>
      </c>
      <c r="S104">
        <f t="shared" si="7"/>
        <v>0</v>
      </c>
    </row>
    <row r="105" spans="1:19" x14ac:dyDescent="0.25">
      <c r="A105" t="s">
        <v>0</v>
      </c>
      <c r="B105" t="s">
        <v>98</v>
      </c>
      <c r="C105" t="s">
        <v>111</v>
      </c>
      <c r="D105">
        <v>1.4</v>
      </c>
      <c r="E105">
        <v>1</v>
      </c>
      <c r="F105">
        <v>1.5</v>
      </c>
      <c r="G105">
        <v>1</v>
      </c>
      <c r="I105">
        <f t="shared" si="4"/>
        <v>1</v>
      </c>
      <c r="K105" s="1">
        <f t="shared" si="5"/>
        <v>7.1428571428571397E-2</v>
      </c>
      <c r="P105">
        <f t="shared" si="7"/>
        <v>1</v>
      </c>
      <c r="Q105">
        <f t="shared" si="7"/>
        <v>0</v>
      </c>
      <c r="R105">
        <f t="shared" si="7"/>
        <v>0</v>
      </c>
      <c r="S105">
        <f t="shared" si="7"/>
        <v>0</v>
      </c>
    </row>
    <row r="106" spans="1:19" x14ac:dyDescent="0.25">
      <c r="A106" t="s">
        <v>0</v>
      </c>
      <c r="B106" t="s">
        <v>98</v>
      </c>
      <c r="C106" t="s">
        <v>112</v>
      </c>
      <c r="D106">
        <v>1.75</v>
      </c>
      <c r="E106">
        <v>1</v>
      </c>
      <c r="F106">
        <v>1.75</v>
      </c>
      <c r="G106">
        <v>1</v>
      </c>
      <c r="I106">
        <f t="shared" si="4"/>
        <v>1</v>
      </c>
      <c r="K106" s="1">
        <f t="shared" si="5"/>
        <v>0</v>
      </c>
      <c r="P106">
        <f t="shared" si="7"/>
        <v>1</v>
      </c>
      <c r="Q106">
        <f t="shared" si="7"/>
        <v>0</v>
      </c>
      <c r="R106">
        <f t="shared" si="7"/>
        <v>0</v>
      </c>
      <c r="S106">
        <f t="shared" si="7"/>
        <v>0</v>
      </c>
    </row>
    <row r="107" spans="1:19" x14ac:dyDescent="0.25">
      <c r="A107" t="s">
        <v>0</v>
      </c>
      <c r="B107" t="s">
        <v>98</v>
      </c>
      <c r="C107" t="s">
        <v>113</v>
      </c>
      <c r="D107">
        <v>2</v>
      </c>
      <c r="E107">
        <v>1</v>
      </c>
      <c r="G107">
        <v>1</v>
      </c>
      <c r="I107" t="str">
        <f t="shared" si="4"/>
        <v/>
      </c>
      <c r="K107" s="1" t="str">
        <f t="shared" si="5"/>
        <v/>
      </c>
      <c r="P107">
        <f t="shared" si="7"/>
        <v>1</v>
      </c>
      <c r="Q107">
        <f t="shared" si="7"/>
        <v>0</v>
      </c>
      <c r="R107">
        <f t="shared" si="7"/>
        <v>0</v>
      </c>
      <c r="S107">
        <f t="shared" si="7"/>
        <v>0</v>
      </c>
    </row>
    <row r="108" spans="1:19" x14ac:dyDescent="0.25">
      <c r="A108" t="s">
        <v>0</v>
      </c>
      <c r="B108" t="s">
        <v>98</v>
      </c>
      <c r="C108" t="s">
        <v>114</v>
      </c>
      <c r="D108">
        <v>1.85</v>
      </c>
      <c r="E108">
        <v>1</v>
      </c>
      <c r="F108">
        <v>1.85</v>
      </c>
      <c r="G108">
        <v>1</v>
      </c>
      <c r="I108">
        <f t="shared" si="4"/>
        <v>1</v>
      </c>
      <c r="K108" s="1">
        <f t="shared" si="5"/>
        <v>0</v>
      </c>
      <c r="P108">
        <f t="shared" si="7"/>
        <v>1</v>
      </c>
      <c r="Q108">
        <f t="shared" si="7"/>
        <v>0</v>
      </c>
      <c r="R108">
        <f t="shared" si="7"/>
        <v>0</v>
      </c>
      <c r="S108">
        <f t="shared" si="7"/>
        <v>0</v>
      </c>
    </row>
    <row r="109" spans="1:19" x14ac:dyDescent="0.25">
      <c r="A109" t="s">
        <v>0</v>
      </c>
      <c r="B109" t="s">
        <v>98</v>
      </c>
      <c r="C109" t="s">
        <v>115</v>
      </c>
      <c r="D109">
        <v>0.9</v>
      </c>
      <c r="E109">
        <v>1</v>
      </c>
      <c r="G109">
        <v>1</v>
      </c>
      <c r="I109" t="str">
        <f t="shared" si="4"/>
        <v/>
      </c>
      <c r="K109" s="1" t="str">
        <f t="shared" si="5"/>
        <v/>
      </c>
      <c r="P109">
        <f t="shared" si="7"/>
        <v>1</v>
      </c>
      <c r="Q109">
        <f t="shared" si="7"/>
        <v>0</v>
      </c>
      <c r="R109">
        <f t="shared" si="7"/>
        <v>0</v>
      </c>
      <c r="S109">
        <f t="shared" si="7"/>
        <v>0</v>
      </c>
    </row>
    <row r="110" spans="1:19" x14ac:dyDescent="0.25">
      <c r="A110" t="s">
        <v>0</v>
      </c>
      <c r="B110" t="s">
        <v>98</v>
      </c>
      <c r="C110" t="s">
        <v>116</v>
      </c>
      <c r="D110">
        <v>2.95</v>
      </c>
      <c r="E110">
        <v>1</v>
      </c>
      <c r="F110">
        <v>2.95</v>
      </c>
      <c r="G110">
        <v>1</v>
      </c>
      <c r="I110">
        <f t="shared" si="4"/>
        <v>1</v>
      </c>
      <c r="K110" s="1">
        <f t="shared" si="5"/>
        <v>0</v>
      </c>
      <c r="P110">
        <f t="shared" si="7"/>
        <v>1</v>
      </c>
      <c r="Q110">
        <f t="shared" si="7"/>
        <v>0</v>
      </c>
      <c r="R110">
        <f t="shared" si="7"/>
        <v>0</v>
      </c>
      <c r="S110">
        <f t="shared" si="7"/>
        <v>0</v>
      </c>
    </row>
    <row r="111" spans="1:19" x14ac:dyDescent="0.25">
      <c r="A111" t="s">
        <v>0</v>
      </c>
      <c r="B111" t="s">
        <v>98</v>
      </c>
      <c r="C111" t="s">
        <v>117</v>
      </c>
      <c r="D111">
        <v>2</v>
      </c>
      <c r="E111">
        <v>1</v>
      </c>
      <c r="F111">
        <v>2</v>
      </c>
      <c r="G111">
        <v>1</v>
      </c>
      <c r="I111">
        <f t="shared" si="4"/>
        <v>1</v>
      </c>
      <c r="K111" s="1">
        <f t="shared" si="5"/>
        <v>0</v>
      </c>
      <c r="P111">
        <f t="shared" si="7"/>
        <v>1</v>
      </c>
      <c r="Q111">
        <f t="shared" si="7"/>
        <v>0</v>
      </c>
      <c r="R111">
        <f t="shared" si="7"/>
        <v>0</v>
      </c>
      <c r="S111">
        <f t="shared" si="7"/>
        <v>0</v>
      </c>
    </row>
    <row r="112" spans="1:19" x14ac:dyDescent="0.25">
      <c r="A112" t="s">
        <v>0</v>
      </c>
      <c r="B112" t="s">
        <v>98</v>
      </c>
      <c r="C112" t="s">
        <v>118</v>
      </c>
      <c r="D112">
        <v>1.0900000000000001</v>
      </c>
      <c r="E112">
        <v>1</v>
      </c>
      <c r="G112">
        <v>1</v>
      </c>
      <c r="I112" t="str">
        <f t="shared" si="4"/>
        <v/>
      </c>
      <c r="K112" s="1" t="str">
        <f t="shared" si="5"/>
        <v/>
      </c>
      <c r="P112">
        <f t="shared" si="7"/>
        <v>1</v>
      </c>
      <c r="Q112">
        <f t="shared" si="7"/>
        <v>0</v>
      </c>
      <c r="R112">
        <f t="shared" si="7"/>
        <v>0</v>
      </c>
      <c r="S112">
        <f t="shared" si="7"/>
        <v>0</v>
      </c>
    </row>
    <row r="113" spans="1:19" x14ac:dyDescent="0.25">
      <c r="A113" t="s">
        <v>0</v>
      </c>
      <c r="B113" t="s">
        <v>98</v>
      </c>
      <c r="C113" t="s">
        <v>119</v>
      </c>
      <c r="D113">
        <v>1.05</v>
      </c>
      <c r="E113">
        <v>1</v>
      </c>
      <c r="F113">
        <v>1.05</v>
      </c>
      <c r="G113">
        <v>1</v>
      </c>
      <c r="I113">
        <f t="shared" si="4"/>
        <v>1</v>
      </c>
      <c r="K113" s="1">
        <f t="shared" si="5"/>
        <v>0</v>
      </c>
      <c r="P113">
        <f t="shared" si="7"/>
        <v>1</v>
      </c>
      <c r="Q113">
        <f t="shared" si="7"/>
        <v>0</v>
      </c>
      <c r="R113">
        <f t="shared" si="7"/>
        <v>0</v>
      </c>
      <c r="S113">
        <f t="shared" si="7"/>
        <v>0</v>
      </c>
    </row>
    <row r="114" spans="1:19" x14ac:dyDescent="0.25">
      <c r="A114" t="s">
        <v>0</v>
      </c>
      <c r="B114" t="s">
        <v>98</v>
      </c>
      <c r="C114" t="s">
        <v>120</v>
      </c>
      <c r="D114">
        <v>2.8</v>
      </c>
      <c r="E114">
        <v>1</v>
      </c>
      <c r="F114">
        <v>3.35</v>
      </c>
      <c r="G114">
        <v>1</v>
      </c>
      <c r="I114">
        <f t="shared" si="4"/>
        <v>1</v>
      </c>
      <c r="K114" s="1">
        <f t="shared" si="5"/>
        <v>0.19642857142857162</v>
      </c>
      <c r="P114">
        <f t="shared" si="7"/>
        <v>1</v>
      </c>
      <c r="Q114">
        <f t="shared" si="7"/>
        <v>0</v>
      </c>
      <c r="R114">
        <f t="shared" si="7"/>
        <v>0</v>
      </c>
      <c r="S114">
        <f t="shared" si="7"/>
        <v>0</v>
      </c>
    </row>
    <row r="115" spans="1:19" x14ac:dyDescent="0.25">
      <c r="A115" t="s">
        <v>0</v>
      </c>
      <c r="B115" t="s">
        <v>98</v>
      </c>
      <c r="C115" t="s">
        <v>121</v>
      </c>
      <c r="D115">
        <v>0.85</v>
      </c>
      <c r="E115">
        <v>1</v>
      </c>
      <c r="F115">
        <v>0.8</v>
      </c>
      <c r="G115">
        <v>1</v>
      </c>
      <c r="I115">
        <f t="shared" si="4"/>
        <v>1</v>
      </c>
      <c r="K115" s="1">
        <f t="shared" si="5"/>
        <v>-5.8823529411764608E-2</v>
      </c>
      <c r="P115">
        <f t="shared" si="7"/>
        <v>1</v>
      </c>
      <c r="Q115">
        <f t="shared" si="7"/>
        <v>0</v>
      </c>
      <c r="R115">
        <f t="shared" si="7"/>
        <v>0</v>
      </c>
      <c r="S115">
        <f t="shared" si="7"/>
        <v>0</v>
      </c>
    </row>
    <row r="116" spans="1:19" x14ac:dyDescent="0.25">
      <c r="A116" t="s">
        <v>0</v>
      </c>
      <c r="B116" t="s">
        <v>98</v>
      </c>
      <c r="C116" t="s">
        <v>122</v>
      </c>
      <c r="D116">
        <v>0.56999999999999995</v>
      </c>
      <c r="E116">
        <v>1</v>
      </c>
      <c r="G116">
        <v>1</v>
      </c>
      <c r="I116" t="str">
        <f t="shared" si="4"/>
        <v/>
      </c>
      <c r="K116" s="1" t="str">
        <f t="shared" si="5"/>
        <v/>
      </c>
      <c r="P116">
        <f t="shared" si="7"/>
        <v>1</v>
      </c>
      <c r="Q116">
        <f t="shared" si="7"/>
        <v>0</v>
      </c>
      <c r="R116">
        <f t="shared" si="7"/>
        <v>0</v>
      </c>
      <c r="S116">
        <f t="shared" si="7"/>
        <v>0</v>
      </c>
    </row>
    <row r="117" spans="1:19" x14ac:dyDescent="0.25">
      <c r="A117" t="s">
        <v>0</v>
      </c>
      <c r="B117" t="s">
        <v>98</v>
      </c>
      <c r="C117" t="s">
        <v>123</v>
      </c>
      <c r="D117">
        <v>1.35</v>
      </c>
      <c r="E117">
        <v>1</v>
      </c>
      <c r="G117">
        <v>1</v>
      </c>
      <c r="I117" t="str">
        <f t="shared" si="4"/>
        <v/>
      </c>
      <c r="K117" s="1" t="str">
        <f t="shared" si="5"/>
        <v/>
      </c>
      <c r="P117">
        <f t="shared" si="7"/>
        <v>1</v>
      </c>
      <c r="Q117">
        <f t="shared" si="7"/>
        <v>0</v>
      </c>
      <c r="R117">
        <f t="shared" si="7"/>
        <v>0</v>
      </c>
      <c r="S117">
        <f t="shared" si="7"/>
        <v>0</v>
      </c>
    </row>
    <row r="118" spans="1:19" x14ac:dyDescent="0.25">
      <c r="A118" t="s">
        <v>0</v>
      </c>
      <c r="B118" t="s">
        <v>98</v>
      </c>
      <c r="C118" t="s">
        <v>124</v>
      </c>
      <c r="D118">
        <v>1.6</v>
      </c>
      <c r="E118">
        <v>1</v>
      </c>
      <c r="F118">
        <v>1.6</v>
      </c>
      <c r="G118">
        <v>1</v>
      </c>
      <c r="I118">
        <f t="shared" si="4"/>
        <v>1</v>
      </c>
      <c r="K118" s="1">
        <f t="shared" si="5"/>
        <v>0</v>
      </c>
      <c r="P118">
        <f t="shared" si="7"/>
        <v>1</v>
      </c>
      <c r="Q118">
        <f t="shared" si="7"/>
        <v>0</v>
      </c>
      <c r="R118">
        <f t="shared" si="7"/>
        <v>0</v>
      </c>
      <c r="S118">
        <f t="shared" si="7"/>
        <v>0</v>
      </c>
    </row>
    <row r="119" spans="1:19" x14ac:dyDescent="0.25">
      <c r="A119" t="s">
        <v>0</v>
      </c>
      <c r="B119" t="s">
        <v>98</v>
      </c>
      <c r="C119" t="s">
        <v>125</v>
      </c>
      <c r="D119">
        <v>2.4500000000000002</v>
      </c>
      <c r="E119">
        <v>1</v>
      </c>
      <c r="F119">
        <v>2.4500000000000002</v>
      </c>
      <c r="G119">
        <v>1</v>
      </c>
      <c r="I119">
        <f t="shared" si="4"/>
        <v>1</v>
      </c>
      <c r="K119" s="1">
        <f t="shared" si="5"/>
        <v>0</v>
      </c>
      <c r="P119">
        <f t="shared" si="7"/>
        <v>1</v>
      </c>
      <c r="Q119">
        <f t="shared" si="7"/>
        <v>0</v>
      </c>
      <c r="R119">
        <f t="shared" si="7"/>
        <v>0</v>
      </c>
      <c r="S119">
        <f t="shared" si="7"/>
        <v>0</v>
      </c>
    </row>
    <row r="120" spans="1:19" x14ac:dyDescent="0.25">
      <c r="A120" t="s">
        <v>0</v>
      </c>
      <c r="B120" t="s">
        <v>98</v>
      </c>
      <c r="C120" t="s">
        <v>126</v>
      </c>
      <c r="D120">
        <v>2.6</v>
      </c>
      <c r="E120">
        <v>1</v>
      </c>
      <c r="F120">
        <v>2.6</v>
      </c>
      <c r="G120">
        <v>1</v>
      </c>
      <c r="I120">
        <f t="shared" si="4"/>
        <v>1</v>
      </c>
      <c r="K120" s="1">
        <f t="shared" si="5"/>
        <v>0</v>
      </c>
      <c r="P120">
        <f t="shared" si="7"/>
        <v>1</v>
      </c>
      <c r="Q120">
        <f t="shared" si="7"/>
        <v>0</v>
      </c>
      <c r="R120">
        <f t="shared" si="7"/>
        <v>0</v>
      </c>
      <c r="S120">
        <f t="shared" si="7"/>
        <v>0</v>
      </c>
    </row>
    <row r="121" spans="1:19" x14ac:dyDescent="0.25">
      <c r="A121" t="s">
        <v>0</v>
      </c>
      <c r="B121" t="s">
        <v>98</v>
      </c>
      <c r="C121" t="s">
        <v>127</v>
      </c>
      <c r="D121">
        <v>2.5</v>
      </c>
      <c r="E121">
        <v>1</v>
      </c>
      <c r="G121">
        <v>1</v>
      </c>
      <c r="I121" t="str">
        <f t="shared" si="4"/>
        <v/>
      </c>
      <c r="K121" s="1" t="str">
        <f t="shared" si="5"/>
        <v/>
      </c>
      <c r="P121">
        <f t="shared" si="7"/>
        <v>1</v>
      </c>
      <c r="Q121">
        <f t="shared" si="7"/>
        <v>0</v>
      </c>
      <c r="R121">
        <f t="shared" si="7"/>
        <v>0</v>
      </c>
      <c r="S121">
        <f t="shared" si="7"/>
        <v>0</v>
      </c>
    </row>
    <row r="122" spans="1:19" x14ac:dyDescent="0.25">
      <c r="A122" t="s">
        <v>0</v>
      </c>
      <c r="B122" t="s">
        <v>128</v>
      </c>
      <c r="C122" t="s">
        <v>129</v>
      </c>
      <c r="D122">
        <v>1.6</v>
      </c>
      <c r="E122">
        <v>1</v>
      </c>
      <c r="F122">
        <v>2.25</v>
      </c>
      <c r="G122">
        <v>1</v>
      </c>
      <c r="I122">
        <f t="shared" si="4"/>
        <v>1</v>
      </c>
      <c r="K122" s="1">
        <f t="shared" si="5"/>
        <v>0.40625</v>
      </c>
      <c r="P122">
        <f t="shared" si="7"/>
        <v>1</v>
      </c>
      <c r="Q122">
        <f t="shared" si="7"/>
        <v>0</v>
      </c>
      <c r="R122">
        <f t="shared" si="7"/>
        <v>0</v>
      </c>
      <c r="S122">
        <f t="shared" si="7"/>
        <v>0</v>
      </c>
    </row>
    <row r="123" spans="1:19" x14ac:dyDescent="0.25">
      <c r="A123" t="s">
        <v>0</v>
      </c>
      <c r="B123" t="s">
        <v>128</v>
      </c>
      <c r="C123" t="s">
        <v>130</v>
      </c>
      <c r="D123">
        <v>3</v>
      </c>
      <c r="E123">
        <v>1</v>
      </c>
      <c r="F123">
        <v>3</v>
      </c>
      <c r="G123">
        <v>1</v>
      </c>
      <c r="I123">
        <f t="shared" si="4"/>
        <v>1</v>
      </c>
      <c r="K123" s="1">
        <f t="shared" si="5"/>
        <v>0</v>
      </c>
      <c r="P123">
        <f t="shared" si="7"/>
        <v>1</v>
      </c>
      <c r="Q123">
        <f t="shared" si="7"/>
        <v>0</v>
      </c>
      <c r="R123">
        <f t="shared" si="7"/>
        <v>0</v>
      </c>
      <c r="S123">
        <f t="shared" si="7"/>
        <v>0</v>
      </c>
    </row>
    <row r="124" spans="1:19" x14ac:dyDescent="0.25">
      <c r="A124" t="s">
        <v>0</v>
      </c>
      <c r="B124" t="s">
        <v>128</v>
      </c>
      <c r="C124" t="s">
        <v>131</v>
      </c>
      <c r="D124">
        <v>2</v>
      </c>
      <c r="E124">
        <v>1</v>
      </c>
      <c r="F124">
        <v>2</v>
      </c>
      <c r="G124">
        <v>1</v>
      </c>
      <c r="I124">
        <f t="shared" si="4"/>
        <v>1</v>
      </c>
      <c r="K124" s="1">
        <f t="shared" si="5"/>
        <v>0</v>
      </c>
      <c r="P124">
        <f t="shared" si="7"/>
        <v>1</v>
      </c>
      <c r="Q124">
        <f t="shared" si="7"/>
        <v>0</v>
      </c>
      <c r="R124">
        <f t="shared" si="7"/>
        <v>0</v>
      </c>
      <c r="S124">
        <f t="shared" si="7"/>
        <v>0</v>
      </c>
    </row>
    <row r="125" spans="1:19" x14ac:dyDescent="0.25">
      <c r="A125" t="s">
        <v>0</v>
      </c>
      <c r="B125" t="s">
        <v>128</v>
      </c>
      <c r="C125" t="s">
        <v>132</v>
      </c>
      <c r="D125">
        <v>3.3</v>
      </c>
      <c r="E125">
        <v>1</v>
      </c>
      <c r="F125">
        <v>3.3</v>
      </c>
      <c r="G125">
        <v>1</v>
      </c>
      <c r="I125">
        <f t="shared" si="4"/>
        <v>1</v>
      </c>
      <c r="K125" s="1">
        <f t="shared" si="5"/>
        <v>0</v>
      </c>
      <c r="P125">
        <f t="shared" si="7"/>
        <v>1</v>
      </c>
      <c r="Q125">
        <f t="shared" si="7"/>
        <v>0</v>
      </c>
      <c r="R125">
        <f t="shared" si="7"/>
        <v>0</v>
      </c>
      <c r="S125">
        <f t="shared" si="7"/>
        <v>0</v>
      </c>
    </row>
    <row r="126" spans="1:19" x14ac:dyDescent="0.25">
      <c r="A126" t="s">
        <v>0</v>
      </c>
      <c r="B126" t="s">
        <v>128</v>
      </c>
      <c r="C126" t="s">
        <v>133</v>
      </c>
      <c r="D126">
        <v>0.65</v>
      </c>
      <c r="E126">
        <v>1</v>
      </c>
      <c r="F126">
        <v>0.65</v>
      </c>
      <c r="G126">
        <v>1</v>
      </c>
      <c r="I126">
        <f t="shared" si="4"/>
        <v>1</v>
      </c>
      <c r="K126" s="1">
        <f t="shared" si="5"/>
        <v>0</v>
      </c>
      <c r="P126">
        <f t="shared" si="7"/>
        <v>1</v>
      </c>
      <c r="Q126">
        <f t="shared" si="7"/>
        <v>0</v>
      </c>
      <c r="R126">
        <f t="shared" si="7"/>
        <v>0</v>
      </c>
      <c r="S126">
        <f t="shared" si="7"/>
        <v>0</v>
      </c>
    </row>
    <row r="127" spans="1:19" x14ac:dyDescent="0.25">
      <c r="A127" t="s">
        <v>0</v>
      </c>
      <c r="B127" t="s">
        <v>134</v>
      </c>
      <c r="C127" t="s">
        <v>135</v>
      </c>
      <c r="D127">
        <v>2.75</v>
      </c>
      <c r="E127">
        <v>1</v>
      </c>
      <c r="F127">
        <v>2.75</v>
      </c>
      <c r="G127">
        <v>1</v>
      </c>
      <c r="I127">
        <f t="shared" si="4"/>
        <v>1</v>
      </c>
      <c r="K127" s="1">
        <f t="shared" si="5"/>
        <v>0</v>
      </c>
      <c r="P127">
        <f t="shared" si="7"/>
        <v>1</v>
      </c>
      <c r="Q127">
        <f t="shared" si="7"/>
        <v>0</v>
      </c>
      <c r="R127">
        <f t="shared" si="7"/>
        <v>0</v>
      </c>
      <c r="S127">
        <f t="shared" si="7"/>
        <v>0</v>
      </c>
    </row>
    <row r="128" spans="1:19" x14ac:dyDescent="0.25">
      <c r="A128" t="s">
        <v>0</v>
      </c>
      <c r="B128" t="s">
        <v>134</v>
      </c>
      <c r="C128" t="s">
        <v>136</v>
      </c>
      <c r="D128">
        <v>3.75</v>
      </c>
      <c r="E128">
        <v>1</v>
      </c>
      <c r="F128">
        <v>3.75</v>
      </c>
      <c r="G128">
        <v>1</v>
      </c>
      <c r="I128">
        <f t="shared" si="4"/>
        <v>1</v>
      </c>
      <c r="K128" s="1">
        <f t="shared" si="5"/>
        <v>0</v>
      </c>
      <c r="P128">
        <f t="shared" si="7"/>
        <v>1</v>
      </c>
      <c r="Q128">
        <f t="shared" si="7"/>
        <v>0</v>
      </c>
      <c r="R128">
        <f t="shared" si="7"/>
        <v>0</v>
      </c>
      <c r="S128">
        <f t="shared" si="7"/>
        <v>0</v>
      </c>
    </row>
    <row r="129" spans="1:19" x14ac:dyDescent="0.25">
      <c r="A129" t="s">
        <v>0</v>
      </c>
      <c r="B129" t="s">
        <v>134</v>
      </c>
      <c r="C129" t="s">
        <v>137</v>
      </c>
      <c r="D129">
        <v>3.15</v>
      </c>
      <c r="E129">
        <v>1</v>
      </c>
      <c r="F129">
        <v>0.62</v>
      </c>
      <c r="G129">
        <v>1</v>
      </c>
      <c r="I129">
        <f t="shared" si="4"/>
        <v>1</v>
      </c>
      <c r="K129" s="1">
        <f t="shared" si="5"/>
        <v>-0.80317460317460321</v>
      </c>
      <c r="P129">
        <f t="shared" si="7"/>
        <v>1</v>
      </c>
      <c r="Q129">
        <f t="shared" si="7"/>
        <v>0</v>
      </c>
      <c r="R129">
        <f t="shared" si="7"/>
        <v>0</v>
      </c>
      <c r="S129">
        <f t="shared" si="7"/>
        <v>0</v>
      </c>
    </row>
    <row r="130" spans="1:19" x14ac:dyDescent="0.25">
      <c r="A130" t="s">
        <v>0</v>
      </c>
      <c r="B130" t="s">
        <v>134</v>
      </c>
      <c r="C130" t="s">
        <v>138</v>
      </c>
      <c r="D130">
        <v>1.1000000000000001</v>
      </c>
      <c r="E130">
        <v>1</v>
      </c>
      <c r="F130">
        <v>1.1000000000000001</v>
      </c>
      <c r="G130">
        <v>1</v>
      </c>
      <c r="I130">
        <f t="shared" si="4"/>
        <v>1</v>
      </c>
      <c r="K130" s="1">
        <f t="shared" si="5"/>
        <v>0</v>
      </c>
      <c r="P130">
        <f t="shared" si="7"/>
        <v>1</v>
      </c>
      <c r="Q130">
        <f t="shared" si="7"/>
        <v>0</v>
      </c>
      <c r="R130">
        <f t="shared" si="7"/>
        <v>0</v>
      </c>
      <c r="S130">
        <f t="shared" si="7"/>
        <v>0</v>
      </c>
    </row>
    <row r="131" spans="1:19" x14ac:dyDescent="0.25">
      <c r="A131" t="s">
        <v>0</v>
      </c>
      <c r="B131" t="s">
        <v>134</v>
      </c>
      <c r="C131" t="s">
        <v>139</v>
      </c>
      <c r="D131">
        <v>12</v>
      </c>
      <c r="E131">
        <v>1</v>
      </c>
      <c r="F131">
        <v>12</v>
      </c>
      <c r="G131">
        <v>1</v>
      </c>
      <c r="I131">
        <f t="shared" ref="I131:I172" si="8">IF(OR(D131="",F131=""),"",1)</f>
        <v>1</v>
      </c>
      <c r="K131" s="1">
        <f t="shared" ref="K131:K172" si="9">IF(I131=1,(F131*G131)/(D131*E131)-1,"")</f>
        <v>0</v>
      </c>
      <c r="P131">
        <f t="shared" ref="P131:S172" si="10">IF($A131=P$1,1,0)</f>
        <v>1</v>
      </c>
      <c r="Q131">
        <f t="shared" si="10"/>
        <v>0</v>
      </c>
      <c r="R131">
        <f t="shared" si="10"/>
        <v>0</v>
      </c>
      <c r="S131">
        <f t="shared" si="10"/>
        <v>0</v>
      </c>
    </row>
    <row r="132" spans="1:19" x14ac:dyDescent="0.25">
      <c r="A132" t="s">
        <v>140</v>
      </c>
      <c r="B132" t="s">
        <v>141</v>
      </c>
      <c r="C132" t="s">
        <v>142</v>
      </c>
      <c r="D132">
        <v>6</v>
      </c>
      <c r="E132">
        <v>1</v>
      </c>
      <c r="G132">
        <v>1</v>
      </c>
      <c r="I132" t="str">
        <f t="shared" si="8"/>
        <v/>
      </c>
      <c r="K132" s="1" t="str">
        <f t="shared" si="9"/>
        <v/>
      </c>
      <c r="P132">
        <f t="shared" si="10"/>
        <v>0</v>
      </c>
      <c r="Q132">
        <f t="shared" si="10"/>
        <v>1</v>
      </c>
      <c r="R132">
        <f t="shared" si="10"/>
        <v>0</v>
      </c>
      <c r="S132">
        <f t="shared" si="10"/>
        <v>0</v>
      </c>
    </row>
    <row r="133" spans="1:19" x14ac:dyDescent="0.25">
      <c r="A133" t="s">
        <v>140</v>
      </c>
      <c r="B133" t="s">
        <v>141</v>
      </c>
      <c r="C133" t="s">
        <v>143</v>
      </c>
      <c r="D133">
        <v>1.69</v>
      </c>
      <c r="E133">
        <v>1</v>
      </c>
      <c r="F133">
        <v>2.1</v>
      </c>
      <c r="G133">
        <v>1</v>
      </c>
      <c r="I133">
        <f t="shared" si="8"/>
        <v>1</v>
      </c>
      <c r="K133" s="1">
        <f t="shared" si="9"/>
        <v>0.24260355029585812</v>
      </c>
      <c r="P133">
        <f t="shared" si="10"/>
        <v>0</v>
      </c>
      <c r="Q133">
        <f t="shared" si="10"/>
        <v>1</v>
      </c>
      <c r="R133">
        <f t="shared" si="10"/>
        <v>0</v>
      </c>
      <c r="S133">
        <f t="shared" si="10"/>
        <v>0</v>
      </c>
    </row>
    <row r="134" spans="1:19" x14ac:dyDescent="0.25">
      <c r="A134" t="s">
        <v>140</v>
      </c>
      <c r="B134" t="s">
        <v>141</v>
      </c>
      <c r="C134" t="s">
        <v>144</v>
      </c>
      <c r="D134">
        <v>4</v>
      </c>
      <c r="E134">
        <v>1</v>
      </c>
      <c r="F134">
        <v>4.8</v>
      </c>
      <c r="G134">
        <v>1</v>
      </c>
      <c r="I134">
        <f t="shared" si="8"/>
        <v>1</v>
      </c>
      <c r="K134" s="1">
        <f t="shared" si="9"/>
        <v>0.19999999999999996</v>
      </c>
      <c r="P134">
        <f t="shared" si="10"/>
        <v>0</v>
      </c>
      <c r="Q134">
        <f t="shared" si="10"/>
        <v>1</v>
      </c>
      <c r="R134">
        <f t="shared" si="10"/>
        <v>0</v>
      </c>
      <c r="S134">
        <f t="shared" si="10"/>
        <v>0</v>
      </c>
    </row>
    <row r="135" spans="1:19" x14ac:dyDescent="0.25">
      <c r="A135" t="s">
        <v>140</v>
      </c>
      <c r="B135" t="s">
        <v>141</v>
      </c>
      <c r="C135" t="s">
        <v>145</v>
      </c>
      <c r="D135">
        <v>2.2999999999999998</v>
      </c>
      <c r="E135">
        <v>1</v>
      </c>
      <c r="G135">
        <v>1</v>
      </c>
      <c r="I135" t="str">
        <f t="shared" si="8"/>
        <v/>
      </c>
      <c r="K135" s="1" t="str">
        <f t="shared" si="9"/>
        <v/>
      </c>
      <c r="P135">
        <f t="shared" si="10"/>
        <v>0</v>
      </c>
      <c r="Q135">
        <f t="shared" si="10"/>
        <v>1</v>
      </c>
      <c r="R135">
        <f t="shared" si="10"/>
        <v>0</v>
      </c>
      <c r="S135">
        <f t="shared" si="10"/>
        <v>0</v>
      </c>
    </row>
    <row r="136" spans="1:19" x14ac:dyDescent="0.25">
      <c r="A136" t="s">
        <v>140</v>
      </c>
      <c r="B136" t="s">
        <v>141</v>
      </c>
      <c r="C136" t="s">
        <v>146</v>
      </c>
      <c r="D136">
        <v>3</v>
      </c>
      <c r="E136">
        <v>1</v>
      </c>
      <c r="F136">
        <v>2.75</v>
      </c>
      <c r="G136">
        <v>1</v>
      </c>
      <c r="I136">
        <f t="shared" si="8"/>
        <v>1</v>
      </c>
      <c r="K136" s="1">
        <f t="shared" si="9"/>
        <v>-8.333333333333337E-2</v>
      </c>
      <c r="P136">
        <f t="shared" si="10"/>
        <v>0</v>
      </c>
      <c r="Q136">
        <f t="shared" si="10"/>
        <v>1</v>
      </c>
      <c r="R136">
        <f t="shared" si="10"/>
        <v>0</v>
      </c>
      <c r="S136">
        <f t="shared" si="10"/>
        <v>0</v>
      </c>
    </row>
    <row r="137" spans="1:19" x14ac:dyDescent="0.25">
      <c r="A137" t="s">
        <v>140</v>
      </c>
      <c r="B137" t="s">
        <v>141</v>
      </c>
      <c r="C137" t="s">
        <v>147</v>
      </c>
      <c r="D137">
        <v>3</v>
      </c>
      <c r="E137">
        <v>1</v>
      </c>
      <c r="G137">
        <v>1</v>
      </c>
      <c r="I137" t="str">
        <f t="shared" si="8"/>
        <v/>
      </c>
      <c r="K137" s="1" t="str">
        <f t="shared" si="9"/>
        <v/>
      </c>
      <c r="P137">
        <f t="shared" si="10"/>
        <v>0</v>
      </c>
      <c r="Q137">
        <f t="shared" si="10"/>
        <v>1</v>
      </c>
      <c r="R137">
        <f t="shared" si="10"/>
        <v>0</v>
      </c>
      <c r="S137">
        <f t="shared" si="10"/>
        <v>0</v>
      </c>
    </row>
    <row r="138" spans="1:19" x14ac:dyDescent="0.25">
      <c r="A138" t="s">
        <v>140</v>
      </c>
      <c r="B138" t="s">
        <v>148</v>
      </c>
      <c r="C138" t="s">
        <v>149</v>
      </c>
      <c r="D138">
        <v>0.75</v>
      </c>
      <c r="E138">
        <v>1</v>
      </c>
      <c r="F138">
        <v>0.85</v>
      </c>
      <c r="G138">
        <v>1</v>
      </c>
      <c r="I138">
        <f t="shared" si="8"/>
        <v>1</v>
      </c>
      <c r="K138" s="1">
        <f t="shared" si="9"/>
        <v>0.1333333333333333</v>
      </c>
      <c r="P138">
        <f t="shared" si="10"/>
        <v>0</v>
      </c>
      <c r="Q138">
        <f t="shared" si="10"/>
        <v>1</v>
      </c>
      <c r="R138">
        <f t="shared" si="10"/>
        <v>0</v>
      </c>
      <c r="S138">
        <f t="shared" si="10"/>
        <v>0</v>
      </c>
    </row>
    <row r="139" spans="1:19" x14ac:dyDescent="0.25">
      <c r="A139" t="s">
        <v>140</v>
      </c>
      <c r="B139" t="s">
        <v>148</v>
      </c>
      <c r="C139" t="s">
        <v>150</v>
      </c>
      <c r="D139">
        <v>1.45</v>
      </c>
      <c r="E139">
        <v>1</v>
      </c>
      <c r="F139">
        <v>1.5</v>
      </c>
      <c r="G139">
        <v>1</v>
      </c>
      <c r="I139">
        <f t="shared" si="8"/>
        <v>1</v>
      </c>
      <c r="K139" s="1">
        <f t="shared" si="9"/>
        <v>3.4482758620689724E-2</v>
      </c>
      <c r="P139">
        <f t="shared" si="10"/>
        <v>0</v>
      </c>
      <c r="Q139">
        <f t="shared" si="10"/>
        <v>1</v>
      </c>
      <c r="R139">
        <f t="shared" si="10"/>
        <v>0</v>
      </c>
      <c r="S139">
        <f t="shared" si="10"/>
        <v>0</v>
      </c>
    </row>
    <row r="140" spans="1:19" x14ac:dyDescent="0.25">
      <c r="A140" t="s">
        <v>140</v>
      </c>
      <c r="B140" t="s">
        <v>148</v>
      </c>
      <c r="C140" t="s">
        <v>151</v>
      </c>
      <c r="D140">
        <v>2.75</v>
      </c>
      <c r="E140">
        <v>1</v>
      </c>
      <c r="F140">
        <v>3</v>
      </c>
      <c r="G140">
        <v>1</v>
      </c>
      <c r="I140">
        <f t="shared" si="8"/>
        <v>1</v>
      </c>
      <c r="K140" s="1">
        <f t="shared" si="9"/>
        <v>9.0909090909090828E-2</v>
      </c>
      <c r="P140">
        <f t="shared" si="10"/>
        <v>0</v>
      </c>
      <c r="Q140">
        <f t="shared" si="10"/>
        <v>1</v>
      </c>
      <c r="R140">
        <f t="shared" si="10"/>
        <v>0</v>
      </c>
      <c r="S140">
        <f t="shared" si="10"/>
        <v>0</v>
      </c>
    </row>
    <row r="141" spans="1:19" x14ac:dyDescent="0.25">
      <c r="A141" t="s">
        <v>140</v>
      </c>
      <c r="B141" t="s">
        <v>148</v>
      </c>
      <c r="C141" t="s">
        <v>152</v>
      </c>
      <c r="D141">
        <v>1.35</v>
      </c>
      <c r="E141">
        <v>1</v>
      </c>
      <c r="F141">
        <v>1.35</v>
      </c>
      <c r="G141">
        <v>1</v>
      </c>
      <c r="I141">
        <f t="shared" si="8"/>
        <v>1</v>
      </c>
      <c r="K141" s="1">
        <f t="shared" si="9"/>
        <v>0</v>
      </c>
      <c r="P141">
        <f t="shared" si="10"/>
        <v>0</v>
      </c>
      <c r="Q141">
        <f t="shared" si="10"/>
        <v>1</v>
      </c>
      <c r="R141">
        <f t="shared" si="10"/>
        <v>0</v>
      </c>
      <c r="S141">
        <f t="shared" si="10"/>
        <v>0</v>
      </c>
    </row>
    <row r="142" spans="1:19" x14ac:dyDescent="0.25">
      <c r="A142" t="s">
        <v>140</v>
      </c>
      <c r="B142" t="s">
        <v>148</v>
      </c>
      <c r="C142" t="s">
        <v>153</v>
      </c>
      <c r="D142">
        <v>2.25</v>
      </c>
      <c r="E142">
        <v>1</v>
      </c>
      <c r="F142">
        <v>2.75</v>
      </c>
      <c r="G142">
        <v>1</v>
      </c>
      <c r="I142">
        <f t="shared" si="8"/>
        <v>1</v>
      </c>
      <c r="K142" s="1">
        <f t="shared" si="9"/>
        <v>0.22222222222222232</v>
      </c>
      <c r="P142">
        <f t="shared" si="10"/>
        <v>0</v>
      </c>
      <c r="Q142">
        <f t="shared" si="10"/>
        <v>1</v>
      </c>
      <c r="R142">
        <f t="shared" si="10"/>
        <v>0</v>
      </c>
      <c r="S142">
        <f t="shared" si="10"/>
        <v>0</v>
      </c>
    </row>
    <row r="143" spans="1:19" x14ac:dyDescent="0.25">
      <c r="A143" t="s">
        <v>140</v>
      </c>
      <c r="B143" t="s">
        <v>148</v>
      </c>
      <c r="C143" t="s">
        <v>154</v>
      </c>
      <c r="D143">
        <v>8</v>
      </c>
      <c r="E143">
        <v>1</v>
      </c>
      <c r="F143">
        <v>8.1999999999999993</v>
      </c>
      <c r="G143">
        <v>1</v>
      </c>
      <c r="I143">
        <f t="shared" si="8"/>
        <v>1</v>
      </c>
      <c r="K143" s="1">
        <f t="shared" si="9"/>
        <v>2.4999999999999911E-2</v>
      </c>
      <c r="P143">
        <f t="shared" si="10"/>
        <v>0</v>
      </c>
      <c r="Q143">
        <f t="shared" si="10"/>
        <v>1</v>
      </c>
      <c r="R143">
        <f t="shared" si="10"/>
        <v>0</v>
      </c>
      <c r="S143">
        <f t="shared" si="10"/>
        <v>0</v>
      </c>
    </row>
    <row r="144" spans="1:19" x14ac:dyDescent="0.25">
      <c r="A144" t="s">
        <v>140</v>
      </c>
      <c r="B144" t="s">
        <v>148</v>
      </c>
      <c r="C144" t="s">
        <v>155</v>
      </c>
      <c r="D144">
        <v>0.99</v>
      </c>
      <c r="E144">
        <v>1</v>
      </c>
      <c r="F144">
        <v>1.1499999999999999</v>
      </c>
      <c r="G144">
        <v>1</v>
      </c>
      <c r="I144">
        <f t="shared" si="8"/>
        <v>1</v>
      </c>
      <c r="K144" s="1">
        <f t="shared" si="9"/>
        <v>0.16161616161616155</v>
      </c>
      <c r="P144">
        <f t="shared" si="10"/>
        <v>0</v>
      </c>
      <c r="Q144">
        <f t="shared" si="10"/>
        <v>1</v>
      </c>
      <c r="R144">
        <f t="shared" si="10"/>
        <v>0</v>
      </c>
      <c r="S144">
        <f t="shared" si="10"/>
        <v>0</v>
      </c>
    </row>
    <row r="145" spans="1:19" x14ac:dyDescent="0.25">
      <c r="A145" t="s">
        <v>140</v>
      </c>
      <c r="B145" t="s">
        <v>148</v>
      </c>
      <c r="C145" t="s">
        <v>156</v>
      </c>
      <c r="D145">
        <v>1.5</v>
      </c>
      <c r="E145">
        <v>1</v>
      </c>
      <c r="F145">
        <v>1.7</v>
      </c>
      <c r="G145">
        <v>1</v>
      </c>
      <c r="I145">
        <f t="shared" si="8"/>
        <v>1</v>
      </c>
      <c r="K145" s="1">
        <f t="shared" si="9"/>
        <v>0.1333333333333333</v>
      </c>
      <c r="P145">
        <f t="shared" si="10"/>
        <v>0</v>
      </c>
      <c r="Q145">
        <f t="shared" si="10"/>
        <v>1</v>
      </c>
      <c r="R145">
        <f t="shared" si="10"/>
        <v>0</v>
      </c>
      <c r="S145">
        <f t="shared" si="10"/>
        <v>0</v>
      </c>
    </row>
    <row r="146" spans="1:19" x14ac:dyDescent="0.25">
      <c r="A146" t="s">
        <v>140</v>
      </c>
      <c r="B146" t="s">
        <v>148</v>
      </c>
      <c r="C146" t="s">
        <v>157</v>
      </c>
      <c r="D146">
        <v>0.6</v>
      </c>
      <c r="E146">
        <v>1</v>
      </c>
      <c r="F146">
        <v>0.6</v>
      </c>
      <c r="G146">
        <v>1</v>
      </c>
      <c r="I146">
        <f t="shared" si="8"/>
        <v>1</v>
      </c>
      <c r="K146" s="1">
        <f t="shared" si="9"/>
        <v>0</v>
      </c>
      <c r="P146">
        <f t="shared" si="10"/>
        <v>0</v>
      </c>
      <c r="Q146">
        <f t="shared" si="10"/>
        <v>1</v>
      </c>
      <c r="R146">
        <f t="shared" si="10"/>
        <v>0</v>
      </c>
      <c r="S146">
        <f t="shared" si="10"/>
        <v>0</v>
      </c>
    </row>
    <row r="147" spans="1:19" x14ac:dyDescent="0.25">
      <c r="A147" t="s">
        <v>140</v>
      </c>
      <c r="B147" t="s">
        <v>148</v>
      </c>
      <c r="C147" t="s">
        <v>158</v>
      </c>
      <c r="D147">
        <v>1.75</v>
      </c>
      <c r="E147">
        <v>1</v>
      </c>
      <c r="F147">
        <v>2</v>
      </c>
      <c r="G147">
        <v>1</v>
      </c>
      <c r="I147">
        <f t="shared" si="8"/>
        <v>1</v>
      </c>
      <c r="K147" s="1">
        <f t="shared" si="9"/>
        <v>0.14285714285714279</v>
      </c>
      <c r="P147">
        <f t="shared" si="10"/>
        <v>0</v>
      </c>
      <c r="Q147">
        <f t="shared" si="10"/>
        <v>1</v>
      </c>
      <c r="R147">
        <f t="shared" si="10"/>
        <v>0</v>
      </c>
      <c r="S147">
        <f t="shared" si="10"/>
        <v>0</v>
      </c>
    </row>
    <row r="148" spans="1:19" x14ac:dyDescent="0.25">
      <c r="A148" t="s">
        <v>140</v>
      </c>
      <c r="B148" t="s">
        <v>148</v>
      </c>
      <c r="C148" t="s">
        <v>159</v>
      </c>
      <c r="D148">
        <v>4.25</v>
      </c>
      <c r="E148">
        <v>1</v>
      </c>
      <c r="F148">
        <v>4.75</v>
      </c>
      <c r="G148">
        <v>1</v>
      </c>
      <c r="I148">
        <f t="shared" si="8"/>
        <v>1</v>
      </c>
      <c r="K148" s="1">
        <f t="shared" si="9"/>
        <v>0.11764705882352944</v>
      </c>
      <c r="P148">
        <f t="shared" si="10"/>
        <v>0</v>
      </c>
      <c r="Q148">
        <f t="shared" si="10"/>
        <v>1</v>
      </c>
      <c r="R148">
        <f t="shared" si="10"/>
        <v>0</v>
      </c>
      <c r="S148">
        <f t="shared" si="10"/>
        <v>0</v>
      </c>
    </row>
    <row r="149" spans="1:19" x14ac:dyDescent="0.25">
      <c r="A149" t="s">
        <v>160</v>
      </c>
      <c r="B149" t="s">
        <v>161</v>
      </c>
      <c r="C149" t="s">
        <v>162</v>
      </c>
      <c r="D149">
        <v>42</v>
      </c>
      <c r="E149">
        <v>1</v>
      </c>
      <c r="F149">
        <v>42</v>
      </c>
      <c r="G149">
        <v>1</v>
      </c>
      <c r="I149">
        <f t="shared" si="8"/>
        <v>1</v>
      </c>
      <c r="K149" s="1">
        <f t="shared" si="9"/>
        <v>0</v>
      </c>
      <c r="P149">
        <f t="shared" si="10"/>
        <v>0</v>
      </c>
      <c r="Q149">
        <f t="shared" si="10"/>
        <v>0</v>
      </c>
      <c r="R149">
        <f t="shared" si="10"/>
        <v>1</v>
      </c>
      <c r="S149">
        <f t="shared" si="10"/>
        <v>0</v>
      </c>
    </row>
    <row r="150" spans="1:19" x14ac:dyDescent="0.25">
      <c r="A150" t="s">
        <v>160</v>
      </c>
      <c r="B150" t="s">
        <v>161</v>
      </c>
      <c r="C150" t="s">
        <v>163</v>
      </c>
      <c r="D150">
        <v>16</v>
      </c>
      <c r="E150">
        <v>1</v>
      </c>
      <c r="F150">
        <v>16</v>
      </c>
      <c r="G150">
        <v>1</v>
      </c>
      <c r="I150">
        <f t="shared" si="8"/>
        <v>1</v>
      </c>
      <c r="K150" s="1">
        <f t="shared" si="9"/>
        <v>0</v>
      </c>
      <c r="P150">
        <f t="shared" si="10"/>
        <v>0</v>
      </c>
      <c r="Q150">
        <f t="shared" si="10"/>
        <v>0</v>
      </c>
      <c r="R150">
        <f t="shared" si="10"/>
        <v>1</v>
      </c>
      <c r="S150">
        <f t="shared" si="10"/>
        <v>0</v>
      </c>
    </row>
    <row r="151" spans="1:19" x14ac:dyDescent="0.25">
      <c r="A151" t="s">
        <v>160</v>
      </c>
      <c r="B151" t="s">
        <v>161</v>
      </c>
      <c r="C151" t="s">
        <v>164</v>
      </c>
      <c r="D151">
        <v>30</v>
      </c>
      <c r="E151">
        <v>1</v>
      </c>
      <c r="F151">
        <v>30</v>
      </c>
      <c r="G151">
        <v>1</v>
      </c>
      <c r="I151">
        <f t="shared" si="8"/>
        <v>1</v>
      </c>
      <c r="K151" s="1">
        <f t="shared" si="9"/>
        <v>0</v>
      </c>
      <c r="P151">
        <f t="shared" si="10"/>
        <v>0</v>
      </c>
      <c r="Q151">
        <f t="shared" si="10"/>
        <v>0</v>
      </c>
      <c r="R151">
        <f t="shared" si="10"/>
        <v>1</v>
      </c>
      <c r="S151">
        <f t="shared" si="10"/>
        <v>0</v>
      </c>
    </row>
    <row r="152" spans="1:19" x14ac:dyDescent="0.25">
      <c r="A152" t="s">
        <v>160</v>
      </c>
      <c r="B152" t="s">
        <v>161</v>
      </c>
      <c r="C152" t="s">
        <v>165</v>
      </c>
      <c r="D152">
        <v>2.8</v>
      </c>
      <c r="E152">
        <v>1</v>
      </c>
      <c r="F152">
        <v>2.8</v>
      </c>
      <c r="G152">
        <v>1</v>
      </c>
      <c r="I152">
        <f t="shared" si="8"/>
        <v>1</v>
      </c>
      <c r="K152" s="1">
        <f t="shared" si="9"/>
        <v>0</v>
      </c>
      <c r="P152">
        <f t="shared" si="10"/>
        <v>0</v>
      </c>
      <c r="Q152">
        <f t="shared" si="10"/>
        <v>0</v>
      </c>
      <c r="R152">
        <f t="shared" si="10"/>
        <v>1</v>
      </c>
      <c r="S152">
        <f t="shared" si="10"/>
        <v>0</v>
      </c>
    </row>
    <row r="153" spans="1:19" x14ac:dyDescent="0.25">
      <c r="A153" t="s">
        <v>160</v>
      </c>
      <c r="B153" t="s">
        <v>161</v>
      </c>
      <c r="C153" t="s">
        <v>166</v>
      </c>
      <c r="D153">
        <v>15.5</v>
      </c>
      <c r="E153">
        <v>1</v>
      </c>
      <c r="F153">
        <v>15.5</v>
      </c>
      <c r="G153">
        <v>1</v>
      </c>
      <c r="I153">
        <f t="shared" si="8"/>
        <v>1</v>
      </c>
      <c r="K153" s="1">
        <f t="shared" si="9"/>
        <v>0</v>
      </c>
      <c r="P153">
        <f t="shared" si="10"/>
        <v>0</v>
      </c>
      <c r="Q153">
        <f t="shared" si="10"/>
        <v>0</v>
      </c>
      <c r="R153">
        <f t="shared" si="10"/>
        <v>1</v>
      </c>
      <c r="S153">
        <f t="shared" si="10"/>
        <v>0</v>
      </c>
    </row>
    <row r="154" spans="1:19" x14ac:dyDescent="0.25">
      <c r="A154" t="s">
        <v>160</v>
      </c>
      <c r="B154" t="s">
        <v>161</v>
      </c>
      <c r="C154" t="s">
        <v>167</v>
      </c>
      <c r="D154">
        <v>23.5</v>
      </c>
      <c r="E154">
        <v>1</v>
      </c>
      <c r="F154">
        <v>23.5</v>
      </c>
      <c r="G154">
        <v>1</v>
      </c>
      <c r="I154">
        <f t="shared" si="8"/>
        <v>1</v>
      </c>
      <c r="K154" s="1">
        <f t="shared" si="9"/>
        <v>0</v>
      </c>
      <c r="P154">
        <f t="shared" si="10"/>
        <v>0</v>
      </c>
      <c r="Q154">
        <f t="shared" si="10"/>
        <v>0</v>
      </c>
      <c r="R154">
        <f t="shared" si="10"/>
        <v>1</v>
      </c>
      <c r="S154">
        <f t="shared" si="10"/>
        <v>0</v>
      </c>
    </row>
    <row r="155" spans="1:19" x14ac:dyDescent="0.25">
      <c r="A155" t="s">
        <v>160</v>
      </c>
      <c r="B155" t="s">
        <v>161</v>
      </c>
      <c r="C155" t="s">
        <v>168</v>
      </c>
      <c r="D155">
        <v>26</v>
      </c>
      <c r="E155">
        <v>1</v>
      </c>
      <c r="F155">
        <v>26</v>
      </c>
      <c r="G155">
        <v>1</v>
      </c>
      <c r="I155">
        <f t="shared" si="8"/>
        <v>1</v>
      </c>
      <c r="K155" s="1">
        <f t="shared" si="9"/>
        <v>0</v>
      </c>
      <c r="P155">
        <f t="shared" si="10"/>
        <v>0</v>
      </c>
      <c r="Q155">
        <f t="shared" si="10"/>
        <v>0</v>
      </c>
      <c r="R155">
        <f t="shared" si="10"/>
        <v>1</v>
      </c>
      <c r="S155">
        <f t="shared" si="10"/>
        <v>0</v>
      </c>
    </row>
    <row r="156" spans="1:19" x14ac:dyDescent="0.25">
      <c r="A156" t="s">
        <v>160</v>
      </c>
      <c r="B156" t="s">
        <v>169</v>
      </c>
      <c r="C156" t="s">
        <v>170</v>
      </c>
      <c r="D156">
        <v>3.29</v>
      </c>
      <c r="E156">
        <v>1</v>
      </c>
      <c r="F156">
        <v>3.29</v>
      </c>
      <c r="G156">
        <v>1</v>
      </c>
      <c r="I156">
        <f t="shared" si="8"/>
        <v>1</v>
      </c>
      <c r="K156" s="1">
        <f t="shared" si="9"/>
        <v>0</v>
      </c>
      <c r="P156">
        <f t="shared" si="10"/>
        <v>0</v>
      </c>
      <c r="Q156">
        <f t="shared" si="10"/>
        <v>0</v>
      </c>
      <c r="R156">
        <f t="shared" si="10"/>
        <v>1</v>
      </c>
      <c r="S156">
        <f t="shared" si="10"/>
        <v>0</v>
      </c>
    </row>
    <row r="157" spans="1:19" x14ac:dyDescent="0.25">
      <c r="A157" t="s">
        <v>160</v>
      </c>
      <c r="B157" t="s">
        <v>169</v>
      </c>
      <c r="C157" t="s">
        <v>171</v>
      </c>
      <c r="D157">
        <v>9</v>
      </c>
      <c r="E157">
        <v>1</v>
      </c>
      <c r="F157">
        <v>9</v>
      </c>
      <c r="G157">
        <v>1</v>
      </c>
      <c r="I157">
        <f t="shared" si="8"/>
        <v>1</v>
      </c>
      <c r="K157" s="1">
        <f t="shared" si="9"/>
        <v>0</v>
      </c>
      <c r="P157">
        <f t="shared" si="10"/>
        <v>0</v>
      </c>
      <c r="Q157">
        <f t="shared" si="10"/>
        <v>0</v>
      </c>
      <c r="R157">
        <f t="shared" si="10"/>
        <v>1</v>
      </c>
      <c r="S157">
        <f t="shared" si="10"/>
        <v>0</v>
      </c>
    </row>
    <row r="158" spans="1:19" x14ac:dyDescent="0.25">
      <c r="A158" t="s">
        <v>160</v>
      </c>
      <c r="B158" t="s">
        <v>169</v>
      </c>
      <c r="C158" t="s">
        <v>172</v>
      </c>
      <c r="D158">
        <v>16</v>
      </c>
      <c r="E158">
        <v>1</v>
      </c>
      <c r="F158">
        <v>16</v>
      </c>
      <c r="G158">
        <v>1</v>
      </c>
      <c r="I158">
        <f t="shared" si="8"/>
        <v>1</v>
      </c>
      <c r="K158" s="1">
        <f t="shared" si="9"/>
        <v>0</v>
      </c>
      <c r="P158">
        <f t="shared" si="10"/>
        <v>0</v>
      </c>
      <c r="Q158">
        <f t="shared" si="10"/>
        <v>0</v>
      </c>
      <c r="R158">
        <f t="shared" si="10"/>
        <v>1</v>
      </c>
      <c r="S158">
        <f t="shared" si="10"/>
        <v>0</v>
      </c>
    </row>
    <row r="159" spans="1:19" x14ac:dyDescent="0.25">
      <c r="A159" t="s">
        <v>160</v>
      </c>
      <c r="B159" t="s">
        <v>169</v>
      </c>
      <c r="C159" t="s">
        <v>173</v>
      </c>
      <c r="D159">
        <v>2.2000000000000002</v>
      </c>
      <c r="E159">
        <v>1</v>
      </c>
      <c r="F159">
        <v>2.2999999999999998</v>
      </c>
      <c r="G159">
        <v>1</v>
      </c>
      <c r="I159">
        <f t="shared" si="8"/>
        <v>1</v>
      </c>
      <c r="K159" s="1">
        <f t="shared" si="9"/>
        <v>4.5454545454545192E-2</v>
      </c>
      <c r="P159">
        <f t="shared" si="10"/>
        <v>0</v>
      </c>
      <c r="Q159">
        <f t="shared" si="10"/>
        <v>0</v>
      </c>
      <c r="R159">
        <f t="shared" si="10"/>
        <v>1</v>
      </c>
      <c r="S159">
        <f t="shared" si="10"/>
        <v>0</v>
      </c>
    </row>
    <row r="160" spans="1:19" x14ac:dyDescent="0.25">
      <c r="A160" t="s">
        <v>160</v>
      </c>
      <c r="B160" t="s">
        <v>169</v>
      </c>
      <c r="C160" t="s">
        <v>174</v>
      </c>
      <c r="D160">
        <v>7.5</v>
      </c>
      <c r="E160">
        <v>1</v>
      </c>
      <c r="F160">
        <v>7.5</v>
      </c>
      <c r="G160">
        <v>1</v>
      </c>
      <c r="I160">
        <f t="shared" si="8"/>
        <v>1</v>
      </c>
      <c r="K160" s="1">
        <f t="shared" si="9"/>
        <v>0</v>
      </c>
      <c r="P160">
        <f t="shared" si="10"/>
        <v>0</v>
      </c>
      <c r="Q160">
        <f t="shared" si="10"/>
        <v>0</v>
      </c>
      <c r="R160">
        <f t="shared" si="10"/>
        <v>1</v>
      </c>
      <c r="S160">
        <f t="shared" si="10"/>
        <v>0</v>
      </c>
    </row>
    <row r="161" spans="1:19" x14ac:dyDescent="0.25">
      <c r="A161" t="s">
        <v>160</v>
      </c>
      <c r="B161" t="s">
        <v>169</v>
      </c>
      <c r="C161" t="s">
        <v>175</v>
      </c>
      <c r="D161">
        <v>11</v>
      </c>
      <c r="E161">
        <v>1</v>
      </c>
      <c r="F161">
        <v>11</v>
      </c>
      <c r="G161">
        <v>1</v>
      </c>
      <c r="I161">
        <f t="shared" si="8"/>
        <v>1</v>
      </c>
      <c r="K161" s="1">
        <f t="shared" si="9"/>
        <v>0</v>
      </c>
      <c r="P161">
        <f t="shared" si="10"/>
        <v>0</v>
      </c>
      <c r="Q161">
        <f t="shared" si="10"/>
        <v>0</v>
      </c>
      <c r="R161">
        <f t="shared" si="10"/>
        <v>1</v>
      </c>
      <c r="S161">
        <f t="shared" si="10"/>
        <v>0</v>
      </c>
    </row>
    <row r="162" spans="1:19" x14ac:dyDescent="0.25">
      <c r="A162" t="s">
        <v>160</v>
      </c>
      <c r="B162" t="s">
        <v>169</v>
      </c>
      <c r="C162" t="s">
        <v>176</v>
      </c>
      <c r="D162">
        <v>29</v>
      </c>
      <c r="E162">
        <v>1</v>
      </c>
      <c r="F162">
        <v>29</v>
      </c>
      <c r="G162">
        <v>1</v>
      </c>
      <c r="I162">
        <f t="shared" si="8"/>
        <v>1</v>
      </c>
      <c r="K162" s="1">
        <f t="shared" si="9"/>
        <v>0</v>
      </c>
      <c r="P162">
        <f t="shared" si="10"/>
        <v>0</v>
      </c>
      <c r="Q162">
        <f t="shared" si="10"/>
        <v>0</v>
      </c>
      <c r="R162">
        <f t="shared" si="10"/>
        <v>1</v>
      </c>
      <c r="S162">
        <f t="shared" si="10"/>
        <v>0</v>
      </c>
    </row>
    <row r="163" spans="1:19" x14ac:dyDescent="0.25">
      <c r="A163" t="s">
        <v>160</v>
      </c>
      <c r="B163" t="s">
        <v>169</v>
      </c>
      <c r="C163" t="s">
        <v>177</v>
      </c>
      <c r="D163">
        <v>3.1</v>
      </c>
      <c r="E163">
        <v>1</v>
      </c>
      <c r="F163">
        <v>3.1</v>
      </c>
      <c r="G163">
        <v>1</v>
      </c>
      <c r="I163">
        <f t="shared" si="8"/>
        <v>1</v>
      </c>
      <c r="K163" s="1">
        <f t="shared" si="9"/>
        <v>0</v>
      </c>
      <c r="P163">
        <f t="shared" si="10"/>
        <v>0</v>
      </c>
      <c r="Q163">
        <f t="shared" si="10"/>
        <v>0</v>
      </c>
      <c r="R163">
        <f t="shared" si="10"/>
        <v>1</v>
      </c>
      <c r="S163">
        <f t="shared" si="10"/>
        <v>0</v>
      </c>
    </row>
    <row r="164" spans="1:19" x14ac:dyDescent="0.25">
      <c r="A164" t="s">
        <v>160</v>
      </c>
      <c r="B164" t="s">
        <v>178</v>
      </c>
      <c r="C164" t="s">
        <v>179</v>
      </c>
      <c r="D164">
        <v>7</v>
      </c>
      <c r="E164">
        <v>1</v>
      </c>
      <c r="F164">
        <v>7</v>
      </c>
      <c r="G164">
        <v>1</v>
      </c>
      <c r="I164">
        <f t="shared" si="8"/>
        <v>1</v>
      </c>
      <c r="K164" s="1">
        <f t="shared" si="9"/>
        <v>0</v>
      </c>
      <c r="P164">
        <f t="shared" si="10"/>
        <v>0</v>
      </c>
      <c r="Q164">
        <f t="shared" si="10"/>
        <v>0</v>
      </c>
      <c r="R164">
        <f t="shared" si="10"/>
        <v>1</v>
      </c>
      <c r="S164">
        <f t="shared" si="10"/>
        <v>0</v>
      </c>
    </row>
    <row r="165" spans="1:19" x14ac:dyDescent="0.25">
      <c r="A165" t="s">
        <v>160</v>
      </c>
      <c r="B165" t="s">
        <v>178</v>
      </c>
      <c r="C165" t="s">
        <v>180</v>
      </c>
      <c r="D165">
        <v>14</v>
      </c>
      <c r="E165">
        <v>1</v>
      </c>
      <c r="F165">
        <v>14</v>
      </c>
      <c r="G165">
        <v>1</v>
      </c>
      <c r="I165">
        <f t="shared" si="8"/>
        <v>1</v>
      </c>
      <c r="K165" s="1">
        <f t="shared" si="9"/>
        <v>0</v>
      </c>
      <c r="P165">
        <f t="shared" si="10"/>
        <v>0</v>
      </c>
      <c r="Q165">
        <f t="shared" si="10"/>
        <v>0</v>
      </c>
      <c r="R165">
        <f t="shared" si="10"/>
        <v>1</v>
      </c>
      <c r="S165">
        <f t="shared" si="10"/>
        <v>0</v>
      </c>
    </row>
    <row r="166" spans="1:19" x14ac:dyDescent="0.25">
      <c r="A166" t="s">
        <v>160</v>
      </c>
      <c r="B166" t="s">
        <v>178</v>
      </c>
      <c r="C166" t="s">
        <v>181</v>
      </c>
      <c r="D166">
        <v>5</v>
      </c>
      <c r="E166">
        <v>1</v>
      </c>
      <c r="F166">
        <v>6</v>
      </c>
      <c r="G166">
        <v>1</v>
      </c>
      <c r="I166">
        <f t="shared" si="8"/>
        <v>1</v>
      </c>
      <c r="K166" s="1">
        <f t="shared" si="9"/>
        <v>0.19999999999999996</v>
      </c>
      <c r="P166">
        <f t="shared" si="10"/>
        <v>0</v>
      </c>
      <c r="Q166">
        <f t="shared" si="10"/>
        <v>0</v>
      </c>
      <c r="R166">
        <f t="shared" si="10"/>
        <v>1</v>
      </c>
      <c r="S166">
        <f t="shared" si="10"/>
        <v>0</v>
      </c>
    </row>
    <row r="167" spans="1:19" x14ac:dyDescent="0.25">
      <c r="A167" t="s">
        <v>160</v>
      </c>
      <c r="B167" t="s">
        <v>178</v>
      </c>
      <c r="C167" t="s">
        <v>182</v>
      </c>
      <c r="D167">
        <v>5.25</v>
      </c>
      <c r="E167">
        <v>1</v>
      </c>
      <c r="G167">
        <v>1</v>
      </c>
      <c r="I167" t="str">
        <f t="shared" si="8"/>
        <v/>
      </c>
      <c r="K167" s="1" t="str">
        <f t="shared" si="9"/>
        <v/>
      </c>
      <c r="P167">
        <f t="shared" si="10"/>
        <v>0</v>
      </c>
      <c r="Q167">
        <f t="shared" si="10"/>
        <v>0</v>
      </c>
      <c r="R167">
        <f t="shared" si="10"/>
        <v>1</v>
      </c>
      <c r="S167">
        <f t="shared" si="10"/>
        <v>0</v>
      </c>
    </row>
    <row r="168" spans="1:19" x14ac:dyDescent="0.25">
      <c r="A168" t="s">
        <v>160</v>
      </c>
      <c r="B168" t="s">
        <v>178</v>
      </c>
      <c r="C168" t="s">
        <v>183</v>
      </c>
      <c r="D168">
        <v>13.5</v>
      </c>
      <c r="E168">
        <v>1</v>
      </c>
      <c r="F168">
        <v>11.85</v>
      </c>
      <c r="G168">
        <v>1</v>
      </c>
      <c r="I168">
        <f t="shared" si="8"/>
        <v>1</v>
      </c>
      <c r="K168" s="1">
        <f t="shared" si="9"/>
        <v>-0.12222222222222223</v>
      </c>
      <c r="P168">
        <f t="shared" si="10"/>
        <v>0</v>
      </c>
      <c r="Q168">
        <f t="shared" si="10"/>
        <v>0</v>
      </c>
      <c r="R168">
        <f t="shared" si="10"/>
        <v>1</v>
      </c>
      <c r="S168">
        <f t="shared" si="10"/>
        <v>0</v>
      </c>
    </row>
    <row r="169" spans="1:19" x14ac:dyDescent="0.25">
      <c r="A169" t="s">
        <v>184</v>
      </c>
      <c r="B169" t="s">
        <v>185</v>
      </c>
      <c r="C169" t="s">
        <v>186</v>
      </c>
      <c r="D169">
        <v>11.2</v>
      </c>
      <c r="E169">
        <v>1</v>
      </c>
      <c r="F169">
        <v>11.7</v>
      </c>
      <c r="G169">
        <v>1</v>
      </c>
      <c r="I169">
        <f t="shared" si="8"/>
        <v>1</v>
      </c>
      <c r="K169" s="1">
        <f t="shared" si="9"/>
        <v>4.4642857142857206E-2</v>
      </c>
      <c r="P169">
        <f t="shared" si="10"/>
        <v>0</v>
      </c>
      <c r="Q169">
        <f t="shared" si="10"/>
        <v>0</v>
      </c>
      <c r="R169">
        <f t="shared" si="10"/>
        <v>0</v>
      </c>
      <c r="S169">
        <f t="shared" si="10"/>
        <v>1</v>
      </c>
    </row>
    <row r="170" spans="1:19" x14ac:dyDescent="0.25">
      <c r="A170" t="s">
        <v>184</v>
      </c>
      <c r="B170" t="s">
        <v>185</v>
      </c>
      <c r="C170" t="s">
        <v>187</v>
      </c>
      <c r="D170">
        <v>5.25</v>
      </c>
      <c r="E170">
        <v>1</v>
      </c>
      <c r="F170">
        <v>5.25</v>
      </c>
      <c r="G170">
        <v>1</v>
      </c>
      <c r="I170">
        <f t="shared" si="8"/>
        <v>1</v>
      </c>
      <c r="K170" s="1">
        <f t="shared" si="9"/>
        <v>0</v>
      </c>
      <c r="P170">
        <f t="shared" si="10"/>
        <v>0</v>
      </c>
      <c r="Q170">
        <f t="shared" si="10"/>
        <v>0</v>
      </c>
      <c r="R170">
        <f t="shared" si="10"/>
        <v>0</v>
      </c>
      <c r="S170">
        <f t="shared" si="10"/>
        <v>1</v>
      </c>
    </row>
    <row r="171" spans="1:19" x14ac:dyDescent="0.25">
      <c r="A171" t="s">
        <v>184</v>
      </c>
      <c r="B171" t="s">
        <v>185</v>
      </c>
      <c r="C171" t="s">
        <v>188</v>
      </c>
      <c r="D171">
        <v>22.35</v>
      </c>
      <c r="E171">
        <v>1</v>
      </c>
      <c r="F171">
        <v>22.35</v>
      </c>
      <c r="G171">
        <v>1</v>
      </c>
      <c r="I171">
        <f t="shared" si="8"/>
        <v>1</v>
      </c>
      <c r="K171" s="1">
        <f t="shared" si="9"/>
        <v>0</v>
      </c>
      <c r="P171">
        <f t="shared" si="10"/>
        <v>0</v>
      </c>
      <c r="Q171">
        <f t="shared" si="10"/>
        <v>0</v>
      </c>
      <c r="R171">
        <f t="shared" si="10"/>
        <v>0</v>
      </c>
      <c r="S171">
        <f t="shared" si="10"/>
        <v>1</v>
      </c>
    </row>
    <row r="172" spans="1:19" x14ac:dyDescent="0.25">
      <c r="A172" t="s">
        <v>184</v>
      </c>
      <c r="B172" t="s">
        <v>185</v>
      </c>
      <c r="C172" t="s">
        <v>189</v>
      </c>
      <c r="D172">
        <v>9.75</v>
      </c>
      <c r="E172">
        <v>1</v>
      </c>
      <c r="F172">
        <v>10.25</v>
      </c>
      <c r="G172">
        <v>1</v>
      </c>
      <c r="I172">
        <f t="shared" si="8"/>
        <v>1</v>
      </c>
      <c r="K172" s="1">
        <f t="shared" si="9"/>
        <v>5.1282051282051322E-2</v>
      </c>
      <c r="P172">
        <f t="shared" si="10"/>
        <v>0</v>
      </c>
      <c r="Q172">
        <f t="shared" si="10"/>
        <v>0</v>
      </c>
      <c r="R172">
        <f t="shared" si="10"/>
        <v>0</v>
      </c>
      <c r="S172">
        <f t="shared" si="1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kharik</dc:creator>
  <cp:lastModifiedBy>kharik</cp:lastModifiedBy>
  <dcterms:created xsi:type="dcterms:W3CDTF">2015-06-05T18:17:20Z</dcterms:created>
  <dcterms:modified xsi:type="dcterms:W3CDTF">2023-02-03T15:28:51Z</dcterms:modified>
</cp:coreProperties>
</file>