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oisuren.m\Downloads\"/>
    </mc:Choice>
  </mc:AlternateContent>
  <xr:revisionPtr revIDLastSave="0" documentId="13_ncr:1_{56F6D170-7460-4718-AD40-3F1BD28D4808}" xr6:coauthVersionLast="36" xr6:coauthVersionMax="36" xr10:uidLastSave="{00000000-0000-0000-0000-000000000000}"/>
  <bookViews>
    <workbookView xWindow="0" yWindow="0" windowWidth="22992" windowHeight="8892" activeTab="4" xr2:uid="{00000000-000D-0000-FFFF-FFFF00000000}"/>
  </bookViews>
  <sheets>
    <sheet name="Data" sheetId="2" r:id="rId1"/>
    <sheet name="Meta-Data" sheetId="3" r:id="rId2"/>
    <sheet name="25" sheetId="5" r:id="rId3"/>
    <sheet name="27" sheetId="4" r:id="rId4"/>
    <sheet name="data1" sheetId="6" r:id="rId5"/>
    <sheet name="data2" sheetId="7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AT26" i="4" l="1"/>
  <c r="AC26" i="4"/>
  <c r="AB26" i="4"/>
  <c r="AA26" i="4"/>
  <c r="Z26" i="4"/>
  <c r="Y26" i="4"/>
  <c r="V26" i="4"/>
  <c r="U26" i="4"/>
  <c r="T26" i="4"/>
  <c r="S26" i="4"/>
  <c r="H26" i="4"/>
  <c r="G26" i="4"/>
  <c r="F26" i="4"/>
  <c r="E26" i="4"/>
  <c r="D26" i="4"/>
  <c r="AC25" i="4"/>
  <c r="AB25" i="4"/>
  <c r="AA25" i="4"/>
  <c r="Z25" i="4"/>
  <c r="Y25" i="4"/>
  <c r="X25" i="4"/>
  <c r="W25" i="4"/>
  <c r="V25" i="4"/>
  <c r="U25" i="4"/>
  <c r="T25" i="4"/>
  <c r="S25" i="4"/>
  <c r="H25" i="4"/>
  <c r="G25" i="4"/>
  <c r="F25" i="4"/>
  <c r="E25" i="4"/>
  <c r="D25" i="4"/>
  <c r="AV24" i="4"/>
  <c r="AV26" i="4" s="1"/>
  <c r="X26" i="4" s="1"/>
  <c r="AU24" i="4"/>
  <c r="AU26" i="4" s="1"/>
  <c r="W26" i="4" s="1"/>
  <c r="AT24" i="4"/>
  <c r="AC24" i="4"/>
  <c r="AB24" i="4"/>
  <c r="AA24" i="4"/>
  <c r="Z24" i="4"/>
  <c r="Y24" i="4"/>
  <c r="X24" i="4"/>
  <c r="W24" i="4"/>
  <c r="V24" i="4"/>
  <c r="U24" i="4"/>
  <c r="T24" i="4"/>
  <c r="S24" i="4"/>
  <c r="H24" i="4"/>
  <c r="G24" i="4"/>
  <c r="F24" i="4"/>
  <c r="E24" i="4"/>
  <c r="D24" i="4"/>
  <c r="AC23" i="4"/>
  <c r="AB23" i="4"/>
  <c r="AA23" i="4"/>
  <c r="Z23" i="4"/>
  <c r="Y23" i="4"/>
  <c r="X23" i="4"/>
  <c r="W23" i="4"/>
  <c r="V23" i="4"/>
  <c r="U23" i="4"/>
  <c r="T23" i="4"/>
  <c r="S23" i="4"/>
  <c r="H23" i="4"/>
  <c r="G23" i="4"/>
  <c r="F23" i="4"/>
  <c r="E23" i="4"/>
  <c r="D23" i="4"/>
  <c r="AC22" i="4"/>
  <c r="AB22" i="4"/>
  <c r="AA22" i="4"/>
  <c r="Z22" i="4"/>
  <c r="Y22" i="4"/>
  <c r="X22" i="4"/>
  <c r="W22" i="4"/>
  <c r="V22" i="4"/>
  <c r="U22" i="4"/>
  <c r="T22" i="4"/>
  <c r="S22" i="4"/>
  <c r="H22" i="4"/>
  <c r="G22" i="4"/>
  <c r="F22" i="4"/>
  <c r="E22" i="4"/>
  <c r="D22" i="4"/>
  <c r="AC21" i="4"/>
  <c r="AB21" i="4"/>
  <c r="AA21" i="4"/>
  <c r="Z21" i="4"/>
  <c r="Y21" i="4"/>
  <c r="X21" i="4"/>
  <c r="W21" i="4"/>
  <c r="V21" i="4"/>
  <c r="U21" i="4"/>
  <c r="T21" i="4"/>
  <c r="S21" i="4"/>
  <c r="H21" i="4"/>
  <c r="G21" i="4"/>
  <c r="F21" i="4"/>
  <c r="E21" i="4"/>
  <c r="D21" i="4"/>
  <c r="AC20" i="4"/>
  <c r="AB20" i="4"/>
  <c r="AA20" i="4"/>
  <c r="Z20" i="4"/>
  <c r="Y20" i="4"/>
  <c r="X20" i="4"/>
  <c r="W20" i="4"/>
  <c r="V20" i="4"/>
  <c r="U20" i="4"/>
  <c r="T20" i="4"/>
  <c r="S20" i="4"/>
  <c r="H20" i="4"/>
  <c r="G20" i="4"/>
  <c r="F20" i="4"/>
  <c r="E20" i="4"/>
  <c r="D20" i="4"/>
  <c r="AC19" i="4"/>
  <c r="AB19" i="4"/>
  <c r="AA19" i="4"/>
  <c r="Z19" i="4"/>
  <c r="Y19" i="4"/>
  <c r="X19" i="4"/>
  <c r="W19" i="4"/>
  <c r="V19" i="4"/>
  <c r="U19" i="4"/>
  <c r="T19" i="4"/>
  <c r="S19" i="4"/>
  <c r="H19" i="4"/>
  <c r="G19" i="4"/>
  <c r="F19" i="4"/>
  <c r="E19" i="4"/>
  <c r="D19" i="4"/>
  <c r="AC18" i="4"/>
  <c r="AB18" i="4"/>
  <c r="AA18" i="4"/>
  <c r="Z18" i="4"/>
  <c r="Y18" i="4"/>
  <c r="X18" i="4"/>
  <c r="W18" i="4"/>
  <c r="V18" i="4"/>
  <c r="U18" i="4"/>
  <c r="T18" i="4"/>
  <c r="S18" i="4"/>
  <c r="H18" i="4"/>
  <c r="G18" i="4"/>
  <c r="F18" i="4"/>
  <c r="E18" i="4"/>
  <c r="D18" i="4"/>
  <c r="AC17" i="4"/>
  <c r="AB17" i="4"/>
  <c r="AA17" i="4"/>
  <c r="Z17" i="4"/>
  <c r="Y17" i="4"/>
  <c r="X17" i="4"/>
  <c r="W17" i="4"/>
  <c r="V17" i="4"/>
  <c r="U17" i="4"/>
  <c r="T17" i="4"/>
  <c r="S17" i="4"/>
  <c r="H17" i="4"/>
  <c r="G17" i="4"/>
  <c r="F17" i="4"/>
  <c r="E17" i="4"/>
  <c r="D17" i="4"/>
  <c r="AC16" i="4"/>
  <c r="AB16" i="4"/>
  <c r="AA16" i="4"/>
  <c r="Z16" i="4"/>
  <c r="Y16" i="4"/>
  <c r="X16" i="4"/>
  <c r="W16" i="4"/>
  <c r="V16" i="4"/>
  <c r="U16" i="4"/>
  <c r="T16" i="4"/>
  <c r="S16" i="4"/>
  <c r="H16" i="4"/>
  <c r="G16" i="4"/>
  <c r="F16" i="4"/>
  <c r="E16" i="4"/>
  <c r="D16" i="4"/>
  <c r="AC15" i="4"/>
  <c r="AB15" i="4"/>
  <c r="AA15" i="4"/>
  <c r="Z15" i="4"/>
  <c r="Y15" i="4"/>
  <c r="X15" i="4"/>
  <c r="W15" i="4"/>
  <c r="V15" i="4"/>
  <c r="U15" i="4"/>
  <c r="T15" i="4"/>
  <c r="S15" i="4"/>
  <c r="H15" i="4"/>
  <c r="G15" i="4"/>
  <c r="F15" i="4"/>
  <c r="E15" i="4"/>
  <c r="D15" i="4"/>
  <c r="AC14" i="4"/>
  <c r="AB14" i="4"/>
  <c r="AA14" i="4"/>
  <c r="Z14" i="4"/>
  <c r="Y14" i="4"/>
  <c r="X14" i="4"/>
  <c r="W14" i="4"/>
  <c r="V14" i="4"/>
  <c r="U14" i="4"/>
  <c r="T14" i="4"/>
  <c r="S14" i="4"/>
  <c r="H14" i="4"/>
  <c r="G14" i="4"/>
  <c r="F14" i="4"/>
  <c r="E14" i="4"/>
  <c r="D14" i="4"/>
  <c r="AC13" i="4"/>
  <c r="AB13" i="4"/>
  <c r="AA13" i="4"/>
  <c r="Z13" i="4"/>
  <c r="Y13" i="4"/>
  <c r="X13" i="4"/>
  <c r="W13" i="4"/>
  <c r="V13" i="4"/>
  <c r="U13" i="4"/>
  <c r="T13" i="4"/>
  <c r="S13" i="4"/>
  <c r="H13" i="4"/>
  <c r="G13" i="4"/>
  <c r="F13" i="4"/>
  <c r="E13" i="4"/>
  <c r="D13" i="4"/>
  <c r="AC12" i="4"/>
  <c r="AB12" i="4"/>
  <c r="AA12" i="4"/>
  <c r="Z12" i="4"/>
  <c r="Y12" i="4"/>
  <c r="X12" i="4"/>
  <c r="W12" i="4"/>
  <c r="V12" i="4"/>
  <c r="U12" i="4"/>
  <c r="T12" i="4"/>
  <c r="S12" i="4"/>
  <c r="H12" i="4"/>
  <c r="G12" i="4"/>
  <c r="F12" i="4"/>
  <c r="E12" i="4"/>
  <c r="D12" i="4"/>
  <c r="AC11" i="4"/>
  <c r="AB11" i="4"/>
  <c r="AA11" i="4"/>
  <c r="Z11" i="4"/>
  <c r="Y11" i="4"/>
  <c r="X11" i="4"/>
  <c r="W11" i="4"/>
  <c r="V11" i="4"/>
  <c r="U11" i="4"/>
  <c r="T11" i="4"/>
  <c r="S11" i="4"/>
  <c r="H11" i="4"/>
  <c r="G11" i="4"/>
  <c r="F11" i="4"/>
  <c r="E11" i="4"/>
  <c r="D11" i="4"/>
  <c r="AC10" i="4"/>
  <c r="AB10" i="4"/>
  <c r="AA10" i="4"/>
  <c r="Z10" i="4"/>
  <c r="Y10" i="4"/>
  <c r="X10" i="4"/>
  <c r="W10" i="4"/>
  <c r="V10" i="4"/>
  <c r="U10" i="4"/>
  <c r="T10" i="4"/>
  <c r="S10" i="4"/>
  <c r="H10" i="4"/>
  <c r="G10" i="4"/>
  <c r="F10" i="4"/>
  <c r="E10" i="4"/>
  <c r="D10" i="4"/>
  <c r="AC9" i="4"/>
  <c r="AB9" i="4"/>
  <c r="AA9" i="4"/>
  <c r="Z9" i="4"/>
  <c r="Y9" i="4"/>
  <c r="X9" i="4"/>
  <c r="W9" i="4"/>
  <c r="V9" i="4"/>
  <c r="U9" i="4"/>
  <c r="T9" i="4"/>
  <c r="S9" i="4"/>
  <c r="H9" i="4"/>
  <c r="G9" i="4"/>
  <c r="F9" i="4"/>
  <c r="E9" i="4"/>
  <c r="D9" i="4"/>
  <c r="AC8" i="4"/>
  <c r="AB8" i="4"/>
  <c r="AA8" i="4"/>
  <c r="Z8" i="4"/>
  <c r="Y8" i="4"/>
  <c r="X8" i="4"/>
  <c r="W8" i="4"/>
  <c r="V8" i="4"/>
  <c r="U8" i="4"/>
  <c r="T8" i="4"/>
  <c r="S8" i="4"/>
  <c r="H8" i="4"/>
  <c r="G8" i="4"/>
  <c r="F8" i="4"/>
  <c r="E8" i="4"/>
  <c r="D8" i="4"/>
  <c r="AC7" i="4"/>
  <c r="AB7" i="4"/>
  <c r="AA7" i="4"/>
  <c r="Z7" i="4"/>
  <c r="Y7" i="4"/>
  <c r="X7" i="4"/>
  <c r="W7" i="4"/>
  <c r="V7" i="4"/>
  <c r="U7" i="4"/>
  <c r="T7" i="4"/>
  <c r="S7" i="4"/>
  <c r="H7" i="4"/>
  <c r="G7" i="4"/>
  <c r="F7" i="4"/>
  <c r="E7" i="4"/>
  <c r="D7" i="4"/>
  <c r="AC6" i="4"/>
  <c r="AB6" i="4"/>
  <c r="AA6" i="4"/>
  <c r="Z6" i="4"/>
  <c r="Y6" i="4"/>
  <c r="X6" i="4"/>
  <c r="W6" i="4"/>
  <c r="V6" i="4"/>
  <c r="U6" i="4"/>
  <c r="T6" i="4"/>
  <c r="S6" i="4"/>
  <c r="H6" i="4"/>
  <c r="G6" i="4"/>
  <c r="F6" i="4"/>
  <c r="E6" i="4"/>
  <c r="D6" i="4"/>
  <c r="AC5" i="4"/>
  <c r="AB5" i="4"/>
  <c r="AA5" i="4"/>
  <c r="Z5" i="4"/>
  <c r="Y5" i="4"/>
  <c r="X5" i="4"/>
  <c r="W5" i="4"/>
  <c r="V5" i="4"/>
  <c r="U5" i="4"/>
  <c r="T5" i="4"/>
  <c r="S5" i="4"/>
  <c r="H5" i="4"/>
  <c r="G5" i="4"/>
  <c r="F5" i="4"/>
  <c r="E5" i="4"/>
  <c r="D5" i="4"/>
  <c r="AC4" i="4"/>
  <c r="AB4" i="4"/>
  <c r="AA4" i="4"/>
  <c r="Z4" i="4"/>
  <c r="Y4" i="4"/>
  <c r="X4" i="4"/>
  <c r="W4" i="4"/>
  <c r="V4" i="4"/>
  <c r="U4" i="4"/>
  <c r="T4" i="4"/>
  <c r="S4" i="4"/>
  <c r="H4" i="4"/>
  <c r="G4" i="4"/>
  <c r="F4" i="4"/>
  <c r="E4" i="4"/>
  <c r="D4" i="4"/>
  <c r="AC3" i="4"/>
  <c r="AB3" i="4"/>
  <c r="AA3" i="4"/>
  <c r="Z3" i="4"/>
  <c r="Y3" i="4"/>
  <c r="X3" i="4"/>
  <c r="W3" i="4"/>
  <c r="V3" i="4"/>
  <c r="U3" i="4"/>
  <c r="T3" i="4"/>
  <c r="S3" i="4"/>
  <c r="H3" i="4"/>
  <c r="G3" i="4"/>
  <c r="F3" i="4"/>
  <c r="E3" i="4"/>
  <c r="D3" i="4"/>
</calcChain>
</file>

<file path=xl/sharedStrings.xml><?xml version="1.0" encoding="utf-8"?>
<sst xmlns="http://schemas.openxmlformats.org/spreadsheetml/2006/main" count="233" uniqueCount="98">
  <si>
    <t>ЭМНЭЛЭГТ ХЭВТЭН ЭМЧЛҮҮЛЭГЧИД, 10000 хүн амд ногдохоор, өвчлөлийн зонхилох 10 ангиллаар</t>
  </si>
  <si>
    <t>Өвчний ангилал</t>
  </si>
  <si>
    <t xml:space="preserve">    Амьсгалын тогтолцооны өвчин</t>
  </si>
  <si>
    <t xml:space="preserve">    Зүрх-судасны тогтолцооны өвчин</t>
  </si>
  <si>
    <t xml:space="preserve">    Жирэмсэн, төрөлт ба төрсний дараах үеийн өвчин</t>
  </si>
  <si>
    <t xml:space="preserve">    Хоол боловсруулах тогтолцооны өвчин</t>
  </si>
  <si>
    <t xml:space="preserve">    Шээс, бэлгийн тогтолцооны эмгэг</t>
  </si>
  <si>
    <t xml:space="preserve">    Мэдрэлийн тогтолцооны өвчин</t>
  </si>
  <si>
    <t xml:space="preserve">    Яс-булчингийн тогтолцоо ба холбох эдийн өвчин</t>
  </si>
  <si>
    <t xml:space="preserve">    Гэмтэл, хордлого ба гадны шалтгаант бусад тодорхой эмгэг</t>
  </si>
  <si>
    <t xml:space="preserve">    Хавдар</t>
  </si>
  <si>
    <t xml:space="preserve">    Арьс ба арьсан доорх эслэгийн өвчин</t>
  </si>
  <si>
    <t>Бүлэг</t>
  </si>
  <si>
    <t xml:space="preserve">Эрүүл мэндийн үндсэн үзүүлэлт
</t>
  </si>
  <si>
    <t>Хүснэгтийн нэр</t>
  </si>
  <si>
    <t>Тодорхойлолт</t>
  </si>
  <si>
    <t>Эмнэлэгт хэвтэн эмчлүүлсэн (бүртгэгдсэн) өвчлөлийн тохиолдлоор тэргүүлж буй эхний 10 эмгэг буюу өвчнөөр илэрхийлэгдэнэ.</t>
  </si>
  <si>
    <t>Аргачлал, арга зүйн нэр</t>
  </si>
  <si>
    <t>Эрүүл мэндийн статистикийн үндсэн үзүүлэлтүүдийг тооцох аргачлал ( ҮСХ-ны даргын 2009 оны 11 сарын 18-ны өдрийн 01/151 тоот тушаал )</t>
  </si>
  <si>
    <t>Тооцох аргачлал</t>
  </si>
  <si>
    <t>Тухайн хугацаанд нийт хэвтэн эмчлүүлэгчийн тоог хүн амын жилийн дундаж хүн амын  тоонд харьцуулж тооцно.</t>
  </si>
  <si>
    <t>Үзүүлэлтийг тооцох давтамж</t>
  </si>
  <si>
    <t>Жил</t>
  </si>
  <si>
    <t>Хэмжих нэгж</t>
  </si>
  <si>
    <t>хүн</t>
  </si>
  <si>
    <t>Эх сурвалж</t>
  </si>
  <si>
    <t>Эрүүл мэндийн яам</t>
  </si>
  <si>
    <t>Татаж авсан огноо</t>
  </si>
  <si>
    <t>Статистикийн мэдээллийн нэгдсэн сан</t>
  </si>
  <si>
    <t xml:space="preserve">10 000 хүн амд ногдох их эмчийн тоо
</t>
  </si>
  <si>
    <t>Physicians, per 10 000 population</t>
  </si>
  <si>
    <t>№</t>
  </si>
  <si>
    <t>Аймаг/хот</t>
  </si>
  <si>
    <t>Aimag/city</t>
  </si>
  <si>
    <t>Архангай</t>
  </si>
  <si>
    <t>Arkhangai</t>
  </si>
  <si>
    <t>Баян-Өлгий</t>
  </si>
  <si>
    <t>Bayan-Ulgii</t>
  </si>
  <si>
    <t>Баянхонгор</t>
  </si>
  <si>
    <t>Bayankhongor</t>
  </si>
  <si>
    <t>Булган</t>
  </si>
  <si>
    <t>Bulgan</t>
  </si>
  <si>
    <t>Говь-Алтай</t>
  </si>
  <si>
    <t>Govi-Altai</t>
  </si>
  <si>
    <t>Говьсүмбэр</t>
  </si>
  <si>
    <t>Govisumber</t>
  </si>
  <si>
    <t>Дархан-Уул</t>
  </si>
  <si>
    <t xml:space="preserve">Darkhan-Uul </t>
  </si>
  <si>
    <t>Дорноговь</t>
  </si>
  <si>
    <t>Dornogovi</t>
  </si>
  <si>
    <t>Дорнод</t>
  </si>
  <si>
    <t>Dornod</t>
  </si>
  <si>
    <t>Дундговь</t>
  </si>
  <si>
    <t>Dundgovi</t>
  </si>
  <si>
    <t>Завхан</t>
  </si>
  <si>
    <t>Zavkhan</t>
  </si>
  <si>
    <t>Орхон</t>
  </si>
  <si>
    <t>Orkhon</t>
  </si>
  <si>
    <t>Өвөрхангай</t>
  </si>
  <si>
    <t>Uvurkhangai</t>
  </si>
  <si>
    <t>Өмнөговь</t>
  </si>
  <si>
    <t>Umnugovi</t>
  </si>
  <si>
    <t>Сүхбаатар</t>
  </si>
  <si>
    <t>Sukhbaatar</t>
  </si>
  <si>
    <t>Сэлэнгэ</t>
  </si>
  <si>
    <t>Selenge</t>
  </si>
  <si>
    <t>Төв</t>
  </si>
  <si>
    <t>Tuv</t>
  </si>
  <si>
    <t>Увс</t>
  </si>
  <si>
    <t>Uvs</t>
  </si>
  <si>
    <t>Ховд</t>
  </si>
  <si>
    <t>Khovd</t>
  </si>
  <si>
    <t>Хөвсгөл</t>
  </si>
  <si>
    <t>Khuvsgul</t>
  </si>
  <si>
    <t>Хэнтий</t>
  </si>
  <si>
    <t>Khentii</t>
  </si>
  <si>
    <t>Аймгийн дундаж</t>
  </si>
  <si>
    <t>Aimag average</t>
  </si>
  <si>
    <t>Улаанбаатар</t>
  </si>
  <si>
    <t>Ulaanbaatar</t>
  </si>
  <si>
    <t>Улсын дундаж</t>
  </si>
  <si>
    <t>Country average</t>
  </si>
  <si>
    <t>Эм зүйч, 10 000 хүн амд</t>
  </si>
  <si>
    <t>Pharmacist, per 10 000 population</t>
  </si>
  <si>
    <t>он</t>
  </si>
  <si>
    <t>Он</t>
  </si>
  <si>
    <t>10 000 хүн амд ногдох их эмчийн тоо</t>
  </si>
  <si>
    <t>Хэвтэн эмчлүүлсэн хүний тоо</t>
  </si>
  <si>
    <t>Хавдар</t>
  </si>
  <si>
    <t>Амьсгалын тогтолцооны өвчин</t>
  </si>
  <si>
    <t>Зүрх-судасны тогтолцооны өвчин</t>
  </si>
  <si>
    <t>Жирэмсэн, төрөлт ба төрсний дараах үеийн өвчин</t>
  </si>
  <si>
    <t>Хоол боловсруулах тогтолцооны өвчин</t>
  </si>
  <si>
    <t>Шээс, бэлгийн тогтолцооны эмгэг</t>
  </si>
  <si>
    <t>Мэдрэлийн тогтолцооны өвчин</t>
  </si>
  <si>
    <t>Яс-булчингийн тогтолцоо ба холбох эдийн өвчин</t>
  </si>
  <si>
    <t>Гэмтэл, хордлого ба гадны шалтгаант бусад тодорхой эмгэг</t>
  </si>
  <si>
    <t>Арьс ба арьсан доорх эслэгийн өвчин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</si>
</sst>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14">
    <font>
      <sz val="11"/>
      <color rgb="FF000000"/>
      <name val="Calibri"/>
      <charset val="134"/>
    </font>
    <font>
      <b/>
      <sz val="10"/>
      <name val="Arial"/>
    </font>
    <font>
      <sz val="10"/>
      <name val="Arial"/>
    </font>
    <font>
      <b/>
      <sz val="11"/>
      <color rgb="FF000000"/>
      <name val="Calibri"/>
      <charset val="134"/>
    </font>
    <font>
      <sz val="12"/>
      <name val="Arial"/>
    </font>
    <font>
      <b/>
      <sz val="12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10"/>
      <name val="Arial"/>
    </font>
    <font>
      <sz val="10"/>
      <name val="Arial "/>
    </font>
    <font>
      <u/>
      <sz val="11"/>
      <color theme="10"/>
      <name val="Calibri"/>
      <charset val="134"/>
    </font>
    <font>
      <b/>
      <sz val="13"/>
      <color rgb="FF000000"/>
      <name val="Calibri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 applyBorder="0"/>
  </cellStyleXfs>
  <cellXfs count="33">
    <xf numFmtId="0" fontId="0" fillId="0" borderId="0" xfId="0" applyNumberFormat="1" applyFill="1" applyAlignment="1" applyProtection="1"/>
    <xf numFmtId="0" fontId="1" fillId="0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 applyProtection="1">
      <alignment horizontal="center" wrapText="1"/>
    </xf>
    <xf numFmtId="0" fontId="0" fillId="0" borderId="2" xfId="0" applyNumberFormat="1" applyFill="1" applyBorder="1" applyAlignment="1" applyProtection="1">
      <alignment horizontal="left"/>
    </xf>
    <xf numFmtId="0" fontId="0" fillId="0" borderId="2" xfId="0" applyNumberFormat="1" applyFill="1" applyBorder="1" applyAlignment="1" applyProtection="1">
      <alignment horizontal="right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65" fontId="2" fillId="0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" fontId="7" fillId="0" borderId="1" xfId="0" applyNumberFormat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horizontal="right" vertical="center"/>
    </xf>
    <xf numFmtId="0" fontId="10" fillId="0" borderId="0" xfId="0" applyNumberFormat="1" applyFont="1" applyFill="1" applyAlignment="1" applyProtection="1"/>
    <xf numFmtId="164" fontId="0" fillId="0" borderId="0" xfId="0" applyNumberFormat="1" applyFill="1" applyAlignment="1" applyProtection="1"/>
    <xf numFmtId="0" fontId="11" fillId="0" borderId="0" xfId="0" applyNumberFormat="1" applyFont="1" applyFill="1" applyAlignment="1" applyProtection="1"/>
    <xf numFmtId="0" fontId="12" fillId="0" borderId="0" xfId="0" applyNumberFormat="1" applyFont="1" applyFill="1" applyAlignment="1" applyProtection="1"/>
    <xf numFmtId="0" fontId="13" fillId="0" borderId="2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220980</xdr:colOff>
      <xdr:row>2</xdr:row>
      <xdr:rowOff>22860</xdr:rowOff>
    </xdr:from>
    <xdr:to>
      <xdr:col>18</xdr:col>
      <xdr:colOff>198760</xdr:colOff>
      <xdr:row>36</xdr:row>
      <xdr:rowOff>175812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95AA9D-D216-40C3-902F-D176FC389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388620"/>
          <a:ext cx="7384420" cy="637087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190501</xdr:colOff>
      <xdr:row>42</xdr:row>
      <xdr:rowOff>10107</xdr:rowOff>
    </xdr:from>
    <xdr:to>
      <xdr:col>16</xdr:col>
      <xdr:colOff>487681</xdr:colOff>
      <xdr:row>58</xdr:row>
      <xdr:rowOff>158639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2E083D-B2C6-4C41-9181-AE49EA818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0021" y="7691067"/>
          <a:ext cx="6469380" cy="3074612"/>
        </a:xfrm>
        <a:prstGeom prst="rect">
          <a:avLst/>
        </a:prstGeom>
      </xdr:spPr>
    </xdr:pic>
    <xdr:clientData/>
  </xdr:twoCellAnchor>
  <xdr:twoCellAnchor editAs="oneCell">
    <xdr:from>
      <xdr:col>6</xdr:col>
      <xdr:colOff>15241</xdr:colOff>
      <xdr:row>63</xdr:row>
      <xdr:rowOff>53341</xdr:rowOff>
    </xdr:from>
    <xdr:to>
      <xdr:col>17</xdr:col>
      <xdr:colOff>609601</xdr:colOff>
      <xdr:row>81</xdr:row>
      <xdr:rowOff>159573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9F3520-4DD6-4F7A-BE32-2FB8ECF1C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4761" y="11574781"/>
          <a:ext cx="7383780" cy="33980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oisuren/Downloads/Health%20data%20for%20Hakaton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4"/>
      <sheetName val="19"/>
      <sheetName val="20"/>
      <sheetName val="21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60"/>
      <sheetName val="61"/>
      <sheetName val="62"/>
      <sheetName val="63"/>
      <sheetName val="64"/>
      <sheetName val="65"/>
      <sheetName val="66"/>
      <sheetName val="67"/>
      <sheetName val="69"/>
      <sheetName val="70"/>
      <sheetName val="71"/>
      <sheetName val="72"/>
      <sheetName val="73"/>
      <sheetName val="74"/>
      <sheetName val="75"/>
      <sheetName val="76"/>
      <sheetName val="79"/>
      <sheetName val="80"/>
      <sheetName val="81"/>
      <sheetName val="82"/>
      <sheetName val="83"/>
      <sheetName val="89"/>
      <sheetName val="90"/>
      <sheetName val="91"/>
      <sheetName val="92"/>
      <sheetName val="93"/>
      <sheetName val="94"/>
      <sheetName val="95"/>
      <sheetName val="97"/>
      <sheetName val="98"/>
      <sheetName val="99"/>
      <sheetName val="106"/>
      <sheetName val="104"/>
      <sheetName val="105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6"/>
      <sheetName val="127"/>
      <sheetName val="128"/>
      <sheetName val="129"/>
      <sheetName val="130"/>
      <sheetName val="131"/>
      <sheetName val="144"/>
      <sheetName val="145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3"/>
      <sheetName val="248"/>
      <sheetName val="249"/>
      <sheetName val="251"/>
      <sheetName val="253"/>
      <sheetName val="255"/>
      <sheetName val="256"/>
      <sheetName val="258"/>
      <sheetName val="259"/>
      <sheetName val="260"/>
      <sheetName val="263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8"/>
      <sheetName val="280"/>
      <sheetName val="283"/>
      <sheetName val="292"/>
      <sheetName val="293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5"/>
      <sheetName val="326"/>
      <sheetName val="327"/>
      <sheetName val="check2"/>
      <sheetName val="328"/>
      <sheetName val="329"/>
      <sheetName val="330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D3">
            <v>5</v>
          </cell>
          <cell r="E3">
            <v>4</v>
          </cell>
          <cell r="F3">
            <v>4</v>
          </cell>
          <cell r="G3">
            <v>5</v>
          </cell>
          <cell r="H3">
            <v>6</v>
          </cell>
          <cell r="S3">
            <v>11</v>
          </cell>
          <cell r="T3">
            <v>11</v>
          </cell>
          <cell r="U3">
            <v>12</v>
          </cell>
          <cell r="V3">
            <v>18</v>
          </cell>
          <cell r="W3">
            <v>24</v>
          </cell>
          <cell r="X3">
            <v>18</v>
          </cell>
          <cell r="Y3">
            <v>21</v>
          </cell>
          <cell r="Z3">
            <v>31</v>
          </cell>
          <cell r="AA3">
            <v>33</v>
          </cell>
          <cell r="AB3">
            <v>36</v>
          </cell>
          <cell r="AC3">
            <v>41</v>
          </cell>
        </row>
        <row r="4">
          <cell r="D4">
            <v>7</v>
          </cell>
          <cell r="E4">
            <v>7</v>
          </cell>
          <cell r="F4">
            <v>5</v>
          </cell>
          <cell r="G4">
            <v>6</v>
          </cell>
          <cell r="H4">
            <v>7</v>
          </cell>
          <cell r="S4">
            <v>9</v>
          </cell>
          <cell r="T4">
            <v>10</v>
          </cell>
          <cell r="U4">
            <v>13</v>
          </cell>
          <cell r="V4">
            <v>19</v>
          </cell>
          <cell r="W4">
            <v>26</v>
          </cell>
          <cell r="X4">
            <v>27</v>
          </cell>
          <cell r="Y4">
            <v>28</v>
          </cell>
          <cell r="Z4">
            <v>35</v>
          </cell>
          <cell r="AA4">
            <v>41</v>
          </cell>
          <cell r="AB4">
            <v>48</v>
          </cell>
          <cell r="AC4">
            <v>63</v>
          </cell>
        </row>
        <row r="5">
          <cell r="D5">
            <v>8</v>
          </cell>
          <cell r="E5">
            <v>6</v>
          </cell>
          <cell r="F5">
            <v>6</v>
          </cell>
          <cell r="G5">
            <v>10</v>
          </cell>
          <cell r="H5">
            <v>7</v>
          </cell>
          <cell r="S5">
            <v>12</v>
          </cell>
          <cell r="T5">
            <v>13</v>
          </cell>
          <cell r="U5">
            <v>13</v>
          </cell>
          <cell r="V5">
            <v>18</v>
          </cell>
          <cell r="W5">
            <v>18</v>
          </cell>
          <cell r="X5">
            <v>19</v>
          </cell>
          <cell r="Y5">
            <v>19</v>
          </cell>
          <cell r="Z5">
            <v>34</v>
          </cell>
          <cell r="AA5">
            <v>41</v>
          </cell>
          <cell r="AB5">
            <v>47</v>
          </cell>
          <cell r="AC5">
            <v>44</v>
          </cell>
        </row>
        <row r="6">
          <cell r="D6">
            <v>9</v>
          </cell>
          <cell r="E6">
            <v>6</v>
          </cell>
          <cell r="F6">
            <v>5</v>
          </cell>
          <cell r="G6">
            <v>8</v>
          </cell>
          <cell r="H6">
            <v>9</v>
          </cell>
          <cell r="S6">
            <v>7</v>
          </cell>
          <cell r="T6">
            <v>6</v>
          </cell>
          <cell r="U6">
            <v>10</v>
          </cell>
          <cell r="V6">
            <v>11</v>
          </cell>
          <cell r="W6">
            <v>12</v>
          </cell>
          <cell r="X6">
            <v>13</v>
          </cell>
          <cell r="Y6">
            <v>14</v>
          </cell>
          <cell r="Z6">
            <v>15</v>
          </cell>
          <cell r="AA6">
            <v>16</v>
          </cell>
          <cell r="AB6">
            <v>25</v>
          </cell>
          <cell r="AC6">
            <v>29</v>
          </cell>
        </row>
        <row r="7">
          <cell r="D7">
            <v>3</v>
          </cell>
          <cell r="E7">
            <v>4</v>
          </cell>
          <cell r="F7">
            <v>4</v>
          </cell>
          <cell r="G7">
            <v>4</v>
          </cell>
          <cell r="H7">
            <v>5</v>
          </cell>
          <cell r="S7">
            <v>10</v>
          </cell>
          <cell r="T7">
            <v>11</v>
          </cell>
          <cell r="U7">
            <v>15</v>
          </cell>
          <cell r="V7">
            <v>16</v>
          </cell>
          <cell r="W7">
            <v>20</v>
          </cell>
          <cell r="X7">
            <v>24</v>
          </cell>
          <cell r="Y7">
            <v>23</v>
          </cell>
          <cell r="Z7">
            <v>21</v>
          </cell>
          <cell r="AA7">
            <v>28</v>
          </cell>
          <cell r="AB7">
            <v>34</v>
          </cell>
          <cell r="AC7">
            <v>31</v>
          </cell>
        </row>
        <row r="8">
          <cell r="D8">
            <v>5</v>
          </cell>
          <cell r="E8">
            <v>5</v>
          </cell>
          <cell r="F8">
            <v>4</v>
          </cell>
          <cell r="G8">
            <v>4</v>
          </cell>
          <cell r="H8">
            <v>4</v>
          </cell>
          <cell r="S8">
            <v>5</v>
          </cell>
          <cell r="T8">
            <v>7</v>
          </cell>
          <cell r="U8">
            <v>7</v>
          </cell>
          <cell r="V8">
            <v>6</v>
          </cell>
          <cell r="W8">
            <v>8</v>
          </cell>
          <cell r="X8">
            <v>6</v>
          </cell>
          <cell r="Y8">
            <v>6</v>
          </cell>
          <cell r="Z8">
            <v>8</v>
          </cell>
          <cell r="AA8">
            <v>11</v>
          </cell>
          <cell r="AB8">
            <v>12</v>
          </cell>
          <cell r="AC8">
            <v>12</v>
          </cell>
        </row>
        <row r="9">
          <cell r="D9">
            <v>14</v>
          </cell>
          <cell r="E9">
            <v>8</v>
          </cell>
          <cell r="F9">
            <v>12</v>
          </cell>
          <cell r="G9">
            <v>14</v>
          </cell>
          <cell r="H9">
            <v>19</v>
          </cell>
          <cell r="S9">
            <v>41</v>
          </cell>
          <cell r="T9">
            <v>49</v>
          </cell>
          <cell r="U9">
            <v>50</v>
          </cell>
          <cell r="V9">
            <v>54</v>
          </cell>
          <cell r="W9">
            <v>61</v>
          </cell>
          <cell r="X9">
            <v>60</v>
          </cell>
          <cell r="Y9">
            <v>62</v>
          </cell>
          <cell r="Z9">
            <v>61</v>
          </cell>
          <cell r="AA9">
            <v>55</v>
          </cell>
          <cell r="AB9">
            <v>61</v>
          </cell>
          <cell r="AC9">
            <v>84</v>
          </cell>
        </row>
        <row r="10">
          <cell r="D10">
            <v>4</v>
          </cell>
          <cell r="E10">
            <v>4</v>
          </cell>
          <cell r="F10">
            <v>3</v>
          </cell>
          <cell r="G10">
            <v>6</v>
          </cell>
          <cell r="H10">
            <v>7</v>
          </cell>
          <cell r="S10">
            <v>20</v>
          </cell>
          <cell r="T10">
            <v>22</v>
          </cell>
          <cell r="U10">
            <v>19</v>
          </cell>
          <cell r="V10">
            <v>22</v>
          </cell>
          <cell r="W10">
            <v>26</v>
          </cell>
          <cell r="X10">
            <v>30</v>
          </cell>
          <cell r="Y10">
            <v>28</v>
          </cell>
          <cell r="Z10">
            <v>31</v>
          </cell>
          <cell r="AA10">
            <v>39</v>
          </cell>
          <cell r="AB10">
            <v>41</v>
          </cell>
          <cell r="AC10">
            <v>52</v>
          </cell>
        </row>
        <row r="11">
          <cell r="D11">
            <v>8</v>
          </cell>
          <cell r="E11">
            <v>9</v>
          </cell>
          <cell r="F11">
            <v>9</v>
          </cell>
          <cell r="G11">
            <v>14</v>
          </cell>
          <cell r="H11">
            <v>11</v>
          </cell>
          <cell r="S11">
            <v>6</v>
          </cell>
          <cell r="T11">
            <v>5</v>
          </cell>
          <cell r="U11">
            <v>10</v>
          </cell>
          <cell r="V11">
            <v>13</v>
          </cell>
          <cell r="W11">
            <v>16</v>
          </cell>
          <cell r="X11">
            <v>18</v>
          </cell>
          <cell r="Y11">
            <v>23</v>
          </cell>
          <cell r="Z11">
            <v>26</v>
          </cell>
          <cell r="AA11">
            <v>27</v>
          </cell>
          <cell r="AB11">
            <v>33</v>
          </cell>
          <cell r="AC11">
            <v>49</v>
          </cell>
        </row>
        <row r="12">
          <cell r="D12">
            <v>6</v>
          </cell>
          <cell r="E12">
            <v>4</v>
          </cell>
          <cell r="F12">
            <v>6</v>
          </cell>
          <cell r="G12">
            <v>6</v>
          </cell>
          <cell r="H12">
            <v>6</v>
          </cell>
          <cell r="S12">
            <v>4</v>
          </cell>
          <cell r="T12">
            <v>8</v>
          </cell>
          <cell r="U12">
            <v>8</v>
          </cell>
          <cell r="V12">
            <v>8</v>
          </cell>
          <cell r="W12">
            <v>12</v>
          </cell>
          <cell r="X12">
            <v>16</v>
          </cell>
          <cell r="Y12">
            <v>14</v>
          </cell>
          <cell r="Z12">
            <v>14</v>
          </cell>
          <cell r="AA12">
            <v>15</v>
          </cell>
          <cell r="AB12">
            <v>22</v>
          </cell>
          <cell r="AC12">
            <v>27</v>
          </cell>
        </row>
        <row r="13">
          <cell r="D13">
            <v>14</v>
          </cell>
          <cell r="E13">
            <v>13</v>
          </cell>
          <cell r="F13">
            <v>12</v>
          </cell>
          <cell r="G13">
            <v>9</v>
          </cell>
          <cell r="H13">
            <v>9</v>
          </cell>
          <cell r="S13">
            <v>12</v>
          </cell>
          <cell r="T13">
            <v>13</v>
          </cell>
          <cell r="U13">
            <v>14</v>
          </cell>
          <cell r="V13">
            <v>21</v>
          </cell>
          <cell r="W13">
            <v>19</v>
          </cell>
          <cell r="X13">
            <v>25</v>
          </cell>
          <cell r="Y13">
            <v>33</v>
          </cell>
          <cell r="Z13">
            <v>27</v>
          </cell>
          <cell r="AA13">
            <v>31</v>
          </cell>
          <cell r="AB13">
            <v>28</v>
          </cell>
          <cell r="AC13">
            <v>31</v>
          </cell>
        </row>
        <row r="14">
          <cell r="D14">
            <v>11</v>
          </cell>
          <cell r="E14">
            <v>13</v>
          </cell>
          <cell r="F14">
            <v>16</v>
          </cell>
          <cell r="G14">
            <v>16</v>
          </cell>
          <cell r="H14">
            <v>19</v>
          </cell>
          <cell r="S14">
            <v>33</v>
          </cell>
          <cell r="T14">
            <v>42</v>
          </cell>
          <cell r="U14">
            <v>42</v>
          </cell>
          <cell r="V14">
            <v>42</v>
          </cell>
          <cell r="W14">
            <v>51</v>
          </cell>
          <cell r="X14">
            <v>74</v>
          </cell>
          <cell r="Y14">
            <v>75</v>
          </cell>
          <cell r="Z14">
            <v>79</v>
          </cell>
          <cell r="AA14">
            <v>97</v>
          </cell>
          <cell r="AB14">
            <v>101</v>
          </cell>
          <cell r="AC14">
            <v>113</v>
          </cell>
        </row>
        <row r="15">
          <cell r="D15">
            <v>8</v>
          </cell>
          <cell r="E15">
            <v>8</v>
          </cell>
          <cell r="F15">
            <v>1</v>
          </cell>
          <cell r="G15">
            <v>7</v>
          </cell>
          <cell r="H15">
            <v>9</v>
          </cell>
          <cell r="S15">
            <v>12</v>
          </cell>
          <cell r="T15">
            <v>16</v>
          </cell>
          <cell r="U15">
            <v>16</v>
          </cell>
          <cell r="V15">
            <v>23</v>
          </cell>
          <cell r="W15">
            <v>27</v>
          </cell>
          <cell r="X15">
            <v>31</v>
          </cell>
          <cell r="Y15">
            <v>33</v>
          </cell>
          <cell r="Z15">
            <v>30</v>
          </cell>
          <cell r="AA15">
            <v>36</v>
          </cell>
          <cell r="AB15">
            <v>36</v>
          </cell>
          <cell r="AC15">
            <v>40</v>
          </cell>
        </row>
        <row r="16">
          <cell r="D16">
            <v>11</v>
          </cell>
          <cell r="E16">
            <v>9</v>
          </cell>
          <cell r="F16">
            <v>9</v>
          </cell>
          <cell r="G16">
            <v>7</v>
          </cell>
          <cell r="H16">
            <v>10</v>
          </cell>
          <cell r="S16">
            <v>17</v>
          </cell>
          <cell r="T16">
            <v>16</v>
          </cell>
          <cell r="U16">
            <v>17</v>
          </cell>
          <cell r="V16">
            <v>21</v>
          </cell>
          <cell r="W16">
            <v>25</v>
          </cell>
          <cell r="X16">
            <v>29</v>
          </cell>
          <cell r="Y16">
            <v>35</v>
          </cell>
          <cell r="Z16">
            <v>41</v>
          </cell>
          <cell r="AA16">
            <v>46</v>
          </cell>
          <cell r="AB16">
            <v>48</v>
          </cell>
          <cell r="AC16">
            <v>51</v>
          </cell>
        </row>
        <row r="17">
          <cell r="D17">
            <v>7</v>
          </cell>
          <cell r="E17">
            <v>3</v>
          </cell>
          <cell r="F17">
            <v>3</v>
          </cell>
          <cell r="G17">
            <v>3</v>
          </cell>
          <cell r="H17">
            <v>4</v>
          </cell>
          <cell r="S17">
            <v>7</v>
          </cell>
          <cell r="T17">
            <v>9</v>
          </cell>
          <cell r="U17">
            <v>10</v>
          </cell>
          <cell r="V17">
            <v>9</v>
          </cell>
          <cell r="W17">
            <v>9</v>
          </cell>
          <cell r="X17">
            <v>9</v>
          </cell>
          <cell r="Y17">
            <v>10</v>
          </cell>
          <cell r="Z17">
            <v>16</v>
          </cell>
          <cell r="AA17">
            <v>23</v>
          </cell>
          <cell r="AB17">
            <v>22</v>
          </cell>
          <cell r="AC17">
            <v>19</v>
          </cell>
        </row>
        <row r="18">
          <cell r="D18">
            <v>2</v>
          </cell>
          <cell r="E18">
            <v>5</v>
          </cell>
          <cell r="F18">
            <v>5</v>
          </cell>
          <cell r="G18">
            <v>11</v>
          </cell>
          <cell r="H18">
            <v>11</v>
          </cell>
          <cell r="S18">
            <v>12</v>
          </cell>
          <cell r="T18">
            <v>12</v>
          </cell>
          <cell r="U18">
            <v>16</v>
          </cell>
          <cell r="V18">
            <v>15</v>
          </cell>
          <cell r="W18">
            <v>18</v>
          </cell>
          <cell r="X18">
            <v>24</v>
          </cell>
          <cell r="Y18">
            <v>27</v>
          </cell>
          <cell r="Z18">
            <v>32</v>
          </cell>
          <cell r="AA18">
            <v>30</v>
          </cell>
          <cell r="AB18">
            <v>26</v>
          </cell>
          <cell r="AC18">
            <v>27</v>
          </cell>
        </row>
        <row r="19">
          <cell r="D19">
            <v>11</v>
          </cell>
          <cell r="E19">
            <v>10</v>
          </cell>
          <cell r="F19">
            <v>7</v>
          </cell>
          <cell r="G19">
            <v>7</v>
          </cell>
          <cell r="H19">
            <v>5</v>
          </cell>
          <cell r="S19">
            <v>9</v>
          </cell>
          <cell r="T19">
            <v>9</v>
          </cell>
          <cell r="U19">
            <v>14</v>
          </cell>
          <cell r="V19">
            <v>13</v>
          </cell>
          <cell r="W19">
            <v>13</v>
          </cell>
          <cell r="X19">
            <v>15</v>
          </cell>
          <cell r="Y19">
            <v>22</v>
          </cell>
          <cell r="Z19">
            <v>13</v>
          </cell>
          <cell r="AA19">
            <v>21</v>
          </cell>
          <cell r="AB19">
            <v>17</v>
          </cell>
          <cell r="AC19">
            <v>30</v>
          </cell>
        </row>
        <row r="20">
          <cell r="D20">
            <v>8</v>
          </cell>
          <cell r="E20">
            <v>6</v>
          </cell>
          <cell r="F20">
            <v>6</v>
          </cell>
          <cell r="G20">
            <v>9</v>
          </cell>
          <cell r="H20">
            <v>8</v>
          </cell>
          <cell r="S20">
            <v>9</v>
          </cell>
          <cell r="T20">
            <v>15</v>
          </cell>
          <cell r="U20">
            <v>15</v>
          </cell>
          <cell r="V20">
            <v>20</v>
          </cell>
          <cell r="W20">
            <v>28</v>
          </cell>
          <cell r="X20">
            <v>31</v>
          </cell>
          <cell r="Y20">
            <v>29</v>
          </cell>
          <cell r="Z20">
            <v>37</v>
          </cell>
          <cell r="AA20">
            <v>46</v>
          </cell>
          <cell r="AB20">
            <v>53</v>
          </cell>
          <cell r="AC20">
            <v>57</v>
          </cell>
        </row>
        <row r="21">
          <cell r="D21">
            <v>6</v>
          </cell>
          <cell r="E21">
            <v>8</v>
          </cell>
          <cell r="F21">
            <v>12</v>
          </cell>
          <cell r="G21">
            <v>9</v>
          </cell>
          <cell r="H21">
            <v>11</v>
          </cell>
          <cell r="S21">
            <v>18</v>
          </cell>
          <cell r="T21">
            <v>20</v>
          </cell>
          <cell r="U21">
            <v>20</v>
          </cell>
          <cell r="V21">
            <v>20</v>
          </cell>
          <cell r="W21">
            <v>24</v>
          </cell>
          <cell r="X21">
            <v>36</v>
          </cell>
          <cell r="Y21">
            <v>41</v>
          </cell>
          <cell r="Z21">
            <v>44</v>
          </cell>
          <cell r="AA21">
            <v>49</v>
          </cell>
          <cell r="AB21">
            <v>54</v>
          </cell>
          <cell r="AC21">
            <v>57</v>
          </cell>
        </row>
        <row r="22">
          <cell r="D22">
            <v>7</v>
          </cell>
          <cell r="E22">
            <v>8</v>
          </cell>
          <cell r="F22">
            <v>7</v>
          </cell>
          <cell r="G22">
            <v>9</v>
          </cell>
          <cell r="H22">
            <v>11</v>
          </cell>
          <cell r="S22">
            <v>13</v>
          </cell>
          <cell r="T22">
            <v>16</v>
          </cell>
          <cell r="U22">
            <v>15</v>
          </cell>
          <cell r="V22">
            <v>22</v>
          </cell>
          <cell r="W22">
            <v>27</v>
          </cell>
          <cell r="X22">
            <v>28</v>
          </cell>
          <cell r="Y22">
            <v>39</v>
          </cell>
          <cell r="Z22">
            <v>38</v>
          </cell>
          <cell r="AA22">
            <v>35</v>
          </cell>
          <cell r="AB22">
            <v>43</v>
          </cell>
          <cell r="AC22">
            <v>53</v>
          </cell>
        </row>
        <row r="23">
          <cell r="D23">
            <v>8</v>
          </cell>
          <cell r="E23">
            <v>8</v>
          </cell>
          <cell r="F23">
            <v>8</v>
          </cell>
          <cell r="G23">
            <v>9</v>
          </cell>
          <cell r="H23">
            <v>7</v>
          </cell>
          <cell r="S23">
            <v>13</v>
          </cell>
          <cell r="T23">
            <v>12</v>
          </cell>
          <cell r="U23">
            <v>12</v>
          </cell>
          <cell r="V23">
            <v>12</v>
          </cell>
          <cell r="W23">
            <v>15</v>
          </cell>
          <cell r="X23">
            <v>16</v>
          </cell>
          <cell r="Y23">
            <v>22</v>
          </cell>
          <cell r="Z23">
            <v>24</v>
          </cell>
          <cell r="AA23">
            <v>30</v>
          </cell>
          <cell r="AB23">
            <v>21</v>
          </cell>
          <cell r="AC23">
            <v>30</v>
          </cell>
        </row>
        <row r="24">
          <cell r="D24">
            <v>162</v>
          </cell>
          <cell r="E24">
            <v>148</v>
          </cell>
          <cell r="F24">
            <v>144</v>
          </cell>
          <cell r="G24">
            <v>173</v>
          </cell>
          <cell r="H24">
            <v>185</v>
          </cell>
          <cell r="S24">
            <v>280</v>
          </cell>
          <cell r="T24">
            <v>322</v>
          </cell>
          <cell r="U24">
            <v>348</v>
          </cell>
          <cell r="V24">
            <v>403</v>
          </cell>
          <cell r="W24">
            <v>479</v>
          </cell>
          <cell r="X24">
            <v>549</v>
          </cell>
          <cell r="Y24">
            <v>604</v>
          </cell>
          <cell r="Z24">
            <v>657</v>
          </cell>
          <cell r="AA24">
            <v>750</v>
          </cell>
          <cell r="AB24">
            <v>808</v>
          </cell>
          <cell r="AC24">
            <v>940</v>
          </cell>
        </row>
        <row r="25">
          <cell r="D25">
            <v>261</v>
          </cell>
          <cell r="E25">
            <v>287</v>
          </cell>
          <cell r="F25">
            <v>269</v>
          </cell>
          <cell r="G25">
            <v>318</v>
          </cell>
          <cell r="H25">
            <v>463</v>
          </cell>
          <cell r="S25">
            <v>1004</v>
          </cell>
          <cell r="T25">
            <v>1153</v>
          </cell>
          <cell r="U25">
            <v>1248</v>
          </cell>
          <cell r="V25">
            <v>1208</v>
          </cell>
          <cell r="W25">
            <v>1025</v>
          </cell>
          <cell r="X25">
            <v>1037</v>
          </cell>
          <cell r="Y25">
            <v>1334</v>
          </cell>
          <cell r="Z25">
            <v>1503</v>
          </cell>
          <cell r="AA25">
            <v>1759</v>
          </cell>
          <cell r="AB25">
            <v>1831</v>
          </cell>
          <cell r="AC25">
            <v>1973</v>
          </cell>
        </row>
        <row r="26">
          <cell r="D26">
            <v>423</v>
          </cell>
          <cell r="E26">
            <v>435</v>
          </cell>
          <cell r="F26">
            <v>413</v>
          </cell>
          <cell r="G26">
            <v>491</v>
          </cell>
          <cell r="H26">
            <v>648</v>
          </cell>
          <cell r="S26">
            <v>1284</v>
          </cell>
          <cell r="T26">
            <v>1475</v>
          </cell>
          <cell r="U26">
            <v>1596</v>
          </cell>
          <cell r="V26">
            <v>1611</v>
          </cell>
          <cell r="W26">
            <v>1504</v>
          </cell>
          <cell r="X26">
            <v>1586</v>
          </cell>
          <cell r="Y26">
            <v>1938</v>
          </cell>
          <cell r="Z26">
            <v>2160</v>
          </cell>
          <cell r="AA26">
            <v>2509</v>
          </cell>
          <cell r="AB26">
            <v>2639</v>
          </cell>
          <cell r="AC26">
            <v>2913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2.1212.mn/TABLES.ASPX?TBL_ID=DT_NSO_0300_071V02&amp;TT1_SELECT_ALL=1&amp;TT1SINGLESELECT=&amp;YEARY_SELECT_ALL=1&amp;YEARYSINGLESELECT=&amp;VIEWTYPE=TABLE" TargetMode="External"/><Relationship Id="rId1" Type="http://schemas.openxmlformats.org/officeDocument/2006/relationships/hyperlink" Target="https://1212.mn/stat.aspx?LIST_ID=976_976_L5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opLeftCell="A22" workbookViewId="0">
      <selection activeCell="A27" sqref="A27"/>
    </sheetView>
  </sheetViews>
  <sheetFormatPr defaultColWidth="9" defaultRowHeight="14.4"/>
  <cols>
    <col min="1" max="1" width="44.44140625" customWidth="1"/>
    <col min="2" max="8" width="12.77734375"/>
  </cols>
  <sheetData>
    <row r="1" spans="1:8" ht="17.399999999999999">
      <c r="A1" s="30" t="s">
        <v>0</v>
      </c>
    </row>
    <row r="2" spans="1:8">
      <c r="A2" s="4" t="s">
        <v>1</v>
      </c>
      <c r="B2" s="4">
        <v>2017</v>
      </c>
      <c r="C2" s="4">
        <v>2018</v>
      </c>
      <c r="D2" s="4">
        <v>2019</v>
      </c>
      <c r="E2" s="4">
        <v>2020</v>
      </c>
      <c r="F2" s="4">
        <v>2021</v>
      </c>
      <c r="G2" s="4">
        <v>2022</v>
      </c>
      <c r="H2" s="4">
        <v>2023</v>
      </c>
    </row>
    <row r="3" spans="1:8">
      <c r="A3" s="5" t="s">
        <v>2</v>
      </c>
      <c r="B3" s="6">
        <v>432</v>
      </c>
      <c r="C3" s="6">
        <v>466</v>
      </c>
      <c r="D3" s="6">
        <v>478</v>
      </c>
      <c r="E3" s="6">
        <v>298</v>
      </c>
      <c r="F3" s="6">
        <v>161</v>
      </c>
      <c r="G3" s="6">
        <v>508</v>
      </c>
      <c r="H3" s="6">
        <v>513</v>
      </c>
    </row>
    <row r="4" spans="1:8">
      <c r="A4" s="5" t="s">
        <v>3</v>
      </c>
      <c r="B4" s="6">
        <v>412</v>
      </c>
      <c r="C4" s="6">
        <v>422</v>
      </c>
      <c r="D4" s="6">
        <v>427</v>
      </c>
      <c r="E4" s="6">
        <v>365</v>
      </c>
      <c r="F4" s="6">
        <v>263</v>
      </c>
      <c r="G4" s="6">
        <v>365</v>
      </c>
      <c r="H4" s="6">
        <v>402</v>
      </c>
    </row>
    <row r="5" spans="1:8">
      <c r="A5" s="5" t="s">
        <v>4</v>
      </c>
      <c r="B5" s="6">
        <v>395</v>
      </c>
      <c r="C5" s="6">
        <v>393</v>
      </c>
      <c r="D5" s="6">
        <v>393</v>
      </c>
      <c r="E5" s="6">
        <v>374</v>
      </c>
      <c r="F5" s="6">
        <v>332</v>
      </c>
      <c r="G5" s="6">
        <v>330</v>
      </c>
      <c r="H5" s="6">
        <v>348</v>
      </c>
    </row>
    <row r="6" spans="1:8">
      <c r="A6" s="5" t="s">
        <v>5</v>
      </c>
      <c r="B6" s="6">
        <v>333</v>
      </c>
      <c r="C6" s="6">
        <v>341</v>
      </c>
      <c r="D6" s="6">
        <v>342</v>
      </c>
      <c r="E6" s="6">
        <v>341</v>
      </c>
      <c r="F6" s="6">
        <v>262</v>
      </c>
      <c r="G6" s="6">
        <v>327</v>
      </c>
      <c r="H6" s="6">
        <v>343</v>
      </c>
    </row>
    <row r="7" spans="1:8">
      <c r="A7" s="5" t="s">
        <v>6</v>
      </c>
      <c r="B7" s="6">
        <v>316</v>
      </c>
      <c r="C7" s="6">
        <v>320</v>
      </c>
      <c r="D7" s="6">
        <v>328</v>
      </c>
      <c r="E7" s="6">
        <v>323</v>
      </c>
      <c r="F7" s="6">
        <v>240</v>
      </c>
      <c r="G7" s="6">
        <v>276</v>
      </c>
      <c r="H7" s="6">
        <v>260</v>
      </c>
    </row>
    <row r="8" spans="1:8">
      <c r="A8" s="5" t="s">
        <v>7</v>
      </c>
      <c r="B8" s="6">
        <v>211</v>
      </c>
      <c r="C8" s="6">
        <v>215</v>
      </c>
      <c r="D8" s="6">
        <v>226</v>
      </c>
      <c r="E8" s="6">
        <v>229</v>
      </c>
      <c r="F8" s="6">
        <v>141</v>
      </c>
      <c r="G8" s="6">
        <v>186</v>
      </c>
      <c r="H8" s="6">
        <v>209</v>
      </c>
    </row>
    <row r="9" spans="1:8">
      <c r="A9" s="5" t="s">
        <v>8</v>
      </c>
      <c r="B9" s="6">
        <v>131</v>
      </c>
      <c r="C9" s="6">
        <v>146</v>
      </c>
      <c r="D9" s="6">
        <v>150</v>
      </c>
      <c r="E9" s="6">
        <v>172</v>
      </c>
      <c r="F9" s="6">
        <v>123</v>
      </c>
      <c r="G9" s="6">
        <v>171</v>
      </c>
      <c r="H9" s="6">
        <v>189</v>
      </c>
    </row>
    <row r="10" spans="1:8">
      <c r="A10" s="5" t="s">
        <v>9</v>
      </c>
      <c r="B10" s="6">
        <v>108</v>
      </c>
      <c r="C10" s="6">
        <v>110</v>
      </c>
      <c r="D10" s="6">
        <v>109</v>
      </c>
      <c r="E10" s="6">
        <v>97</v>
      </c>
      <c r="F10" s="6">
        <v>81</v>
      </c>
      <c r="G10" s="6">
        <v>107</v>
      </c>
      <c r="H10" s="6">
        <v>119</v>
      </c>
    </row>
    <row r="11" spans="1:8">
      <c r="A11" s="5" t="s">
        <v>10</v>
      </c>
      <c r="B11" s="6">
        <v>79</v>
      </c>
      <c r="C11" s="6">
        <v>86</v>
      </c>
      <c r="D11" s="6">
        <v>92</v>
      </c>
      <c r="E11" s="6">
        <v>86</v>
      </c>
      <c r="F11" s="6">
        <v>72</v>
      </c>
      <c r="G11" s="6">
        <v>98</v>
      </c>
      <c r="H11" s="6">
        <v>123</v>
      </c>
    </row>
    <row r="12" spans="1:8">
      <c r="A12" s="5" t="s">
        <v>11</v>
      </c>
      <c r="B12" s="6">
        <v>74</v>
      </c>
      <c r="C12" s="6">
        <v>82</v>
      </c>
      <c r="D12" s="6">
        <v>83</v>
      </c>
      <c r="E12" s="6">
        <v>76</v>
      </c>
      <c r="F12" s="6">
        <v>45</v>
      </c>
      <c r="G12" s="6">
        <v>63</v>
      </c>
      <c r="H12" s="6">
        <v>73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ColWidth="9" defaultRowHeight="14.4"/>
  <sheetData>
    <row r="1" spans="1:2">
      <c r="A1" t="s">
        <v>12</v>
      </c>
      <c r="B1" s="28" t="s">
        <v>13</v>
      </c>
    </row>
    <row r="2" spans="1:2">
      <c r="A2" t="s">
        <v>14</v>
      </c>
      <c r="B2" s="28" t="s">
        <v>0</v>
      </c>
    </row>
    <row r="3" spans="1:2">
      <c r="A3" t="s">
        <v>15</v>
      </c>
      <c r="B3" t="s">
        <v>16</v>
      </c>
    </row>
    <row r="4" spans="1:2">
      <c r="A4" t="s">
        <v>17</v>
      </c>
      <c r="B4" t="s">
        <v>18</v>
      </c>
    </row>
    <row r="5" spans="1:2">
      <c r="A5" t="s">
        <v>19</v>
      </c>
      <c r="B5" t="s">
        <v>20</v>
      </c>
    </row>
    <row r="6" spans="1:2">
      <c r="A6" t="s">
        <v>21</v>
      </c>
      <c r="B6" t="s">
        <v>22</v>
      </c>
    </row>
    <row r="7" spans="1:2">
      <c r="A7" t="s">
        <v>23</v>
      </c>
      <c r="B7" t="s">
        <v>24</v>
      </c>
    </row>
    <row r="8" spans="1:2">
      <c r="A8" t="s">
        <v>25</v>
      </c>
      <c r="B8" t="s">
        <v>26</v>
      </c>
    </row>
    <row r="9" spans="1:2">
      <c r="A9" t="s">
        <v>27</v>
      </c>
      <c r="B9" s="29">
        <v>45538.9462152778</v>
      </c>
    </row>
    <row r="10" spans="1:2" ht="17.399999999999999">
      <c r="A10" s="30" t="s">
        <v>28</v>
      </c>
    </row>
  </sheetData>
  <hyperlinks>
    <hyperlink ref="B1" r:id="rId1" tooltip="Бүлэг" xr:uid="{00000000-0004-0000-0100-000000000000}"/>
    <hyperlink ref="B2" r:id="rId2" tooltip="Илүү дэлгэрэнгүй" xr:uid="{00000000-0004-0000-0100-000001000000}"/>
  </hyperlinks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E26"/>
  <sheetViews>
    <sheetView view="pageBreakPreview" zoomScaleNormal="80" workbookViewId="0">
      <pane xSplit="3" ySplit="2" topLeftCell="H4" activePane="bottomRight" state="frozen"/>
      <selection pane="topRight"/>
      <selection pane="bottomLeft"/>
      <selection pane="bottomRight" activeCell="AE26" sqref="AE26"/>
    </sheetView>
  </sheetViews>
  <sheetFormatPr defaultColWidth="8" defaultRowHeight="13.2"/>
  <cols>
    <col min="1" max="1" width="2.6640625" style="9" customWidth="1"/>
    <col min="2" max="2" width="14.77734375" style="9" customWidth="1"/>
    <col min="3" max="3" width="14" style="9" customWidth="1"/>
    <col min="4" max="31" width="5" style="9" customWidth="1"/>
    <col min="32" max="16384" width="8" style="9"/>
  </cols>
  <sheetData>
    <row r="1" spans="1:31" s="7" customFormat="1" ht="16.5" customHeight="1">
      <c r="B1" s="10" t="s">
        <v>29</v>
      </c>
      <c r="C1" s="10" t="s">
        <v>30</v>
      </c>
      <c r="D1" s="10"/>
      <c r="E1" s="10"/>
      <c r="F1" s="10"/>
      <c r="G1" s="10"/>
      <c r="I1" s="10"/>
      <c r="J1" s="10"/>
      <c r="K1" s="10"/>
      <c r="L1" s="10"/>
      <c r="M1" s="10"/>
      <c r="N1" s="10"/>
      <c r="O1" s="10"/>
      <c r="P1" s="10"/>
      <c r="Q1" s="10"/>
      <c r="R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s="8" customFormat="1" ht="27" customHeight="1">
      <c r="A2" s="1" t="s">
        <v>31</v>
      </c>
      <c r="B2" s="1" t="s">
        <v>32</v>
      </c>
      <c r="C2" s="1" t="s">
        <v>33</v>
      </c>
      <c r="D2" s="1">
        <v>1996</v>
      </c>
      <c r="E2" s="1">
        <v>1997</v>
      </c>
      <c r="F2" s="1">
        <v>1998</v>
      </c>
      <c r="G2" s="1">
        <v>1999</v>
      </c>
      <c r="H2" s="1">
        <v>2000</v>
      </c>
      <c r="I2" s="1">
        <v>2001</v>
      </c>
      <c r="J2" s="1">
        <v>2002</v>
      </c>
      <c r="K2" s="1">
        <v>2003</v>
      </c>
      <c r="L2" s="1">
        <v>2004</v>
      </c>
      <c r="M2" s="1">
        <v>2005</v>
      </c>
      <c r="N2" s="1">
        <v>2006</v>
      </c>
      <c r="O2" s="1">
        <v>2007</v>
      </c>
      <c r="P2" s="1">
        <v>2008</v>
      </c>
      <c r="Q2" s="1">
        <v>2009</v>
      </c>
      <c r="R2" s="1">
        <v>2010</v>
      </c>
      <c r="S2" s="1">
        <v>2011</v>
      </c>
      <c r="T2" s="1">
        <v>2012</v>
      </c>
      <c r="U2" s="1">
        <v>2013</v>
      </c>
      <c r="V2" s="1">
        <v>2014</v>
      </c>
      <c r="W2" s="1">
        <v>2015</v>
      </c>
      <c r="X2" s="1">
        <v>2016</v>
      </c>
      <c r="Y2" s="1">
        <v>2017</v>
      </c>
      <c r="Z2" s="1">
        <v>2018</v>
      </c>
      <c r="AA2" s="1">
        <v>2019</v>
      </c>
      <c r="AB2" s="1">
        <v>2020</v>
      </c>
      <c r="AC2" s="1">
        <v>2021</v>
      </c>
      <c r="AD2" s="1">
        <v>2022</v>
      </c>
      <c r="AE2" s="1">
        <v>2023</v>
      </c>
    </row>
    <row r="3" spans="1:31" s="8" customFormat="1" ht="15.75" customHeight="1">
      <c r="A3" s="11">
        <v>1</v>
      </c>
      <c r="B3" s="12" t="s">
        <v>34</v>
      </c>
      <c r="C3" s="12" t="s">
        <v>35</v>
      </c>
      <c r="D3" s="3">
        <v>14.97</v>
      </c>
      <c r="E3" s="3">
        <v>13.49</v>
      </c>
      <c r="F3" s="3">
        <v>13.41</v>
      </c>
      <c r="G3" s="3">
        <v>13.94</v>
      </c>
      <c r="H3" s="3">
        <v>14.34</v>
      </c>
      <c r="I3" s="3">
        <v>14.81</v>
      </c>
      <c r="J3" s="3">
        <v>13.6903728072416</v>
      </c>
      <c r="K3" s="3">
        <v>13.740450128881299</v>
      </c>
      <c r="L3" s="3">
        <v>13.085168746336199</v>
      </c>
      <c r="M3" s="3">
        <v>12.8202910601953</v>
      </c>
      <c r="N3" s="3">
        <v>13.899656100862501</v>
      </c>
      <c r="O3" s="3">
        <v>14.7340339440888</v>
      </c>
      <c r="P3" s="3">
        <v>15.754998974846</v>
      </c>
      <c r="Q3" s="3">
        <v>13.5168744660835</v>
      </c>
      <c r="R3" s="3">
        <v>14.776023728555799</v>
      </c>
      <c r="S3" s="3">
        <v>16.931292106229101</v>
      </c>
      <c r="T3" s="3">
        <v>17.342063351619199</v>
      </c>
      <c r="U3" s="3">
        <v>17.678497210661</v>
      </c>
      <c r="V3" s="3">
        <v>17.9030994740965</v>
      </c>
      <c r="W3" s="3">
        <v>18.0399146614815</v>
      </c>
      <c r="X3" s="3">
        <v>19.899999999999999</v>
      </c>
      <c r="Y3" s="3">
        <v>18.2559225609238</v>
      </c>
      <c r="Z3" s="3">
        <v>18.2559225609238</v>
      </c>
      <c r="AA3" s="3">
        <v>21.6</v>
      </c>
      <c r="AB3" s="3">
        <v>22</v>
      </c>
      <c r="AC3" s="3">
        <v>21.263892235013099</v>
      </c>
      <c r="AD3" s="3">
        <v>21.661783172875701</v>
      </c>
      <c r="AE3" s="3">
        <v>22.767103124387798</v>
      </c>
    </row>
    <row r="4" spans="1:31" s="8" customFormat="1" ht="15.75" customHeight="1">
      <c r="A4" s="11">
        <v>2</v>
      </c>
      <c r="B4" s="12" t="s">
        <v>36</v>
      </c>
      <c r="C4" s="12" t="s">
        <v>37</v>
      </c>
      <c r="D4" s="3">
        <v>13.54</v>
      </c>
      <c r="E4" s="3">
        <v>13.57</v>
      </c>
      <c r="F4" s="3">
        <v>12.82</v>
      </c>
      <c r="G4" s="3">
        <v>14.06</v>
      </c>
      <c r="H4" s="3">
        <v>14.03</v>
      </c>
      <c r="I4" s="3">
        <v>14.63</v>
      </c>
      <c r="J4" s="3">
        <v>15.0147082856676</v>
      </c>
      <c r="K4" s="3">
        <v>15.322063771831401</v>
      </c>
      <c r="L4" s="3">
        <v>13.9652354776408</v>
      </c>
      <c r="M4" s="3">
        <v>14.018409516571101</v>
      </c>
      <c r="N4" s="3">
        <v>14.096684056693899</v>
      </c>
      <c r="O4" s="3">
        <v>14.977007129899199</v>
      </c>
      <c r="P4" s="3">
        <v>13.9535574149303</v>
      </c>
      <c r="Q4" s="3">
        <v>12.9961553040559</v>
      </c>
      <c r="R4" s="3">
        <v>14.2093110457658</v>
      </c>
      <c r="S4" s="3">
        <v>16.388254707384899</v>
      </c>
      <c r="T4" s="3">
        <v>16.175543693490201</v>
      </c>
      <c r="U4" s="3">
        <v>16.287268056732199</v>
      </c>
      <c r="V4" s="3">
        <v>16.630775463209702</v>
      </c>
      <c r="W4" s="3">
        <v>16.996006962219699</v>
      </c>
      <c r="X4" s="3">
        <v>18.600000000000001</v>
      </c>
      <c r="Y4" s="3">
        <v>20.2052374364232</v>
      </c>
      <c r="Z4" s="3">
        <v>20.2052374364232</v>
      </c>
      <c r="AA4" s="3">
        <v>22.9</v>
      </c>
      <c r="AB4" s="3">
        <v>24.3</v>
      </c>
      <c r="AC4" s="3">
        <v>24.9265972394027</v>
      </c>
      <c r="AD4" s="3">
        <v>26.297102279234899</v>
      </c>
      <c r="AE4" s="3">
        <v>28.6279551069901</v>
      </c>
    </row>
    <row r="5" spans="1:31" s="8" customFormat="1" ht="15.75" customHeight="1">
      <c r="A5" s="11">
        <v>3</v>
      </c>
      <c r="B5" s="12" t="s">
        <v>38</v>
      </c>
      <c r="C5" s="12" t="s">
        <v>39</v>
      </c>
      <c r="D5" s="3">
        <v>13.35</v>
      </c>
      <c r="E5" s="3">
        <v>12.24</v>
      </c>
      <c r="F5" s="3">
        <v>12.6</v>
      </c>
      <c r="G5" s="3">
        <v>13.16</v>
      </c>
      <c r="H5" s="3">
        <v>14.33</v>
      </c>
      <c r="I5" s="3">
        <v>13.69</v>
      </c>
      <c r="J5" s="3">
        <v>13.7590403951314</v>
      </c>
      <c r="K5" s="3">
        <v>14.678680112178499</v>
      </c>
      <c r="L5" s="3">
        <v>14.0106337117402</v>
      </c>
      <c r="M5" s="3">
        <v>12.784031581252499</v>
      </c>
      <c r="N5" s="3">
        <v>12.073685984834199</v>
      </c>
      <c r="O5" s="3">
        <v>13.4603500914692</v>
      </c>
      <c r="P5" s="3">
        <v>14.5244140048415</v>
      </c>
      <c r="Q5" s="3">
        <v>12.196409095706599</v>
      </c>
      <c r="R5" s="3">
        <v>13.0206805944938</v>
      </c>
      <c r="S5" s="3">
        <v>16.3535506829243</v>
      </c>
      <c r="T5" s="3">
        <v>17.346615144630601</v>
      </c>
      <c r="U5" s="3">
        <v>18.684651710413501</v>
      </c>
      <c r="V5" s="3">
        <v>20.436473531670298</v>
      </c>
      <c r="W5" s="3">
        <v>19.0441969098096</v>
      </c>
      <c r="X5" s="3">
        <v>20.6</v>
      </c>
      <c r="Y5" s="3">
        <v>21.6716113480438</v>
      </c>
      <c r="Z5" s="3">
        <v>21.6716113480438</v>
      </c>
      <c r="AA5" s="3">
        <v>24.2</v>
      </c>
      <c r="AB5" s="3">
        <v>22.9</v>
      </c>
      <c r="AC5" s="3">
        <v>21.639227234194401</v>
      </c>
      <c r="AD5" s="3">
        <v>23.494304579719199</v>
      </c>
      <c r="AE5" s="3">
        <v>25.485287018221399</v>
      </c>
    </row>
    <row r="6" spans="1:31" s="8" customFormat="1" ht="15.75" customHeight="1">
      <c r="A6" s="11">
        <v>4</v>
      </c>
      <c r="B6" s="12" t="s">
        <v>40</v>
      </c>
      <c r="C6" s="12" t="s">
        <v>41</v>
      </c>
      <c r="D6" s="3">
        <v>16.329999999999998</v>
      </c>
      <c r="E6" s="3">
        <v>15.47</v>
      </c>
      <c r="F6" s="3">
        <v>15.69</v>
      </c>
      <c r="G6" s="3">
        <v>15.69</v>
      </c>
      <c r="H6" s="3">
        <v>15.69</v>
      </c>
      <c r="I6" s="3">
        <v>15.4</v>
      </c>
      <c r="J6" s="3">
        <v>16.873511740494902</v>
      </c>
      <c r="K6" s="3">
        <v>15.832930913006001</v>
      </c>
      <c r="L6" s="3">
        <v>15.8609416220241</v>
      </c>
      <c r="M6" s="3">
        <v>17.0742710744974</v>
      </c>
      <c r="N6" s="3">
        <v>17.649840141259102</v>
      </c>
      <c r="O6" s="3">
        <v>17.799183331588299</v>
      </c>
      <c r="P6" s="3">
        <v>18.038997031765</v>
      </c>
      <c r="Q6" s="3">
        <v>15.189955238110601</v>
      </c>
      <c r="R6" s="3">
        <v>14.5626795330341</v>
      </c>
      <c r="S6" s="3">
        <v>18.7352761134504</v>
      </c>
      <c r="T6" s="3">
        <v>19.877605484746699</v>
      </c>
      <c r="U6" s="3">
        <v>18.520216374805202</v>
      </c>
      <c r="V6" s="3">
        <v>18.432218126173801</v>
      </c>
      <c r="W6" s="3">
        <v>18.422013476283698</v>
      </c>
      <c r="X6" s="3">
        <v>19.899999999999999</v>
      </c>
      <c r="Y6" s="3">
        <v>19.809053711762001</v>
      </c>
      <c r="Z6" s="3">
        <v>19.809053711762001</v>
      </c>
      <c r="AA6" s="3">
        <v>21.8</v>
      </c>
      <c r="AB6" s="3">
        <v>23.9</v>
      </c>
      <c r="AC6" s="3">
        <v>22.194501595736099</v>
      </c>
      <c r="AD6" s="3">
        <v>18.4383971533703</v>
      </c>
      <c r="AE6" s="3">
        <v>20.957152446911302</v>
      </c>
    </row>
    <row r="7" spans="1:31" s="8" customFormat="1" ht="15.75" customHeight="1">
      <c r="A7" s="11">
        <v>5</v>
      </c>
      <c r="B7" s="12" t="s">
        <v>42</v>
      </c>
      <c r="C7" s="12" t="s">
        <v>43</v>
      </c>
      <c r="D7" s="3">
        <v>15.45</v>
      </c>
      <c r="E7" s="3">
        <v>15.47</v>
      </c>
      <c r="F7" s="3">
        <v>15.45</v>
      </c>
      <c r="G7" s="3">
        <v>15.97</v>
      </c>
      <c r="H7" s="3">
        <v>19.7</v>
      </c>
      <c r="I7" s="3">
        <v>18.010000000000002</v>
      </c>
      <c r="J7" s="3">
        <v>18.927743339800301</v>
      </c>
      <c r="K7" s="3">
        <v>19.184420316139899</v>
      </c>
      <c r="L7" s="3">
        <v>18.9632342122901</v>
      </c>
      <c r="M7" s="3">
        <v>18.455088167887698</v>
      </c>
      <c r="N7" s="3">
        <v>17.558216097109199</v>
      </c>
      <c r="O7" s="3">
        <v>17.8995163846261</v>
      </c>
      <c r="P7" s="3">
        <v>18.831450188314498</v>
      </c>
      <c r="Q7" s="3">
        <v>19.295625765533</v>
      </c>
      <c r="R7" s="3">
        <v>21.065864804716</v>
      </c>
      <c r="S7" s="3">
        <v>25.9111136146003</v>
      </c>
      <c r="T7" s="3">
        <v>27.936888880555699</v>
      </c>
      <c r="U7" s="3">
        <v>29.338117128228099</v>
      </c>
      <c r="V7" s="3">
        <v>29.255705771187699</v>
      </c>
      <c r="W7" s="3">
        <v>30.457571894036001</v>
      </c>
      <c r="X7" s="3">
        <v>31.4</v>
      </c>
      <c r="Y7" s="3">
        <v>32.768500183994298</v>
      </c>
      <c r="Z7" s="3">
        <v>32.768500183994298</v>
      </c>
      <c r="AA7" s="3">
        <v>32</v>
      </c>
      <c r="AB7" s="3">
        <v>35.4</v>
      </c>
      <c r="AC7" s="3">
        <v>35.190215070294997</v>
      </c>
      <c r="AD7" s="3">
        <v>36.070842450765902</v>
      </c>
      <c r="AE7" s="3">
        <v>37.202059090712503</v>
      </c>
    </row>
    <row r="8" spans="1:31" s="8" customFormat="1" ht="15.75" customHeight="1">
      <c r="A8" s="11">
        <v>6</v>
      </c>
      <c r="B8" s="12" t="s">
        <v>44</v>
      </c>
      <c r="C8" s="12" t="s">
        <v>45</v>
      </c>
      <c r="D8" s="3">
        <v>23.02</v>
      </c>
      <c r="E8" s="3">
        <v>25.51</v>
      </c>
      <c r="F8" s="3">
        <v>25.97</v>
      </c>
      <c r="G8" s="3">
        <v>27.34</v>
      </c>
      <c r="H8" s="3">
        <v>30.62</v>
      </c>
      <c r="I8" s="3">
        <v>28.29</v>
      </c>
      <c r="J8" s="3">
        <v>24.903598971722399</v>
      </c>
      <c r="K8" s="3">
        <v>27.541514783313101</v>
      </c>
      <c r="L8" s="3">
        <v>28.5667646098596</v>
      </c>
      <c r="M8" s="3">
        <v>26.941668466489901</v>
      </c>
      <c r="N8" s="3">
        <v>30.686246522093199</v>
      </c>
      <c r="O8" s="3">
        <v>31.879767733120801</v>
      </c>
      <c r="P8" s="3">
        <v>33.826305852737597</v>
      </c>
      <c r="Q8" s="3">
        <v>31.333588077951902</v>
      </c>
      <c r="R8" s="3">
        <v>28.819508590430399</v>
      </c>
      <c r="S8" s="3">
        <v>33.110146420425302</v>
      </c>
      <c r="T8" s="3">
        <v>34.082436894237901</v>
      </c>
      <c r="U8" s="3">
        <v>38.476072692294501</v>
      </c>
      <c r="V8" s="3">
        <v>37.589112119248199</v>
      </c>
      <c r="W8" s="3">
        <v>34.376918354818898</v>
      </c>
      <c r="X8" s="3">
        <v>31.1</v>
      </c>
      <c r="Y8" s="3">
        <v>33.203238772062697</v>
      </c>
      <c r="Z8" s="3">
        <v>33.203238772062697</v>
      </c>
      <c r="AA8" s="3">
        <v>37.9</v>
      </c>
      <c r="AB8" s="3">
        <v>32.200000000000003</v>
      </c>
      <c r="AC8" s="3">
        <v>39.821907579989499</v>
      </c>
      <c r="AD8" s="3">
        <v>37.574250587097701</v>
      </c>
      <c r="AE8" s="3">
        <v>39.276428610942098</v>
      </c>
    </row>
    <row r="9" spans="1:31" s="8" customFormat="1" ht="15.75" customHeight="1">
      <c r="A9" s="11">
        <v>7</v>
      </c>
      <c r="B9" s="12" t="s">
        <v>46</v>
      </c>
      <c r="C9" s="12" t="s">
        <v>47</v>
      </c>
      <c r="D9" s="3">
        <v>26.84</v>
      </c>
      <c r="E9" s="3">
        <v>25.73</v>
      </c>
      <c r="F9" s="3">
        <v>25.49</v>
      </c>
      <c r="G9" s="3">
        <v>26.14</v>
      </c>
      <c r="H9" s="3">
        <v>29.53</v>
      </c>
      <c r="I9" s="3">
        <v>29.86</v>
      </c>
      <c r="J9" s="3">
        <v>28.7696928547591</v>
      </c>
      <c r="K9" s="3">
        <v>25.822000344293301</v>
      </c>
      <c r="L9" s="3">
        <v>26.049436551834901</v>
      </c>
      <c r="M9" s="3">
        <v>25.9864812854623</v>
      </c>
      <c r="N9" s="3">
        <v>25.234162521906399</v>
      </c>
      <c r="O9" s="3">
        <v>24.7145855018898</v>
      </c>
      <c r="P9" s="3">
        <v>26.969514207357999</v>
      </c>
      <c r="Q9" s="3">
        <v>25.920689423012199</v>
      </c>
      <c r="R9" s="3">
        <v>25.415616851324099</v>
      </c>
      <c r="S9" s="3">
        <v>25.346418509169698</v>
      </c>
      <c r="T9" s="3">
        <v>25.573865159733501</v>
      </c>
      <c r="U9" s="3">
        <v>25.395406478876101</v>
      </c>
      <c r="V9" s="3">
        <v>25.337328319491601</v>
      </c>
      <c r="W9" s="3">
        <v>26.1840048584769</v>
      </c>
      <c r="X9" s="3">
        <v>28</v>
      </c>
      <c r="Y9" s="3">
        <v>27.1722961581943</v>
      </c>
      <c r="Z9" s="3">
        <v>27.1722961581943</v>
      </c>
      <c r="AA9" s="3">
        <v>27.3</v>
      </c>
      <c r="AB9" s="3">
        <v>29.7</v>
      </c>
      <c r="AC9" s="3">
        <v>29.570318312955699</v>
      </c>
      <c r="AD9" s="3">
        <v>31.153243377546701</v>
      </c>
      <c r="AE9" s="3">
        <v>33.880359978824799</v>
      </c>
    </row>
    <row r="10" spans="1:31" s="8" customFormat="1" ht="15.75" customHeight="1">
      <c r="A10" s="11">
        <v>8</v>
      </c>
      <c r="B10" s="12" t="s">
        <v>48</v>
      </c>
      <c r="C10" s="12" t="s">
        <v>49</v>
      </c>
      <c r="D10" s="3">
        <v>22.28</v>
      </c>
      <c r="E10" s="3">
        <v>20.99</v>
      </c>
      <c r="F10" s="3">
        <v>22.56</v>
      </c>
      <c r="G10" s="3">
        <v>21.5</v>
      </c>
      <c r="H10" s="3">
        <v>25.39</v>
      </c>
      <c r="I10" s="3">
        <v>26.72</v>
      </c>
      <c r="J10" s="3">
        <v>27.442795299938201</v>
      </c>
      <c r="K10" s="3">
        <v>27.672351669469101</v>
      </c>
      <c r="L10" s="3">
        <v>22.954206358315201</v>
      </c>
      <c r="M10" s="3">
        <v>27.232103442581501</v>
      </c>
      <c r="N10" s="3">
        <v>28.579346796805901</v>
      </c>
      <c r="O10" s="3">
        <v>28.4368117315788</v>
      </c>
      <c r="P10" s="3">
        <v>33.663769810685601</v>
      </c>
      <c r="Q10" s="3">
        <v>30.802242680141202</v>
      </c>
      <c r="R10" s="3">
        <v>31.224280271854902</v>
      </c>
      <c r="S10" s="3">
        <v>30.0673575999866</v>
      </c>
      <c r="T10" s="3">
        <v>30.121473483227401</v>
      </c>
      <c r="U10" s="3">
        <v>33.107502483062703</v>
      </c>
      <c r="V10" s="3">
        <v>31.0264041030836</v>
      </c>
      <c r="W10" s="3">
        <v>32.539221382916899</v>
      </c>
      <c r="X10" s="3">
        <v>33.9</v>
      </c>
      <c r="Y10" s="3">
        <v>32.938174156886603</v>
      </c>
      <c r="Z10" s="3">
        <v>32.938174156886603</v>
      </c>
      <c r="AA10" s="3">
        <v>35.700000000000003</v>
      </c>
      <c r="AB10" s="3">
        <v>38.6</v>
      </c>
      <c r="AC10" s="3">
        <v>37.252521870160301</v>
      </c>
      <c r="AD10" s="3">
        <v>35.9909675178044</v>
      </c>
      <c r="AE10" s="3">
        <v>37.702651753173299</v>
      </c>
    </row>
    <row r="11" spans="1:31" s="8" customFormat="1" ht="15.75" customHeight="1">
      <c r="A11" s="11">
        <v>9</v>
      </c>
      <c r="B11" s="12" t="s">
        <v>50</v>
      </c>
      <c r="C11" s="12" t="s">
        <v>51</v>
      </c>
      <c r="D11" s="3">
        <v>15.4</v>
      </c>
      <c r="E11" s="3">
        <v>16.43</v>
      </c>
      <c r="F11" s="3">
        <v>16.190000000000001</v>
      </c>
      <c r="G11" s="3">
        <v>16.11</v>
      </c>
      <c r="H11" s="3">
        <v>18.809999999999999</v>
      </c>
      <c r="I11" s="3">
        <v>19.64</v>
      </c>
      <c r="J11" s="3">
        <v>19.434392172631</v>
      </c>
      <c r="K11" s="3">
        <v>18.111810241893298</v>
      </c>
      <c r="L11" s="3">
        <v>18.635050098576698</v>
      </c>
      <c r="M11" s="3">
        <v>16.715989840407001</v>
      </c>
      <c r="N11" s="3">
        <v>17.829311558717599</v>
      </c>
      <c r="O11" s="3">
        <v>18.015111182813001</v>
      </c>
      <c r="P11" s="3">
        <v>18.159475696340799</v>
      </c>
      <c r="Q11" s="3">
        <v>18.7491083983778</v>
      </c>
      <c r="R11" s="3">
        <v>18.201328425313399</v>
      </c>
      <c r="S11" s="3">
        <v>19.747291902179398</v>
      </c>
      <c r="T11" s="3">
        <v>22.4752454254394</v>
      </c>
      <c r="U11" s="3">
        <v>24.088961093526802</v>
      </c>
      <c r="V11" s="3">
        <v>23.1730756123826</v>
      </c>
      <c r="W11" s="3">
        <v>22.2852245005604</v>
      </c>
      <c r="X11" s="3">
        <v>22.6</v>
      </c>
      <c r="Y11" s="3">
        <v>23.270600203458802</v>
      </c>
      <c r="Z11" s="3">
        <v>23.270600203458802</v>
      </c>
      <c r="AA11" s="3">
        <v>24.4</v>
      </c>
      <c r="AB11" s="3">
        <v>23.8</v>
      </c>
      <c r="AC11" s="3">
        <v>24.040750261829999</v>
      </c>
      <c r="AD11" s="3">
        <v>24.228098685182399</v>
      </c>
      <c r="AE11" s="3">
        <v>26.842463121175399</v>
      </c>
    </row>
    <row r="12" spans="1:31" s="8" customFormat="1" ht="15.75" customHeight="1">
      <c r="A12" s="11">
        <v>10</v>
      </c>
      <c r="B12" s="12" t="s">
        <v>52</v>
      </c>
      <c r="C12" s="12" t="s">
        <v>53</v>
      </c>
      <c r="D12" s="3">
        <v>18.68</v>
      </c>
      <c r="E12" s="3">
        <v>16.399999999999999</v>
      </c>
      <c r="F12" s="3">
        <v>16.98</v>
      </c>
      <c r="G12" s="3">
        <v>16.850000000000001</v>
      </c>
      <c r="H12" s="3">
        <v>19.57</v>
      </c>
      <c r="I12" s="3">
        <v>19.690000000000001</v>
      </c>
      <c r="J12" s="3">
        <v>18.7393858947081</v>
      </c>
      <c r="K12" s="3">
        <v>19.271611736018301</v>
      </c>
      <c r="L12" s="3">
        <v>17.718494923352601</v>
      </c>
      <c r="M12" s="3">
        <v>16.277619438115298</v>
      </c>
      <c r="N12" s="3">
        <v>16.002528740578601</v>
      </c>
      <c r="O12" s="3">
        <v>17.886542409398601</v>
      </c>
      <c r="P12" s="3">
        <v>19.177432492344501</v>
      </c>
      <c r="Q12" s="3">
        <v>18.977310643977301</v>
      </c>
      <c r="R12" s="3">
        <v>18.726392509442999</v>
      </c>
      <c r="S12" s="3">
        <v>21.973997436367</v>
      </c>
      <c r="T12" s="3">
        <v>26.225512920700901</v>
      </c>
      <c r="U12" s="3">
        <v>28.215127034616799</v>
      </c>
      <c r="V12" s="3">
        <v>27.167927160584501</v>
      </c>
      <c r="W12" s="3">
        <v>27.708943455733301</v>
      </c>
      <c r="X12" s="3">
        <v>28.7</v>
      </c>
      <c r="Y12" s="3">
        <v>30.6861955646478</v>
      </c>
      <c r="Z12" s="3">
        <v>30.6861955646478</v>
      </c>
      <c r="AA12" s="3">
        <v>32.799999999999997</v>
      </c>
      <c r="AB12" s="3">
        <v>34.299999999999997</v>
      </c>
      <c r="AC12" s="3">
        <v>31.640229497131301</v>
      </c>
      <c r="AD12" s="3">
        <v>29.765360298075802</v>
      </c>
      <c r="AE12" s="3">
        <v>31.7154184078003</v>
      </c>
    </row>
    <row r="13" spans="1:31" s="8" customFormat="1" ht="15.75" customHeight="1">
      <c r="A13" s="11">
        <v>11</v>
      </c>
      <c r="B13" s="12" t="s">
        <v>54</v>
      </c>
      <c r="C13" s="12" t="s">
        <v>55</v>
      </c>
      <c r="D13" s="3">
        <v>13.75</v>
      </c>
      <c r="E13" s="3">
        <v>13.62</v>
      </c>
      <c r="F13" s="3">
        <v>12.48</v>
      </c>
      <c r="G13" s="3">
        <v>12.53</v>
      </c>
      <c r="H13" s="3">
        <v>13.11</v>
      </c>
      <c r="I13" s="3">
        <v>14.25</v>
      </c>
      <c r="J13" s="3">
        <v>14.2410234860158</v>
      </c>
      <c r="K13" s="3">
        <v>14.3304115216509</v>
      </c>
      <c r="L13" s="3">
        <v>13.326486697965599</v>
      </c>
      <c r="M13" s="3">
        <v>12.8108385324519</v>
      </c>
      <c r="N13" s="3">
        <v>13.0666660294329</v>
      </c>
      <c r="O13" s="3">
        <v>14.2558868612448</v>
      </c>
      <c r="P13" s="3">
        <v>15.658009195973699</v>
      </c>
      <c r="Q13" s="3">
        <v>14.830734812636299</v>
      </c>
      <c r="R13" s="3">
        <v>15.3667859726855</v>
      </c>
      <c r="S13" s="3">
        <v>19.754305821347</v>
      </c>
      <c r="T13" s="3">
        <v>22.197385986153801</v>
      </c>
      <c r="U13" s="3">
        <v>23.2216115798436</v>
      </c>
      <c r="V13" s="3">
        <v>22.784470819496399</v>
      </c>
      <c r="W13" s="3">
        <v>23.057974335472</v>
      </c>
      <c r="X13" s="3">
        <v>25.9</v>
      </c>
      <c r="Y13" s="3">
        <v>25.3224768460226</v>
      </c>
      <c r="Z13" s="3">
        <v>25.3224768460226</v>
      </c>
      <c r="AA13" s="3">
        <v>25.1</v>
      </c>
      <c r="AB13" s="3">
        <v>25.3</v>
      </c>
      <c r="AC13" s="3">
        <v>25.3004427577483</v>
      </c>
      <c r="AD13" s="3">
        <v>24.463668055206298</v>
      </c>
      <c r="AE13" s="3">
        <v>27.144146440603201</v>
      </c>
    </row>
    <row r="14" spans="1:31" s="8" customFormat="1" ht="15.75" customHeight="1">
      <c r="A14" s="11">
        <v>12</v>
      </c>
      <c r="B14" s="12" t="s">
        <v>56</v>
      </c>
      <c r="C14" s="12" t="s">
        <v>57</v>
      </c>
      <c r="D14" s="3">
        <v>31.23</v>
      </c>
      <c r="E14" s="3">
        <v>31.84</v>
      </c>
      <c r="F14" s="3">
        <v>30.97</v>
      </c>
      <c r="G14" s="3">
        <v>30.65</v>
      </c>
      <c r="H14" s="3">
        <v>32.409999999999997</v>
      </c>
      <c r="I14" s="3">
        <v>31.87</v>
      </c>
      <c r="J14" s="3">
        <v>31.847133757961799</v>
      </c>
      <c r="K14" s="3">
        <v>31.604692182100699</v>
      </c>
      <c r="L14" s="3">
        <v>29.563450718899801</v>
      </c>
      <c r="M14" s="3">
        <v>29.4700691966063</v>
      </c>
      <c r="N14" s="3">
        <v>29.924774743885799</v>
      </c>
      <c r="O14" s="3">
        <v>28.7778032561339</v>
      </c>
      <c r="P14" s="3">
        <v>31.105350860951699</v>
      </c>
      <c r="Q14" s="3">
        <v>27.1375352091347</v>
      </c>
      <c r="R14" s="3">
        <v>29.1319047647243</v>
      </c>
      <c r="S14" s="3">
        <v>27.626126422416601</v>
      </c>
      <c r="T14" s="3">
        <v>27.8865873110602</v>
      </c>
      <c r="U14" s="3">
        <v>28.697323546261</v>
      </c>
      <c r="V14" s="3">
        <v>27.499362949120901</v>
      </c>
      <c r="W14" s="3">
        <v>27.3632860539477</v>
      </c>
      <c r="X14" s="3">
        <v>32.1</v>
      </c>
      <c r="Y14" s="3">
        <v>31.9341272648666</v>
      </c>
      <c r="Z14" s="3">
        <v>31.9341272648666</v>
      </c>
      <c r="AA14" s="3">
        <v>35.9</v>
      </c>
      <c r="AB14" s="3">
        <v>33.799999999999997</v>
      </c>
      <c r="AC14" s="3">
        <v>36.878386428753799</v>
      </c>
      <c r="AD14" s="3">
        <v>41.435943797792604</v>
      </c>
      <c r="AE14" s="3">
        <v>42.742316784869999</v>
      </c>
    </row>
    <row r="15" spans="1:31" s="8" customFormat="1" ht="15.75" customHeight="1">
      <c r="A15" s="11">
        <v>13</v>
      </c>
      <c r="B15" s="12" t="s">
        <v>58</v>
      </c>
      <c r="C15" s="12" t="s">
        <v>59</v>
      </c>
      <c r="D15" s="3">
        <v>15.26</v>
      </c>
      <c r="E15" s="3">
        <v>15.87</v>
      </c>
      <c r="F15" s="3">
        <v>13.85</v>
      </c>
      <c r="G15" s="3">
        <v>13.94</v>
      </c>
      <c r="H15" s="3">
        <v>14.17</v>
      </c>
      <c r="I15" s="3">
        <v>14.27</v>
      </c>
      <c r="J15" s="3">
        <v>14.652593158028701</v>
      </c>
      <c r="K15" s="3">
        <v>14.6205912531872</v>
      </c>
      <c r="L15" s="3">
        <v>14.226636505019099</v>
      </c>
      <c r="M15" s="3">
        <v>15.071104579869001</v>
      </c>
      <c r="N15" s="3">
        <v>15.135856591430001</v>
      </c>
      <c r="O15" s="3">
        <v>16.572422396445099</v>
      </c>
      <c r="P15" s="3">
        <v>16.0182573686137</v>
      </c>
      <c r="Q15" s="3">
        <v>14.781334506726401</v>
      </c>
      <c r="R15" s="3">
        <v>14.98376049821</v>
      </c>
      <c r="S15" s="3">
        <v>17.7702309142784</v>
      </c>
      <c r="T15" s="3">
        <v>19.078433011589699</v>
      </c>
      <c r="U15" s="3">
        <v>20.906025941139202</v>
      </c>
      <c r="V15" s="3">
        <v>20.3157325778614</v>
      </c>
      <c r="W15" s="3">
        <v>22.010694712551899</v>
      </c>
      <c r="X15" s="3">
        <v>22.6</v>
      </c>
      <c r="Y15" s="3">
        <v>22.474259133434401</v>
      </c>
      <c r="Z15" s="3">
        <v>22.474259133434401</v>
      </c>
      <c r="AA15" s="3">
        <v>24.6</v>
      </c>
      <c r="AB15" s="3">
        <v>25.5</v>
      </c>
      <c r="AC15" s="3">
        <v>25.037813079480099</v>
      </c>
      <c r="AD15" s="3">
        <v>26.0294431406017</v>
      </c>
      <c r="AE15" s="3">
        <v>28.796891654918699</v>
      </c>
    </row>
    <row r="16" spans="1:31" s="8" customFormat="1" ht="15.75" customHeight="1">
      <c r="A16" s="11">
        <v>14</v>
      </c>
      <c r="B16" s="12" t="s">
        <v>60</v>
      </c>
      <c r="C16" s="12" t="s">
        <v>61</v>
      </c>
      <c r="D16" s="3">
        <v>16.41</v>
      </c>
      <c r="E16" s="3">
        <v>17.34</v>
      </c>
      <c r="F16" s="3">
        <v>16.760000000000002</v>
      </c>
      <c r="G16" s="3">
        <v>17.510000000000002</v>
      </c>
      <c r="H16" s="3">
        <v>19.37</v>
      </c>
      <c r="I16" s="3">
        <v>19.96</v>
      </c>
      <c r="J16" s="3">
        <v>19.052457767052001</v>
      </c>
      <c r="K16" s="3">
        <v>18.957345971563999</v>
      </c>
      <c r="L16" s="3">
        <v>16.046556408994601</v>
      </c>
      <c r="M16" s="3">
        <v>17.0161141186293</v>
      </c>
      <c r="N16" s="3">
        <v>19.238700149905899</v>
      </c>
      <c r="O16" s="3">
        <v>20.2902574726882</v>
      </c>
      <c r="P16" s="3">
        <v>23.043910276738298</v>
      </c>
      <c r="Q16" s="3">
        <v>21.848012037018002</v>
      </c>
      <c r="R16" s="3">
        <v>23.319315169513501</v>
      </c>
      <c r="S16" s="3">
        <v>19.037258634756601</v>
      </c>
      <c r="T16" s="3">
        <v>20.962895674655901</v>
      </c>
      <c r="U16" s="3">
        <v>22.1849956988274</v>
      </c>
      <c r="V16" s="3">
        <v>25.070164926996899</v>
      </c>
      <c r="W16" s="3">
        <v>28.0183602666689</v>
      </c>
      <c r="X16" s="3">
        <v>29.1</v>
      </c>
      <c r="Y16" s="3">
        <v>29.2329822282029</v>
      </c>
      <c r="Z16" s="3">
        <v>29.2329822282029</v>
      </c>
      <c r="AA16" s="3">
        <v>32.700000000000003</v>
      </c>
      <c r="AB16" s="3">
        <v>33.299999999999997</v>
      </c>
      <c r="AC16" s="3">
        <v>34.1214084096788</v>
      </c>
      <c r="AD16" s="3">
        <v>33.223948475647099</v>
      </c>
      <c r="AE16" s="3">
        <v>34.112411054553199</v>
      </c>
    </row>
    <row r="17" spans="1:31" s="8" customFormat="1" ht="15.75" customHeight="1">
      <c r="A17" s="11">
        <v>15</v>
      </c>
      <c r="B17" s="12" t="s">
        <v>62</v>
      </c>
      <c r="C17" s="12" t="s">
        <v>63</v>
      </c>
      <c r="D17" s="3">
        <v>16.7</v>
      </c>
      <c r="E17" s="3">
        <v>16.600000000000001</v>
      </c>
      <c r="F17" s="3">
        <v>16.57</v>
      </c>
      <c r="G17" s="3">
        <v>16.75</v>
      </c>
      <c r="H17" s="3">
        <v>18.010000000000002</v>
      </c>
      <c r="I17" s="3">
        <v>17.34</v>
      </c>
      <c r="J17" s="3">
        <v>16.938575376660399</v>
      </c>
      <c r="K17" s="3">
        <v>17.237089952731299</v>
      </c>
      <c r="L17" s="3">
        <v>16.463673700609</v>
      </c>
      <c r="M17" s="3">
        <v>17.057355279888601</v>
      </c>
      <c r="N17" s="3">
        <v>17.575030174736298</v>
      </c>
      <c r="O17" s="3">
        <v>20.004953607560001</v>
      </c>
      <c r="P17" s="3">
        <v>19.988733622867102</v>
      </c>
      <c r="Q17" s="3">
        <v>18.383022096028501</v>
      </c>
      <c r="R17" s="3">
        <v>19.276933149050699</v>
      </c>
      <c r="S17" s="3">
        <v>21.704585093601001</v>
      </c>
      <c r="T17" s="3">
        <v>22.024744321446398</v>
      </c>
      <c r="U17" s="3">
        <v>22.8748593952341</v>
      </c>
      <c r="V17" s="3">
        <v>21.886587682011399</v>
      </c>
      <c r="W17" s="3">
        <v>24.043209081463502</v>
      </c>
      <c r="X17" s="3">
        <v>25.6</v>
      </c>
      <c r="Y17" s="3">
        <v>25.215069712251601</v>
      </c>
      <c r="Z17" s="3">
        <v>25.215069712251601</v>
      </c>
      <c r="AA17" s="3">
        <v>23.3</v>
      </c>
      <c r="AB17" s="3">
        <v>25.8</v>
      </c>
      <c r="AC17" s="3">
        <v>24.549349596634102</v>
      </c>
      <c r="AD17" s="3">
        <v>24.1118300573801</v>
      </c>
      <c r="AE17" s="3">
        <v>23.212944630299699</v>
      </c>
    </row>
    <row r="18" spans="1:31" s="8" customFormat="1" ht="15.75" customHeight="1">
      <c r="A18" s="11">
        <v>16</v>
      </c>
      <c r="B18" s="12" t="s">
        <v>64</v>
      </c>
      <c r="C18" s="12" t="s">
        <v>65</v>
      </c>
      <c r="D18" s="3">
        <v>14.09</v>
      </c>
      <c r="E18" s="3">
        <v>14.59</v>
      </c>
      <c r="F18" s="3">
        <v>14.87</v>
      </c>
      <c r="G18" s="3">
        <v>15.22</v>
      </c>
      <c r="H18" s="3">
        <v>17.399999999999999</v>
      </c>
      <c r="I18" s="3">
        <v>17.079999999999998</v>
      </c>
      <c r="J18" s="3">
        <v>17.264380444165401</v>
      </c>
      <c r="K18" s="3">
        <v>18.238959790938399</v>
      </c>
      <c r="L18" s="3">
        <v>17.672903193957598</v>
      </c>
      <c r="M18" s="3">
        <v>18.6439314566612</v>
      </c>
      <c r="N18" s="3">
        <v>17.8088835513907</v>
      </c>
      <c r="O18" s="3">
        <v>19.048557400200298</v>
      </c>
      <c r="P18" s="3">
        <v>18.5061480986665</v>
      </c>
      <c r="Q18" s="3">
        <v>16.096147655327801</v>
      </c>
      <c r="R18" s="3">
        <v>15.334501676318199</v>
      </c>
      <c r="S18" s="3">
        <v>16.842874246636502</v>
      </c>
      <c r="T18" s="3">
        <v>15.7804155180661</v>
      </c>
      <c r="U18" s="3">
        <v>17.6071666973018</v>
      </c>
      <c r="V18" s="3">
        <v>18.0512311130637</v>
      </c>
      <c r="W18" s="3">
        <v>19.670217972367599</v>
      </c>
      <c r="X18" s="3">
        <v>22</v>
      </c>
      <c r="Y18" s="3">
        <v>22.8363487834539</v>
      </c>
      <c r="Z18" s="3">
        <v>22.8363487834539</v>
      </c>
      <c r="AA18" s="3">
        <v>22.9</v>
      </c>
      <c r="AB18" s="3">
        <v>21.4</v>
      </c>
      <c r="AC18" s="3">
        <v>21.3571944747465</v>
      </c>
      <c r="AD18" s="3">
        <v>23.3409906543781</v>
      </c>
      <c r="AE18" s="3">
        <v>24.7977579083793</v>
      </c>
    </row>
    <row r="19" spans="1:31" s="8" customFormat="1" ht="15.75" customHeight="1">
      <c r="A19" s="11">
        <v>17</v>
      </c>
      <c r="B19" s="12" t="s">
        <v>66</v>
      </c>
      <c r="C19" s="12" t="s">
        <v>67</v>
      </c>
      <c r="D19" s="3">
        <v>12.45</v>
      </c>
      <c r="E19" s="3">
        <v>12.12</v>
      </c>
      <c r="F19" s="3">
        <v>12.02</v>
      </c>
      <c r="G19" s="3">
        <v>11.35</v>
      </c>
      <c r="H19" s="3">
        <v>13.01</v>
      </c>
      <c r="I19" s="3">
        <v>13.38</v>
      </c>
      <c r="J19" s="3">
        <v>13.4853372890323</v>
      </c>
      <c r="K19" s="3">
        <v>11.8548626106101</v>
      </c>
      <c r="L19" s="3">
        <v>12.897109724641201</v>
      </c>
      <c r="M19" s="3">
        <v>14.293244991838</v>
      </c>
      <c r="N19" s="3">
        <v>14.6197585439402</v>
      </c>
      <c r="O19" s="3">
        <v>14.891024773250299</v>
      </c>
      <c r="P19" s="3">
        <v>15.979435161704901</v>
      </c>
      <c r="Q19" s="3">
        <v>14.9477683894635</v>
      </c>
      <c r="R19" s="3">
        <v>15.442546453529699</v>
      </c>
      <c r="S19" s="3">
        <v>17.999485728979199</v>
      </c>
      <c r="T19" s="3">
        <v>18.432324965366899</v>
      </c>
      <c r="U19" s="3">
        <v>20.843465573542701</v>
      </c>
      <c r="V19" s="3">
        <v>20.908378123473099</v>
      </c>
      <c r="W19" s="3">
        <v>20.9385801648498</v>
      </c>
      <c r="X19" s="3">
        <v>21.9</v>
      </c>
      <c r="Y19" s="3">
        <v>23.278909094792098</v>
      </c>
      <c r="Z19" s="3">
        <v>23.278909094792098</v>
      </c>
      <c r="AA19" s="3">
        <v>22.9</v>
      </c>
      <c r="AB19" s="3">
        <v>26.2</v>
      </c>
      <c r="AC19" s="3">
        <v>25.2969995837203</v>
      </c>
      <c r="AD19" s="3">
        <v>24.676455350037099</v>
      </c>
      <c r="AE19" s="3">
        <v>25.7343201760314</v>
      </c>
    </row>
    <row r="20" spans="1:31" s="8" customFormat="1" ht="15.75" customHeight="1">
      <c r="A20" s="11">
        <v>18</v>
      </c>
      <c r="B20" s="12" t="s">
        <v>68</v>
      </c>
      <c r="C20" s="12" t="s">
        <v>69</v>
      </c>
      <c r="D20" s="3">
        <v>14.65</v>
      </c>
      <c r="E20" s="3">
        <v>14.86</v>
      </c>
      <c r="F20" s="3">
        <v>13.15</v>
      </c>
      <c r="G20" s="3">
        <v>14.08</v>
      </c>
      <c r="H20" s="3">
        <v>16.55</v>
      </c>
      <c r="I20" s="3">
        <v>15.76</v>
      </c>
      <c r="J20" s="3">
        <v>13.6966891796155</v>
      </c>
      <c r="K20" s="3">
        <v>14.2606804036498</v>
      </c>
      <c r="L20" s="3">
        <v>14.8566517281601</v>
      </c>
      <c r="M20" s="3">
        <v>15.959659459245801</v>
      </c>
      <c r="N20" s="3">
        <v>15.766405742182901</v>
      </c>
      <c r="O20" s="3">
        <v>17.051996141519101</v>
      </c>
      <c r="P20" s="3">
        <v>17.2270664677648</v>
      </c>
      <c r="Q20" s="3">
        <v>14.6281794221869</v>
      </c>
      <c r="R20" s="3">
        <v>15.540609395699599</v>
      </c>
      <c r="S20" s="3">
        <v>16.414521379914099</v>
      </c>
      <c r="T20" s="3">
        <v>18.527600675712499</v>
      </c>
      <c r="U20" s="3">
        <v>18.674389022707</v>
      </c>
      <c r="V20" s="3">
        <v>19.096712160465799</v>
      </c>
      <c r="W20" s="3">
        <v>21.589856599916999</v>
      </c>
      <c r="X20" s="3">
        <v>21</v>
      </c>
      <c r="Y20" s="3">
        <v>20.612018392262598</v>
      </c>
      <c r="Z20" s="3">
        <v>20.612018392262598</v>
      </c>
      <c r="AA20" s="3">
        <v>23.7</v>
      </c>
      <c r="AB20" s="3">
        <v>23.6</v>
      </c>
      <c r="AC20" s="3">
        <v>24.762982878166099</v>
      </c>
      <c r="AD20" s="3">
        <v>25.8794322919106</v>
      </c>
      <c r="AE20" s="3">
        <v>27.808088985884801</v>
      </c>
    </row>
    <row r="21" spans="1:31" s="8" customFormat="1" ht="15.75" customHeight="1">
      <c r="A21" s="11">
        <v>19</v>
      </c>
      <c r="B21" s="12" t="s">
        <v>70</v>
      </c>
      <c r="C21" s="12" t="s">
        <v>71</v>
      </c>
      <c r="D21" s="3">
        <v>13.72</v>
      </c>
      <c r="E21" s="3">
        <v>12.99</v>
      </c>
      <c r="F21" s="3">
        <v>13.98</v>
      </c>
      <c r="G21" s="3">
        <v>14.09</v>
      </c>
      <c r="H21" s="3">
        <v>14.22</v>
      </c>
      <c r="I21" s="3">
        <v>15.3</v>
      </c>
      <c r="J21" s="3">
        <v>15.2353007561223</v>
      </c>
      <c r="K21" s="3">
        <v>15.5702165623917</v>
      </c>
      <c r="L21" s="3">
        <v>13.8074263413744</v>
      </c>
      <c r="M21" s="3">
        <v>13.770841780984201</v>
      </c>
      <c r="N21" s="3">
        <v>14.5143355335523</v>
      </c>
      <c r="O21" s="3">
        <v>14.1097362691873</v>
      </c>
      <c r="P21" s="3">
        <v>14.0161298526611</v>
      </c>
      <c r="Q21" s="3">
        <v>13.906476121562999</v>
      </c>
      <c r="R21" s="3">
        <v>16.731955208103699</v>
      </c>
      <c r="S21" s="3">
        <v>19.344871012554702</v>
      </c>
      <c r="T21" s="3">
        <v>21.7265539628463</v>
      </c>
      <c r="U21" s="3">
        <v>21.229668143421002</v>
      </c>
      <c r="V21" s="3">
        <v>22.186214632930302</v>
      </c>
      <c r="W21" s="3">
        <v>23.515721593250699</v>
      </c>
      <c r="X21" s="3">
        <v>24.8</v>
      </c>
      <c r="Y21" s="3">
        <v>26.753451311034901</v>
      </c>
      <c r="Z21" s="3">
        <v>26.753451311034901</v>
      </c>
      <c r="AA21" s="3">
        <v>29.9</v>
      </c>
      <c r="AB21" s="3">
        <v>32.200000000000003</v>
      </c>
      <c r="AC21" s="3">
        <v>30.562108562409701</v>
      </c>
      <c r="AD21" s="3">
        <v>33.590417891317301</v>
      </c>
      <c r="AE21" s="3">
        <v>35.617893013583497</v>
      </c>
    </row>
    <row r="22" spans="1:31" s="8" customFormat="1" ht="15.75" customHeight="1">
      <c r="A22" s="11">
        <v>20</v>
      </c>
      <c r="B22" s="12" t="s">
        <v>72</v>
      </c>
      <c r="C22" s="12" t="s">
        <v>73</v>
      </c>
      <c r="D22" s="3">
        <v>14.67</v>
      </c>
      <c r="E22" s="3">
        <v>12.95</v>
      </c>
      <c r="F22" s="3">
        <v>13.32</v>
      </c>
      <c r="G22" s="3">
        <v>13.38</v>
      </c>
      <c r="H22" s="3">
        <v>13.82</v>
      </c>
      <c r="I22" s="3">
        <v>14.21</v>
      </c>
      <c r="J22" s="3">
        <v>14.086363411700701</v>
      </c>
      <c r="K22" s="3">
        <v>13.7216477480475</v>
      </c>
      <c r="L22" s="3">
        <v>13.500720312821599</v>
      </c>
      <c r="M22" s="3">
        <v>13.7405320684157</v>
      </c>
      <c r="N22" s="3">
        <v>13.2124883032314</v>
      </c>
      <c r="O22" s="3">
        <v>13.9406710974226</v>
      </c>
      <c r="P22" s="3">
        <v>14.097878391538</v>
      </c>
      <c r="Q22" s="3">
        <v>12.947917003852</v>
      </c>
      <c r="R22" s="3">
        <v>14.073463479362299</v>
      </c>
      <c r="S22" s="3">
        <v>14.899902111108201</v>
      </c>
      <c r="T22" s="3">
        <v>16.953506293347001</v>
      </c>
      <c r="U22" s="3">
        <v>17.264360520469701</v>
      </c>
      <c r="V22" s="3">
        <v>17.734408839417799</v>
      </c>
      <c r="W22" s="3">
        <v>18.174522623740199</v>
      </c>
      <c r="X22" s="3">
        <v>18.600000000000001</v>
      </c>
      <c r="Y22" s="3">
        <v>19.000091566706299</v>
      </c>
      <c r="Z22" s="3">
        <v>19.000091566706299</v>
      </c>
      <c r="AA22" s="3">
        <v>20.399999999999999</v>
      </c>
      <c r="AB22" s="3">
        <v>19.399999999999999</v>
      </c>
      <c r="AC22" s="3">
        <v>21.119092682855499</v>
      </c>
      <c r="AD22" s="3">
        <v>21.408070479722198</v>
      </c>
      <c r="AE22" s="3">
        <v>20.811048774985998</v>
      </c>
    </row>
    <row r="23" spans="1:31" s="8" customFormat="1" ht="15.75" customHeight="1">
      <c r="A23" s="11">
        <v>21</v>
      </c>
      <c r="B23" s="12" t="s">
        <v>74</v>
      </c>
      <c r="C23" s="12" t="s">
        <v>75</v>
      </c>
      <c r="D23" s="3">
        <v>14.65</v>
      </c>
      <c r="E23" s="3">
        <v>13.93</v>
      </c>
      <c r="F23" s="3">
        <v>14.32</v>
      </c>
      <c r="G23" s="3">
        <v>14.61</v>
      </c>
      <c r="H23" s="3">
        <v>16.91</v>
      </c>
      <c r="I23" s="3">
        <v>17.579999999999998</v>
      </c>
      <c r="J23" s="3">
        <v>16.116931114013401</v>
      </c>
      <c r="K23" s="3">
        <v>15.092441202364499</v>
      </c>
      <c r="L23" s="3">
        <v>15.8830557312531</v>
      </c>
      <c r="M23" s="3">
        <v>15.6384744123951</v>
      </c>
      <c r="N23" s="3">
        <v>17.778779619292099</v>
      </c>
      <c r="O23" s="3">
        <v>20.5792849793113</v>
      </c>
      <c r="P23" s="3">
        <v>21.086073351420499</v>
      </c>
      <c r="Q23" s="3">
        <v>20.496406109613702</v>
      </c>
      <c r="R23" s="3">
        <v>19.6919123500412</v>
      </c>
      <c r="S23" s="3">
        <v>21.753908905506499</v>
      </c>
      <c r="T23" s="3">
        <v>22.701306071852599</v>
      </c>
      <c r="U23" s="3">
        <v>22.674224741580499</v>
      </c>
      <c r="V23" s="3">
        <v>21.773298149990602</v>
      </c>
      <c r="W23" s="3">
        <v>21.554571307389001</v>
      </c>
      <c r="X23" s="3">
        <v>22.6</v>
      </c>
      <c r="Y23" s="3">
        <v>24.059667976581899</v>
      </c>
      <c r="Z23" s="3">
        <v>24.059667976581899</v>
      </c>
      <c r="AA23" s="3">
        <v>25</v>
      </c>
      <c r="AB23" s="3">
        <v>26.6</v>
      </c>
      <c r="AC23" s="3">
        <v>26.466416776415802</v>
      </c>
      <c r="AD23" s="3">
        <v>26.5303684703545</v>
      </c>
      <c r="AE23" s="3">
        <v>27.127454876948601</v>
      </c>
    </row>
    <row r="24" spans="1:31" s="8" customFormat="1" ht="15.75" customHeight="1">
      <c r="A24" s="14">
        <v>22</v>
      </c>
      <c r="B24" s="15" t="s">
        <v>76</v>
      </c>
      <c r="C24" s="15" t="s">
        <v>77</v>
      </c>
      <c r="D24" s="2">
        <v>16.239999999999998</v>
      </c>
      <c r="E24" s="2">
        <v>15.9</v>
      </c>
      <c r="F24" s="2">
        <v>15.7</v>
      </c>
      <c r="G24" s="2">
        <v>15.93</v>
      </c>
      <c r="H24" s="2">
        <v>17.55</v>
      </c>
      <c r="I24" s="2">
        <v>17.71</v>
      </c>
      <c r="J24" s="27">
        <v>17.5026557763981</v>
      </c>
      <c r="K24" s="27">
        <v>17.317519340983502</v>
      </c>
      <c r="L24" s="27">
        <v>16.708261071866701</v>
      </c>
      <c r="M24" s="27">
        <v>16.959798207771598</v>
      </c>
      <c r="N24" s="27">
        <v>17.244105188508701</v>
      </c>
      <c r="O24" s="27">
        <v>18.089178894021</v>
      </c>
      <c r="P24" s="27">
        <v>18.794444009099902</v>
      </c>
      <c r="Q24" s="27">
        <v>17.3832518673705</v>
      </c>
      <c r="R24" s="27">
        <v>18.027922374176502</v>
      </c>
      <c r="S24" s="2">
        <v>19.966498898093899</v>
      </c>
      <c r="T24" s="2">
        <v>21.065697913468</v>
      </c>
      <c r="U24" s="2">
        <v>21.983050013047599</v>
      </c>
      <c r="V24" s="2">
        <v>21.979123905979201</v>
      </c>
      <c r="W24" s="2">
        <v>22.6379700497653</v>
      </c>
      <c r="X24" s="2">
        <v>24</v>
      </c>
      <c r="Y24" s="2">
        <v>24.414640306469401</v>
      </c>
      <c r="Z24" s="2">
        <v>24.414640306469401</v>
      </c>
      <c r="AA24" s="2">
        <v>26.1</v>
      </c>
      <c r="AB24" s="2">
        <v>26.8</v>
      </c>
      <c r="AC24" s="2">
        <v>26.826069427977</v>
      </c>
      <c r="AD24" s="2">
        <v>27.478478670472601</v>
      </c>
      <c r="AE24" s="2">
        <v>29.039447848031202</v>
      </c>
    </row>
    <row r="25" spans="1:31" s="8" customFormat="1" ht="15.75" customHeight="1">
      <c r="A25" s="11">
        <v>23</v>
      </c>
      <c r="B25" s="12" t="s">
        <v>78</v>
      </c>
      <c r="C25" s="12" t="s">
        <v>79</v>
      </c>
      <c r="D25" s="3">
        <v>51.6</v>
      </c>
      <c r="E25" s="3">
        <v>49.79</v>
      </c>
      <c r="F25" s="3">
        <v>47.17</v>
      </c>
      <c r="G25" s="3">
        <v>49.64</v>
      </c>
      <c r="H25" s="3">
        <v>47.57</v>
      </c>
      <c r="I25" s="3">
        <v>47.03</v>
      </c>
      <c r="J25" s="3">
        <v>47.872154463948803</v>
      </c>
      <c r="K25" s="3">
        <v>44.048255369530601</v>
      </c>
      <c r="L25" s="3">
        <v>42.854759249339203</v>
      </c>
      <c r="M25" s="3">
        <v>43.013740200060496</v>
      </c>
      <c r="N25" s="3">
        <v>44.111943497519903</v>
      </c>
      <c r="O25" s="3">
        <v>44.445195357107004</v>
      </c>
      <c r="P25" s="3">
        <v>43.388754970043003</v>
      </c>
      <c r="Q25" s="3">
        <v>39.633590750208597</v>
      </c>
      <c r="R25" s="3">
        <v>40.330328804822003</v>
      </c>
      <c r="S25" s="3">
        <v>38.766763445320102</v>
      </c>
      <c r="T25" s="3">
        <v>41.140321583890902</v>
      </c>
      <c r="U25" s="3">
        <v>40.852406463229897</v>
      </c>
      <c r="V25" s="3">
        <v>42.361726585877399</v>
      </c>
      <c r="W25" s="3">
        <v>42.286669406529697</v>
      </c>
      <c r="X25" s="3">
        <v>42.2</v>
      </c>
      <c r="Y25" s="3">
        <v>45.951165539985197</v>
      </c>
      <c r="Z25" s="3">
        <v>45.951165539985197</v>
      </c>
      <c r="AA25" s="3">
        <v>49.9</v>
      </c>
      <c r="AB25" s="3">
        <v>52.4</v>
      </c>
      <c r="AC25" s="3">
        <v>54.232633577234303</v>
      </c>
      <c r="AD25" s="3">
        <v>58.119899081097103</v>
      </c>
      <c r="AE25" s="3">
        <v>60.893709091673003</v>
      </c>
    </row>
    <row r="26" spans="1:31" s="8" customFormat="1" ht="15.75" customHeight="1">
      <c r="A26" s="14">
        <v>24</v>
      </c>
      <c r="B26" s="15" t="s">
        <v>80</v>
      </c>
      <c r="C26" s="15" t="s">
        <v>81</v>
      </c>
      <c r="D26" s="2">
        <v>25.7</v>
      </c>
      <c r="E26" s="2">
        <v>25.04</v>
      </c>
      <c r="F26" s="2">
        <v>24.33</v>
      </c>
      <c r="G26" s="2">
        <v>25.36</v>
      </c>
      <c r="H26" s="2">
        <v>27.31</v>
      </c>
      <c r="I26" s="2">
        <v>27.38</v>
      </c>
      <c r="J26" s="27">
        <v>27.7474127357493</v>
      </c>
      <c r="K26" s="27">
        <v>26.657808846199298</v>
      </c>
      <c r="L26" s="27">
        <v>26.165620835934</v>
      </c>
      <c r="M26" s="27">
        <v>26.643103435466202</v>
      </c>
      <c r="N26" s="27">
        <v>27.453017395121499</v>
      </c>
      <c r="O26" s="27">
        <v>28.330340419780299</v>
      </c>
      <c r="P26" s="27">
        <v>28.518284473271901</v>
      </c>
      <c r="Q26" s="27">
        <v>26.350247190414098</v>
      </c>
      <c r="R26" s="27">
        <v>27.180095048759799</v>
      </c>
      <c r="S26" s="2">
        <v>28.507114396684901</v>
      </c>
      <c r="T26" s="2">
        <v>30.2742074809725</v>
      </c>
      <c r="U26" s="2">
        <v>30.738074249817299</v>
      </c>
      <c r="V26" s="2">
        <v>31.3859106959471</v>
      </c>
      <c r="W26" s="2">
        <v>31.593760339704801</v>
      </c>
      <c r="X26" s="2">
        <v>32.4</v>
      </c>
      <c r="Y26" s="2">
        <v>34.141911682338197</v>
      </c>
      <c r="Z26" s="2">
        <v>34.141911682338197</v>
      </c>
      <c r="AA26" s="2">
        <v>37</v>
      </c>
      <c r="AB26" s="2">
        <v>38.5</v>
      </c>
      <c r="AC26" s="2">
        <v>39.5092085090102</v>
      </c>
      <c r="AD26" s="2">
        <v>41.8595858316842</v>
      </c>
      <c r="AE26" s="2">
        <v>44.281064590225</v>
      </c>
    </row>
  </sheetData>
  <pageMargins left="0.49" right="0.44" top="0.8" bottom="0.5" header="0.48" footer="0.5"/>
  <pageSetup paperSize="9" scale="90" orientation="landscape" r:id="rId1"/>
  <headerFooter alignWithMargins="0">
    <oddHeader>&amp;R&amp;"Arial,Italic"&amp;9Эрүүл Мэндийн хөгжлийн төв</oddHeader>
    <oddFooter>&amp;L&amp;"Arial,Italic"&amp;9Эрүүл Мэндийн Үзүүлэлтүүд &amp;C10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BA27"/>
  <sheetViews>
    <sheetView workbookViewId="0">
      <pane xSplit="3" ySplit="2" topLeftCell="Q3" activePane="bottomRight" state="frozen"/>
      <selection pane="topRight"/>
      <selection pane="bottomLeft"/>
      <selection pane="bottomRight" activeCell="AE3" sqref="AE3:AE26"/>
    </sheetView>
  </sheetViews>
  <sheetFormatPr defaultColWidth="8" defaultRowHeight="13.2"/>
  <cols>
    <col min="1" max="1" width="2.6640625" style="9" customWidth="1"/>
    <col min="2" max="2" width="14.77734375" style="9" customWidth="1"/>
    <col min="3" max="3" width="16" style="9" customWidth="1"/>
    <col min="4" max="36" width="5.77734375" style="9" customWidth="1"/>
    <col min="37" max="41" width="9.77734375" style="9" customWidth="1"/>
    <col min="42" max="42" width="8" style="9" customWidth="1"/>
    <col min="43" max="44" width="9.21875" style="9" customWidth="1"/>
    <col min="45" max="45" width="14.109375" style="9" customWidth="1"/>
    <col min="46" max="49" width="9.21875" style="9" customWidth="1"/>
    <col min="50" max="16384" width="8" style="9"/>
  </cols>
  <sheetData>
    <row r="1" spans="1:53" s="7" customFormat="1" ht="16.5" customHeight="1">
      <c r="B1" s="10" t="s">
        <v>82</v>
      </c>
      <c r="C1" s="10" t="s">
        <v>83</v>
      </c>
      <c r="J1" s="10"/>
      <c r="L1" s="10"/>
      <c r="M1" s="10"/>
      <c r="N1" s="10"/>
      <c r="O1" s="10"/>
      <c r="P1" s="10"/>
      <c r="Q1" s="10"/>
      <c r="R1" s="10"/>
    </row>
    <row r="2" spans="1:53" s="8" customFormat="1" ht="27" customHeight="1">
      <c r="A2" s="1" t="s">
        <v>31</v>
      </c>
      <c r="B2" s="1" t="s">
        <v>32</v>
      </c>
      <c r="C2" s="1" t="s">
        <v>33</v>
      </c>
      <c r="D2" s="1">
        <v>1996</v>
      </c>
      <c r="E2" s="1">
        <v>1997</v>
      </c>
      <c r="F2" s="1">
        <v>1998</v>
      </c>
      <c r="G2" s="1">
        <v>1999</v>
      </c>
      <c r="H2" s="1">
        <v>2000</v>
      </c>
      <c r="I2" s="1">
        <v>2001</v>
      </c>
      <c r="J2" s="1">
        <v>2002</v>
      </c>
      <c r="K2" s="1">
        <v>2003</v>
      </c>
      <c r="L2" s="1">
        <v>2004</v>
      </c>
      <c r="M2" s="1">
        <v>2005</v>
      </c>
      <c r="N2" s="1">
        <v>2006</v>
      </c>
      <c r="O2" s="1">
        <v>2007</v>
      </c>
      <c r="P2" s="1">
        <v>2008</v>
      </c>
      <c r="Q2" s="1">
        <v>2009</v>
      </c>
      <c r="R2" s="1">
        <v>2010</v>
      </c>
      <c r="S2" s="1">
        <v>2011</v>
      </c>
      <c r="T2" s="1">
        <v>2012</v>
      </c>
      <c r="U2" s="1">
        <v>2013</v>
      </c>
      <c r="V2" s="1">
        <v>2014</v>
      </c>
      <c r="W2" s="1">
        <v>2015</v>
      </c>
      <c r="X2" s="1">
        <v>2016</v>
      </c>
      <c r="Y2" s="1">
        <v>2017</v>
      </c>
      <c r="Z2" s="1">
        <v>2018</v>
      </c>
      <c r="AA2" s="1">
        <v>2019</v>
      </c>
      <c r="AB2" s="1">
        <v>2020</v>
      </c>
      <c r="AC2" s="1">
        <v>2021</v>
      </c>
      <c r="AD2" s="1">
        <v>2022</v>
      </c>
      <c r="AE2" s="1">
        <v>2023</v>
      </c>
      <c r="AK2" s="17">
        <v>1996</v>
      </c>
      <c r="AL2" s="17">
        <v>1997</v>
      </c>
      <c r="AM2" s="17">
        <v>1998</v>
      </c>
      <c r="AN2" s="17">
        <v>1999</v>
      </c>
      <c r="AO2" s="17">
        <v>2000</v>
      </c>
      <c r="AQ2" s="17">
        <v>2011</v>
      </c>
      <c r="AR2" s="17">
        <v>2012</v>
      </c>
      <c r="AS2" s="17">
        <v>2013</v>
      </c>
      <c r="AT2" s="17">
        <v>2014</v>
      </c>
      <c r="AU2" s="17">
        <v>2015</v>
      </c>
      <c r="AV2" s="17">
        <v>2016</v>
      </c>
      <c r="AW2" s="17">
        <v>2017</v>
      </c>
      <c r="AX2" s="12">
        <v>2018</v>
      </c>
      <c r="AY2" s="12">
        <v>2019</v>
      </c>
      <c r="AZ2" s="12">
        <v>2020</v>
      </c>
      <c r="BA2" s="12">
        <v>2021</v>
      </c>
    </row>
    <row r="3" spans="1:53" s="8" customFormat="1" ht="25.5" customHeight="1">
      <c r="A3" s="11">
        <v>1</v>
      </c>
      <c r="B3" s="12" t="s">
        <v>34</v>
      </c>
      <c r="C3" s="12" t="s">
        <v>35</v>
      </c>
      <c r="D3" s="13">
        <f>'[1]26'!D3*10000/'27'!AK3</f>
        <v>0.48306378374200531</v>
      </c>
      <c r="E3" s="13">
        <f>'[1]26'!E3*10000/'27'!AL3</f>
        <v>0.38531562165859107</v>
      </c>
      <c r="F3" s="13">
        <f>'[1]26'!F3*10000/'27'!AM3</f>
        <v>0.38592530415738036</v>
      </c>
      <c r="G3" s="13">
        <f>'[1]26'!G3*10000/'27'!AN3</f>
        <v>0.48085245523263642</v>
      </c>
      <c r="H3" s="13">
        <f>'[1]26'!H3*10000/'27'!AO3</f>
        <v>0.59442430006538671</v>
      </c>
      <c r="I3" s="13">
        <v>0.51042283427591395</v>
      </c>
      <c r="J3" s="13">
        <v>0.61300176748843005</v>
      </c>
      <c r="K3" s="13">
        <v>0.51655827552185296</v>
      </c>
      <c r="L3" s="13">
        <v>0.41872479177821398</v>
      </c>
      <c r="M3" s="13">
        <v>0.52976409339649899</v>
      </c>
      <c r="N3" s="13">
        <v>0.55083065262415698</v>
      </c>
      <c r="O3" s="13">
        <v>0.55810734636699999</v>
      </c>
      <c r="P3" s="13">
        <v>1.18702047070757</v>
      </c>
      <c r="Q3" s="13">
        <v>0.64880997437200605</v>
      </c>
      <c r="R3" s="13">
        <v>1.4124140328766499</v>
      </c>
      <c r="S3" s="13">
        <f>'[1]26'!S3*10000/'27'!AQ3</f>
        <v>1.3024070850945428</v>
      </c>
      <c r="T3" s="13">
        <f>'[1]26'!T3*10000/'27'!AR3</f>
        <v>1.2977054208694627</v>
      </c>
      <c r="U3" s="13">
        <f>'[1]26'!U3*10000/'27'!AS3</f>
        <v>1.4049136856154401</v>
      </c>
      <c r="V3" s="13">
        <f>'[1]26'!V3*10000/'27'!AT3</f>
        <v>2.0140986908358509</v>
      </c>
      <c r="W3" s="13">
        <f>'[1]26'!W3*10000/'27'!AU3</f>
        <v>2.5925485832802222</v>
      </c>
      <c r="X3" s="13">
        <f>'[1]26'!X3*10000/'27'!AV3</f>
        <v>1.9439074700044279</v>
      </c>
      <c r="Y3" s="13">
        <f>'[1]26'!Y3*10000/'27'!AW3</f>
        <v>2.2289207777872124</v>
      </c>
      <c r="Z3" s="13">
        <f>'[1]26'!Z3*10000/'27'!AX3</f>
        <v>3.2475015189926459</v>
      </c>
      <c r="AA3" s="13">
        <f>'[1]26'!AA3*10000/'27'!AY3</f>
        <v>3.4678800744017906</v>
      </c>
      <c r="AB3" s="13">
        <f>'[1]26'!AB3*10000/'27'!AZ3</f>
        <v>3.8016590017477072</v>
      </c>
      <c r="AC3" s="13">
        <f>'[1]26'!AC3*10000/'27'!BA3</f>
        <v>4.2946777420469902</v>
      </c>
      <c r="AD3" s="13">
        <v>5.9648388447049001</v>
      </c>
      <c r="AE3" s="13">
        <v>5.9300361626312403</v>
      </c>
      <c r="AK3" s="17">
        <v>103506</v>
      </c>
      <c r="AL3" s="17">
        <v>103811</v>
      </c>
      <c r="AM3" s="17">
        <v>103647</v>
      </c>
      <c r="AN3" s="17">
        <v>103982</v>
      </c>
      <c r="AO3" s="17">
        <v>100938</v>
      </c>
      <c r="AQ3" s="17">
        <v>84459</v>
      </c>
      <c r="AR3" s="19">
        <v>84765</v>
      </c>
      <c r="AS3" s="20">
        <v>85414.5</v>
      </c>
      <c r="AT3" s="20">
        <v>89370</v>
      </c>
      <c r="AU3" s="12">
        <v>92573</v>
      </c>
      <c r="AV3" s="12">
        <v>92597</v>
      </c>
      <c r="AW3" s="12">
        <v>94216</v>
      </c>
      <c r="AX3" s="26">
        <v>95458</v>
      </c>
      <c r="AY3" s="12">
        <v>95159</v>
      </c>
      <c r="AZ3" s="12">
        <v>94695.5</v>
      </c>
      <c r="BA3" s="12">
        <v>95467</v>
      </c>
    </row>
    <row r="4" spans="1:53" s="8" customFormat="1" ht="25.5" customHeight="1">
      <c r="A4" s="11">
        <v>2</v>
      </c>
      <c r="B4" s="12" t="s">
        <v>36</v>
      </c>
      <c r="C4" s="12" t="s">
        <v>37</v>
      </c>
      <c r="D4" s="13">
        <f>'[1]26'!D4*10000/'27'!AK4</f>
        <v>0.77028885832187066</v>
      </c>
      <c r="E4" s="13">
        <f>'[1]26'!E4*10000/'27'!AL4</f>
        <v>0.75395286717504628</v>
      </c>
      <c r="F4" s="13">
        <f>'[1]26'!F4*10000/'27'!AM4</f>
        <v>0.52547502942660163</v>
      </c>
      <c r="G4" s="13">
        <f>'[1]26'!G4*10000/'27'!AN4</f>
        <v>0.61144004320842971</v>
      </c>
      <c r="H4" s="13">
        <f>'[1]26'!H4*10000/'27'!AO4</f>
        <v>0.72116622881574199</v>
      </c>
      <c r="I4" s="13">
        <v>0.94259590913375402</v>
      </c>
      <c r="J4" s="13">
        <v>0.91926785422454604</v>
      </c>
      <c r="K4" s="13">
        <v>1.10158628424932</v>
      </c>
      <c r="L4" s="13">
        <v>0.79235770230899105</v>
      </c>
      <c r="M4" s="13">
        <v>0.79537075271325097</v>
      </c>
      <c r="N4" s="13">
        <v>0.73304570016336401</v>
      </c>
      <c r="O4" s="13">
        <v>0.94924693076825695</v>
      </c>
      <c r="P4" s="13">
        <v>0.79169120084710998</v>
      </c>
      <c r="Q4" s="13">
        <v>0.68919005400296396</v>
      </c>
      <c r="R4" s="13">
        <v>0.98675771151151503</v>
      </c>
      <c r="S4" s="13">
        <f>'[1]26'!S4*10000/'27'!AQ4</f>
        <v>1.0172020163204412</v>
      </c>
      <c r="T4" s="13">
        <f>'[1]26'!T4*10000/'27'!AR4</f>
        <v>1.1155547374820813</v>
      </c>
      <c r="U4" s="13">
        <f>'[1]26'!U4*10000/'27'!AS4</f>
        <v>1.4210368103189135</v>
      </c>
      <c r="V4" s="13">
        <f>'[1]26'!V4*10000/'27'!AT4</f>
        <v>2.0255431653909297</v>
      </c>
      <c r="W4" s="13">
        <f>'[1]26'!W4*10000/'27'!AU4</f>
        <v>2.6620251868536911</v>
      </c>
      <c r="X4" s="13">
        <f>'[1]26'!X4*10000/'27'!AV4</f>
        <v>2.6951487322818926</v>
      </c>
      <c r="Y4" s="13">
        <f>'[1]26'!Y4*10000/'27'!AW4</f>
        <v>2.7869293015756105</v>
      </c>
      <c r="Z4" s="13">
        <f>'[1]26'!Z4*10000/'27'!AX4</f>
        <v>3.4087146224118117</v>
      </c>
      <c r="AA4" s="13">
        <f>'[1]26'!AA4*10000/'27'!AY4</f>
        <v>3.9485342270503487</v>
      </c>
      <c r="AB4" s="13">
        <f>'[1]26'!AB4*10000/'27'!AZ4</f>
        <v>4.5766372204556616</v>
      </c>
      <c r="AC4" s="13">
        <f>'[1]26'!AC4*10000/'27'!BA4</f>
        <v>5.8815566519938942</v>
      </c>
      <c r="AD4" s="13">
        <v>6.6888099874012097</v>
      </c>
      <c r="AE4" s="13">
        <v>6.3820282085646802</v>
      </c>
      <c r="AK4" s="17">
        <v>90875</v>
      </c>
      <c r="AL4" s="17">
        <v>92844</v>
      </c>
      <c r="AM4" s="17">
        <v>95152</v>
      </c>
      <c r="AN4" s="17">
        <v>98129</v>
      </c>
      <c r="AO4" s="17">
        <v>97065</v>
      </c>
      <c r="AQ4" s="17">
        <v>88478</v>
      </c>
      <c r="AR4" s="19">
        <v>89641.5</v>
      </c>
      <c r="AS4" s="20">
        <v>91482.5</v>
      </c>
      <c r="AT4" s="20">
        <v>93802</v>
      </c>
      <c r="AU4" s="12">
        <v>97670</v>
      </c>
      <c r="AV4" s="12">
        <v>100180</v>
      </c>
      <c r="AW4" s="12">
        <v>100469</v>
      </c>
      <c r="AX4" s="26">
        <v>102678</v>
      </c>
      <c r="AY4" s="12">
        <v>103836</v>
      </c>
      <c r="AZ4" s="12">
        <v>104880.5</v>
      </c>
      <c r="BA4" s="12">
        <v>107114.5</v>
      </c>
    </row>
    <row r="5" spans="1:53" s="8" customFormat="1" ht="25.5" customHeight="1">
      <c r="A5" s="11">
        <v>3</v>
      </c>
      <c r="B5" s="12" t="s">
        <v>38</v>
      </c>
      <c r="C5" s="12" t="s">
        <v>39</v>
      </c>
      <c r="D5" s="13">
        <f>'[1]26'!D5*10000/'27'!AK5</f>
        <v>0.8890667022293347</v>
      </c>
      <c r="E5" s="13">
        <f>'[1]26'!E5*10000/'27'!AL5</f>
        <v>0.66157255797029535</v>
      </c>
      <c r="F5" s="13">
        <f>'[1]26'!F5*10000/'27'!AM5</f>
        <v>0.65754865860073641</v>
      </c>
      <c r="G5" s="13">
        <f>'[1]26'!G5*10000/'27'!AN5</f>
        <v>1.0873347251217815</v>
      </c>
      <c r="H5" s="13">
        <f>'[1]26'!H5*10000/'27'!AO5</f>
        <v>0.78891017694128251</v>
      </c>
      <c r="I5" s="13">
        <v>1.28813162363136</v>
      </c>
      <c r="J5" s="13">
        <v>1.0583877227024201</v>
      </c>
      <c r="K5" s="13">
        <v>1.0740497643057501</v>
      </c>
      <c r="L5" s="13">
        <v>1.07773885240669</v>
      </c>
      <c r="M5" s="13">
        <v>1.0752923759932</v>
      </c>
      <c r="N5" s="13">
        <v>0.97372761187217405</v>
      </c>
      <c r="O5" s="13">
        <v>1.10130137112021</v>
      </c>
      <c r="P5" s="13">
        <v>0.82659266694219802</v>
      </c>
      <c r="Q5" s="13">
        <v>0.93818531505435598</v>
      </c>
      <c r="R5" s="13">
        <v>1.29033771657146</v>
      </c>
      <c r="S5" s="13">
        <f>'[1]26'!S5*10000/'27'!AQ5</f>
        <v>1.5699408655607305</v>
      </c>
      <c r="T5" s="13">
        <f>'[1]26'!T5*10000/'27'!AR5</f>
        <v>1.6828805737328232</v>
      </c>
      <c r="U5" s="13">
        <f>'[1]26'!U5*10000/'27'!AS5</f>
        <v>1.663701864625859</v>
      </c>
      <c r="V5" s="13">
        <f>'[1]26'!V5*10000/'27'!AT5</f>
        <v>2.2294334761822192</v>
      </c>
      <c r="W5" s="13">
        <f>'[1]26'!W5*10000/'27'!AU5</f>
        <v>2.1559468199784404</v>
      </c>
      <c r="X5" s="13">
        <f>'[1]26'!X5*10000/'27'!AV5</f>
        <v>2.2519586113712058</v>
      </c>
      <c r="Y5" s="13">
        <f>'[1]26'!Y5*10000/'27'!AW5</f>
        <v>2.2019284257370666</v>
      </c>
      <c r="Z5" s="13">
        <f>'[1]26'!Z5*10000/'27'!AX5</f>
        <v>3.8723932529242262</v>
      </c>
      <c r="AA5" s="13">
        <f>'[1]26'!AA5*10000/'27'!AY5</f>
        <v>4.6494222242382319</v>
      </c>
      <c r="AB5" s="13">
        <f>'[1]26'!AB5*10000/'27'!AZ5</f>
        <v>5.3006422799528581</v>
      </c>
      <c r="AC5" s="13">
        <f>'[1]26'!AC5*10000/'27'!BA5</f>
        <v>4.907865970642038</v>
      </c>
      <c r="AD5" s="13">
        <v>5.7900655836274799</v>
      </c>
      <c r="AE5" s="13">
        <v>7.8588990805088104</v>
      </c>
      <c r="AK5" s="17">
        <v>89982</v>
      </c>
      <c r="AL5" s="17">
        <v>90693</v>
      </c>
      <c r="AM5" s="17">
        <v>91248</v>
      </c>
      <c r="AN5" s="17">
        <v>91968</v>
      </c>
      <c r="AO5" s="17">
        <v>88730</v>
      </c>
      <c r="AQ5" s="17">
        <v>76436</v>
      </c>
      <c r="AR5" s="19">
        <v>77248.5</v>
      </c>
      <c r="AS5" s="20">
        <v>78139</v>
      </c>
      <c r="AT5" s="20">
        <v>80738</v>
      </c>
      <c r="AU5" s="12">
        <v>83490</v>
      </c>
      <c r="AV5" s="12">
        <v>84371</v>
      </c>
      <c r="AW5" s="12">
        <v>86288</v>
      </c>
      <c r="AX5" s="26">
        <v>87801</v>
      </c>
      <c r="AY5" s="12">
        <v>88183</v>
      </c>
      <c r="AZ5" s="12">
        <v>88668.5</v>
      </c>
      <c r="BA5" s="12">
        <v>89652</v>
      </c>
    </row>
    <row r="6" spans="1:53" s="8" customFormat="1" ht="25.5" customHeight="1">
      <c r="A6" s="11">
        <v>4</v>
      </c>
      <c r="B6" s="12" t="s">
        <v>40</v>
      </c>
      <c r="C6" s="12" t="s">
        <v>41</v>
      </c>
      <c r="D6" s="13">
        <f>'[1]26'!D6*10000/'27'!AK6</f>
        <v>1.4129615674453655</v>
      </c>
      <c r="E6" s="13">
        <f>'[1]26'!E6*10000/'27'!AL6</f>
        <v>0.92841890260885707</v>
      </c>
      <c r="F6" s="13">
        <f>'[1]26'!F6*10000/'27'!AM6</f>
        <v>0.76164942800127955</v>
      </c>
      <c r="G6" s="13">
        <f>'[1]26'!G6*10000/'27'!AN6</f>
        <v>1.1997240634654029</v>
      </c>
      <c r="H6" s="13">
        <f>'[1]26'!H6*10000/'27'!AO6</f>
        <v>1.4092005135752983</v>
      </c>
      <c r="I6" s="13">
        <v>1.1313497001923301</v>
      </c>
      <c r="J6" s="13">
        <v>1.10387459984546</v>
      </c>
      <c r="K6" s="13">
        <v>0.94997585478035795</v>
      </c>
      <c r="L6" s="13">
        <v>1.1329247240445599</v>
      </c>
      <c r="M6" s="13">
        <v>1.1603873545775001</v>
      </c>
      <c r="N6" s="13">
        <v>0.87955389026685704</v>
      </c>
      <c r="O6" s="13">
        <v>1.0470107842110801</v>
      </c>
      <c r="P6" s="13">
        <v>1.31192705685564</v>
      </c>
      <c r="Q6" s="13">
        <v>0.48478580547161598</v>
      </c>
      <c r="R6" s="13">
        <v>1.28023556334366</v>
      </c>
      <c r="S6" s="13">
        <f>'[1]26'!S6*10000/'27'!AQ6</f>
        <v>1.2984844831104267</v>
      </c>
      <c r="T6" s="13">
        <f>'[1]26'!T6*10000/'27'!AR6</f>
        <v>1.1043114158192611</v>
      </c>
      <c r="U6" s="13">
        <f>'[1]26'!U6*10000/'27'!AS6</f>
        <v>1.8336847895846704</v>
      </c>
      <c r="V6" s="13">
        <f>'[1]26'!V6*10000/'27'!AT6</f>
        <v>1.9127773527161438</v>
      </c>
      <c r="W6" s="13">
        <f>'[1]26'!W6*10000/'27'!AU6</f>
        <v>1.9915690244631061</v>
      </c>
      <c r="X6" s="13">
        <f>'[1]26'!X6*10000/'27'!AV6</f>
        <v>2.1556012469324135</v>
      </c>
      <c r="Y6" s="13">
        <f>'[1]26'!Y6*10000/'27'!AW6</f>
        <v>2.273170098071053</v>
      </c>
      <c r="Z6" s="13">
        <f>'[1]26'!Z6*10000/'27'!AX6</f>
        <v>2.4228327760817949</v>
      </c>
      <c r="AA6" s="13">
        <f>'[1]26'!AA6*10000/'27'!AY6</f>
        <v>2.5987103899689781</v>
      </c>
      <c r="AB6" s="13">
        <f>'[1]26'!AB6*10000/'27'!AZ6</f>
        <v>4.0696727983070158</v>
      </c>
      <c r="AC6" s="13">
        <f>'[1]26'!AC6*10000/'27'!BA6</f>
        <v>4.6981061771996044</v>
      </c>
      <c r="AD6" s="13">
        <v>5.1756904290162096</v>
      </c>
      <c r="AE6" s="13">
        <v>5.4030158652193103</v>
      </c>
      <c r="AK6" s="17">
        <v>63696</v>
      </c>
      <c r="AL6" s="17">
        <v>64626</v>
      </c>
      <c r="AM6" s="17">
        <v>65647</v>
      </c>
      <c r="AN6" s="17">
        <v>66682</v>
      </c>
      <c r="AO6" s="17">
        <v>63866</v>
      </c>
      <c r="AQ6" s="17">
        <v>53909</v>
      </c>
      <c r="AR6" s="19">
        <v>54332.5</v>
      </c>
      <c r="AS6" s="20">
        <v>54535</v>
      </c>
      <c r="AT6" s="20">
        <v>57508</v>
      </c>
      <c r="AU6" s="12">
        <v>60254</v>
      </c>
      <c r="AV6" s="12">
        <v>60308</v>
      </c>
      <c r="AW6" s="12">
        <v>61588</v>
      </c>
      <c r="AX6" s="26">
        <v>61911</v>
      </c>
      <c r="AY6" s="12">
        <v>61569</v>
      </c>
      <c r="AZ6" s="12">
        <v>61430</v>
      </c>
      <c r="BA6" s="12">
        <v>61727</v>
      </c>
    </row>
    <row r="7" spans="1:53" s="8" customFormat="1" ht="25.5" customHeight="1">
      <c r="A7" s="11">
        <v>5</v>
      </c>
      <c r="B7" s="12" t="s">
        <v>42</v>
      </c>
      <c r="C7" s="12" t="s">
        <v>43</v>
      </c>
      <c r="D7" s="13">
        <f>'[1]26'!D7*10000/'27'!AK7</f>
        <v>0.40304162076470429</v>
      </c>
      <c r="E7" s="13">
        <f>'[1]26'!E7*10000/'27'!AL7</f>
        <v>0.53335466752003413</v>
      </c>
      <c r="F7" s="13">
        <f>'[1]26'!F7*10000/'27'!AM7</f>
        <v>0.53276505061267976</v>
      </c>
      <c r="G7" s="13">
        <f>'[1]26'!G7*10000/'27'!AN7</f>
        <v>0.53694878850929595</v>
      </c>
      <c r="H7" s="13">
        <f>'[1]26'!H7*10000/'27'!AO7</f>
        <v>0.70883778956023702</v>
      </c>
      <c r="I7" s="13">
        <v>0.76252058805587797</v>
      </c>
      <c r="J7" s="13">
        <v>0.63092477799334401</v>
      </c>
      <c r="K7" s="13">
        <v>0.48364084830604798</v>
      </c>
      <c r="L7" s="13">
        <v>0.490430292750208</v>
      </c>
      <c r="M7" s="13">
        <v>0.49433271878270602</v>
      </c>
      <c r="N7" s="13">
        <v>0.78394481028535601</v>
      </c>
      <c r="O7" s="13">
        <v>0.82107873323973002</v>
      </c>
      <c r="P7" s="13">
        <v>0.83325000833249996</v>
      </c>
      <c r="Q7" s="13">
        <v>1.00672830081042</v>
      </c>
      <c r="R7" s="13">
        <v>1.69886006489645</v>
      </c>
      <c r="S7" s="13">
        <f>'[1]26'!S7*10000/'27'!AQ7</f>
        <v>1.8776169285942281</v>
      </c>
      <c r="T7" s="13">
        <f>'[1]26'!T7*10000/'27'!AR7</f>
        <v>2.062454883799417</v>
      </c>
      <c r="U7" s="13">
        <f>'[1]26'!U7*10000/'27'!AS7</f>
        <v>2.8030048211682925</v>
      </c>
      <c r="V7" s="13">
        <f>'[1]26'!V7*10000/'27'!AT7</f>
        <v>2.9073993312981536</v>
      </c>
      <c r="W7" s="13">
        <f>'[1]26'!W7*10000/'27'!AU7</f>
        <v>3.5415781272134863</v>
      </c>
      <c r="X7" s="13">
        <f>'[1]26'!X7*10000/'27'!AV7</f>
        <v>4.2554700521295086</v>
      </c>
      <c r="Y7" s="13">
        <f>'[1]26'!Y7*10000/'27'!AW7</f>
        <v>4.0303502900099879</v>
      </c>
      <c r="Z7" s="13">
        <f>'[1]26'!Z7*10000/'27'!AX7</f>
        <v>3.629450397511234</v>
      </c>
      <c r="AA7" s="13">
        <f>'[1]26'!AA7*10000/'27'!AY7</f>
        <v>4.8376786053663681</v>
      </c>
      <c r="AB7" s="13">
        <f>'[1]26'!AB7*10000/'27'!AZ7</f>
        <v>5.8710780335342161</v>
      </c>
      <c r="AC7" s="13">
        <f>'[1]26'!AC7*10000/'27'!BA7</f>
        <v>5.295614889219153</v>
      </c>
      <c r="AD7" s="13">
        <v>6.4961706783369797</v>
      </c>
      <c r="AE7" s="13">
        <v>7.4404118181424899</v>
      </c>
      <c r="AK7" s="17">
        <v>74434</v>
      </c>
      <c r="AL7" s="17">
        <v>74997</v>
      </c>
      <c r="AM7" s="17">
        <v>75080</v>
      </c>
      <c r="AN7" s="17">
        <v>74495</v>
      </c>
      <c r="AO7" s="17">
        <v>70538</v>
      </c>
      <c r="AQ7" s="17">
        <v>53259</v>
      </c>
      <c r="AR7" s="19">
        <v>53334.5</v>
      </c>
      <c r="AS7" s="20">
        <v>53514</v>
      </c>
      <c r="AT7" s="20">
        <v>55032</v>
      </c>
      <c r="AU7" s="12">
        <v>56472</v>
      </c>
      <c r="AV7" s="12">
        <v>56398</v>
      </c>
      <c r="AW7" s="12">
        <v>57067</v>
      </c>
      <c r="AX7" s="26">
        <v>57860</v>
      </c>
      <c r="AY7" s="12">
        <v>57879</v>
      </c>
      <c r="AZ7" s="12">
        <v>57911</v>
      </c>
      <c r="BA7" s="12">
        <v>58539</v>
      </c>
    </row>
    <row r="8" spans="1:53" s="8" customFormat="1" ht="25.5" customHeight="1">
      <c r="A8" s="11">
        <v>6</v>
      </c>
      <c r="B8" s="12" t="s">
        <v>44</v>
      </c>
      <c r="C8" s="12" t="s">
        <v>45</v>
      </c>
      <c r="D8" s="13">
        <f>'[1]26'!D8*10000/'27'!AK8</f>
        <v>3.9688839498333071</v>
      </c>
      <c r="E8" s="13">
        <f>'[1]26'!E8*10000/'27'!AL8</f>
        <v>3.8654812524159259</v>
      </c>
      <c r="F8" s="13">
        <f>'[1]26'!F8*10000/'27'!AM8</f>
        <v>3.0553009471432935</v>
      </c>
      <c r="G8" s="13">
        <f>'[1]26'!G8*10000/'27'!AN8</f>
        <v>3.0374364036752981</v>
      </c>
      <c r="H8" s="13">
        <f>'[1]26'!H8*10000/'27'!AO8</f>
        <v>3.1578116365358806</v>
      </c>
      <c r="I8" s="13">
        <v>3.2623766413832498</v>
      </c>
      <c r="J8" s="13">
        <v>3.2133676092545</v>
      </c>
      <c r="K8" s="13">
        <v>3.2401782098015399</v>
      </c>
      <c r="L8" s="13">
        <v>3.2647719302989602</v>
      </c>
      <c r="M8" s="13">
        <v>1.6328283919084801</v>
      </c>
      <c r="N8" s="13">
        <v>2.33708565418923</v>
      </c>
      <c r="O8" s="13">
        <v>1.5180841777676599</v>
      </c>
      <c r="P8" s="13">
        <v>2.3599748269351801</v>
      </c>
      <c r="Q8" s="13">
        <v>1.5284677111195999</v>
      </c>
      <c r="R8" s="13">
        <v>3.6948087936449299</v>
      </c>
      <c r="S8" s="13">
        <f>'[1]26'!S8*10000/'27'!AQ8</f>
        <v>3.6789051578250311</v>
      </c>
      <c r="T8" s="13">
        <f>'[1]26'!T8*10000/'27'!AR8</f>
        <v>4.9703553804096989</v>
      </c>
      <c r="U8" s="13">
        <f>'[1]26'!U8*10000/'27'!AS8</f>
        <v>4.80950908653681</v>
      </c>
      <c r="V8" s="13">
        <f>'[1]26'!V8*10000/'27'!AT8</f>
        <v>3.8885288399222295</v>
      </c>
      <c r="W8" s="13">
        <f>'[1]26'!W8*10000/'27'!AU8</f>
        <v>4.9109883364027009</v>
      </c>
      <c r="X8" s="13">
        <f>'[1]26'!X8*10000/'27'!AV8</f>
        <v>3.5876584549150921</v>
      </c>
      <c r="Y8" s="13">
        <f>'[1]26'!Y8*10000/'27'!AW8</f>
        <v>3.495077765480282</v>
      </c>
      <c r="Z8" s="13">
        <f>'[1]26'!Z8*10000/'27'!AX8</f>
        <v>4.5861041045631739</v>
      </c>
      <c r="AA8" s="13">
        <f>'[1]26'!AA8*10000/'27'!AY8</f>
        <v>6.2975897406538044</v>
      </c>
      <c r="AB8" s="13">
        <f>'[1]26'!AB8*10000/'27'!AZ8</f>
        <v>6.7695258511268444</v>
      </c>
      <c r="AC8" s="13">
        <f>'[1]26'!AC8*10000/'27'!BA8</f>
        <v>6.6369845966649148</v>
      </c>
      <c r="AD8" s="13">
        <v>5.5256250863378904</v>
      </c>
      <c r="AE8" s="13">
        <v>9.4042153012114795</v>
      </c>
      <c r="AK8" s="17">
        <v>12598</v>
      </c>
      <c r="AL8" s="17">
        <v>12935</v>
      </c>
      <c r="AM8" s="17">
        <v>13092</v>
      </c>
      <c r="AN8" s="17">
        <v>13169</v>
      </c>
      <c r="AO8" s="17">
        <v>12667</v>
      </c>
      <c r="AQ8" s="17">
        <v>13591</v>
      </c>
      <c r="AR8" s="19">
        <v>14083.5</v>
      </c>
      <c r="AS8" s="20">
        <v>14554.5</v>
      </c>
      <c r="AT8" s="20">
        <v>15430</v>
      </c>
      <c r="AU8" s="12">
        <v>16290</v>
      </c>
      <c r="AV8" s="12">
        <v>16724</v>
      </c>
      <c r="AW8" s="12">
        <v>17167</v>
      </c>
      <c r="AX8" s="26">
        <v>17444</v>
      </c>
      <c r="AY8" s="12">
        <v>17467</v>
      </c>
      <c r="AZ8" s="12">
        <v>17726.5</v>
      </c>
      <c r="BA8" s="12">
        <v>18080.5</v>
      </c>
    </row>
    <row r="9" spans="1:53" s="8" customFormat="1" ht="25.5" customHeight="1">
      <c r="A9" s="11">
        <v>7</v>
      </c>
      <c r="B9" s="12" t="s">
        <v>46</v>
      </c>
      <c r="C9" s="12" t="s">
        <v>47</v>
      </c>
      <c r="D9" s="13">
        <f>'[1]26'!D9*10000/'27'!AK9</f>
        <v>1.5527778085868613</v>
      </c>
      <c r="E9" s="13">
        <f>'[1]26'!E9*10000/'27'!AL9</f>
        <v>0.87226734994275745</v>
      </c>
      <c r="F9" s="13">
        <f>'[1]26'!F9*10000/'27'!AM9</f>
        <v>1.2851543256152675</v>
      </c>
      <c r="G9" s="13">
        <f>'[1]26'!G9*10000/'27'!AN9</f>
        <v>1.4756569308443919</v>
      </c>
      <c r="H9" s="13">
        <f>'[1]26'!H9*10000/'27'!AO9</f>
        <v>2.1131303245323307</v>
      </c>
      <c r="I9" s="13">
        <v>2.2309896200272399</v>
      </c>
      <c r="J9" s="13">
        <v>2.5317329712187999</v>
      </c>
      <c r="K9" s="13">
        <v>2.2952889194927399</v>
      </c>
      <c r="L9" s="13">
        <v>2.6393628853922899</v>
      </c>
      <c r="M9" s="13">
        <v>2.9633706729035998</v>
      </c>
      <c r="N9" s="13">
        <v>1.7769584025144001</v>
      </c>
      <c r="O9" s="13">
        <v>2.0038853109640402</v>
      </c>
      <c r="P9" s="13">
        <v>1.5931358603502599</v>
      </c>
      <c r="Q9" s="13">
        <v>2.35642631118293</v>
      </c>
      <c r="R9" s="13">
        <v>2.4205349382213499</v>
      </c>
      <c r="S9" s="13">
        <f>'[1]26'!S9*10000/'27'!AQ9</f>
        <v>4.2942279292395025</v>
      </c>
      <c r="T9" s="13">
        <f>'[1]26'!T9*10000/'27'!AR9</f>
        <v>5.0529007775279968</v>
      </c>
      <c r="U9" s="13">
        <f>'[1]26'!U9*10000/'27'!AS9</f>
        <v>5.0790812957752198</v>
      </c>
      <c r="V9" s="13">
        <f>'[1]26'!V9*10000/'27'!AT9</f>
        <v>5.4294274970339238</v>
      </c>
      <c r="W9" s="13">
        <f>'[1]26'!W9*10000/'27'!AU9</f>
        <v>6.0730961839052995</v>
      </c>
      <c r="X9" s="13">
        <f>'[1]26'!X9*10000/'27'!AV9</f>
        <v>5.9166929630798357</v>
      </c>
      <c r="Y9" s="13">
        <f>'[1]26'!Y9*10000/'27'!AW9</f>
        <v>6.1484757730220752</v>
      </c>
      <c r="Z9" s="13">
        <f>'[1]26'!Z9*10000/'27'!AX9</f>
        <v>5.9189970696112866</v>
      </c>
      <c r="AA9" s="13">
        <f>'[1]26'!AA9*10000/'27'!AY9</f>
        <v>5.3292508042323945</v>
      </c>
      <c r="AB9" s="13">
        <f>'[1]26'!AB9*10000/'27'!AZ9</f>
        <v>5.9294973049948725</v>
      </c>
      <c r="AC9" s="13">
        <f>'[1]26'!AC9*10000/'27'!BA9</f>
        <v>8.0646322671697455</v>
      </c>
      <c r="AD9" s="13">
        <v>8.6005886625128998</v>
      </c>
      <c r="AE9" s="13">
        <v>8.6625920400404297</v>
      </c>
      <c r="AK9" s="17">
        <v>90161</v>
      </c>
      <c r="AL9" s="17">
        <v>91715</v>
      </c>
      <c r="AM9" s="17">
        <v>93374</v>
      </c>
      <c r="AN9" s="17">
        <v>94873</v>
      </c>
      <c r="AO9" s="17">
        <v>89914</v>
      </c>
      <c r="AQ9" s="17">
        <v>95477</v>
      </c>
      <c r="AR9" s="19">
        <v>96974</v>
      </c>
      <c r="AS9" s="20">
        <v>98443</v>
      </c>
      <c r="AT9" s="20">
        <v>99458</v>
      </c>
      <c r="AU9" s="12">
        <v>100443</v>
      </c>
      <c r="AV9" s="12">
        <v>101408</v>
      </c>
      <c r="AW9" s="12">
        <v>100838</v>
      </c>
      <c r="AX9" s="26">
        <v>103058</v>
      </c>
      <c r="AY9" s="12">
        <v>103204</v>
      </c>
      <c r="AZ9" s="12">
        <v>102875.5</v>
      </c>
      <c r="BA9" s="12">
        <v>104158.5</v>
      </c>
    </row>
    <row r="10" spans="1:53" s="8" customFormat="1" ht="25.5" customHeight="1">
      <c r="A10" s="11">
        <v>8</v>
      </c>
      <c r="B10" s="12" t="s">
        <v>48</v>
      </c>
      <c r="C10" s="12" t="s">
        <v>49</v>
      </c>
      <c r="D10" s="13">
        <f>'[1]26'!D10*10000/'27'!AK10</f>
        <v>0.82528678715853754</v>
      </c>
      <c r="E10" s="13">
        <f>'[1]26'!E10*10000/'27'!AL10</f>
        <v>0.81524508305309284</v>
      </c>
      <c r="F10" s="13">
        <f>'[1]26'!F10*10000/'27'!AM10</f>
        <v>0.6043269811852866</v>
      </c>
      <c r="G10" s="13">
        <f>'[1]26'!G10*10000/'27'!AN10</f>
        <v>1.1945528390539142</v>
      </c>
      <c r="H10" s="13">
        <f>'[1]26'!H10*10000/'27'!AO10</f>
        <v>1.4033680834001603</v>
      </c>
      <c r="I10" s="13">
        <v>1.58837310884327</v>
      </c>
      <c r="J10" s="13">
        <v>1.35281385281385</v>
      </c>
      <c r="K10" s="13">
        <v>1.53735287052606</v>
      </c>
      <c r="L10" s="13">
        <v>1.7215754006005199</v>
      </c>
      <c r="M10" s="13">
        <v>1.89111829462371</v>
      </c>
      <c r="N10" s="13">
        <v>2.6513896122342699</v>
      </c>
      <c r="O10" s="13">
        <v>2.4161996896112701</v>
      </c>
      <c r="P10" s="13">
        <v>3.0120215093771301</v>
      </c>
      <c r="Q10" s="13">
        <v>3.11483352945248</v>
      </c>
      <c r="R10" s="13">
        <v>2.8848519816387701</v>
      </c>
      <c r="S10" s="13">
        <f>'[1]26'!S10*10000/'27'!AQ10</f>
        <v>3.3594812960878842</v>
      </c>
      <c r="T10" s="13">
        <f>'[1]26'!T10*10000/'27'!AR10</f>
        <v>3.6211607466175066</v>
      </c>
      <c r="U10" s="13">
        <f>'[1]26'!U10*10000/'27'!AS10</f>
        <v>3.0685002301375173</v>
      </c>
      <c r="V10" s="13">
        <f>'[1]26'!V10*10000/'27'!AT10</f>
        <v>3.4825555625910214</v>
      </c>
      <c r="W10" s="13">
        <f>'[1]26'!W10*10000/'27'!AU10</f>
        <v>4.0286342929746812</v>
      </c>
      <c r="X10" s="13">
        <f>'[1]26'!X10*10000/'27'!AV10</f>
        <v>4.5551860793513415</v>
      </c>
      <c r="Y10" s="13">
        <f>'[1]26'!Y10*10000/'27'!AW10</f>
        <v>4.1543643080757873</v>
      </c>
      <c r="Z10" s="13">
        <f>'[1]26'!Z10*10000/'27'!AX10</f>
        <v>4.5008420930367619</v>
      </c>
      <c r="AA10" s="13">
        <f>'[1]26'!AA10*10000/'27'!AY10</f>
        <v>5.5946062257925693</v>
      </c>
      <c r="AB10" s="13">
        <f>'[1]26'!AB10*10000/'27'!AZ10</f>
        <v>5.8118107334221643</v>
      </c>
      <c r="AC10" s="13">
        <f>'[1]26'!AC10*10000/'27'!BA10</f>
        <v>7.2551727986829073</v>
      </c>
      <c r="AD10" s="13">
        <v>6.9480632273753704</v>
      </c>
      <c r="AE10" s="13">
        <v>6.7026936450085897</v>
      </c>
      <c r="AK10" s="17">
        <v>48468</v>
      </c>
      <c r="AL10" s="17">
        <v>49065</v>
      </c>
      <c r="AM10" s="17">
        <v>49642</v>
      </c>
      <c r="AN10" s="17">
        <v>50228</v>
      </c>
      <c r="AO10" s="17">
        <v>49880</v>
      </c>
      <c r="AQ10" s="17">
        <v>59533</v>
      </c>
      <c r="AR10" s="19">
        <v>60754</v>
      </c>
      <c r="AS10" s="20">
        <v>61919.5</v>
      </c>
      <c r="AT10" s="20">
        <v>63172</v>
      </c>
      <c r="AU10" s="12">
        <v>64538</v>
      </c>
      <c r="AV10" s="12">
        <v>65859</v>
      </c>
      <c r="AW10" s="12">
        <v>67399</v>
      </c>
      <c r="AX10" s="26">
        <v>68876</v>
      </c>
      <c r="AY10" s="12">
        <v>69710</v>
      </c>
      <c r="AZ10" s="12">
        <v>70546</v>
      </c>
      <c r="BA10" s="12">
        <v>71673</v>
      </c>
    </row>
    <row r="11" spans="1:53" s="8" customFormat="1" ht="25.5" customHeight="1">
      <c r="A11" s="11">
        <v>9</v>
      </c>
      <c r="B11" s="12" t="s">
        <v>50</v>
      </c>
      <c r="C11" s="12" t="s">
        <v>51</v>
      </c>
      <c r="D11" s="13">
        <f>'[1]26'!D11*10000/'27'!AK11</f>
        <v>0.94054575167240795</v>
      </c>
      <c r="E11" s="13">
        <f>'[1]26'!E11*10000/'27'!AL11</f>
        <v>1.063892665051126</v>
      </c>
      <c r="F11" s="13">
        <f>'[1]26'!F11*10000/'27'!AM11</f>
        <v>1.0715561376354328</v>
      </c>
      <c r="G11" s="13">
        <f>'[1]26'!G11*10000/'27'!AN11</f>
        <v>1.6581783726163686</v>
      </c>
      <c r="H11" s="13">
        <f>'[1]26'!H11*10000/'27'!AO11</f>
        <v>1.388362993815474</v>
      </c>
      <c r="I11" s="13">
        <v>1.3474909718104899</v>
      </c>
      <c r="J11" s="13">
        <v>1.60836349014877</v>
      </c>
      <c r="K11" s="13">
        <v>1.2074540161262199</v>
      </c>
      <c r="L11" s="13">
        <v>1.21532562040453</v>
      </c>
      <c r="M11" s="13">
        <v>0.81541413855643896</v>
      </c>
      <c r="N11" s="13">
        <v>0.80780338065714796</v>
      </c>
      <c r="O11" s="13">
        <v>0.80664676937968904</v>
      </c>
      <c r="P11" s="13">
        <v>1.09229929000546</v>
      </c>
      <c r="Q11" s="13">
        <v>0.67931552168035503</v>
      </c>
      <c r="R11" s="13">
        <v>0.81498485486478001</v>
      </c>
      <c r="S11" s="13">
        <f>'[1]26'!S11*10000/'27'!AQ11</f>
        <v>0.85857790879040685</v>
      </c>
      <c r="T11" s="13">
        <f>'[1]26'!T11*10000/'27'!AR11</f>
        <v>0.70676872407042246</v>
      </c>
      <c r="U11" s="13">
        <f>'[1]26'!U11*10000/'27'!AS11</f>
        <v>1.4005209938096972</v>
      </c>
      <c r="V11" s="13">
        <f>'[1]26'!V11*10000/'27'!AT11</f>
        <v>1.7720587232998459</v>
      </c>
      <c r="W11" s="13">
        <f>'[1]26'!W11*10000/'27'!AU11</f>
        <v>2.1098437396980287</v>
      </c>
      <c r="X11" s="13">
        <f>'[1]26'!X11*10000/'27'!AV11</f>
        <v>2.3368125876304719</v>
      </c>
      <c r="Y11" s="13">
        <f>'[1]26'!Y11*10000/'27'!AW11</f>
        <v>2.9247202441505595</v>
      </c>
      <c r="Z11" s="13">
        <f>'[1]26'!Z11*10000/'27'!AX11</f>
        <v>3.2138045265200677</v>
      </c>
      <c r="AA11" s="13">
        <f>'[1]26'!AA11*10000/'27'!AY11</f>
        <v>3.2863906909940721</v>
      </c>
      <c r="AB11" s="13">
        <f>'[1]26'!AB11*10000/'27'!AZ11</f>
        <v>3.9880840881487436</v>
      </c>
      <c r="AC11" s="13">
        <f>'[1]26'!AC11*10000/'27'!BA11</f>
        <v>5.8316671427211277</v>
      </c>
      <c r="AD11" s="13">
        <v>5.79110651499483</v>
      </c>
      <c r="AE11" s="13">
        <v>6.5036804919147402</v>
      </c>
      <c r="AK11" s="17">
        <v>85057</v>
      </c>
      <c r="AL11" s="17">
        <v>84595</v>
      </c>
      <c r="AM11" s="17">
        <v>83990</v>
      </c>
      <c r="AN11" s="17">
        <v>84430</v>
      </c>
      <c r="AO11" s="17">
        <v>79230</v>
      </c>
      <c r="AQ11" s="17">
        <v>69883</v>
      </c>
      <c r="AR11" s="19">
        <v>70744.5</v>
      </c>
      <c r="AS11" s="20">
        <v>71402</v>
      </c>
      <c r="AT11" s="20">
        <v>73361</v>
      </c>
      <c r="AU11" s="12">
        <v>75835</v>
      </c>
      <c r="AV11" s="12">
        <v>77028</v>
      </c>
      <c r="AW11" s="12">
        <v>78640</v>
      </c>
      <c r="AX11" s="26">
        <v>80901</v>
      </c>
      <c r="AY11" s="12">
        <v>82157</v>
      </c>
      <c r="AZ11" s="12">
        <v>82746.5</v>
      </c>
      <c r="BA11" s="12">
        <v>84024</v>
      </c>
    </row>
    <row r="12" spans="1:53" s="8" customFormat="1" ht="25.5" customHeight="1">
      <c r="A12" s="11">
        <v>10</v>
      </c>
      <c r="B12" s="12" t="s">
        <v>52</v>
      </c>
      <c r="C12" s="12" t="s">
        <v>53</v>
      </c>
      <c r="D12" s="13">
        <f>'[1]26'!D12*10000/'27'!AK12</f>
        <v>1.1318405613929186</v>
      </c>
      <c r="E12" s="13">
        <f>'[1]26'!E12*10000/'27'!AL12</f>
        <v>0.74550368092442454</v>
      </c>
      <c r="F12" s="13">
        <f>'[1]26'!F12*10000/'27'!AM12</f>
        <v>1.107297087808659</v>
      </c>
      <c r="G12" s="13">
        <f>'[1]26'!G12*10000/'27'!AN12</f>
        <v>1.0989212256634737</v>
      </c>
      <c r="H12" s="13">
        <f>'[1]26'!H12*10000/'27'!AO12</f>
        <v>1.1280103776954749</v>
      </c>
      <c r="I12" s="13">
        <v>1.36051777419292</v>
      </c>
      <c r="J12" s="13">
        <v>1.17121161841925</v>
      </c>
      <c r="K12" s="13">
        <v>0.983245496735625</v>
      </c>
      <c r="L12" s="13">
        <v>1.1944962747811201</v>
      </c>
      <c r="M12" s="13">
        <v>0.80383305867236099</v>
      </c>
      <c r="N12" s="13">
        <v>0.40265753976243202</v>
      </c>
      <c r="O12" s="13">
        <v>0.40651232748633098</v>
      </c>
      <c r="P12" s="13">
        <v>0.61862685459175804</v>
      </c>
      <c r="Q12" s="13">
        <v>0.41708375041708401</v>
      </c>
      <c r="R12" s="13">
        <v>0.42559982976006799</v>
      </c>
      <c r="S12" s="13">
        <f>'[1]26'!S12*10000/'27'!AQ12</f>
        <v>1.0463808303031887</v>
      </c>
      <c r="T12" s="13">
        <f>'[1]26'!T12*10000/'27'!AR12</f>
        <v>2.1192333673293686</v>
      </c>
      <c r="U12" s="13">
        <f>'[1]26'!U12*10000/'27'!AS12</f>
        <v>2.1294435497823976</v>
      </c>
      <c r="V12" s="13">
        <f>'[1]26'!V12*10000/'27'!AT12</f>
        <v>1.9580488043664488</v>
      </c>
      <c r="W12" s="13">
        <f>'[1]26'!W12*10000/'27'!AU12</f>
        <v>2.7033115566569048</v>
      </c>
      <c r="X12" s="13">
        <f>'[1]26'!X12*10000/'27'!AV12</f>
        <v>3.5878461710954141</v>
      </c>
      <c r="Y12" s="13">
        <f>'[1]26'!Y12*10000/'27'!AW12</f>
        <v>3.0468562971990685</v>
      </c>
      <c r="Z12" s="13">
        <f>'[1]26'!Z12*10000/'27'!AX12</f>
        <v>3.0041629114630273</v>
      </c>
      <c r="AA12" s="13">
        <f>'[1]26'!AA12*10000/'27'!AY12</f>
        <v>3.2079385786693471</v>
      </c>
      <c r="AB12" s="13">
        <f>'[1]26'!AB12*10000/'27'!AZ12</f>
        <v>4.6822457753373348</v>
      </c>
      <c r="AC12" s="13">
        <f>'[1]26'!AC12*10000/'27'!BA12</f>
        <v>5.6952413094836318</v>
      </c>
      <c r="AD12" s="13">
        <v>5.6997498443123904</v>
      </c>
      <c r="AE12" s="13">
        <v>5.7859209257473498</v>
      </c>
      <c r="AK12" s="17">
        <v>53011</v>
      </c>
      <c r="AL12" s="17">
        <v>53655</v>
      </c>
      <c r="AM12" s="17">
        <v>54186</v>
      </c>
      <c r="AN12" s="17">
        <v>54599</v>
      </c>
      <c r="AO12" s="17">
        <v>53191</v>
      </c>
      <c r="AQ12" s="17">
        <v>38227</v>
      </c>
      <c r="AR12" s="19">
        <v>37749.5</v>
      </c>
      <c r="AS12" s="20">
        <v>37568.5</v>
      </c>
      <c r="AT12" s="20">
        <v>40857</v>
      </c>
      <c r="AU12" s="12">
        <v>44390</v>
      </c>
      <c r="AV12" s="12">
        <v>44595</v>
      </c>
      <c r="AW12" s="12">
        <v>45949</v>
      </c>
      <c r="AX12" s="26">
        <v>46602</v>
      </c>
      <c r="AY12" s="12">
        <v>46759</v>
      </c>
      <c r="AZ12" s="12">
        <v>46986</v>
      </c>
      <c r="BA12" s="12">
        <v>47408</v>
      </c>
    </row>
    <row r="13" spans="1:53" s="8" customFormat="1" ht="25.5" customHeight="1">
      <c r="A13" s="11">
        <v>11</v>
      </c>
      <c r="B13" s="12" t="s">
        <v>54</v>
      </c>
      <c r="C13" s="12" t="s">
        <v>55</v>
      </c>
      <c r="D13" s="13">
        <f>'[1]26'!D13*10000/'27'!AK13</f>
        <v>1.3185902386648332</v>
      </c>
      <c r="E13" s="13">
        <f>'[1]26'!E13*10000/'27'!AL13</f>
        <v>1.2209094836492045</v>
      </c>
      <c r="F13" s="13">
        <f>'[1]26'!F13*10000/'27'!AM13</f>
        <v>1.1348590883298657</v>
      </c>
      <c r="G13" s="13">
        <f>'[1]26'!G13*10000/'27'!AN13</f>
        <v>0.86107921928817455</v>
      </c>
      <c r="H13" s="13">
        <f>'[1]26'!H13*10000/'27'!AO13</f>
        <v>0.93897693246669245</v>
      </c>
      <c r="I13" s="13">
        <v>1.03179061529114</v>
      </c>
      <c r="J13" s="13">
        <v>1.2840267077555201</v>
      </c>
      <c r="K13" s="13">
        <v>1.19420096013757</v>
      </c>
      <c r="L13" s="13">
        <v>1.1003585281408199</v>
      </c>
      <c r="M13" s="13">
        <v>1.11939365817541</v>
      </c>
      <c r="N13" s="13">
        <v>1.01475839236902</v>
      </c>
      <c r="O13" s="13">
        <v>1.0092663264598101</v>
      </c>
      <c r="P13" s="13">
        <v>1.24269914253759</v>
      </c>
      <c r="Q13" s="13">
        <v>1.13115773994684</v>
      </c>
      <c r="R13" s="13">
        <v>1.2805654977237899</v>
      </c>
      <c r="S13" s="13">
        <f>'[1]26'!S13*10000/'27'!AQ13</f>
        <v>1.8519661707512809</v>
      </c>
      <c r="T13" s="13">
        <f>'[1]26'!T13*10000/'27'!AR13</f>
        <v>2.0179441805594363</v>
      </c>
      <c r="U13" s="13">
        <f>'[1]26'!U13*10000/'27'!AS13</f>
        <v>2.1673504141187396</v>
      </c>
      <c r="V13" s="13">
        <f>'[1]26'!V13*10000/'27'!AT13</f>
        <v>3.1272803085583236</v>
      </c>
      <c r="W13" s="13">
        <f>'[1]26'!W13*10000/'27'!AU13</f>
        <v>2.7211274060494959</v>
      </c>
      <c r="X13" s="13">
        <f>'[1]26'!X13*10000/'27'!AV13</f>
        <v>3.5596816220757215</v>
      </c>
      <c r="Y13" s="13">
        <f>'[1]26'!Y13*10000/'27'!AW13</f>
        <v>4.6168051708217916</v>
      </c>
      <c r="Z13" s="13">
        <f>'[1]26'!Z13*10000/'27'!AX13</f>
        <v>3.71921317978952</v>
      </c>
      <c r="AA13" s="13">
        <f>'[1]26'!AA13*10000/'27'!AY13</f>
        <v>4.2642163470796994</v>
      </c>
      <c r="AB13" s="13">
        <f>'[1]26'!AB13*10000/'27'!AZ13</f>
        <v>3.8477923291511495</v>
      </c>
      <c r="AC13" s="13">
        <f>'[1]26'!AC13*10000/'27'!BA13</f>
        <v>4.2167404596247104</v>
      </c>
      <c r="AD13" s="13">
        <v>5.1645521449880096</v>
      </c>
      <c r="AE13" s="13">
        <v>5.7870769061184602</v>
      </c>
      <c r="AK13" s="17">
        <v>106174</v>
      </c>
      <c r="AL13" s="17">
        <v>106478</v>
      </c>
      <c r="AM13" s="17">
        <v>105740</v>
      </c>
      <c r="AN13" s="17">
        <v>104520</v>
      </c>
      <c r="AO13" s="17">
        <v>95849</v>
      </c>
      <c r="AQ13" s="17">
        <v>64796</v>
      </c>
      <c r="AR13" s="19">
        <v>64422</v>
      </c>
      <c r="AS13" s="20">
        <v>64595</v>
      </c>
      <c r="AT13" s="20">
        <v>67151</v>
      </c>
      <c r="AU13" s="12">
        <v>69824</v>
      </c>
      <c r="AV13" s="12">
        <v>70231</v>
      </c>
      <c r="AW13" s="12">
        <v>71478</v>
      </c>
      <c r="AX13" s="26">
        <v>72596</v>
      </c>
      <c r="AY13" s="12">
        <v>72698</v>
      </c>
      <c r="AZ13" s="12">
        <v>72769</v>
      </c>
      <c r="BA13" s="12">
        <v>73516.5</v>
      </c>
    </row>
    <row r="14" spans="1:53" s="8" customFormat="1" ht="25.5" customHeight="1">
      <c r="A14" s="11">
        <v>12</v>
      </c>
      <c r="B14" s="12" t="s">
        <v>56</v>
      </c>
      <c r="C14" s="12" t="s">
        <v>57</v>
      </c>
      <c r="D14" s="13">
        <f>'[1]26'!D14*10000/'27'!AK14</f>
        <v>1.6677532331670635</v>
      </c>
      <c r="E14" s="13">
        <f>'[1]26'!E14*10000/'27'!AL14</f>
        <v>1.8812497286659045</v>
      </c>
      <c r="F14" s="13">
        <f>'[1]26'!F14*10000/'27'!AM14</f>
        <v>2.2321739979631414</v>
      </c>
      <c r="G14" s="13">
        <f>'[1]26'!G14*10000/'27'!AN14</f>
        <v>2.1798365122615806</v>
      </c>
      <c r="H14" s="13">
        <f>'[1]26'!H14*10000/'27'!AO14</f>
        <v>2.6047735903376608</v>
      </c>
      <c r="I14" s="13">
        <v>2.5666310940602801</v>
      </c>
      <c r="J14" s="13">
        <v>2.8597426231639198</v>
      </c>
      <c r="K14" s="13">
        <v>4.4587532539063304</v>
      </c>
      <c r="L14" s="13">
        <v>2.8651858341599001</v>
      </c>
      <c r="M14" s="13">
        <v>2.79457552726439</v>
      </c>
      <c r="N14" s="13">
        <v>3.40012428040473</v>
      </c>
      <c r="O14" s="13">
        <v>3.0956202705801399</v>
      </c>
      <c r="P14" s="13">
        <v>4.6904894155403296</v>
      </c>
      <c r="Q14" s="13">
        <v>3.5133416118968999</v>
      </c>
      <c r="R14" s="13">
        <v>5.4474293462492698</v>
      </c>
      <c r="S14" s="13">
        <f>'[1]26'!S14*10000/'27'!AQ14</f>
        <v>3.6177070315069395</v>
      </c>
      <c r="T14" s="13">
        <f>'[1]26'!T14*10000/'27'!AR14</f>
        <v>4.5573411169826059</v>
      </c>
      <c r="U14" s="13">
        <f>'[1]26'!U14*10000/'27'!AS14</f>
        <v>4.4973417497871795</v>
      </c>
      <c r="V14" s="13">
        <f>'[1]26'!V14*10000/'27'!AT14</f>
        <v>4.4593561539114921</v>
      </c>
      <c r="W14" s="13">
        <f>'[1]26'!W14*10000/'27'!AU14</f>
        <v>5.2266950889563004</v>
      </c>
      <c r="X14" s="13">
        <f>'[1]26'!X14*10000/'27'!AV14</f>
        <v>7.3079202054118113</v>
      </c>
      <c r="Y14" s="13">
        <f>'[1]26'!Y14*10000/'27'!AW14</f>
        <v>7.3694139841999764</v>
      </c>
      <c r="Z14" s="13">
        <f>'[1]26'!Z14*10000/'27'!AX14</f>
        <v>7.7122830310248549</v>
      </c>
      <c r="AA14" s="13">
        <f>'[1]26'!AA14*10000/'27'!AY14</f>
        <v>9.3606755126658623</v>
      </c>
      <c r="AB14" s="13">
        <f>'[1]26'!AB14*10000/'27'!AZ14</f>
        <v>9.6469318458592213</v>
      </c>
      <c r="AC14" s="13">
        <f>'[1]26'!AC14*10000/'27'!BA14</f>
        <v>10.685276067818407</v>
      </c>
      <c r="AD14" s="13">
        <v>15.2559611255509</v>
      </c>
      <c r="AE14" s="13">
        <v>13.711583924349901</v>
      </c>
      <c r="AK14" s="17">
        <v>65957</v>
      </c>
      <c r="AL14" s="17">
        <v>69103</v>
      </c>
      <c r="AM14" s="17">
        <v>71679</v>
      </c>
      <c r="AN14" s="17">
        <v>73400</v>
      </c>
      <c r="AO14" s="17">
        <v>72943</v>
      </c>
      <c r="AQ14" s="17">
        <v>91218</v>
      </c>
      <c r="AR14" s="19">
        <v>92159</v>
      </c>
      <c r="AS14" s="20">
        <v>93388.5</v>
      </c>
      <c r="AT14" s="20">
        <v>94184</v>
      </c>
      <c r="AU14" s="12">
        <v>97576</v>
      </c>
      <c r="AV14" s="12">
        <v>101260</v>
      </c>
      <c r="AW14" s="12">
        <v>101772</v>
      </c>
      <c r="AX14" s="26">
        <v>102434</v>
      </c>
      <c r="AY14" s="12">
        <v>103625</v>
      </c>
      <c r="AZ14" s="12">
        <v>104696.5</v>
      </c>
      <c r="BA14" s="12">
        <v>105753</v>
      </c>
    </row>
    <row r="15" spans="1:53" s="8" customFormat="1" ht="25.5" customHeight="1">
      <c r="A15" s="11">
        <v>13</v>
      </c>
      <c r="B15" s="12" t="s">
        <v>58</v>
      </c>
      <c r="C15" s="12" t="s">
        <v>59</v>
      </c>
      <c r="D15" s="13">
        <f>'[1]26'!D15*10000/'27'!AK15</f>
        <v>0.70585328839400729</v>
      </c>
      <c r="E15" s="13">
        <f>'[1]26'!E15*10000/'27'!AL15</f>
        <v>0.69764805399795937</v>
      </c>
      <c r="F15" s="13">
        <f>'[1]26'!F15*10000/'27'!AM15</f>
        <v>8.6040008604000864E-2</v>
      </c>
      <c r="G15" s="13">
        <f>'[1]26'!G15*10000/'27'!AN15</f>
        <v>0.59507111099776422</v>
      </c>
      <c r="H15" s="13">
        <f>'[1]26'!H15*10000/'27'!AO15</f>
        <v>0.77575506826644602</v>
      </c>
      <c r="I15" s="13">
        <v>0.878387280952172</v>
      </c>
      <c r="J15" s="13">
        <v>0.78966070911531705</v>
      </c>
      <c r="K15" s="13">
        <v>0.70460680738251802</v>
      </c>
      <c r="L15" s="13">
        <v>0.70691341752767001</v>
      </c>
      <c r="M15" s="13">
        <v>0.70508091601726497</v>
      </c>
      <c r="N15" s="13">
        <v>0.73265105204112002</v>
      </c>
      <c r="O15" s="13">
        <v>0.81951539323080302</v>
      </c>
      <c r="P15" s="13">
        <v>0.77507696944904902</v>
      </c>
      <c r="Q15" s="13">
        <v>0.68352991938619001</v>
      </c>
      <c r="R15" s="13">
        <v>1.10675503679961</v>
      </c>
      <c r="S15" s="13">
        <f>'[1]26'!S15*10000/'27'!AQ15</f>
        <v>1.184682060951892</v>
      </c>
      <c r="T15" s="13">
        <f>'[1]26'!T15*10000/'27'!AR15</f>
        <v>1.5735641227380015</v>
      </c>
      <c r="U15" s="13">
        <f>'[1]26'!U15*10000/'27'!AS15</f>
        <v>1.5704057044987216</v>
      </c>
      <c r="V15" s="13">
        <f>'[1]26'!V15*10000/'27'!AT15</f>
        <v>2.1434029783982256</v>
      </c>
      <c r="W15" s="13">
        <f>'[1]26'!W15*10000/'27'!AU15</f>
        <v>2.396315000044376</v>
      </c>
      <c r="X15" s="13">
        <f>'[1]26'!X15*10000/'27'!AV15</f>
        <v>2.7493237550441223</v>
      </c>
      <c r="Y15" s="13">
        <f>'[1]26'!Y15*10000/'27'!AW15</f>
        <v>2.8746145403230021</v>
      </c>
      <c r="Z15" s="13">
        <f>'[1]26'!Z15*10000/'27'!AX15</f>
        <v>2.582533465329488</v>
      </c>
      <c r="AA15" s="13">
        <f>'[1]26'!AA15*10000/'27'!AY15</f>
        <v>3.0983466877813255</v>
      </c>
      <c r="AB15" s="13">
        <f>'[1]26'!AB15*10000/'27'!AZ15</f>
        <v>3.0964811931774197</v>
      </c>
      <c r="AC15" s="13">
        <f>'[1]26'!AC15*10000/'27'!BA15</f>
        <v>3.4181314784273176</v>
      </c>
      <c r="AD15" s="13">
        <v>3.9257520802218902</v>
      </c>
      <c r="AE15" s="13">
        <v>4.4699652718082703</v>
      </c>
      <c r="AK15" s="17">
        <v>113338</v>
      </c>
      <c r="AL15" s="17">
        <v>114671</v>
      </c>
      <c r="AM15" s="17">
        <v>116225</v>
      </c>
      <c r="AN15" s="17">
        <v>117633</v>
      </c>
      <c r="AO15" s="17">
        <v>116016</v>
      </c>
      <c r="AQ15" s="17">
        <v>101293</v>
      </c>
      <c r="AR15" s="20">
        <v>101680</v>
      </c>
      <c r="AS15" s="20">
        <v>101884.5</v>
      </c>
      <c r="AT15" s="20">
        <v>107306</v>
      </c>
      <c r="AU15" s="12">
        <v>112673</v>
      </c>
      <c r="AV15" s="12">
        <v>112755</v>
      </c>
      <c r="AW15" s="12">
        <v>114798</v>
      </c>
      <c r="AX15" s="26">
        <v>116165</v>
      </c>
      <c r="AY15" s="12">
        <v>116191</v>
      </c>
      <c r="AZ15" s="12">
        <v>116261</v>
      </c>
      <c r="BA15" s="12">
        <v>117023</v>
      </c>
    </row>
    <row r="16" spans="1:53" s="8" customFormat="1" ht="25.5" customHeight="1">
      <c r="A16" s="11">
        <v>14</v>
      </c>
      <c r="B16" s="12" t="s">
        <v>60</v>
      </c>
      <c r="C16" s="12" t="s">
        <v>61</v>
      </c>
      <c r="D16" s="13">
        <f>'[1]26'!D16*10000/'27'!AK16</f>
        <v>2.4388621599450149</v>
      </c>
      <c r="E16" s="13">
        <f>'[1]26'!E16*10000/'27'!AL16</f>
        <v>1.9748968664969717</v>
      </c>
      <c r="F16" s="13">
        <f>'[1]26'!F16*10000/'27'!AM16</f>
        <v>1.958522838552434</v>
      </c>
      <c r="G16" s="13">
        <f>'[1]26'!G16*10000/'27'!AN16</f>
        <v>1.51285930408472</v>
      </c>
      <c r="H16" s="13">
        <f>'[1]26'!H16*10000/'27'!AO16</f>
        <v>2.1797889964251462</v>
      </c>
      <c r="I16" s="13">
        <v>1.94158001466972</v>
      </c>
      <c r="J16" s="13">
        <v>1.90524577670519</v>
      </c>
      <c r="K16" s="13">
        <v>1.9170349858884901</v>
      </c>
      <c r="L16" s="13">
        <v>2.1395564488545902</v>
      </c>
      <c r="M16" s="13">
        <v>1.72315079682322</v>
      </c>
      <c r="N16" s="13">
        <v>2.7598505434782599</v>
      </c>
      <c r="O16" s="13">
        <v>2.3493982336796901</v>
      </c>
      <c r="P16" s="13">
        <v>2.7483562715376002</v>
      </c>
      <c r="Q16" s="13">
        <v>2.8855864954552</v>
      </c>
      <c r="R16" s="13">
        <v>2.9896557909632699</v>
      </c>
      <c r="S16" s="13">
        <f>'[1]26'!S16*10000/'27'!AQ16</f>
        <v>2.7196083763937993</v>
      </c>
      <c r="T16" s="13">
        <f>'[1]26'!T16*10000/'27'!AR16</f>
        <v>2.4844913392184722</v>
      </c>
      <c r="U16" s="13">
        <f>'[1]26'!U16*10000/'27'!AS16</f>
        <v>2.5656117474834366</v>
      </c>
      <c r="V16" s="13">
        <f>'[1]26'!V16*10000/'27'!AT16</f>
        <v>3.3111538582826148</v>
      </c>
      <c r="W16" s="13">
        <f>'[1]26'!W16*10000/'27'!AU16</f>
        <v>4.1203131437989287</v>
      </c>
      <c r="X16" s="13">
        <f>'[1]26'!X16*10000/'27'!AV16</f>
        <v>4.6414109889406383</v>
      </c>
      <c r="Y16" s="13">
        <f>'[1]26'!Y16*10000/'27'!AW16</f>
        <v>5.4135152274449752</v>
      </c>
      <c r="Z16" s="13">
        <f>'[1]26'!Z16*10000/'27'!AX16</f>
        <v>6.0845304523328982</v>
      </c>
      <c r="AA16" s="13">
        <f>'[1]26'!AA16*10000/'27'!AY16</f>
        <v>6.6195622454706369</v>
      </c>
      <c r="AB16" s="13">
        <f>'[1]26'!AB16*10000/'27'!AZ16</f>
        <v>6.8033960285175681</v>
      </c>
      <c r="AC16" s="13">
        <f>'[1]26'!AC16*10000/'27'!BA16</f>
        <v>7.073950523957806</v>
      </c>
      <c r="AD16" s="13">
        <v>9.5314606282594205</v>
      </c>
      <c r="AE16" s="13">
        <v>14.391173413639599</v>
      </c>
      <c r="AK16" s="17">
        <v>45103</v>
      </c>
      <c r="AL16" s="17">
        <v>45572</v>
      </c>
      <c r="AM16" s="17">
        <v>45953</v>
      </c>
      <c r="AN16" s="17">
        <v>46270</v>
      </c>
      <c r="AO16" s="17">
        <v>45876</v>
      </c>
      <c r="AQ16" s="17">
        <v>62509</v>
      </c>
      <c r="AR16" s="19">
        <v>64399.5</v>
      </c>
      <c r="AS16" s="20">
        <v>66261</v>
      </c>
      <c r="AT16" s="20">
        <v>63422</v>
      </c>
      <c r="AU16" s="12">
        <v>60675</v>
      </c>
      <c r="AV16" s="12">
        <v>62481</v>
      </c>
      <c r="AW16" s="12">
        <v>64653</v>
      </c>
      <c r="AX16" s="26">
        <v>67384</v>
      </c>
      <c r="AY16" s="12">
        <v>69491</v>
      </c>
      <c r="AZ16" s="12">
        <v>70553</v>
      </c>
      <c r="BA16" s="12">
        <v>72095.5</v>
      </c>
    </row>
    <row r="17" spans="1:53" s="8" customFormat="1" ht="25.5" customHeight="1">
      <c r="A17" s="11">
        <v>15</v>
      </c>
      <c r="B17" s="12" t="s">
        <v>62</v>
      </c>
      <c r="C17" s="12" t="s">
        <v>63</v>
      </c>
      <c r="D17" s="13">
        <f>'[1]26'!D17*10000/'27'!AK17</f>
        <v>1.1806375442739079</v>
      </c>
      <c r="E17" s="13">
        <f>'[1]26'!E17*10000/'27'!AL17</f>
        <v>0.50300967455274059</v>
      </c>
      <c r="F17" s="13">
        <f>'[1]26'!F17*10000/'27'!AM17</f>
        <v>0.50210885720024101</v>
      </c>
      <c r="G17" s="13">
        <f>'[1]26'!G17*10000/'27'!AN17</f>
        <v>0.50236109715663624</v>
      </c>
      <c r="H17" s="13">
        <f>'[1]26'!H17*10000/'27'!AO17</f>
        <v>0.69433595445156138</v>
      </c>
      <c r="I17" s="13">
        <v>0.71714147408429996</v>
      </c>
      <c r="J17" s="13">
        <v>1.2481055540697199</v>
      </c>
      <c r="K17" s="13">
        <v>1.06621174965348</v>
      </c>
      <c r="L17" s="13">
        <v>0.885139396036694</v>
      </c>
      <c r="M17" s="13">
        <v>0.88840392082753405</v>
      </c>
      <c r="N17" s="13">
        <v>0.76046350250477701</v>
      </c>
      <c r="O17" s="13">
        <v>0.57157010307314204</v>
      </c>
      <c r="P17" s="13">
        <v>0.90857880103941402</v>
      </c>
      <c r="Q17" s="13">
        <v>0.91005059881329398</v>
      </c>
      <c r="R17" s="13">
        <v>1.09114715938023</v>
      </c>
      <c r="S17" s="13">
        <f>'[1]26'!S17*10000/'27'!AQ17</f>
        <v>1.3565365683500639</v>
      </c>
      <c r="T17" s="13">
        <f>'[1]26'!T17*10000/'27'!AR17</f>
        <v>1.7236756425479756</v>
      </c>
      <c r="U17" s="13">
        <f>'[1]26'!U17*10000/'27'!AS17</f>
        <v>1.8904842475400074</v>
      </c>
      <c r="V17" s="13">
        <f>'[1]26'!V17*10000/'27'!AT17</f>
        <v>1.6279280094058062</v>
      </c>
      <c r="W17" s="13">
        <f>'[1]26'!W17*10000/'27'!AU17</f>
        <v>1.545621597485789</v>
      </c>
      <c r="X17" s="13">
        <f>'[1]26'!X17*10000/'27'!AV17</f>
        <v>1.5145905556864461</v>
      </c>
      <c r="Y17" s="13">
        <f>'[1]26'!Y17*10000/'27'!AW17</f>
        <v>1.6480437720425853</v>
      </c>
      <c r="Z17" s="13">
        <f>'[1]26'!Z17*10000/'27'!AX17</f>
        <v>2.5820194619716945</v>
      </c>
      <c r="AA17" s="13">
        <f>'[1]26'!AA17*10000/'27'!AY17</f>
        <v>3.6654554726843882</v>
      </c>
      <c r="AB17" s="13">
        <f>'[1]26'!AB17*10000/'27'!AZ17</f>
        <v>3.4593642631947228</v>
      </c>
      <c r="AC17" s="13">
        <f>'[1]26'!AC17*10000/'27'!BA17</f>
        <v>2.9335700775852085</v>
      </c>
      <c r="AD17" s="13">
        <v>3.0521303870101302</v>
      </c>
      <c r="AE17" s="13">
        <v>4.2481205859372002</v>
      </c>
      <c r="AK17" s="17">
        <v>59290</v>
      </c>
      <c r="AL17" s="17">
        <v>59641</v>
      </c>
      <c r="AM17" s="17">
        <v>59748</v>
      </c>
      <c r="AN17" s="17">
        <v>59718</v>
      </c>
      <c r="AO17" s="17">
        <v>57609</v>
      </c>
      <c r="AQ17" s="17">
        <v>51602</v>
      </c>
      <c r="AR17" s="19">
        <v>52214</v>
      </c>
      <c r="AS17" s="20">
        <v>52896.5</v>
      </c>
      <c r="AT17" s="20">
        <v>55285</v>
      </c>
      <c r="AU17" s="12">
        <v>58229</v>
      </c>
      <c r="AV17" s="12">
        <v>59422</v>
      </c>
      <c r="AW17" s="12">
        <v>60678</v>
      </c>
      <c r="AX17" s="26">
        <v>61967</v>
      </c>
      <c r="AY17" s="12">
        <v>62748</v>
      </c>
      <c r="AZ17" s="12">
        <v>63595.5</v>
      </c>
      <c r="BA17" s="12">
        <v>64767.5</v>
      </c>
    </row>
    <row r="18" spans="1:53" s="8" customFormat="1" ht="25.5" customHeight="1">
      <c r="A18" s="11">
        <v>16</v>
      </c>
      <c r="B18" s="12" t="s">
        <v>64</v>
      </c>
      <c r="C18" s="12" t="s">
        <v>65</v>
      </c>
      <c r="D18" s="13">
        <f>'[1]26'!D18*10000/'27'!AK18</f>
        <v>0.19302224581383004</v>
      </c>
      <c r="E18" s="13">
        <f>'[1]26'!E18*10000/'27'!AL18</f>
        <v>0.47665805504447217</v>
      </c>
      <c r="F18" s="13">
        <f>'[1]26'!F18*10000/'27'!AM18</f>
        <v>0.47065025038593322</v>
      </c>
      <c r="G18" s="13">
        <f>'[1]26'!G18*10000/'27'!AN18</f>
        <v>1.020777461233656</v>
      </c>
      <c r="H18" s="13">
        <f>'[1]26'!H18*10000/'27'!AO18</f>
        <v>1.0820275228455356</v>
      </c>
      <c r="I18" s="13">
        <v>1.3228993884134399</v>
      </c>
      <c r="J18" s="13">
        <v>1.27520991917131</v>
      </c>
      <c r="K18" s="13">
        <v>1.3728249305007401</v>
      </c>
      <c r="L18" s="13">
        <v>1.5797068305539399</v>
      </c>
      <c r="M18" s="13">
        <v>1.09670185039184</v>
      </c>
      <c r="N18" s="13">
        <v>1.2080676957206899</v>
      </c>
      <c r="O18" s="13">
        <v>1.31369361380692</v>
      </c>
      <c r="P18" s="13">
        <v>1.5834137410623701</v>
      </c>
      <c r="Q18" s="13">
        <v>0.78041928025831897</v>
      </c>
      <c r="R18" s="13">
        <v>1.04769887229503</v>
      </c>
      <c r="S18" s="13">
        <f>'[1]26'!S18*10000/'27'!AQ18</f>
        <v>1.2175571744556504</v>
      </c>
      <c r="T18" s="13">
        <f>'[1]26'!T18*10000/'27'!AR18</f>
        <v>1.1835311638549582</v>
      </c>
      <c r="U18" s="13">
        <f>'[1]26'!U18*10000/'27'!AS18</f>
        <v>1.5478827865759865</v>
      </c>
      <c r="V18" s="13">
        <f>'[1]26'!V18*10000/'27'!AT18</f>
        <v>1.4326373899256939</v>
      </c>
      <c r="W18" s="13">
        <f>'[1]26'!W18*10000/'27'!AU18</f>
        <v>1.6940857583857245</v>
      </c>
      <c r="X18" s="13">
        <f>'[1]26'!X18*10000/'27'!AV18</f>
        <v>2.2450468653533142</v>
      </c>
      <c r="Y18" s="13">
        <f>'[1]26'!Y18*10000/'27'!AW18</f>
        <v>2.5064285250132285</v>
      </c>
      <c r="Z18" s="13">
        <f>'[1]26'!Z18*10000/'27'!AX18</f>
        <v>2.9354566469746448</v>
      </c>
      <c r="AA18" s="13">
        <f>'[1]26'!AA18*10000/'27'!AY18</f>
        <v>2.764849546103866</v>
      </c>
      <c r="AB18" s="13">
        <f>'[1]26'!AB18*10000/'27'!AZ18</f>
        <v>2.4060150375939848</v>
      </c>
      <c r="AC18" s="13">
        <f>'[1]26'!AC18*10000/'27'!BA18</f>
        <v>2.4855355638713599</v>
      </c>
      <c r="AD18" s="13">
        <v>3.32124768204589</v>
      </c>
      <c r="AE18" s="13">
        <v>3.6494813525539298</v>
      </c>
      <c r="AK18" s="17">
        <v>103615</v>
      </c>
      <c r="AL18" s="17">
        <v>104897</v>
      </c>
      <c r="AM18" s="17">
        <v>106236</v>
      </c>
      <c r="AN18" s="17">
        <v>107761</v>
      </c>
      <c r="AO18" s="17">
        <v>101661</v>
      </c>
      <c r="AQ18" s="17">
        <v>98558</v>
      </c>
      <c r="AR18" s="19">
        <v>101391.5</v>
      </c>
      <c r="AS18" s="20">
        <v>103367</v>
      </c>
      <c r="AT18" s="20">
        <v>104702</v>
      </c>
      <c r="AU18" s="12">
        <v>106252</v>
      </c>
      <c r="AV18" s="12">
        <v>106902</v>
      </c>
      <c r="AW18" s="12">
        <v>107723</v>
      </c>
      <c r="AX18" s="26">
        <v>109012</v>
      </c>
      <c r="AY18" s="12">
        <v>108505</v>
      </c>
      <c r="AZ18" s="12">
        <v>108062.5</v>
      </c>
      <c r="BA18" s="12">
        <v>108628.5</v>
      </c>
    </row>
    <row r="19" spans="1:53" s="8" customFormat="1" ht="25.5" customHeight="1">
      <c r="A19" s="11">
        <v>17</v>
      </c>
      <c r="B19" s="12" t="s">
        <v>66</v>
      </c>
      <c r="C19" s="12" t="s">
        <v>67</v>
      </c>
      <c r="D19" s="13">
        <f>'[1]26'!D19*10000/'27'!AK19</f>
        <v>0.9852393235884207</v>
      </c>
      <c r="E19" s="13">
        <f>'[1]26'!E19*10000/'27'!AL19</f>
        <v>0.8844939367940633</v>
      </c>
      <c r="F19" s="13">
        <f>'[1]26'!F19*10000/'27'!AM19</f>
        <v>0.61559567675950433</v>
      </c>
      <c r="G19" s="13">
        <f>'[1]26'!G19*10000/'27'!AN19</f>
        <v>0.62083706574664521</v>
      </c>
      <c r="H19" s="13">
        <f>'[1]26'!H19*10000/'27'!AO19</f>
        <v>0.47571023538142448</v>
      </c>
      <c r="I19" s="13">
        <v>0.51362651134601001</v>
      </c>
      <c r="J19" s="13">
        <v>0.72613354633250704</v>
      </c>
      <c r="K19" s="13">
        <v>0.52923493797366505</v>
      </c>
      <c r="L19" s="13">
        <v>0.44092784801599699</v>
      </c>
      <c r="M19" s="13">
        <v>0.56719226158087499</v>
      </c>
      <c r="N19" s="13">
        <v>0.56512819933201897</v>
      </c>
      <c r="O19" s="13">
        <v>0.56405396868372404</v>
      </c>
      <c r="P19" s="13">
        <v>0.92634406734521402</v>
      </c>
      <c r="Q19" s="13">
        <v>0.79873571546751698</v>
      </c>
      <c r="R19" s="13">
        <v>0.78331757372976696</v>
      </c>
      <c r="S19" s="13">
        <f>'[1]26'!S19*10000/'27'!AQ19</f>
        <v>1.0519179971481334</v>
      </c>
      <c r="T19" s="13">
        <f>'[1]26'!T19*10000/'27'!AR19</f>
        <v>1.0433391489830341</v>
      </c>
      <c r="U19" s="13">
        <f>'[1]26'!U19*10000/'27'!AS19</f>
        <v>1.6211584334977651</v>
      </c>
      <c r="V19" s="13">
        <f>'[1]26'!V19*10000/'27'!AT19</f>
        <v>1.4772223674192926</v>
      </c>
      <c r="W19" s="13">
        <f>'[1]26'!W19*10000/'27'!AU19</f>
        <v>1.4402197996986617</v>
      </c>
      <c r="X19" s="13">
        <f>'[1]26'!X19*10000/'27'!AV19</f>
        <v>1.6476274165202109</v>
      </c>
      <c r="Y19" s="13">
        <f>'[1]26'!Y19*10000/'27'!AW19</f>
        <v>2.3492477068138862</v>
      </c>
      <c r="Z19" s="13">
        <f>'[1]26'!Z19*10000/'27'!AX19</f>
        <v>1.3719882220088018</v>
      </c>
      <c r="AA19" s="13">
        <f>'[1]26'!AA19*10000/'27'!AY19</f>
        <v>2.2405496815218666</v>
      </c>
      <c r="AB19" s="13">
        <f>'[1]26'!AB19*10000/'27'!AZ19</f>
        <v>1.8305059195331133</v>
      </c>
      <c r="AC19" s="13">
        <f>'[1]26'!AC19*10000/'27'!BA19</f>
        <v>3.2021518460405392</v>
      </c>
      <c r="AD19" s="13">
        <v>3.0979099790089899</v>
      </c>
      <c r="AE19" s="13">
        <v>3.56820405802116</v>
      </c>
      <c r="AK19" s="17">
        <v>111648</v>
      </c>
      <c r="AL19" s="17">
        <v>113059</v>
      </c>
      <c r="AM19" s="17">
        <v>113711</v>
      </c>
      <c r="AN19" s="17">
        <v>112751</v>
      </c>
      <c r="AO19" s="17">
        <v>105106</v>
      </c>
      <c r="AQ19" s="17">
        <v>85558</v>
      </c>
      <c r="AR19" s="19">
        <v>86261.5</v>
      </c>
      <c r="AS19" s="20">
        <v>86358</v>
      </c>
      <c r="AT19" s="20">
        <v>88003</v>
      </c>
      <c r="AU19" s="12">
        <v>90264</v>
      </c>
      <c r="AV19" s="12">
        <v>91040</v>
      </c>
      <c r="AW19" s="12">
        <v>93647</v>
      </c>
      <c r="AX19" s="26">
        <v>94753</v>
      </c>
      <c r="AY19" s="12">
        <v>93727</v>
      </c>
      <c r="AZ19" s="12">
        <v>92870.5</v>
      </c>
      <c r="BA19" s="12">
        <v>93687</v>
      </c>
    </row>
    <row r="20" spans="1:53" s="8" customFormat="1" ht="25.5" customHeight="1">
      <c r="A20" s="11">
        <v>18</v>
      </c>
      <c r="B20" s="12" t="s">
        <v>68</v>
      </c>
      <c r="C20" s="12" t="s">
        <v>69</v>
      </c>
      <c r="D20" s="13">
        <f>'[1]26'!D20*10000/'27'!AK20</f>
        <v>0.7812805187702645</v>
      </c>
      <c r="E20" s="13">
        <f>'[1]26'!E20*10000/'27'!AL20</f>
        <v>0.5864758665180928</v>
      </c>
      <c r="F20" s="13">
        <f>'[1]26'!F20*10000/'27'!AM20</f>
        <v>0.59338963941689582</v>
      </c>
      <c r="G20" s="13">
        <f>'[1]26'!G20*10000/'27'!AN20</f>
        <v>0.90512299615825575</v>
      </c>
      <c r="H20" s="13">
        <f>'[1]26'!H20*10000/'27'!AO20</f>
        <v>0.86025205385177861</v>
      </c>
      <c r="I20" s="13">
        <v>1.0383257574009599</v>
      </c>
      <c r="J20" s="13">
        <v>0.82652434704576605</v>
      </c>
      <c r="K20" s="13">
        <v>1.2085322375974401</v>
      </c>
      <c r="L20" s="13">
        <v>1.22781829001507</v>
      </c>
      <c r="M20" s="13">
        <v>1.2371829038175</v>
      </c>
      <c r="N20" s="13">
        <v>1.2335323432180401</v>
      </c>
      <c r="O20" s="13">
        <v>1.36913837632635</v>
      </c>
      <c r="P20" s="13">
        <v>1.3731719648218299</v>
      </c>
      <c r="Q20" s="13">
        <v>1.3871549452073799</v>
      </c>
      <c r="R20" s="13">
        <v>1.1464383980434101</v>
      </c>
      <c r="S20" s="13">
        <f>'[1]26'!S20*10000/'27'!AQ20</f>
        <v>1.2310891034935574</v>
      </c>
      <c r="T20" s="13">
        <f>'[1]26'!T20*10000/'27'!AR20</f>
        <v>2.0434853686447605</v>
      </c>
      <c r="U20" s="13">
        <f>'[1]26'!U20*10000/'27'!AS20</f>
        <v>2.0298248937724974</v>
      </c>
      <c r="V20" s="13">
        <f>'[1]26'!V20*10000/'27'!AT20</f>
        <v>2.6708688336315802</v>
      </c>
      <c r="W20" s="13">
        <f>'[1]26'!W20*10000/'27'!AU20</f>
        <v>3.5769948133575205</v>
      </c>
      <c r="X20" s="13">
        <f>'[1]26'!X20*10000/'27'!AV20</f>
        <v>3.8262157491977291</v>
      </c>
      <c r="Y20" s="13">
        <f>'[1]26'!Y20*10000/'27'!AW20</f>
        <v>3.5369735702699079</v>
      </c>
      <c r="Z20" s="13">
        <f>'[1]26'!Z20*10000/'27'!AX20</f>
        <v>4.4518776094620449</v>
      </c>
      <c r="AA20" s="13">
        <f>'[1]26'!AA20*10000/'27'!AY20</f>
        <v>5.5236013881050443</v>
      </c>
      <c r="AB20" s="13">
        <f>'[1]26'!AB20*10000/'27'!AZ20</f>
        <v>6.3383861033874487</v>
      </c>
      <c r="AC20" s="13">
        <f>'[1]26'!AC20*10000/'27'!BA20</f>
        <v>6.7213810669308049</v>
      </c>
      <c r="AD20" s="13">
        <v>8.6655112651646409</v>
      </c>
      <c r="AE20" s="13">
        <v>10.442700083306899</v>
      </c>
      <c r="AK20" s="17">
        <v>102396</v>
      </c>
      <c r="AL20" s="17">
        <v>102306</v>
      </c>
      <c r="AM20" s="17">
        <v>101114</v>
      </c>
      <c r="AN20" s="17">
        <v>99434</v>
      </c>
      <c r="AO20" s="17">
        <v>92996</v>
      </c>
      <c r="AQ20" s="17">
        <v>73106</v>
      </c>
      <c r="AR20" s="19">
        <v>73404</v>
      </c>
      <c r="AS20" s="20">
        <v>73898</v>
      </c>
      <c r="AT20" s="20">
        <v>74882</v>
      </c>
      <c r="AU20" s="12">
        <v>78278</v>
      </c>
      <c r="AV20" s="12">
        <v>81020</v>
      </c>
      <c r="AW20" s="12">
        <v>81991</v>
      </c>
      <c r="AX20" s="26">
        <v>83111</v>
      </c>
      <c r="AY20" s="12">
        <v>83279</v>
      </c>
      <c r="AZ20" s="12">
        <v>83617.5</v>
      </c>
      <c r="BA20" s="12">
        <v>84804</v>
      </c>
    </row>
    <row r="21" spans="1:53" s="8" customFormat="1" ht="25.5" customHeight="1">
      <c r="A21" s="11">
        <v>19</v>
      </c>
      <c r="B21" s="12" t="s">
        <v>70</v>
      </c>
      <c r="C21" s="12" t="s">
        <v>71</v>
      </c>
      <c r="D21" s="13">
        <f>'[1]26'!D21*10000/'27'!AK21</f>
        <v>0.65863136402555489</v>
      </c>
      <c r="E21" s="13">
        <f>'[1]26'!E21*10000/'27'!AL21</f>
        <v>0.86571654276098653</v>
      </c>
      <c r="F21" s="13">
        <f>'[1]26'!F21*10000/'27'!AM21</f>
        <v>1.2905307307630263</v>
      </c>
      <c r="G21" s="13">
        <f>'[1]26'!G21*10000/'27'!AN21</f>
        <v>0.96035853385263836</v>
      </c>
      <c r="H21" s="13">
        <f>'[1]26'!H21*10000/'27'!AO21</f>
        <v>1.1969532100108813</v>
      </c>
      <c r="I21" s="13">
        <v>1.1232799775344</v>
      </c>
      <c r="J21" s="13">
        <v>1.3542489560997599</v>
      </c>
      <c r="K21" s="13">
        <v>1.13651215783881</v>
      </c>
      <c r="L21" s="13">
        <v>1.25521855970457</v>
      </c>
      <c r="M21" s="13">
        <v>1.138086097602</v>
      </c>
      <c r="N21" s="13">
        <v>1.1951195662802401</v>
      </c>
      <c r="O21" s="13">
        <v>1.21255546063328</v>
      </c>
      <c r="P21" s="13">
        <v>1.0172997473705601</v>
      </c>
      <c r="Q21" s="13">
        <v>1.01754703328509</v>
      </c>
      <c r="R21" s="13">
        <v>0.79137625984274196</v>
      </c>
      <c r="S21" s="13">
        <f>'[1]26'!S21*10000/'27'!AQ21</f>
        <v>2.3369642833958686</v>
      </c>
      <c r="T21" s="13">
        <f>'[1]26'!T21*10000/'27'!AR21</f>
        <v>2.5711898180883206</v>
      </c>
      <c r="U21" s="13">
        <f>'[1]26'!U21*10000/'27'!AS21</f>
        <v>2.5424752267570092</v>
      </c>
      <c r="V21" s="13">
        <f>'[1]26'!V21*10000/'27'!AT21</f>
        <v>2.4928331048236321</v>
      </c>
      <c r="W21" s="13">
        <f>'[1]26'!W21*10000/'27'!AU21</f>
        <v>2.9091614342165872</v>
      </c>
      <c r="X21" s="13">
        <f>'[1]26'!X21*10000/'27'!AV21</f>
        <v>4.2856122473274443</v>
      </c>
      <c r="Y21" s="13">
        <f>'[1]26'!Y21*10000/'27'!AW21</f>
        <v>4.7484480681923467</v>
      </c>
      <c r="Z21" s="13">
        <f>'[1]26'!Z21*10000/'27'!AX21</f>
        <v>5.0054035606620788</v>
      </c>
      <c r="AA21" s="13">
        <f>'[1]26'!AA21*10000/'27'!AY21</f>
        <v>5.5515901340312475</v>
      </c>
      <c r="AB21" s="13">
        <f>'[1]26'!AB21*10000/'27'!AZ21</f>
        <v>6.0999028533990014</v>
      </c>
      <c r="AC21" s="13">
        <f>'[1]26'!AC21*10000/'27'!BA21</f>
        <v>6.3578109053188108</v>
      </c>
      <c r="AD21" s="13">
        <v>7.9556252900488396</v>
      </c>
      <c r="AE21" s="13">
        <v>11.3933011813637</v>
      </c>
      <c r="AK21" s="17">
        <v>91098</v>
      </c>
      <c r="AL21" s="17">
        <v>92409</v>
      </c>
      <c r="AM21" s="17">
        <v>92985</v>
      </c>
      <c r="AN21" s="17">
        <v>93715</v>
      </c>
      <c r="AO21" s="17">
        <v>91900</v>
      </c>
      <c r="AQ21" s="17">
        <v>77023</v>
      </c>
      <c r="AR21" s="19">
        <v>77785</v>
      </c>
      <c r="AS21" s="20">
        <v>78663.5</v>
      </c>
      <c r="AT21" s="20">
        <v>80230</v>
      </c>
      <c r="AU21" s="12">
        <v>82498</v>
      </c>
      <c r="AV21" s="12">
        <v>84002</v>
      </c>
      <c r="AW21" s="12">
        <v>86344</v>
      </c>
      <c r="AX21" s="26">
        <v>87905</v>
      </c>
      <c r="AY21" s="12">
        <v>88263</v>
      </c>
      <c r="AZ21" s="12">
        <v>88526</v>
      </c>
      <c r="BA21" s="12">
        <v>89653.5</v>
      </c>
    </row>
    <row r="22" spans="1:53" s="8" customFormat="1" ht="25.5" customHeight="1">
      <c r="A22" s="11">
        <v>20</v>
      </c>
      <c r="B22" s="12" t="s">
        <v>72</v>
      </c>
      <c r="C22" s="12" t="s">
        <v>73</v>
      </c>
      <c r="D22" s="13">
        <f>'[1]26'!D22*10000/'27'!AK22</f>
        <v>0.58007043712450801</v>
      </c>
      <c r="E22" s="13">
        <f>'[1]26'!E22*10000/'27'!AL22</f>
        <v>0.65580758605425171</v>
      </c>
      <c r="F22" s="13">
        <f>'[1]26'!F22*10000/'27'!AM22</f>
        <v>0.56837096761097439</v>
      </c>
      <c r="G22" s="13">
        <f>'[1]26'!G22*10000/'27'!AN22</f>
        <v>0.72536187497985105</v>
      </c>
      <c r="H22" s="13">
        <f>'[1]26'!H22*10000/'27'!AO22</f>
        <v>0.90751588152792673</v>
      </c>
      <c r="I22" s="13">
        <v>0.66989892899908698</v>
      </c>
      <c r="J22" s="13">
        <v>0.74138754798424999</v>
      </c>
      <c r="K22" s="13">
        <v>0.49299333226518099</v>
      </c>
      <c r="L22" s="13">
        <v>0.74089427747066094</v>
      </c>
      <c r="M22" s="13">
        <v>0.32911454056085598</v>
      </c>
      <c r="N22" s="13">
        <v>0.56702889012195201</v>
      </c>
      <c r="O22" s="13">
        <v>0.89155454692818903</v>
      </c>
      <c r="P22" s="13">
        <v>0.89639689194750405</v>
      </c>
      <c r="Q22" s="13">
        <v>0.80924481274075</v>
      </c>
      <c r="R22" s="13">
        <v>0.96503749572769904</v>
      </c>
      <c r="S22" s="13">
        <f>'[1]26'!S22*10000/'27'!AQ22</f>
        <v>1.1261553921186449</v>
      </c>
      <c r="T22" s="13">
        <f>'[1]26'!T22*10000/'27'!AR22</f>
        <v>1.3699803065330936</v>
      </c>
      <c r="U22" s="13">
        <f>'[1]26'!U22*10000/'27'!AS22</f>
        <v>1.269438273563948</v>
      </c>
      <c r="V22" s="13">
        <f>'[1]26'!V22*10000/'27'!AT22</f>
        <v>1.7979584998488081</v>
      </c>
      <c r="W22" s="13">
        <f>'[1]26'!W22*10000/'27'!AU22</f>
        <v>2.124294852125475</v>
      </c>
      <c r="X22" s="13">
        <f>'[1]26'!X22*10000/'27'!AV22</f>
        <v>2.1744026217083037</v>
      </c>
      <c r="Y22" s="13">
        <f>'[1]26'!Y22*10000/'27'!AW22</f>
        <v>2.9759179562311142</v>
      </c>
      <c r="Z22" s="13">
        <f>'[1]26'!Z22*10000/'27'!AX22</f>
        <v>2.8516111603055725</v>
      </c>
      <c r="AA22" s="13">
        <f>'[1]26'!AA22*10000/'27'!AY22</f>
        <v>2.6052327961591426</v>
      </c>
      <c r="AB22" s="13">
        <f>'[1]26'!AB22*10000/'27'!AZ22</f>
        <v>3.1807556883747079</v>
      </c>
      <c r="AC22" s="13">
        <f>'[1]26'!AC22*10000/'27'!BA22</f>
        <v>3.8730515992780048</v>
      </c>
      <c r="AD22" s="13">
        <v>4.2090443655046998</v>
      </c>
      <c r="AE22" s="13">
        <v>4.51148609807389</v>
      </c>
      <c r="AK22" s="17">
        <v>120675</v>
      </c>
      <c r="AL22" s="17">
        <v>121987</v>
      </c>
      <c r="AM22" s="17">
        <v>123159</v>
      </c>
      <c r="AN22" s="17">
        <v>124076</v>
      </c>
      <c r="AO22" s="17">
        <v>121210</v>
      </c>
      <c r="AQ22" s="17">
        <v>115437</v>
      </c>
      <c r="AR22" s="19">
        <v>116790</v>
      </c>
      <c r="AS22" s="20">
        <v>118162.5</v>
      </c>
      <c r="AT22" s="20">
        <v>122361</v>
      </c>
      <c r="AU22" s="12">
        <v>127101</v>
      </c>
      <c r="AV22" s="12">
        <v>128771</v>
      </c>
      <c r="AW22" s="12">
        <v>131052</v>
      </c>
      <c r="AX22" s="26">
        <v>133258</v>
      </c>
      <c r="AY22" s="12">
        <v>134345</v>
      </c>
      <c r="AZ22" s="12">
        <v>135188</v>
      </c>
      <c r="BA22" s="12">
        <v>136843</v>
      </c>
    </row>
    <row r="23" spans="1:53" s="8" customFormat="1" ht="25.5" customHeight="1">
      <c r="A23" s="11">
        <v>21</v>
      </c>
      <c r="B23" s="12" t="s">
        <v>74</v>
      </c>
      <c r="C23" s="12" t="s">
        <v>75</v>
      </c>
      <c r="D23" s="13">
        <f>'[1]26'!D23*10000/'27'!AK23</f>
        <v>1.0560498455527101</v>
      </c>
      <c r="E23" s="13">
        <f>'[1]26'!E23*10000/'27'!AL23</f>
        <v>1.041300584429953</v>
      </c>
      <c r="F23" s="13">
        <f>'[1]26'!F23*10000/'27'!AM23</f>
        <v>1.0319784316507785</v>
      </c>
      <c r="G23" s="13">
        <f>'[1]26'!G23*10000/'27'!AN23</f>
        <v>1.1534468837710024</v>
      </c>
      <c r="H23" s="13">
        <f>'[1]26'!H23*10000/'27'!AO23</f>
        <v>0.95282171344567557</v>
      </c>
      <c r="I23" s="13">
        <v>1.28093821608004</v>
      </c>
      <c r="J23" s="13">
        <v>1.25045155194932</v>
      </c>
      <c r="K23" s="13">
        <v>1.1179586075825501</v>
      </c>
      <c r="L23" s="13">
        <v>0.84334472073211897</v>
      </c>
      <c r="M23" s="13">
        <v>0.84532294121054496</v>
      </c>
      <c r="N23" s="13">
        <v>0.889937036954635</v>
      </c>
      <c r="O23" s="13">
        <v>0.87571425443877704</v>
      </c>
      <c r="P23" s="13">
        <v>0.98401675639962305</v>
      </c>
      <c r="Q23" s="13">
        <v>1.54424977538185</v>
      </c>
      <c r="R23" s="13">
        <v>1.5362484812088899</v>
      </c>
      <c r="S23" s="13">
        <f>'[1]26'!S23*10000/'27'!AQ23</f>
        <v>1.9638945539693331</v>
      </c>
      <c r="T23" s="13">
        <f>'[1]26'!T23*10000/'27'!AR23</f>
        <v>1.7922083740936279</v>
      </c>
      <c r="U23" s="13">
        <f>'[1]26'!U23*10000/'27'!AS23</f>
        <v>1.7783705679671002</v>
      </c>
      <c r="V23" s="13">
        <f>'[1]26'!V23*10000/'27'!AT23</f>
        <v>1.7303283298005796</v>
      </c>
      <c r="W23" s="13">
        <f>'[1]26'!W23*10000/'27'!AU23</f>
        <v>2.0859117520268109</v>
      </c>
      <c r="X23" s="13">
        <f>'[1]26'!X23*10000/'27'!AV23</f>
        <v>2.1877050973528767</v>
      </c>
      <c r="Y23" s="13">
        <f>'[1]26'!Y23*10000/'27'!AW23</f>
        <v>2.9406260860266795</v>
      </c>
      <c r="Z23" s="13">
        <f>'[1]26'!Z23*10000/'27'!AX23</f>
        <v>3.1232919497149996</v>
      </c>
      <c r="AA23" s="13">
        <f>'[1]26'!AA23*10000/'27'!AY23</f>
        <v>3.8713673669540083</v>
      </c>
      <c r="AB23" s="13">
        <f>'[1]26'!AB23*10000/'27'!AZ23</f>
        <v>2.695296707245856</v>
      </c>
      <c r="AC23" s="13">
        <f>'[1]26'!AC23*10000/'27'!BA23</f>
        <v>3.7990071927869518</v>
      </c>
      <c r="AD23" s="13">
        <v>4.2750356776874598</v>
      </c>
      <c r="AE23" s="13">
        <v>4.6684457230097598</v>
      </c>
      <c r="AK23" s="17">
        <v>75754</v>
      </c>
      <c r="AL23" s="17">
        <v>76827</v>
      </c>
      <c r="AM23" s="17">
        <v>77521</v>
      </c>
      <c r="AN23" s="17">
        <v>78027</v>
      </c>
      <c r="AO23" s="17">
        <v>73466</v>
      </c>
      <c r="AQ23" s="17">
        <v>66195</v>
      </c>
      <c r="AR23" s="19">
        <v>66956.5</v>
      </c>
      <c r="AS23" s="20">
        <v>67477.5</v>
      </c>
      <c r="AT23" s="20">
        <v>69351</v>
      </c>
      <c r="AU23" s="12">
        <v>71911</v>
      </c>
      <c r="AV23" s="12">
        <v>73136</v>
      </c>
      <c r="AW23" s="12">
        <v>74814</v>
      </c>
      <c r="AX23" s="26">
        <v>76842</v>
      </c>
      <c r="AY23" s="12">
        <v>77492</v>
      </c>
      <c r="AZ23" s="12">
        <v>77913.5</v>
      </c>
      <c r="BA23" s="12">
        <v>78968</v>
      </c>
    </row>
    <row r="24" spans="1:53" s="8" customFormat="1" ht="25.5" customHeight="1">
      <c r="A24" s="14">
        <v>22</v>
      </c>
      <c r="B24" s="15" t="s">
        <v>76</v>
      </c>
      <c r="C24" s="15" t="s">
        <v>77</v>
      </c>
      <c r="D24" s="16">
        <f>'[1]26'!D24*10000/'27'!AK24</f>
        <v>0.94912457904567282</v>
      </c>
      <c r="E24" s="16">
        <f>'[1]26'!E24*10000/'27'!AL24</f>
        <v>0.85753056690882246</v>
      </c>
      <c r="F24" s="16">
        <f>'[1]26'!F24*10000/'27'!AM24</f>
        <v>0.82800068310056352</v>
      </c>
      <c r="G24" s="16">
        <f>'[1]26'!G24*10000/'27'!AN24</f>
        <v>0.98865052061307757</v>
      </c>
      <c r="H24" s="16">
        <f>'[1]26'!H24*10000/'27'!AO24</f>
        <v>1.1007639301675363</v>
      </c>
      <c r="I24" s="16">
        <v>1.1743153741368799</v>
      </c>
      <c r="J24" s="16">
        <v>1.2335321918148701</v>
      </c>
      <c r="K24" s="16">
        <v>1.23476073732503</v>
      </c>
      <c r="L24" s="16">
        <v>1.1943363167013901</v>
      </c>
      <c r="M24" s="16">
        <v>1.1119131053345599</v>
      </c>
      <c r="N24" s="16">
        <v>1.15442190903534</v>
      </c>
      <c r="O24" s="16">
        <v>1.1937342217073901</v>
      </c>
      <c r="P24" s="16">
        <v>1.37444478028163</v>
      </c>
      <c r="Q24" s="16">
        <v>1.23018034196541</v>
      </c>
      <c r="R24" s="16">
        <v>1.5433180477211199</v>
      </c>
      <c r="S24" s="16">
        <f>'[1]26'!S24*10000/'27'!AQ24</f>
        <v>1.8414425861219679</v>
      </c>
      <c r="T24" s="16">
        <f>'[1]26'!T24*10000/'27'!AR24</f>
        <v>2.0948593972009557</v>
      </c>
      <c r="U24" s="16">
        <f>'[1]26'!U24*10000/'27'!AS24</f>
        <v>2.2394910434837727</v>
      </c>
      <c r="V24" s="16">
        <f>'[1]26'!V24*10000/'27'!AT24</f>
        <v>2.525687748534255</v>
      </c>
      <c r="W24" s="16">
        <f>'[1]26'!W24*10000/'27'!AU24</f>
        <v>2.9079014785980881</v>
      </c>
      <c r="X24" s="16">
        <f>'[1]26'!X24*10000/'27'!AV24</f>
        <v>3.286464793521414</v>
      </c>
      <c r="Y24" s="16">
        <f>'[1]26'!Y24*10000/'27'!AW24</f>
        <v>3.5559302496039318</v>
      </c>
      <c r="Z24" s="16">
        <f>'[1]26'!Z24*10000/'27'!AX24</f>
        <v>3.8020481291839889</v>
      </c>
      <c r="AA24" s="16">
        <f>'[1]26'!AA24*10000/'27'!AY24</f>
        <v>4.3195623764965125</v>
      </c>
      <c r="AB24" s="16">
        <f>'[1]26'!AB24*10000/'27'!AZ24</f>
        <v>4.6369652210391967</v>
      </c>
      <c r="AC24" s="16">
        <f>'[1]26'!AC24*10000/'27'!BA24</f>
        <v>5.3300581826883109</v>
      </c>
      <c r="AD24" s="16">
        <v>6.3012647659449597</v>
      </c>
      <c r="AE24" s="16">
        <v>7.0685519161614199</v>
      </c>
      <c r="AK24" s="18">
        <v>1706836</v>
      </c>
      <c r="AL24" s="18">
        <v>1725886</v>
      </c>
      <c r="AM24" s="18">
        <v>1739129</v>
      </c>
      <c r="AN24" s="18">
        <v>1749860</v>
      </c>
      <c r="AO24" s="21">
        <v>1680651</v>
      </c>
      <c r="AQ24" s="18">
        <v>1520547</v>
      </c>
      <c r="AR24" s="22">
        <v>1537096</v>
      </c>
      <c r="AS24" s="23">
        <v>1553924.5</v>
      </c>
      <c r="AT24" s="12">
        <f t="shared" ref="AT24:AV24" si="0">SUM(AT3:AT23)</f>
        <v>1595605</v>
      </c>
      <c r="AU24" s="12">
        <f t="shared" si="0"/>
        <v>1647236</v>
      </c>
      <c r="AV24" s="12">
        <f t="shared" si="0"/>
        <v>1670488</v>
      </c>
      <c r="AW24" s="12">
        <v>1698571</v>
      </c>
      <c r="AX24" s="26">
        <v>1728016</v>
      </c>
      <c r="AY24" s="12">
        <v>1736287</v>
      </c>
      <c r="AZ24" s="12">
        <v>1742519</v>
      </c>
      <c r="BA24" s="12">
        <v>1763583</v>
      </c>
    </row>
    <row r="25" spans="1:53" s="8" customFormat="1" ht="25.5" customHeight="1">
      <c r="A25" s="11">
        <v>23</v>
      </c>
      <c r="B25" s="12" t="s">
        <v>78</v>
      </c>
      <c r="C25" s="12" t="s">
        <v>79</v>
      </c>
      <c r="D25" s="13">
        <f>'[1]26'!D25*10000/'27'!AK25</f>
        <v>4.1887068611339355</v>
      </c>
      <c r="E25" s="13">
        <f>'[1]26'!E25*10000/'27'!AL25</f>
        <v>4.5024127912449252</v>
      </c>
      <c r="F25" s="13">
        <f>'[1]26'!F25*10000/'27'!AM25</f>
        <v>4.0932718175952862</v>
      </c>
      <c r="G25" s="13">
        <f>'[1]26'!G25*10000/'27'!AN25</f>
        <v>4.6774542293452885</v>
      </c>
      <c r="H25" s="13">
        <f>'[1]26'!H25*10000/'27'!AO25</f>
        <v>6.322493602401182</v>
      </c>
      <c r="I25" s="13">
        <v>5.8506741514946299</v>
      </c>
      <c r="J25" s="13">
        <v>7.0765436087479099</v>
      </c>
      <c r="K25" s="13">
        <v>7.1383002569098402</v>
      </c>
      <c r="L25" s="13">
        <v>7.9145167620630597</v>
      </c>
      <c r="M25" s="13">
        <v>6.4314676606522996</v>
      </c>
      <c r="N25" s="13">
        <v>6.2899502062794301</v>
      </c>
      <c r="O25" s="13">
        <v>6.5097502144242103</v>
      </c>
      <c r="P25" s="13">
        <v>8.2459558437148797</v>
      </c>
      <c r="Q25" s="13">
        <v>8.1410032756320305</v>
      </c>
      <c r="R25" s="13">
        <v>8.1720819593560403</v>
      </c>
      <c r="S25" s="13">
        <f>'[1]26'!S25*10000/'27'!AQ25</f>
        <v>7.9318994292034528</v>
      </c>
      <c r="T25" s="13">
        <f>'[1]26'!T25*10000/'27'!AR25</f>
        <v>8.8514257858231336</v>
      </c>
      <c r="U25" s="13">
        <f>'[1]26'!U25*10000/'27'!AS25</f>
        <v>9.2782171548882371</v>
      </c>
      <c r="V25" s="13">
        <f>'[1]26'!V25*10000/'27'!AT25</f>
        <v>8.8335863483065555</v>
      </c>
      <c r="W25" s="13">
        <f>'[1]26'!W25*10000/'27'!AU25</f>
        <v>7.4295228216820295</v>
      </c>
      <c r="X25" s="13">
        <f>'[1]26'!X25*10000/'27'!AV25</f>
        <v>7.31121965526577</v>
      </c>
      <c r="Y25" s="13">
        <f>'[1]26'!Y25*10000/'27'!AW25</f>
        <v>9.5347417686016804</v>
      </c>
      <c r="Z25" s="13">
        <f>'[1]26'!Z25*10000/'27'!AX25</f>
        <v>10.50290244879049</v>
      </c>
      <c r="AA25" s="13">
        <f>'[1]26'!AA25*10000/'27'!AY25</f>
        <v>12.086049373469919</v>
      </c>
      <c r="AB25" s="13">
        <f>'[1]26'!AB25*10000/'27'!AZ25</f>
        <v>12.34965508984863</v>
      </c>
      <c r="AC25" s="13">
        <f>'[1]26'!AC25*10000/'27'!BA25</f>
        <v>12.987132667542568</v>
      </c>
      <c r="AD25" s="13">
        <v>16.870844278918099</v>
      </c>
      <c r="AE25" s="13">
        <v>17.713297886143099</v>
      </c>
      <c r="AK25" s="17">
        <v>623104</v>
      </c>
      <c r="AL25" s="17">
        <v>637436</v>
      </c>
      <c r="AM25" s="17">
        <v>657176</v>
      </c>
      <c r="AN25" s="17">
        <v>679857</v>
      </c>
      <c r="AO25" s="17">
        <v>732306</v>
      </c>
      <c r="AQ25" s="17">
        <v>1265775</v>
      </c>
      <c r="AR25" s="19">
        <v>1302615</v>
      </c>
      <c r="AS25" s="20">
        <v>1345086</v>
      </c>
      <c r="AT25" s="24">
        <v>1367508</v>
      </c>
      <c r="AU25" s="12">
        <v>1379631</v>
      </c>
      <c r="AV25" s="12">
        <v>1418368</v>
      </c>
      <c r="AW25" s="12">
        <v>1399094</v>
      </c>
      <c r="AX25" s="26">
        <v>1431033</v>
      </c>
      <c r="AY25" s="12">
        <v>1455397</v>
      </c>
      <c r="AZ25" s="12">
        <v>1482632.5</v>
      </c>
      <c r="BA25" s="12">
        <v>1519196</v>
      </c>
    </row>
    <row r="26" spans="1:53" s="8" customFormat="1" ht="25.5" customHeight="1">
      <c r="A26" s="14">
        <v>24</v>
      </c>
      <c r="B26" s="15" t="s">
        <v>80</v>
      </c>
      <c r="C26" s="15" t="s">
        <v>81</v>
      </c>
      <c r="D26" s="16">
        <f>'[1]26'!D26*10000/'27'!AK26</f>
        <v>1.8154973947826982</v>
      </c>
      <c r="E26" s="16">
        <f>'[1]26'!E26*10000/'27'!AL26</f>
        <v>1.8406294190973553</v>
      </c>
      <c r="F26" s="16">
        <f>'[1]26'!F26*10000/'27'!AM26</f>
        <v>1.7234867848625279</v>
      </c>
      <c r="G26" s="16">
        <f>'[1]26'!G26*10000/'27'!AN26</f>
        <v>2.0208114772214212</v>
      </c>
      <c r="H26" s="16">
        <f>'[1]26'!H26*10000/'27'!AO26</f>
        <v>2.6855016479779787</v>
      </c>
      <c r="I26" s="16">
        <v>2.7125280221979402</v>
      </c>
      <c r="J26" s="16">
        <v>3.2045963997904798</v>
      </c>
      <c r="K26" s="16">
        <v>3.2975834055641999</v>
      </c>
      <c r="L26" s="16">
        <v>3.6250706213488999</v>
      </c>
      <c r="M26" s="16">
        <v>3.0889985862863698</v>
      </c>
      <c r="N26" s="16">
        <v>3.1037060520311099</v>
      </c>
      <c r="O26" s="16">
        <v>3.2593794048929299</v>
      </c>
      <c r="P26" s="16">
        <v>4.0912306839293002</v>
      </c>
      <c r="Q26" s="16">
        <v>4.0152757623488204</v>
      </c>
      <c r="R26" s="16">
        <v>4.2635443213740798</v>
      </c>
      <c r="S26" s="16">
        <f>'[1]26'!S26*10000/'27'!AQ26</f>
        <v>4.6082254671211729</v>
      </c>
      <c r="T26" s="16">
        <f>'[1]26'!T26*10000/'27'!AR26</f>
        <v>5.1941905355861913</v>
      </c>
      <c r="U26" s="16">
        <f>'[1]26'!U26*10000/'27'!AS26</f>
        <v>5.5053267313105625</v>
      </c>
      <c r="V26" s="16">
        <f>'[1]26'!V26*10000/'27'!AT26</f>
        <v>5.4368496915237454</v>
      </c>
      <c r="W26" s="16">
        <f>'[1]26'!W26*10000/'27'!AU26</f>
        <v>4.9688341113104739</v>
      </c>
      <c r="X26" s="16">
        <f>'[1]26'!X26*10000/'27'!AV26</f>
        <v>5.1345870445239274</v>
      </c>
      <c r="Y26" s="16">
        <f>'[1]26'!Y26*10000/'27'!AW26</f>
        <v>6.2563374470850404</v>
      </c>
      <c r="Z26" s="16">
        <f>'[1]26'!Z26*10000/'27'!AX26</f>
        <v>6.837500779506744</v>
      </c>
      <c r="AA26" s="16">
        <f>'[1]26'!AA26*10000/'27'!AY26</f>
        <v>7.8610539138586404</v>
      </c>
      <c r="AB26" s="16">
        <f>'[1]26'!AB26*10000/'27'!AZ26</f>
        <v>8.1825613463429541</v>
      </c>
      <c r="AC26" s="16">
        <f>'[1]26'!AC26*10000/'27'!BA26</f>
        <v>8.8735793667499401</v>
      </c>
      <c r="AD26" s="16">
        <v>11.2619439246797</v>
      </c>
      <c r="AE26" s="16">
        <v>12.161846566805901</v>
      </c>
      <c r="AK26" s="18">
        <v>2329940</v>
      </c>
      <c r="AL26" s="18">
        <v>2363322</v>
      </c>
      <c r="AM26" s="18">
        <v>2396305</v>
      </c>
      <c r="AN26" s="18">
        <v>2429717</v>
      </c>
      <c r="AO26" s="21">
        <v>2412957</v>
      </c>
      <c r="AQ26" s="18">
        <v>2786322</v>
      </c>
      <c r="AR26" s="22">
        <v>2839711</v>
      </c>
      <c r="AS26" s="25">
        <v>2899010.5</v>
      </c>
      <c r="AT26" s="12">
        <f t="shared" ref="AT26:AV26" si="1">AT24+AT25</f>
        <v>2963113</v>
      </c>
      <c r="AU26" s="12">
        <f t="shared" si="1"/>
        <v>3026867</v>
      </c>
      <c r="AV26" s="12">
        <f t="shared" si="1"/>
        <v>3088856</v>
      </c>
      <c r="AW26" s="12">
        <v>3097659</v>
      </c>
      <c r="AX26" s="26">
        <v>3159049</v>
      </c>
      <c r="AY26" s="12">
        <v>3191684</v>
      </c>
      <c r="AZ26" s="12">
        <v>3225151.5</v>
      </c>
      <c r="BA26" s="12">
        <v>3282779</v>
      </c>
    </row>
    <row r="27" spans="1:53" ht="28.5" customHeight="1"/>
  </sheetData>
  <pageMargins left="0.47" right="0.31" top="0.65" bottom="0.5" header="0.35" footer="0.5"/>
  <pageSetup paperSize="9" orientation="portrait"/>
  <headerFooter alignWithMargins="0">
    <oddHeader>&amp;R&amp;"Arial,Italic"&amp;9Эрүүл Мэндийн Хөгжлийн Төв</oddHeader>
    <oddFooter>&amp;L&amp;"Arial,Italic"&amp;9       Эрүүл Мэндийн Үзүүлэлтүүд &amp;C12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1"/>
  <sheetViews>
    <sheetView tabSelected="1" topLeftCell="C16" workbookViewId="0">
      <selection activeCell="U24" sqref="U24"/>
    </sheetView>
  </sheetViews>
  <sheetFormatPr defaultColWidth="9" defaultRowHeight="14.4"/>
  <cols>
    <col min="2" max="2" width="58.21875" customWidth="1"/>
    <col min="3" max="3" width="16.44140625" customWidth="1"/>
  </cols>
  <sheetData>
    <row r="1" spans="1:3">
      <c r="A1" s="4" t="s">
        <v>84</v>
      </c>
      <c r="B1" s="5" t="s">
        <v>1</v>
      </c>
      <c r="C1" t="s">
        <v>87</v>
      </c>
    </row>
    <row r="2" spans="1:3">
      <c r="A2" s="4">
        <v>2017</v>
      </c>
      <c r="B2" s="32" t="s">
        <v>89</v>
      </c>
      <c r="C2" s="6">
        <v>432</v>
      </c>
    </row>
    <row r="3" spans="1:3">
      <c r="A3" s="4">
        <v>2018</v>
      </c>
      <c r="B3" s="5" t="s">
        <v>89</v>
      </c>
      <c r="C3" s="6">
        <v>466</v>
      </c>
    </row>
    <row r="4" spans="1:3">
      <c r="A4" s="4">
        <v>2019</v>
      </c>
      <c r="B4" s="5" t="s">
        <v>89</v>
      </c>
      <c r="C4" s="6">
        <v>478</v>
      </c>
    </row>
    <row r="5" spans="1:3">
      <c r="A5" s="4">
        <v>2020</v>
      </c>
      <c r="B5" s="5" t="s">
        <v>89</v>
      </c>
      <c r="C5" s="6">
        <v>298</v>
      </c>
    </row>
    <row r="6" spans="1:3">
      <c r="A6" s="4">
        <v>2021</v>
      </c>
      <c r="B6" s="5" t="s">
        <v>89</v>
      </c>
      <c r="C6" s="6">
        <v>161</v>
      </c>
    </row>
    <row r="7" spans="1:3">
      <c r="A7" s="4">
        <v>2022</v>
      </c>
      <c r="B7" s="5" t="s">
        <v>89</v>
      </c>
      <c r="C7" s="6">
        <v>508</v>
      </c>
    </row>
    <row r="8" spans="1:3">
      <c r="A8" s="4">
        <v>2023</v>
      </c>
      <c r="B8" s="5" t="s">
        <v>89</v>
      </c>
      <c r="C8" s="6">
        <v>513</v>
      </c>
    </row>
    <row r="9" spans="1:3">
      <c r="A9" s="4">
        <v>2017</v>
      </c>
      <c r="B9" s="5" t="s">
        <v>90</v>
      </c>
      <c r="C9" s="6">
        <v>412</v>
      </c>
    </row>
    <row r="10" spans="1:3">
      <c r="A10" s="4">
        <v>2018</v>
      </c>
      <c r="B10" s="5" t="s">
        <v>90</v>
      </c>
      <c r="C10" s="6">
        <v>422</v>
      </c>
    </row>
    <row r="11" spans="1:3">
      <c r="A11" s="4">
        <v>2019</v>
      </c>
      <c r="B11" s="32" t="s">
        <v>90</v>
      </c>
      <c r="C11" s="6">
        <v>427</v>
      </c>
    </row>
    <row r="12" spans="1:3">
      <c r="A12" s="4">
        <v>2020</v>
      </c>
      <c r="B12" s="32" t="s">
        <v>90</v>
      </c>
      <c r="C12" s="6">
        <v>365</v>
      </c>
    </row>
    <row r="13" spans="1:3">
      <c r="A13" s="4">
        <v>2021</v>
      </c>
      <c r="B13" s="5" t="s">
        <v>90</v>
      </c>
      <c r="C13" s="6">
        <v>263</v>
      </c>
    </row>
    <row r="14" spans="1:3">
      <c r="A14" s="4">
        <v>2022</v>
      </c>
      <c r="B14" s="5" t="s">
        <v>90</v>
      </c>
      <c r="C14" s="6">
        <v>365</v>
      </c>
    </row>
    <row r="15" spans="1:3">
      <c r="A15" s="4">
        <v>2023</v>
      </c>
      <c r="B15" s="5" t="s">
        <v>90</v>
      </c>
      <c r="C15" s="6">
        <v>402</v>
      </c>
    </row>
    <row r="16" spans="1:3">
      <c r="A16" s="4">
        <v>2017</v>
      </c>
      <c r="B16" s="5" t="s">
        <v>91</v>
      </c>
      <c r="C16" s="6">
        <v>395</v>
      </c>
    </row>
    <row r="17" spans="1:3">
      <c r="A17" s="4">
        <v>2018</v>
      </c>
      <c r="B17" s="5" t="s">
        <v>91</v>
      </c>
      <c r="C17" s="6">
        <v>393</v>
      </c>
    </row>
    <row r="18" spans="1:3">
      <c r="A18" s="4">
        <v>2019</v>
      </c>
      <c r="B18" s="5" t="s">
        <v>91</v>
      </c>
      <c r="C18" s="6">
        <v>393</v>
      </c>
    </row>
    <row r="19" spans="1:3">
      <c r="A19" s="4">
        <v>2020</v>
      </c>
      <c r="B19" s="5" t="s">
        <v>91</v>
      </c>
      <c r="C19" s="6">
        <v>374</v>
      </c>
    </row>
    <row r="20" spans="1:3">
      <c r="A20" s="4">
        <v>2021</v>
      </c>
      <c r="B20" s="5" t="s">
        <v>91</v>
      </c>
      <c r="C20" s="6">
        <v>332</v>
      </c>
    </row>
    <row r="21" spans="1:3">
      <c r="A21" s="4">
        <v>2022</v>
      </c>
      <c r="B21" s="5" t="s">
        <v>91</v>
      </c>
      <c r="C21" s="6">
        <v>330</v>
      </c>
    </row>
    <row r="22" spans="1:3">
      <c r="A22" s="4">
        <v>2023</v>
      </c>
      <c r="B22" s="5" t="s">
        <v>91</v>
      </c>
      <c r="C22" s="6">
        <v>348</v>
      </c>
    </row>
    <row r="23" spans="1:3">
      <c r="A23" s="4">
        <v>2017</v>
      </c>
      <c r="B23" s="5" t="s">
        <v>92</v>
      </c>
      <c r="C23" s="6">
        <v>333</v>
      </c>
    </row>
    <row r="24" spans="1:3">
      <c r="A24" s="4">
        <v>2018</v>
      </c>
      <c r="B24" s="5" t="s">
        <v>92</v>
      </c>
      <c r="C24" s="6">
        <v>341</v>
      </c>
    </row>
    <row r="25" spans="1:3">
      <c r="A25" s="4">
        <v>2019</v>
      </c>
      <c r="B25" s="5" t="s">
        <v>92</v>
      </c>
      <c r="C25" s="6">
        <v>342</v>
      </c>
    </row>
    <row r="26" spans="1:3">
      <c r="A26" s="4">
        <v>2020</v>
      </c>
      <c r="B26" s="5" t="s">
        <v>92</v>
      </c>
      <c r="C26" s="6">
        <v>341</v>
      </c>
    </row>
    <row r="27" spans="1:3">
      <c r="A27" s="4">
        <v>2021</v>
      </c>
      <c r="B27" s="5" t="s">
        <v>92</v>
      </c>
      <c r="C27" s="6">
        <v>262</v>
      </c>
    </row>
    <row r="28" spans="1:3">
      <c r="A28" s="4">
        <v>2022</v>
      </c>
      <c r="B28" s="5" t="s">
        <v>92</v>
      </c>
      <c r="C28" s="6">
        <v>327</v>
      </c>
    </row>
    <row r="29" spans="1:3">
      <c r="A29" s="4">
        <v>2023</v>
      </c>
      <c r="B29" s="5" t="s">
        <v>92</v>
      </c>
      <c r="C29" s="6">
        <v>343</v>
      </c>
    </row>
    <row r="30" spans="1:3">
      <c r="A30" s="4">
        <v>2017</v>
      </c>
      <c r="B30" s="5" t="s">
        <v>93</v>
      </c>
      <c r="C30" s="6">
        <v>316</v>
      </c>
    </row>
    <row r="31" spans="1:3">
      <c r="A31" s="4">
        <v>2018</v>
      </c>
      <c r="B31" s="5" t="s">
        <v>93</v>
      </c>
      <c r="C31" s="6">
        <v>320</v>
      </c>
    </row>
    <row r="32" spans="1:3">
      <c r="A32" s="4">
        <v>2019</v>
      </c>
      <c r="B32" s="5" t="s">
        <v>93</v>
      </c>
      <c r="C32" s="6">
        <v>328</v>
      </c>
    </row>
    <row r="33" spans="1:3">
      <c r="A33" s="4">
        <v>2020</v>
      </c>
      <c r="B33" s="5" t="s">
        <v>93</v>
      </c>
      <c r="C33" s="6">
        <v>323</v>
      </c>
    </row>
    <row r="34" spans="1:3">
      <c r="A34" s="4">
        <v>2021</v>
      </c>
      <c r="B34" s="5" t="s">
        <v>93</v>
      </c>
      <c r="C34" s="6">
        <v>240</v>
      </c>
    </row>
    <row r="35" spans="1:3">
      <c r="A35" s="4">
        <v>2022</v>
      </c>
      <c r="B35" s="5" t="s">
        <v>93</v>
      </c>
      <c r="C35" s="6">
        <v>276</v>
      </c>
    </row>
    <row r="36" spans="1:3">
      <c r="A36" s="4">
        <v>2023</v>
      </c>
      <c r="B36" s="5" t="s">
        <v>93</v>
      </c>
      <c r="C36" s="6">
        <v>260</v>
      </c>
    </row>
    <row r="37" spans="1:3">
      <c r="A37" s="4">
        <v>2017</v>
      </c>
      <c r="B37" s="5" t="s">
        <v>94</v>
      </c>
      <c r="C37" s="6">
        <v>211</v>
      </c>
    </row>
    <row r="38" spans="1:3">
      <c r="A38" s="4">
        <v>2018</v>
      </c>
      <c r="B38" s="5" t="s">
        <v>94</v>
      </c>
      <c r="C38" s="6">
        <v>215</v>
      </c>
    </row>
    <row r="39" spans="1:3">
      <c r="A39" s="4">
        <v>2019</v>
      </c>
      <c r="B39" s="5" t="s">
        <v>94</v>
      </c>
      <c r="C39" s="6">
        <v>226</v>
      </c>
    </row>
    <row r="40" spans="1:3">
      <c r="A40" s="4">
        <v>2020</v>
      </c>
      <c r="B40" s="5" t="s">
        <v>94</v>
      </c>
      <c r="C40" s="6">
        <v>229</v>
      </c>
    </row>
    <row r="41" spans="1:3">
      <c r="A41" s="4">
        <v>2021</v>
      </c>
      <c r="B41" s="5" t="s">
        <v>94</v>
      </c>
      <c r="C41" s="6">
        <v>141</v>
      </c>
    </row>
    <row r="42" spans="1:3">
      <c r="A42" s="4">
        <v>2022</v>
      </c>
      <c r="B42" s="5" t="s">
        <v>94</v>
      </c>
      <c r="C42" s="6">
        <v>186</v>
      </c>
    </row>
    <row r="43" spans="1:3">
      <c r="A43" s="4">
        <v>2023</v>
      </c>
      <c r="B43" s="5" t="s">
        <v>94</v>
      </c>
      <c r="C43" s="6">
        <v>209</v>
      </c>
    </row>
    <row r="44" spans="1:3">
      <c r="A44" s="4">
        <v>2017</v>
      </c>
      <c r="B44" s="5" t="s">
        <v>95</v>
      </c>
      <c r="C44" s="6">
        <v>131</v>
      </c>
    </row>
    <row r="45" spans="1:3">
      <c r="A45" s="4">
        <v>2018</v>
      </c>
      <c r="B45" s="5" t="s">
        <v>95</v>
      </c>
      <c r="C45" s="6">
        <v>146</v>
      </c>
    </row>
    <row r="46" spans="1:3">
      <c r="A46" s="4">
        <v>2019</v>
      </c>
      <c r="B46" s="5" t="s">
        <v>95</v>
      </c>
      <c r="C46" s="6">
        <v>150</v>
      </c>
    </row>
    <row r="47" spans="1:3">
      <c r="A47" s="4">
        <v>2020</v>
      </c>
      <c r="B47" s="5" t="s">
        <v>95</v>
      </c>
      <c r="C47" s="6">
        <v>172</v>
      </c>
    </row>
    <row r="48" spans="1:3">
      <c r="A48" s="4">
        <v>2021</v>
      </c>
      <c r="B48" s="5" t="s">
        <v>95</v>
      </c>
      <c r="C48" s="6">
        <v>123</v>
      </c>
    </row>
    <row r="49" spans="1:3">
      <c r="A49" s="4">
        <v>2022</v>
      </c>
      <c r="B49" s="5" t="s">
        <v>95</v>
      </c>
      <c r="C49" s="6">
        <v>171</v>
      </c>
    </row>
    <row r="50" spans="1:3">
      <c r="A50" s="4">
        <v>2023</v>
      </c>
      <c r="B50" s="5" t="s">
        <v>95</v>
      </c>
      <c r="C50" s="6">
        <v>189</v>
      </c>
    </row>
    <row r="51" spans="1:3">
      <c r="A51" s="4">
        <v>2017</v>
      </c>
      <c r="B51" s="5" t="s">
        <v>96</v>
      </c>
      <c r="C51" s="6">
        <v>108</v>
      </c>
    </row>
    <row r="52" spans="1:3">
      <c r="A52" s="4">
        <v>2018</v>
      </c>
      <c r="B52" s="5" t="s">
        <v>96</v>
      </c>
      <c r="C52" s="6">
        <v>110</v>
      </c>
    </row>
    <row r="53" spans="1:3">
      <c r="A53" s="4">
        <v>2019</v>
      </c>
      <c r="B53" s="5" t="s">
        <v>96</v>
      </c>
      <c r="C53" s="6">
        <v>109</v>
      </c>
    </row>
    <row r="54" spans="1:3">
      <c r="A54" s="4">
        <v>2020</v>
      </c>
      <c r="B54" s="5" t="s">
        <v>96</v>
      </c>
      <c r="C54" s="6">
        <v>97</v>
      </c>
    </row>
    <row r="55" spans="1:3">
      <c r="A55" s="4">
        <v>2021</v>
      </c>
      <c r="B55" s="5" t="s">
        <v>96</v>
      </c>
      <c r="C55" s="6">
        <v>81</v>
      </c>
    </row>
    <row r="56" spans="1:3">
      <c r="A56" s="4">
        <v>2022</v>
      </c>
      <c r="B56" s="5" t="s">
        <v>96</v>
      </c>
      <c r="C56" s="6">
        <v>107</v>
      </c>
    </row>
    <row r="57" spans="1:3">
      <c r="A57" s="4">
        <v>2023</v>
      </c>
      <c r="B57" s="5" t="s">
        <v>96</v>
      </c>
      <c r="C57" s="6">
        <v>119</v>
      </c>
    </row>
    <row r="58" spans="1:3">
      <c r="A58" s="4">
        <v>2017</v>
      </c>
      <c r="B58" s="5" t="s">
        <v>88</v>
      </c>
      <c r="C58" s="6">
        <v>79</v>
      </c>
    </row>
    <row r="59" spans="1:3">
      <c r="A59" s="4">
        <v>2018</v>
      </c>
      <c r="B59" s="5" t="s">
        <v>88</v>
      </c>
      <c r="C59" s="6">
        <v>86</v>
      </c>
    </row>
    <row r="60" spans="1:3">
      <c r="A60" s="4">
        <v>2019</v>
      </c>
      <c r="B60" s="5" t="s">
        <v>88</v>
      </c>
      <c r="C60" s="6">
        <v>92</v>
      </c>
    </row>
    <row r="61" spans="1:3">
      <c r="A61" s="4">
        <v>2020</v>
      </c>
      <c r="B61" s="5" t="s">
        <v>88</v>
      </c>
      <c r="C61" s="6">
        <v>86</v>
      </c>
    </row>
    <row r="62" spans="1:3">
      <c r="A62" s="4">
        <v>2021</v>
      </c>
      <c r="B62" s="5" t="s">
        <v>88</v>
      </c>
      <c r="C62" s="6">
        <v>72</v>
      </c>
    </row>
    <row r="63" spans="1:3">
      <c r="A63" s="4">
        <v>2022</v>
      </c>
      <c r="B63" s="5" t="s">
        <v>88</v>
      </c>
      <c r="C63" s="6">
        <v>98</v>
      </c>
    </row>
    <row r="64" spans="1:3">
      <c r="A64" s="4">
        <v>2023</v>
      </c>
      <c r="B64" s="5" t="s">
        <v>88</v>
      </c>
      <c r="C64" s="6">
        <v>123</v>
      </c>
    </row>
    <row r="65" spans="1:3">
      <c r="A65" s="4">
        <v>2017</v>
      </c>
      <c r="B65" s="5" t="s">
        <v>97</v>
      </c>
      <c r="C65" s="6">
        <v>74</v>
      </c>
    </row>
    <row r="66" spans="1:3">
      <c r="A66" s="4">
        <v>2018</v>
      </c>
      <c r="B66" s="5" t="s">
        <v>97</v>
      </c>
      <c r="C66" s="6">
        <v>82</v>
      </c>
    </row>
    <row r="67" spans="1:3">
      <c r="A67" s="4">
        <v>2019</v>
      </c>
      <c r="B67" s="5" t="s">
        <v>97</v>
      </c>
      <c r="C67" s="6">
        <v>83</v>
      </c>
    </row>
    <row r="68" spans="1:3">
      <c r="A68" s="4">
        <v>2020</v>
      </c>
      <c r="B68" s="5" t="s">
        <v>97</v>
      </c>
      <c r="C68" s="6">
        <v>76</v>
      </c>
    </row>
    <row r="69" spans="1:3">
      <c r="A69" s="4">
        <v>2021</v>
      </c>
      <c r="B69" s="5" t="s">
        <v>97</v>
      </c>
      <c r="C69" s="6">
        <v>45</v>
      </c>
    </row>
    <row r="70" spans="1:3">
      <c r="A70" s="4">
        <v>2022</v>
      </c>
      <c r="B70" s="5" t="s">
        <v>97</v>
      </c>
      <c r="C70" s="6">
        <v>63</v>
      </c>
    </row>
    <row r="71" spans="1:3">
      <c r="A71" s="4">
        <v>2023</v>
      </c>
      <c r="B71" s="5" t="s">
        <v>97</v>
      </c>
      <c r="C71" s="6">
        <v>73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"/>
  <sheetViews>
    <sheetView workbookViewId="0">
      <selection activeCell="H10" sqref="H10"/>
    </sheetView>
  </sheetViews>
  <sheetFormatPr defaultColWidth="9" defaultRowHeight="14.4"/>
  <cols>
    <col min="1" max="1" width="38.44140625" customWidth="1"/>
    <col min="2" max="2" width="15.6640625" bestFit="1" customWidth="1"/>
    <col min="3" max="3" width="33.77734375" customWidth="1"/>
  </cols>
  <sheetData>
    <row r="1" spans="1:3">
      <c r="A1" s="31" t="s">
        <v>85</v>
      </c>
      <c r="B1" s="31" t="s">
        <v>32</v>
      </c>
      <c r="C1" s="31" t="s">
        <v>86</v>
      </c>
    </row>
    <row r="2" spans="1:3">
      <c r="A2" s="1">
        <v>2017</v>
      </c>
      <c r="B2" t="s">
        <v>76</v>
      </c>
      <c r="C2" s="2">
        <v>24.414640306469401</v>
      </c>
    </row>
    <row r="3" spans="1:3">
      <c r="A3" s="1">
        <v>2018</v>
      </c>
      <c r="B3" t="s">
        <v>76</v>
      </c>
      <c r="C3" s="2">
        <v>24.414640306469401</v>
      </c>
    </row>
    <row r="4" spans="1:3">
      <c r="A4" s="1">
        <v>2019</v>
      </c>
      <c r="B4" t="s">
        <v>76</v>
      </c>
      <c r="C4" s="2">
        <v>26.1</v>
      </c>
    </row>
    <row r="5" spans="1:3">
      <c r="A5" s="1">
        <v>2020</v>
      </c>
      <c r="B5" t="s">
        <v>76</v>
      </c>
      <c r="C5" s="2">
        <v>26.8</v>
      </c>
    </row>
    <row r="6" spans="1:3">
      <c r="A6" s="1">
        <v>2021</v>
      </c>
      <c r="B6" t="s">
        <v>76</v>
      </c>
      <c r="C6" s="2">
        <v>26.826069427977</v>
      </c>
    </row>
    <row r="7" spans="1:3">
      <c r="A7" s="1">
        <v>2022</v>
      </c>
      <c r="B7" t="s">
        <v>76</v>
      </c>
      <c r="C7" s="2">
        <v>27.478478670472601</v>
      </c>
    </row>
    <row r="8" spans="1:3">
      <c r="A8" s="1">
        <v>2023</v>
      </c>
      <c r="B8" t="s">
        <v>76</v>
      </c>
      <c r="C8" s="2">
        <v>29.039447848031202</v>
      </c>
    </row>
    <row r="9" spans="1:3">
      <c r="A9" s="1">
        <v>2017</v>
      </c>
      <c r="B9" t="s">
        <v>78</v>
      </c>
      <c r="C9" s="3">
        <v>45.951165539985197</v>
      </c>
    </row>
    <row r="10" spans="1:3">
      <c r="A10" s="1">
        <v>2018</v>
      </c>
      <c r="B10" t="s">
        <v>78</v>
      </c>
      <c r="C10" s="3">
        <v>45.951165539985197</v>
      </c>
    </row>
    <row r="11" spans="1:3">
      <c r="A11" s="1">
        <v>2019</v>
      </c>
      <c r="B11" t="s">
        <v>78</v>
      </c>
      <c r="C11" s="3">
        <v>49.9</v>
      </c>
    </row>
    <row r="12" spans="1:3">
      <c r="A12" s="1">
        <v>2020</v>
      </c>
      <c r="B12" t="s">
        <v>78</v>
      </c>
      <c r="C12" s="3">
        <v>52.4</v>
      </c>
    </row>
    <row r="13" spans="1:3">
      <c r="A13" s="1">
        <v>2021</v>
      </c>
      <c r="B13" t="s">
        <v>78</v>
      </c>
      <c r="C13" s="3">
        <v>54.232633577234303</v>
      </c>
    </row>
    <row r="14" spans="1:3">
      <c r="A14" s="1">
        <v>2022</v>
      </c>
      <c r="B14" t="s">
        <v>78</v>
      </c>
      <c r="C14" s="3">
        <v>58.119899081097103</v>
      </c>
    </row>
    <row r="15" spans="1:3">
      <c r="A15" s="1">
        <v>2023</v>
      </c>
      <c r="B15" t="s">
        <v>78</v>
      </c>
      <c r="C15" s="3">
        <v>60.893709091673003</v>
      </c>
    </row>
    <row r="16" spans="1:3">
      <c r="A16" s="1">
        <v>2017</v>
      </c>
      <c r="B16" t="s">
        <v>80</v>
      </c>
      <c r="C16" s="2">
        <v>34.141911682338197</v>
      </c>
    </row>
    <row r="17" spans="1:3">
      <c r="A17" s="1">
        <v>2018</v>
      </c>
      <c r="B17" t="s">
        <v>80</v>
      </c>
      <c r="C17" s="2">
        <v>34.141911682338197</v>
      </c>
    </row>
    <row r="18" spans="1:3">
      <c r="A18" s="1">
        <v>2019</v>
      </c>
      <c r="B18" t="s">
        <v>80</v>
      </c>
      <c r="C18" s="2">
        <v>37</v>
      </c>
    </row>
    <row r="19" spans="1:3">
      <c r="A19" s="1">
        <v>2020</v>
      </c>
      <c r="B19" t="s">
        <v>80</v>
      </c>
      <c r="C19" s="2">
        <v>38.5</v>
      </c>
    </row>
    <row r="20" spans="1:3">
      <c r="A20" s="1">
        <v>2021</v>
      </c>
      <c r="B20" t="s">
        <v>80</v>
      </c>
      <c r="C20" s="2">
        <v>39.5092085090102</v>
      </c>
    </row>
    <row r="21" spans="1:3">
      <c r="A21" s="1">
        <v>2022</v>
      </c>
      <c r="B21" t="s">
        <v>80</v>
      </c>
      <c r="C21" s="2">
        <v>41.8595858316842</v>
      </c>
    </row>
    <row r="22" spans="1:3">
      <c r="A22" s="1">
        <v>2023</v>
      </c>
      <c r="B22" t="s">
        <v>80</v>
      </c>
      <c r="C22" s="2">
        <v>44.281064590225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Meta-Data</vt:lpstr>
      <vt:lpstr>25</vt:lpstr>
      <vt:lpstr>27</vt:lpstr>
      <vt:lpstr>data1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Choisuren M</cp:lastModifiedBy>
  <dcterms:created xsi:type="dcterms:W3CDTF">2024-09-04T19:42:00Z</dcterms:created>
  <dcterms:modified xsi:type="dcterms:W3CDTF">2024-09-05T08:33:13Z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