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\Desktop\Business Analytics\"/>
    </mc:Choice>
  </mc:AlternateContent>
  <xr:revisionPtr revIDLastSave="0" documentId="13_ncr:1_{4A3B92D5-4D91-4658-8480-354B53F804BF}" xr6:coauthVersionLast="47" xr6:coauthVersionMax="47" xr10:uidLastSave="{00000000-0000-0000-0000-000000000000}"/>
  <bookViews>
    <workbookView xWindow="-120" yWindow="-120" windowWidth="20730" windowHeight="11160" activeTab="3" xr2:uid="{3DBFF9BE-84E0-44FE-8589-86D94FE104AC}"/>
  </bookViews>
  <sheets>
    <sheet name="Sheet1" sheetId="1" r:id="rId1"/>
    <sheet name="Pie Chart" sheetId="2" r:id="rId2"/>
    <sheet name="Pareto Principle" sheetId="4" r:id="rId3"/>
    <sheet name="PE Ratio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2" i="4" l="1"/>
  <c r="J33" i="4" s="1"/>
  <c r="J34" i="4" s="1"/>
  <c r="J35" i="4" s="1"/>
  <c r="J36" i="4" s="1"/>
  <c r="J37" i="4" s="1"/>
  <c r="J31" i="4"/>
  <c r="J30" i="4"/>
  <c r="I38" i="4"/>
  <c r="I37" i="4"/>
  <c r="I36" i="4"/>
  <c r="I35" i="4"/>
  <c r="I34" i="4"/>
  <c r="I33" i="4"/>
  <c r="I32" i="4"/>
  <c r="I31" i="4"/>
  <c r="I30" i="4"/>
  <c r="I29" i="4"/>
  <c r="H38" i="4"/>
  <c r="H30" i="4"/>
  <c r="H31" i="4"/>
  <c r="H32" i="4"/>
  <c r="H33" i="4"/>
  <c r="H34" i="4"/>
  <c r="H35" i="4"/>
  <c r="H36" i="4"/>
  <c r="H37" i="4"/>
  <c r="H29" i="4"/>
</calcChain>
</file>

<file path=xl/sharedStrings.xml><?xml version="1.0" encoding="utf-8"?>
<sst xmlns="http://schemas.openxmlformats.org/spreadsheetml/2006/main" count="108" uniqueCount="85">
  <si>
    <t>Racial/Ethnic Group and Gender</t>
  </si>
  <si>
    <t>Total Employment</t>
  </si>
  <si>
    <t>official &amp;</t>
  </si>
  <si>
    <t>Professionals</t>
  </si>
  <si>
    <t>Technicians</t>
  </si>
  <si>
    <t>Sales Workers</t>
  </si>
  <si>
    <t>office &amp; clerical</t>
  </si>
  <si>
    <t>Craft workers</t>
  </si>
  <si>
    <t>Operatives</t>
  </si>
  <si>
    <t>Laborers</t>
  </si>
  <si>
    <t>Service Workers</t>
  </si>
  <si>
    <t>ALL EMPLOYEES</t>
  </si>
  <si>
    <t>Men</t>
  </si>
  <si>
    <t>Women</t>
  </si>
  <si>
    <t>White</t>
  </si>
  <si>
    <t>Minority</t>
  </si>
  <si>
    <t>Census Education Data</t>
  </si>
  <si>
    <t>Not a High School Grad</t>
  </si>
  <si>
    <t>High School Graduate</t>
  </si>
  <si>
    <t>Some College No Degree</t>
  </si>
  <si>
    <t>Associate's Degree</t>
  </si>
  <si>
    <t>Bachelor's Degree</t>
  </si>
  <si>
    <t>Advanced Degree</t>
  </si>
  <si>
    <t>Marital Status</t>
  </si>
  <si>
    <t>Never Married</t>
  </si>
  <si>
    <t>Married, spouse present</t>
  </si>
  <si>
    <t>Married, spouse absent</t>
  </si>
  <si>
    <t>Separated</t>
  </si>
  <si>
    <t>Widowed</t>
  </si>
  <si>
    <t>Divorced</t>
  </si>
  <si>
    <t>Gul Ahmed</t>
  </si>
  <si>
    <t>Yaseen</t>
  </si>
  <si>
    <t>Lucky Cement</t>
  </si>
  <si>
    <t>PTCL</t>
  </si>
  <si>
    <t>PSO</t>
  </si>
  <si>
    <t>Dollar</t>
  </si>
  <si>
    <t>Shahsons</t>
  </si>
  <si>
    <t>Rooh Afza</t>
  </si>
  <si>
    <t>Shan</t>
  </si>
  <si>
    <t xml:space="preserve">Artistic </t>
  </si>
  <si>
    <t>Stock Price</t>
  </si>
  <si>
    <t>Stock P/E Ratio</t>
  </si>
  <si>
    <t>Company Name</t>
  </si>
  <si>
    <t>Bicycle Inventory</t>
  </si>
  <si>
    <t>Product Category</t>
  </si>
  <si>
    <t>Product Name</t>
  </si>
  <si>
    <t>Purchase Cost</t>
  </si>
  <si>
    <t>Selling Price</t>
  </si>
  <si>
    <t>Supplier</t>
  </si>
  <si>
    <t>Quantity on Hand</t>
  </si>
  <si>
    <t>Road</t>
  </si>
  <si>
    <t>Mtn</t>
  </si>
  <si>
    <t xml:space="preserve">Hybrid </t>
  </si>
  <si>
    <t>Leisure</t>
  </si>
  <si>
    <t>Children</t>
  </si>
  <si>
    <t>Runroad 5000</t>
  </si>
  <si>
    <t>Runroad 1000</t>
  </si>
  <si>
    <t>Elegant 210</t>
  </si>
  <si>
    <t>Runroad 4000</t>
  </si>
  <si>
    <t>Eagle 3</t>
  </si>
  <si>
    <t>Classic 109</t>
  </si>
  <si>
    <t>Eagle 7</t>
  </si>
  <si>
    <t>Tea for Two</t>
  </si>
  <si>
    <t>Bluff Breaker</t>
  </si>
  <si>
    <t>Eagle 2</t>
  </si>
  <si>
    <t>Breeze LE</t>
  </si>
  <si>
    <t>Runridder 100</t>
  </si>
  <si>
    <t>Jetty Breaker</t>
  </si>
  <si>
    <t>Runcool 3000</t>
  </si>
  <si>
    <t>Coolest 100</t>
  </si>
  <si>
    <t>Eagle 1</t>
  </si>
  <si>
    <t>Green Rider</t>
  </si>
  <si>
    <t>Breeze</t>
  </si>
  <si>
    <t>Blue Moon</t>
  </si>
  <si>
    <t>Supreme 350</t>
  </si>
  <si>
    <t>Red Rider</t>
  </si>
  <si>
    <t>Servis</t>
  </si>
  <si>
    <t>Cheetah</t>
  </si>
  <si>
    <t>BMX</t>
  </si>
  <si>
    <t>Sohrab</t>
  </si>
  <si>
    <t>Galaxy</t>
  </si>
  <si>
    <t>Zohrab</t>
  </si>
  <si>
    <t>Inventory Value</t>
  </si>
  <si>
    <t>Percentage</t>
  </si>
  <si>
    <t>Cumuative %age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</si>
</sst>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0" fontId="0" fillId="0" borderId="0" xfId="0" applyAlignment="1">
      <alignment wrapText="1"/>
    </xf>
    <xf numFmtId="9" fontId="0" fillId="0" borderId="0" xfId="2" applyFont="1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809165447239448E-2"/>
          <c:y val="0.11242993412071876"/>
          <c:w val="0.87443272245836523"/>
          <c:h val="0.602982707332574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ALL EMPLOYEES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Sheet1!$C$3:$L$3</c:f>
              <c:strCache>
                <c:ptCount val="10"/>
                <c:pt idx="0">
                  <c:v>Total Employment</c:v>
                </c:pt>
                <c:pt idx="1">
                  <c:v>official &amp;</c:v>
                </c:pt>
                <c:pt idx="2">
                  <c:v>Professionals</c:v>
                </c:pt>
                <c:pt idx="3">
                  <c:v>Technicians</c:v>
                </c:pt>
                <c:pt idx="4">
                  <c:v>Sales Workers</c:v>
                </c:pt>
                <c:pt idx="5">
                  <c:v>office &amp; clerical</c:v>
                </c:pt>
                <c:pt idx="6">
                  <c:v>Craft workers</c:v>
                </c:pt>
                <c:pt idx="7">
                  <c:v>Operatives</c:v>
                </c:pt>
                <c:pt idx="8">
                  <c:v>Laborers</c:v>
                </c:pt>
                <c:pt idx="9">
                  <c:v>Service Workers</c:v>
                </c:pt>
              </c:strCache>
            </c:strRef>
          </c:cat>
          <c:val>
            <c:numRef>
              <c:f>Sheet1!$C$4:$L$4</c:f>
              <c:numCache>
                <c:formatCode>General</c:formatCode>
                <c:ptCount val="10"/>
                <c:pt idx="0">
                  <c:v>632329</c:v>
                </c:pt>
                <c:pt idx="1">
                  <c:v>60258</c:v>
                </c:pt>
                <c:pt idx="2">
                  <c:v>80733</c:v>
                </c:pt>
                <c:pt idx="3">
                  <c:v>39868</c:v>
                </c:pt>
                <c:pt idx="4">
                  <c:v>62019</c:v>
                </c:pt>
                <c:pt idx="5">
                  <c:v>67014</c:v>
                </c:pt>
                <c:pt idx="6">
                  <c:v>61322</c:v>
                </c:pt>
                <c:pt idx="7">
                  <c:v>120810</c:v>
                </c:pt>
                <c:pt idx="8">
                  <c:v>68752</c:v>
                </c:pt>
                <c:pt idx="9">
                  <c:v>71553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5-4666-8076-455CCF7625F1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Sheet1!$C$3:$L$3</c:f>
              <c:strCache>
                <c:ptCount val="10"/>
                <c:pt idx="0">
                  <c:v>Total Employment</c:v>
                </c:pt>
                <c:pt idx="1">
                  <c:v>official &amp;</c:v>
                </c:pt>
                <c:pt idx="2">
                  <c:v>Professionals</c:v>
                </c:pt>
                <c:pt idx="3">
                  <c:v>Technicians</c:v>
                </c:pt>
                <c:pt idx="4">
                  <c:v>Sales Workers</c:v>
                </c:pt>
                <c:pt idx="5">
                  <c:v>office &amp; clerical</c:v>
                </c:pt>
                <c:pt idx="6">
                  <c:v>Craft workers</c:v>
                </c:pt>
                <c:pt idx="7">
                  <c:v>Operatives</c:v>
                </c:pt>
                <c:pt idx="8">
                  <c:v>Laborers</c:v>
                </c:pt>
                <c:pt idx="9">
                  <c:v>Service Workers</c:v>
                </c:pt>
              </c:strCache>
            </c:strRef>
          </c:cat>
          <c:val>
            <c:numRef>
              <c:f>Sheet1!$C$5:$L$5</c:f>
              <c:numCache>
                <c:formatCode>General</c:formatCode>
                <c:ptCount val="10"/>
                <c:pt idx="0">
                  <c:v>349353</c:v>
                </c:pt>
                <c:pt idx="1">
                  <c:v>41777</c:v>
                </c:pt>
                <c:pt idx="2">
                  <c:v>39792</c:v>
                </c:pt>
                <c:pt idx="3">
                  <c:v>19848</c:v>
                </c:pt>
                <c:pt idx="4">
                  <c:v>23727</c:v>
                </c:pt>
                <c:pt idx="5">
                  <c:v>11293</c:v>
                </c:pt>
                <c:pt idx="6">
                  <c:v>55853</c:v>
                </c:pt>
                <c:pt idx="7">
                  <c:v>84724</c:v>
                </c:pt>
                <c:pt idx="8">
                  <c:v>44736</c:v>
                </c:pt>
                <c:pt idx="9">
                  <c:v>27603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55-4666-8076-455CCF7625F1}"/>
            </c:ext>
          </c:extLst>
        </c:ser>
        <c:ser>
          <c:idx val="10"/>
          <c:order val="2"/>
          <c:tx>
            <c:strRef>
              <c:f>Sheet1!$B$14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Sheet1!$C$3:$L$3</c:f>
              <c:strCache>
                <c:ptCount val="10"/>
                <c:pt idx="0">
                  <c:v>Total Employment</c:v>
                </c:pt>
                <c:pt idx="1">
                  <c:v>official &amp;</c:v>
                </c:pt>
                <c:pt idx="2">
                  <c:v>Professionals</c:v>
                </c:pt>
                <c:pt idx="3">
                  <c:v>Technicians</c:v>
                </c:pt>
                <c:pt idx="4">
                  <c:v>Sales Workers</c:v>
                </c:pt>
                <c:pt idx="5">
                  <c:v>office &amp; clerical</c:v>
                </c:pt>
                <c:pt idx="6">
                  <c:v>Craft workers</c:v>
                </c:pt>
                <c:pt idx="7">
                  <c:v>Operatives</c:v>
                </c:pt>
                <c:pt idx="8">
                  <c:v>Laborers</c:v>
                </c:pt>
                <c:pt idx="9">
                  <c:v>Service Workers</c:v>
                </c:pt>
              </c:strCache>
            </c:strRef>
          </c:cat>
          <c:val>
            <c:numRef>
              <c:f>Sheet1!$C$14:$L$14</c:f>
              <c:numCache>
                <c:formatCode>General</c:formatCode>
                <c:ptCount val="10"/>
                <c:pt idx="0">
                  <c:v>112947</c:v>
                </c:pt>
                <c:pt idx="1">
                  <c:v>3765</c:v>
                </c:pt>
                <c:pt idx="2">
                  <c:v>8161</c:v>
                </c:pt>
                <c:pt idx="3">
                  <c:v>7194</c:v>
                </c:pt>
                <c:pt idx="4">
                  <c:v>14957</c:v>
                </c:pt>
                <c:pt idx="5">
                  <c:v>18812</c:v>
                </c:pt>
                <c:pt idx="6">
                  <c:v>2426</c:v>
                </c:pt>
                <c:pt idx="7">
                  <c:v>19068</c:v>
                </c:pt>
                <c:pt idx="8">
                  <c:v>15106</c:v>
                </c:pt>
                <c:pt idx="9">
                  <c:v>23458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155-4666-8076-455CCF762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9727376"/>
        <c:axId val="1019738192"/>
      </c:barChart>
      <c:catAx>
        <c:axId val="101972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738192"/>
        <c:crosses val="autoZero"/>
        <c:auto val="1"/>
        <c:lblAlgn val="ctr"/>
        <c:lblOffset val="100"/>
        <c:noMultiLvlLbl val="0"/>
      </c:catAx>
      <c:valAx>
        <c:axId val="101973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72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ALL EMPLOYEES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Sheet1!$C$3:$L$3</c:f>
              <c:strCache>
                <c:ptCount val="10"/>
                <c:pt idx="0">
                  <c:v>Total Employment</c:v>
                </c:pt>
                <c:pt idx="1">
                  <c:v>official &amp;</c:v>
                </c:pt>
                <c:pt idx="2">
                  <c:v>Professionals</c:v>
                </c:pt>
                <c:pt idx="3">
                  <c:v>Technicians</c:v>
                </c:pt>
                <c:pt idx="4">
                  <c:v>Sales Workers</c:v>
                </c:pt>
                <c:pt idx="5">
                  <c:v>office &amp; clerical</c:v>
                </c:pt>
                <c:pt idx="6">
                  <c:v>Craft workers</c:v>
                </c:pt>
                <c:pt idx="7">
                  <c:v>Operatives</c:v>
                </c:pt>
                <c:pt idx="8">
                  <c:v>Laborers</c:v>
                </c:pt>
                <c:pt idx="9">
                  <c:v>Service Workers</c:v>
                </c:pt>
              </c:strCache>
            </c:strRef>
          </c:cat>
          <c:val>
            <c:numRef>
              <c:f>Sheet1!$C$4:$L$4</c:f>
              <c:numCache>
                <c:formatCode>General</c:formatCode>
                <c:ptCount val="10"/>
                <c:pt idx="0">
                  <c:v>632329</c:v>
                </c:pt>
                <c:pt idx="1">
                  <c:v>60258</c:v>
                </c:pt>
                <c:pt idx="2">
                  <c:v>80733</c:v>
                </c:pt>
                <c:pt idx="3">
                  <c:v>39868</c:v>
                </c:pt>
                <c:pt idx="4">
                  <c:v>62019</c:v>
                </c:pt>
                <c:pt idx="5">
                  <c:v>67014</c:v>
                </c:pt>
                <c:pt idx="6">
                  <c:v>61322</c:v>
                </c:pt>
                <c:pt idx="7">
                  <c:v>120810</c:v>
                </c:pt>
                <c:pt idx="8">
                  <c:v>68752</c:v>
                </c:pt>
                <c:pt idx="9">
                  <c:v>71553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F-4052-8B47-28D78AF79292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Sheet1!$C$3:$L$3</c:f>
              <c:strCache>
                <c:ptCount val="10"/>
                <c:pt idx="0">
                  <c:v>Total Employment</c:v>
                </c:pt>
                <c:pt idx="1">
                  <c:v>official &amp;</c:v>
                </c:pt>
                <c:pt idx="2">
                  <c:v>Professionals</c:v>
                </c:pt>
                <c:pt idx="3">
                  <c:v>Technicians</c:v>
                </c:pt>
                <c:pt idx="4">
                  <c:v>Sales Workers</c:v>
                </c:pt>
                <c:pt idx="5">
                  <c:v>office &amp; clerical</c:v>
                </c:pt>
                <c:pt idx="6">
                  <c:v>Craft workers</c:v>
                </c:pt>
                <c:pt idx="7">
                  <c:v>Operatives</c:v>
                </c:pt>
                <c:pt idx="8">
                  <c:v>Laborers</c:v>
                </c:pt>
                <c:pt idx="9">
                  <c:v>Service Workers</c:v>
                </c:pt>
              </c:strCache>
            </c:strRef>
          </c:cat>
          <c:val>
            <c:numRef>
              <c:f>Sheet1!$C$5:$L$5</c:f>
              <c:numCache>
                <c:formatCode>General</c:formatCode>
                <c:ptCount val="10"/>
                <c:pt idx="0">
                  <c:v>349353</c:v>
                </c:pt>
                <c:pt idx="1">
                  <c:v>41777</c:v>
                </c:pt>
                <c:pt idx="2">
                  <c:v>39792</c:v>
                </c:pt>
                <c:pt idx="3">
                  <c:v>19848</c:v>
                </c:pt>
                <c:pt idx="4">
                  <c:v>23727</c:v>
                </c:pt>
                <c:pt idx="5">
                  <c:v>11293</c:v>
                </c:pt>
                <c:pt idx="6">
                  <c:v>55853</c:v>
                </c:pt>
                <c:pt idx="7">
                  <c:v>84724</c:v>
                </c:pt>
                <c:pt idx="8">
                  <c:v>44736</c:v>
                </c:pt>
                <c:pt idx="9">
                  <c:v>27603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F-4052-8B47-28D78AF79292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Sheet1!$C$3:$L$3</c:f>
              <c:strCache>
                <c:ptCount val="10"/>
                <c:pt idx="0">
                  <c:v>Total Employment</c:v>
                </c:pt>
                <c:pt idx="1">
                  <c:v>official &amp;</c:v>
                </c:pt>
                <c:pt idx="2">
                  <c:v>Professionals</c:v>
                </c:pt>
                <c:pt idx="3">
                  <c:v>Technicians</c:v>
                </c:pt>
                <c:pt idx="4">
                  <c:v>Sales Workers</c:v>
                </c:pt>
                <c:pt idx="5">
                  <c:v>office &amp; clerical</c:v>
                </c:pt>
                <c:pt idx="6">
                  <c:v>Craft workers</c:v>
                </c:pt>
                <c:pt idx="7">
                  <c:v>Operatives</c:v>
                </c:pt>
                <c:pt idx="8">
                  <c:v>Laborers</c:v>
                </c:pt>
                <c:pt idx="9">
                  <c:v>Service Workers</c:v>
                </c:pt>
              </c:strCache>
            </c:strRef>
          </c:cat>
          <c:val>
            <c:numRef>
              <c:f>Sheet1!$C$6:$L$6</c:f>
              <c:numCache>
                <c:formatCode>General</c:formatCode>
                <c:ptCount val="10"/>
                <c:pt idx="0">
                  <c:v>282976</c:v>
                </c:pt>
                <c:pt idx="1">
                  <c:v>18481</c:v>
                </c:pt>
                <c:pt idx="2">
                  <c:v>40941</c:v>
                </c:pt>
                <c:pt idx="3">
                  <c:v>20020</c:v>
                </c:pt>
                <c:pt idx="4">
                  <c:v>38292</c:v>
                </c:pt>
                <c:pt idx="5">
                  <c:v>55721</c:v>
                </c:pt>
                <c:pt idx="6">
                  <c:v>5469</c:v>
                </c:pt>
                <c:pt idx="7">
                  <c:v>36086</c:v>
                </c:pt>
                <c:pt idx="8">
                  <c:v>24016</c:v>
                </c:pt>
                <c:pt idx="9">
                  <c:v>43950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FF-4052-8B47-28D78AF79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0572096"/>
        <c:axId val="840592064"/>
      </c:barChart>
      <c:catAx>
        <c:axId val="84057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592064"/>
        <c:crosses val="autoZero"/>
        <c:auto val="1"/>
        <c:lblAlgn val="ctr"/>
        <c:lblOffset val="100"/>
        <c:noMultiLvlLbl val="0"/>
      </c:catAx>
      <c:valAx>
        <c:axId val="84059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572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ALL EMPLOYEES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Sheet1!$C$3:$L$3</c:f>
              <c:strCache>
                <c:ptCount val="10"/>
                <c:pt idx="0">
                  <c:v>Total Employment</c:v>
                </c:pt>
                <c:pt idx="1">
                  <c:v>official &amp;</c:v>
                </c:pt>
                <c:pt idx="2">
                  <c:v>Professionals</c:v>
                </c:pt>
                <c:pt idx="3">
                  <c:v>Technicians</c:v>
                </c:pt>
                <c:pt idx="4">
                  <c:v>Sales Workers</c:v>
                </c:pt>
                <c:pt idx="5">
                  <c:v>office &amp; clerical</c:v>
                </c:pt>
                <c:pt idx="6">
                  <c:v>Craft workers</c:v>
                </c:pt>
                <c:pt idx="7">
                  <c:v>Operatives</c:v>
                </c:pt>
                <c:pt idx="8">
                  <c:v>Laborers</c:v>
                </c:pt>
                <c:pt idx="9">
                  <c:v>Service Workers</c:v>
                </c:pt>
              </c:strCache>
            </c:strRef>
          </c:cat>
          <c:val>
            <c:numRef>
              <c:f>Sheet1!$C$4:$L$4</c:f>
              <c:numCache>
                <c:formatCode>General</c:formatCode>
                <c:ptCount val="10"/>
                <c:pt idx="0">
                  <c:v>632329</c:v>
                </c:pt>
                <c:pt idx="1">
                  <c:v>60258</c:v>
                </c:pt>
                <c:pt idx="2">
                  <c:v>80733</c:v>
                </c:pt>
                <c:pt idx="3">
                  <c:v>39868</c:v>
                </c:pt>
                <c:pt idx="4">
                  <c:v>62019</c:v>
                </c:pt>
                <c:pt idx="5">
                  <c:v>67014</c:v>
                </c:pt>
                <c:pt idx="6">
                  <c:v>61322</c:v>
                </c:pt>
                <c:pt idx="7">
                  <c:v>120810</c:v>
                </c:pt>
                <c:pt idx="8">
                  <c:v>68752</c:v>
                </c:pt>
                <c:pt idx="9">
                  <c:v>71553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D-47CE-8E0A-960562D21180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Sheet1!$C$3:$L$3</c:f>
              <c:strCache>
                <c:ptCount val="10"/>
                <c:pt idx="0">
                  <c:v>Total Employment</c:v>
                </c:pt>
                <c:pt idx="1">
                  <c:v>official &amp;</c:v>
                </c:pt>
                <c:pt idx="2">
                  <c:v>Professionals</c:v>
                </c:pt>
                <c:pt idx="3">
                  <c:v>Technicians</c:v>
                </c:pt>
                <c:pt idx="4">
                  <c:v>Sales Workers</c:v>
                </c:pt>
                <c:pt idx="5">
                  <c:v>office &amp; clerical</c:v>
                </c:pt>
                <c:pt idx="6">
                  <c:v>Craft workers</c:v>
                </c:pt>
                <c:pt idx="7">
                  <c:v>Operatives</c:v>
                </c:pt>
                <c:pt idx="8">
                  <c:v>Laborers</c:v>
                </c:pt>
                <c:pt idx="9">
                  <c:v>Service Workers</c:v>
                </c:pt>
              </c:strCache>
            </c:strRef>
          </c:cat>
          <c:val>
            <c:numRef>
              <c:f>Sheet1!$C$5:$L$5</c:f>
              <c:numCache>
                <c:formatCode>General</c:formatCode>
                <c:ptCount val="10"/>
                <c:pt idx="0">
                  <c:v>349353</c:v>
                </c:pt>
                <c:pt idx="1">
                  <c:v>41777</c:v>
                </c:pt>
                <c:pt idx="2">
                  <c:v>39792</c:v>
                </c:pt>
                <c:pt idx="3">
                  <c:v>19848</c:v>
                </c:pt>
                <c:pt idx="4">
                  <c:v>23727</c:v>
                </c:pt>
                <c:pt idx="5">
                  <c:v>11293</c:v>
                </c:pt>
                <c:pt idx="6">
                  <c:v>55853</c:v>
                </c:pt>
                <c:pt idx="7">
                  <c:v>84724</c:v>
                </c:pt>
                <c:pt idx="8">
                  <c:v>44736</c:v>
                </c:pt>
                <c:pt idx="9">
                  <c:v>27603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0D-47CE-8E0A-960562D21180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Sheet1!$C$3:$L$3</c:f>
              <c:strCache>
                <c:ptCount val="10"/>
                <c:pt idx="0">
                  <c:v>Total Employment</c:v>
                </c:pt>
                <c:pt idx="1">
                  <c:v>official &amp;</c:v>
                </c:pt>
                <c:pt idx="2">
                  <c:v>Professionals</c:v>
                </c:pt>
                <c:pt idx="3">
                  <c:v>Technicians</c:v>
                </c:pt>
                <c:pt idx="4">
                  <c:v>Sales Workers</c:v>
                </c:pt>
                <c:pt idx="5">
                  <c:v>office &amp; clerical</c:v>
                </c:pt>
                <c:pt idx="6">
                  <c:v>Craft workers</c:v>
                </c:pt>
                <c:pt idx="7">
                  <c:v>Operatives</c:v>
                </c:pt>
                <c:pt idx="8">
                  <c:v>Laborers</c:v>
                </c:pt>
                <c:pt idx="9">
                  <c:v>Service Workers</c:v>
                </c:pt>
              </c:strCache>
            </c:strRef>
          </c:cat>
          <c:val>
            <c:numRef>
              <c:f>Sheet1!$C$6:$L$6</c:f>
              <c:numCache>
                <c:formatCode>General</c:formatCode>
                <c:ptCount val="10"/>
                <c:pt idx="0">
                  <c:v>282976</c:v>
                </c:pt>
                <c:pt idx="1">
                  <c:v>18481</c:v>
                </c:pt>
                <c:pt idx="2">
                  <c:v>40941</c:v>
                </c:pt>
                <c:pt idx="3">
                  <c:v>20020</c:v>
                </c:pt>
                <c:pt idx="4">
                  <c:v>38292</c:v>
                </c:pt>
                <c:pt idx="5">
                  <c:v>55721</c:v>
                </c:pt>
                <c:pt idx="6">
                  <c:v>5469</c:v>
                </c:pt>
                <c:pt idx="7">
                  <c:v>36086</c:v>
                </c:pt>
                <c:pt idx="8">
                  <c:v>24016</c:v>
                </c:pt>
                <c:pt idx="9">
                  <c:v>43950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0D-47CE-8E0A-960562D21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3920447"/>
        <c:axId val="2103920031"/>
      </c:barChart>
      <c:catAx>
        <c:axId val="210392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920031"/>
        <c:crosses val="autoZero"/>
        <c:auto val="1"/>
        <c:lblAlgn val="ctr"/>
        <c:lblOffset val="100"/>
        <c:noMultiLvlLbl val="0"/>
      </c:catAx>
      <c:valAx>
        <c:axId val="210392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9204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Chart'!$E$16:$E$17</c:f>
              <c:strCache>
                <c:ptCount val="2"/>
                <c:pt idx="0">
                  <c:v>Not a High School Grad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4A-40A7-87C7-922E583FCD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4A-40A7-87C7-922E583FCD3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769-4C0B-B0B8-9DEC8BBDF1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F4A-40A7-87C7-922E583FCD3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F4A-40A7-87C7-922E583FCD3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F4A-40A7-87C7-922E583FCD38}"/>
              </c:ext>
            </c:extLst>
          </c:dPt>
          <c:dLbls>
            <c:dLbl>
              <c:idx val="2"/>
              <c:layout>
                <c:manualLayout>
                  <c:x val="-2.5000000000000001E-2"/>
                  <c:y val="5.092592592592592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769-4C0B-B0B8-9DEC8BBDF1E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'Pie Chart'!$C$18:$D$23</c:f>
              <c:strCache>
                <c:ptCount val="6"/>
                <c:pt idx="0">
                  <c:v>Never Married</c:v>
                </c:pt>
                <c:pt idx="1">
                  <c:v>Married, spouse present</c:v>
                </c:pt>
                <c:pt idx="2">
                  <c:v>Married, spouse absent</c:v>
                </c:pt>
                <c:pt idx="3">
                  <c:v>Separated</c:v>
                </c:pt>
                <c:pt idx="4">
                  <c:v>Widowed</c:v>
                </c:pt>
                <c:pt idx="5">
                  <c:v>Divorced</c:v>
                </c:pt>
              </c:strCache>
            </c:strRef>
          </c:cat>
          <c:val>
            <c:numRef>
              <c:f>'Pie Chart'!$E$18:$E$23</c:f>
              <c:numCache>
                <c:formatCode>_(* #,##0_);_(* \(#,##0\);_(* "-"??_);_(@_)</c:formatCode>
                <c:ptCount val="6"/>
                <c:pt idx="0">
                  <c:v>4100000</c:v>
                </c:pt>
                <c:pt idx="1">
                  <c:v>15516160</c:v>
                </c:pt>
                <c:pt idx="2">
                  <c:v>1847880</c:v>
                </c:pt>
                <c:pt idx="3">
                  <c:v>1188090</c:v>
                </c:pt>
                <c:pt idx="4">
                  <c:v>5145683</c:v>
                </c:pt>
                <c:pt idx="5">
                  <c:v>2968680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9-4C0B-B0B8-9DEC8BBDF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'Pie Chart'!$E$16:$E$17</c:f>
              <c:strCache>
                <c:ptCount val="2"/>
                <c:pt idx="0">
                  <c:v>Not a High School Grad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'Pie Chart'!$C$18:$D$23</c:f>
              <c:strCache>
                <c:ptCount val="6"/>
                <c:pt idx="0">
                  <c:v>Never Married</c:v>
                </c:pt>
                <c:pt idx="1">
                  <c:v>Married, spouse present</c:v>
                </c:pt>
                <c:pt idx="2">
                  <c:v>Married, spouse absent</c:v>
                </c:pt>
                <c:pt idx="3">
                  <c:v>Separated</c:v>
                </c:pt>
                <c:pt idx="4">
                  <c:v>Widowed</c:v>
                </c:pt>
                <c:pt idx="5">
                  <c:v>Divorced</c:v>
                </c:pt>
              </c:strCache>
            </c:strRef>
          </c:cat>
          <c:val>
            <c:numRef>
              <c:f>'Pie Chart'!$E$18:$E$23</c:f>
              <c:numCache>
                <c:formatCode>_(* #,##0_);_(* \(#,##0\);_(* "-"??_);_(@_)</c:formatCode>
                <c:ptCount val="6"/>
                <c:pt idx="0">
                  <c:v>4100000</c:v>
                </c:pt>
                <c:pt idx="1">
                  <c:v>15516160</c:v>
                </c:pt>
                <c:pt idx="2">
                  <c:v>1847880</c:v>
                </c:pt>
                <c:pt idx="3">
                  <c:v>1188090</c:v>
                </c:pt>
                <c:pt idx="4">
                  <c:v>5145683</c:v>
                </c:pt>
                <c:pt idx="5">
                  <c:v>2968680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A-47AE-948C-8C801B542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0808768"/>
        <c:axId val="850805856"/>
      </c:barChart>
      <c:catAx>
        <c:axId val="85080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805856"/>
        <c:crosses val="autoZero"/>
        <c:auto val="1"/>
        <c:lblAlgn val="ctr"/>
        <c:lblOffset val="100"/>
        <c:noMultiLvlLbl val="0"/>
      </c:catAx>
      <c:valAx>
        <c:axId val="8508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8087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'PE Ratio'!$A$3</c:f>
              <c:strCache>
                <c:ptCount val="1"/>
                <c:pt idx="0">
                  <c:v>Gul Ahmed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'PE Ratio'!$B$3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'PE Ratio'!$C$3</c:f>
              <c:numCache>
                <c:formatCode>General</c:formatCode>
                <c:ptCount val="1"/>
                <c:pt idx="0">
                  <c:v>50</c:v>
                </c:pt>
              </c:numCache>
            </c:numRef>
          </c:yVal>
          <c:bubbleSize>
            <c:numRef>
              <c:f>'PE Ratio'!$C$3</c:f>
              <c:numCache>
                <c:formatCode>General</c:formatCode>
                <c:ptCount val="1"/>
                <c:pt idx="0">
                  <c:v>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68A7-4989-AD99-21271008E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70489807"/>
        <c:axId val="70491887"/>
      </c:bubbleChart>
      <c:valAx>
        <c:axId val="7048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1887"/>
        <c:crosses val="autoZero"/>
        <c:crossBetween val="midCat"/>
      </c:valAx>
      <c:valAx>
        <c:axId val="7049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89807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strRef>
              <c:f>'PE Ratio'!$A$3</c:f>
              <c:strCache>
                <c:ptCount val="1"/>
                <c:pt idx="0">
                  <c:v>Gul Ahmed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'PE Ratio'!$B$3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'PE Ratio'!$C$3</c:f>
              <c:numCache>
                <c:formatCode>General</c:formatCode>
                <c:ptCount val="1"/>
                <c:pt idx="0">
                  <c:v>50</c:v>
                </c:pt>
              </c:numCache>
            </c:numRef>
          </c:yVal>
          <c:bubbleSize>
            <c:numRef>
              <c:f>'PE Ratio'!$C$3</c:f>
              <c:numCache>
                <c:formatCode>General</c:formatCode>
                <c:ptCount val="1"/>
                <c:pt idx="0">
                  <c:v>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8B9-49FE-8979-6797933F17D3}"/>
            </c:ext>
          </c:extLst>
        </c:ser>
        <c:ser>
          <c:idx val="1"/>
          <c:order val="1"/>
          <c:tx>
            <c:strRef>
              <c:f>'PE Ratio'!$A$4</c:f>
              <c:strCache>
                <c:ptCount val="1"/>
                <c:pt idx="0">
                  <c:v>Yaseen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'PE Ratio'!$B$4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'PE Ratio'!$C$4</c:f>
              <c:numCache>
                <c:formatCode>General</c:formatCode>
                <c:ptCount val="1"/>
                <c:pt idx="0">
                  <c:v>80</c:v>
                </c:pt>
              </c:numCache>
            </c:numRef>
          </c:yVal>
          <c:bubbleSize>
            <c:numRef>
              <c:f>'PE Ratio'!$C$4</c:f>
              <c:numCache>
                <c:formatCode>General</c:formatCode>
                <c:ptCount val="1"/>
                <c:pt idx="0">
                  <c:v>80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8B9-49FE-8979-6797933F17D3}"/>
            </c:ext>
          </c:extLst>
        </c:ser>
        <c:ser>
          <c:idx val="2"/>
          <c:order val="2"/>
          <c:tx>
            <c:strRef>
              <c:f>'PE Ratio'!$A$5</c:f>
              <c:strCache>
                <c:ptCount val="1"/>
                <c:pt idx="0">
                  <c:v>Lucky Cement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'PE Ratio'!$B$5</c:f>
              <c:numCache>
                <c:formatCode>General</c:formatCode>
                <c:ptCount val="1"/>
                <c:pt idx="0">
                  <c:v>50</c:v>
                </c:pt>
              </c:numCache>
            </c:numRef>
          </c:xVal>
          <c:yVal>
            <c:numRef>
              <c:f>'PE Ratio'!$C$5</c:f>
              <c:numCache>
                <c:formatCode>General</c:formatCode>
                <c:ptCount val="1"/>
                <c:pt idx="0">
                  <c:v>40</c:v>
                </c:pt>
              </c:numCache>
            </c:numRef>
          </c:yVal>
          <c:bubbleSize>
            <c:numRef>
              <c:f>'PE Ratio'!$C$5</c:f>
              <c:numCache>
                <c:formatCode>General</c:formatCode>
                <c:ptCount val="1"/>
                <c:pt idx="0">
                  <c:v>40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48B9-49FE-8979-6797933F17D3}"/>
            </c:ext>
          </c:extLst>
        </c:ser>
        <c:ser>
          <c:idx val="3"/>
          <c:order val="3"/>
          <c:tx>
            <c:strRef>
              <c:f>'PE Ratio'!$A$6</c:f>
              <c:strCache>
                <c:ptCount val="1"/>
                <c:pt idx="0">
                  <c:v>PTCL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'PE Ratio'!$B$6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'PE Ratio'!$C$6</c:f>
              <c:numCache>
                <c:formatCode>General</c:formatCode>
                <c:ptCount val="1"/>
                <c:pt idx="0">
                  <c:v>100</c:v>
                </c:pt>
              </c:numCache>
            </c:numRef>
          </c:yVal>
          <c:bubbleSize>
            <c:numRef>
              <c:f>'PE Ratio'!$C$6</c:f>
              <c:numCache>
                <c:formatCode>General</c:formatCode>
                <c:ptCount val="1"/>
                <c:pt idx="0">
                  <c:v>100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48B9-49FE-8979-6797933F17D3}"/>
            </c:ext>
          </c:extLst>
        </c:ser>
        <c:ser>
          <c:idx val="4"/>
          <c:order val="4"/>
          <c:tx>
            <c:strRef>
              <c:f>'PE Ratio'!$A$7</c:f>
              <c:strCache>
                <c:ptCount val="1"/>
                <c:pt idx="0">
                  <c:v>PSO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'PE Ratio'!$B$7</c:f>
              <c:numCache>
                <c:formatCode>General</c:formatCode>
                <c:ptCount val="1"/>
                <c:pt idx="0">
                  <c:v>150</c:v>
                </c:pt>
              </c:numCache>
            </c:numRef>
          </c:xVal>
          <c:yVal>
            <c:numRef>
              <c:f>'PE Ratio'!$C$7</c:f>
              <c:numCache>
                <c:formatCode>General</c:formatCode>
                <c:ptCount val="1"/>
                <c:pt idx="0">
                  <c:v>200</c:v>
                </c:pt>
              </c:numCache>
            </c:numRef>
          </c:yVal>
          <c:bubbleSize>
            <c:numRef>
              <c:f>'PE Ratio'!$C$7</c:f>
              <c:numCache>
                <c:formatCode>General</c:formatCode>
                <c:ptCount val="1"/>
                <c:pt idx="0">
                  <c:v>200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48B9-49FE-8979-6797933F17D3}"/>
            </c:ext>
          </c:extLst>
        </c:ser>
        <c:ser>
          <c:idx val="5"/>
          <c:order val="5"/>
          <c:tx>
            <c:strRef>
              <c:f>'PE Ratio'!$A$8</c:f>
              <c:strCache>
                <c:ptCount val="1"/>
                <c:pt idx="0">
                  <c:v>Dollar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'PE Ratio'!$B$8</c:f>
              <c:numCache>
                <c:formatCode>General</c:formatCode>
                <c:ptCount val="1"/>
                <c:pt idx="0">
                  <c:v>200</c:v>
                </c:pt>
              </c:numCache>
            </c:numRef>
          </c:xVal>
          <c:yVal>
            <c:numRef>
              <c:f>'PE Ratio'!$C$8</c:f>
              <c:numCache>
                <c:formatCode>General</c:formatCode>
                <c:ptCount val="1"/>
                <c:pt idx="0">
                  <c:v>400</c:v>
                </c:pt>
              </c:numCache>
            </c:numRef>
          </c:yVal>
          <c:bubbleSize>
            <c:numRef>
              <c:f>'PE Ratio'!$C$8</c:f>
              <c:numCache>
                <c:formatCode>General</c:formatCode>
                <c:ptCount val="1"/>
                <c:pt idx="0">
                  <c:v>400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48B9-49FE-8979-6797933F17D3}"/>
            </c:ext>
          </c:extLst>
        </c:ser>
        <c:ser>
          <c:idx val="6"/>
          <c:order val="6"/>
          <c:tx>
            <c:strRef>
              <c:f>'PE Ratio'!$A$9</c:f>
              <c:strCache>
                <c:ptCount val="1"/>
                <c:pt idx="0">
                  <c:v>Shahsons</c:v>
                </c:pt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'PE Ratio'!$B$9</c:f>
              <c:numCache>
                <c:formatCode>General</c:formatCode>
                <c:ptCount val="1"/>
                <c:pt idx="0">
                  <c:v>250</c:v>
                </c:pt>
              </c:numCache>
            </c:numRef>
          </c:xVal>
          <c:yVal>
            <c:numRef>
              <c:f>'PE Ratio'!$C$9</c:f>
              <c:numCache>
                <c:formatCode>General</c:formatCode>
                <c:ptCount val="1"/>
                <c:pt idx="0">
                  <c:v>500</c:v>
                </c:pt>
              </c:numCache>
            </c:numRef>
          </c:yVal>
          <c:bubbleSize>
            <c:numRef>
              <c:f>'PE Ratio'!$C$9</c:f>
              <c:numCache>
                <c:formatCode>General</c:formatCode>
                <c:ptCount val="1"/>
                <c:pt idx="0">
                  <c:v>500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7-48B9-49FE-8979-6797933F17D3}"/>
            </c:ext>
          </c:extLst>
        </c:ser>
        <c:ser>
          <c:idx val="7"/>
          <c:order val="7"/>
          <c:tx>
            <c:strRef>
              <c:f>'PE Ratio'!$A$10</c:f>
              <c:strCache>
                <c:ptCount val="1"/>
                <c:pt idx="0">
                  <c:v>Rooh Afza</c:v>
                </c:pt>
              </c:strCache>
            </c:strRef>
          </c:tx>
          <c:spPr>
            <a:solidFill>
              <a:schemeClr val="accent2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'PE Ratio'!$B$10</c:f>
              <c:numCache>
                <c:formatCode>General</c:formatCode>
                <c:ptCount val="1"/>
                <c:pt idx="0">
                  <c:v>300</c:v>
                </c:pt>
              </c:numCache>
            </c:numRef>
          </c:xVal>
          <c:yVal>
            <c:numRef>
              <c:f>'PE Ratio'!$C$10</c:f>
              <c:numCache>
                <c:formatCode>General</c:formatCode>
                <c:ptCount val="1"/>
                <c:pt idx="0">
                  <c:v>600</c:v>
                </c:pt>
              </c:numCache>
            </c:numRef>
          </c:yVal>
          <c:bubbleSize>
            <c:numRef>
              <c:f>'PE Ratio'!$C$10</c:f>
              <c:numCache>
                <c:formatCode>General</c:formatCode>
                <c:ptCount val="1"/>
                <c:pt idx="0">
                  <c:v>600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48B9-49FE-8979-6797933F17D3}"/>
            </c:ext>
          </c:extLst>
        </c:ser>
        <c:ser>
          <c:idx val="8"/>
          <c:order val="8"/>
          <c:tx>
            <c:strRef>
              <c:f>'PE Ratio'!$A$11</c:f>
              <c:strCache>
                <c:ptCount val="1"/>
                <c:pt idx="0">
                  <c:v>Shan</c:v>
                </c:pt>
              </c:strCache>
            </c:strRef>
          </c:tx>
          <c:spPr>
            <a:solidFill>
              <a:schemeClr val="accent3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'PE Ratio'!$B$11</c:f>
              <c:numCache>
                <c:formatCode>General</c:formatCode>
                <c:ptCount val="1"/>
                <c:pt idx="0">
                  <c:v>350</c:v>
                </c:pt>
              </c:numCache>
            </c:numRef>
          </c:xVal>
          <c:yVal>
            <c:numRef>
              <c:f>'PE Ratio'!$C$11</c:f>
              <c:numCache>
                <c:formatCode>General</c:formatCode>
                <c:ptCount val="1"/>
                <c:pt idx="0">
                  <c:v>800</c:v>
                </c:pt>
              </c:numCache>
            </c:numRef>
          </c:yVal>
          <c:bubbleSize>
            <c:numRef>
              <c:f>'PE Ratio'!$C$11</c:f>
              <c:numCache>
                <c:formatCode>General</c:formatCode>
                <c:ptCount val="1"/>
                <c:pt idx="0">
                  <c:v>800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48B9-49FE-8979-6797933F17D3}"/>
            </c:ext>
          </c:extLst>
        </c:ser>
        <c:ser>
          <c:idx val="9"/>
          <c:order val="9"/>
          <c:tx>
            <c:strRef>
              <c:f>'PE Ratio'!$A$12</c:f>
              <c:strCache>
                <c:ptCount val="1"/>
                <c:pt idx="0">
                  <c:v>Artistic </c:v>
                </c:pt>
              </c:strCache>
            </c:strRef>
          </c:tx>
          <c:spPr>
            <a:solidFill>
              <a:schemeClr val="accent4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'PE Ratio'!$B$12</c:f>
              <c:numCache>
                <c:formatCode>General</c:formatCode>
                <c:ptCount val="1"/>
                <c:pt idx="0">
                  <c:v>400</c:v>
                </c:pt>
              </c:numCache>
            </c:numRef>
          </c:xVal>
          <c:yVal>
            <c:numRef>
              <c:f>'PE Ratio'!$C$12</c:f>
              <c:numCache>
                <c:formatCode>General</c:formatCode>
                <c:ptCount val="1"/>
                <c:pt idx="0">
                  <c:v>1000</c:v>
                </c:pt>
              </c:numCache>
            </c:numRef>
          </c:yVal>
          <c:bubbleSize>
            <c:numRef>
              <c:f>'PE Ratio'!$C$12</c:f>
              <c:numCache>
                <c:formatCode>General</c:formatCode>
                <c:ptCount val="1"/>
                <c:pt idx="0">
                  <c:v>1000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48B9-49FE-8979-6797933F1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515181087"/>
        <c:axId val="428231695"/>
      </c:bubbleChart>
      <c:valAx>
        <c:axId val="51518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31695"/>
        <c:crosses val="autoZero"/>
        <c:crossBetween val="midCat"/>
      </c:valAx>
      <c:valAx>
        <c:axId val="42823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81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342899</xdr:colOff>
      <xdr:row>17</xdr:row>
      <xdr:rowOff>38100</xdr:rowOff>
    </xdr:from>
    <xdr:to>
      <xdr:col>5</xdr:col>
      <xdr:colOff>514349</xdr:colOff>
      <xdr:row>38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7003EF-ED4F-4740-B4F7-4496431A3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552449</xdr:colOff>
      <xdr:row>18</xdr:row>
      <xdr:rowOff>42861</xdr:rowOff>
    </xdr:from>
    <xdr:to>
      <xdr:col>13</xdr:col>
      <xdr:colOff>219074</xdr:colOff>
      <xdr:row>39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917D87-D59B-4EE8-B064-9ED598239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238124</xdr:colOff>
      <xdr:row>6</xdr:row>
      <xdr:rowOff>90487</xdr:rowOff>
    </xdr:from>
    <xdr:to>
      <xdr:col>9</xdr:col>
      <xdr:colOff>581024</xdr:colOff>
      <xdr:row>23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8E2458-0237-4D3D-91C7-9A2498EAB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25</xdr:row>
      <xdr:rowOff>119062</xdr:rowOff>
    </xdr:from>
    <xdr:to>
      <xdr:col>6</xdr:col>
      <xdr:colOff>171450</xdr:colOff>
      <xdr:row>40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938F76-5CA6-4918-A4DE-34246C515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25</xdr:row>
      <xdr:rowOff>109537</xdr:rowOff>
    </xdr:from>
    <xdr:to>
      <xdr:col>13</xdr:col>
      <xdr:colOff>247650</xdr:colOff>
      <xdr:row>39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096684-F8EE-466C-ADA8-E7BB38F22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3</xdr:row>
      <xdr:rowOff>142875</xdr:rowOff>
    </xdr:from>
    <xdr:to>
      <xdr:col>13</xdr:col>
      <xdr:colOff>257175</xdr:colOff>
      <xdr:row>27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D4597A-8CAF-48A5-8E0E-F069A77FB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14375"/>
          <a:ext cx="9553575" cy="443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5</xdr:row>
      <xdr:rowOff>14287</xdr:rowOff>
    </xdr:from>
    <xdr:to>
      <xdr:col>12</xdr:col>
      <xdr:colOff>409575</xdr:colOff>
      <xdr:row>19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FD14A8-C265-4CAA-8345-86CCF78B7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919162</xdr:colOff>
      <xdr:row>5</xdr:row>
      <xdr:rowOff>14287</xdr:rowOff>
    </xdr:from>
    <xdr:to>
      <xdr:col>10</xdr:col>
      <xdr:colOff>271462</xdr:colOff>
      <xdr:row>19</xdr:row>
      <xdr:rowOff>90487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3E3D1F-E3C9-421E-A0CD-61ECD7AE2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77DD0-5680-4A30-B89B-C9F8936DEAB9}">
  <dimension ref="B3:L14"/>
  <sheetViews>
    <sheetView workbookViewId="0">
      <selection activeCell="B12" sqref="B12"/>
    </sheetView>
  </sheetViews>
  <sheetFormatPr defaultRowHeight="15" x14ac:dyDescent="0.25"/>
  <cols>
    <col min="2" max="2" width="29.7109375" bestFit="1" customWidth="1"/>
    <col min="3" max="3" width="17.42578125" bestFit="1" customWidth="1"/>
    <col min="4" max="4" width="9" bestFit="1" customWidth="1"/>
    <col min="5" max="5" width="12.85546875" bestFit="1" customWidth="1"/>
    <col min="6" max="6" width="11.28515625" bestFit="1" customWidth="1"/>
    <col min="7" max="7" width="13.5703125" bestFit="1" customWidth="1"/>
    <col min="8" max="8" width="14.85546875" bestFit="1" customWidth="1"/>
    <col min="9" max="9" width="12.85546875" bestFit="1" customWidth="1"/>
    <col min="10" max="10" width="10.7109375" bestFit="1" customWidth="1"/>
    <col min="11" max="11" width="8.5703125" bestFit="1" customWidth="1"/>
    <col min="12" max="12" width="15.42578125" bestFit="1" customWidth="1"/>
  </cols>
  <sheetData>
    <row r="3" spans="2:12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</row>
    <row r="4" spans="2:12" x14ac:dyDescent="0.25">
      <c r="B4" t="s">
        <v>11</v>
      </c>
      <c r="C4">
        <v>632329</v>
      </c>
      <c r="D4">
        <v>60258</v>
      </c>
      <c r="E4">
        <v>80733</v>
      </c>
      <c r="F4">
        <v>39868</v>
      </c>
      <c r="G4">
        <v>62019</v>
      </c>
      <c r="H4">
        <v>67014</v>
      </c>
      <c r="I4">
        <v>61322</v>
      </c>
      <c r="J4">
        <v>120810</v>
      </c>
      <c r="K4">
        <v>68752</v>
      </c>
      <c r="L4">
        <v>71553</v>
      </c>
    </row>
    <row r="5" spans="2:12" x14ac:dyDescent="0.25">
      <c r="B5" t="s">
        <v>12</v>
      </c>
      <c r="C5">
        <v>349353</v>
      </c>
      <c r="D5">
        <v>41777</v>
      </c>
      <c r="E5">
        <v>39792</v>
      </c>
      <c r="F5">
        <v>19848</v>
      </c>
      <c r="G5">
        <v>23727</v>
      </c>
      <c r="H5">
        <v>11293</v>
      </c>
      <c r="I5">
        <v>55853</v>
      </c>
      <c r="J5">
        <v>84724</v>
      </c>
      <c r="K5">
        <v>44736</v>
      </c>
      <c r="L5">
        <v>27603</v>
      </c>
    </row>
    <row r="6" spans="2:12" x14ac:dyDescent="0.25">
      <c r="B6" t="s">
        <v>13</v>
      </c>
      <c r="C6">
        <v>282976</v>
      </c>
      <c r="D6">
        <v>18481</v>
      </c>
      <c r="E6">
        <v>40941</v>
      </c>
      <c r="F6">
        <v>20020</v>
      </c>
      <c r="G6">
        <v>38292</v>
      </c>
      <c r="H6">
        <v>55721</v>
      </c>
      <c r="I6">
        <v>5469</v>
      </c>
      <c r="J6">
        <v>36086</v>
      </c>
      <c r="K6">
        <v>24016</v>
      </c>
      <c r="L6">
        <v>43950</v>
      </c>
    </row>
    <row r="8" spans="2:12" x14ac:dyDescent="0.25">
      <c r="B8" t="s">
        <v>14</v>
      </c>
      <c r="C8">
        <v>407545</v>
      </c>
      <c r="D8">
        <v>51252</v>
      </c>
      <c r="E8">
        <v>67622</v>
      </c>
      <c r="F8">
        <v>28830</v>
      </c>
      <c r="G8">
        <v>41091</v>
      </c>
      <c r="H8">
        <v>44565</v>
      </c>
      <c r="I8">
        <v>45742</v>
      </c>
      <c r="J8">
        <v>67555</v>
      </c>
      <c r="K8">
        <v>26712</v>
      </c>
      <c r="L8">
        <v>34176</v>
      </c>
    </row>
    <row r="9" spans="2:12" x14ac:dyDescent="0.25">
      <c r="B9" t="s">
        <v>12</v>
      </c>
      <c r="C9">
        <v>237516</v>
      </c>
      <c r="D9">
        <v>36536</v>
      </c>
      <c r="E9">
        <v>34842</v>
      </c>
      <c r="F9">
        <v>16004</v>
      </c>
      <c r="G9">
        <v>17756</v>
      </c>
      <c r="H9">
        <v>7656</v>
      </c>
      <c r="I9">
        <v>42699</v>
      </c>
      <c r="J9">
        <v>50537</v>
      </c>
      <c r="K9">
        <v>17802</v>
      </c>
      <c r="L9">
        <v>13684</v>
      </c>
    </row>
    <row r="10" spans="2:12" x14ac:dyDescent="0.25">
      <c r="B10" t="s">
        <v>13</v>
      </c>
      <c r="C10">
        <v>170029</v>
      </c>
      <c r="D10">
        <v>14716</v>
      </c>
      <c r="E10">
        <v>32780</v>
      </c>
      <c r="F10">
        <v>12826</v>
      </c>
      <c r="G10">
        <v>23335</v>
      </c>
      <c r="H10">
        <v>36909</v>
      </c>
      <c r="I10">
        <v>3043</v>
      </c>
      <c r="J10">
        <v>17018</v>
      </c>
      <c r="K10">
        <v>8910</v>
      </c>
      <c r="L10">
        <v>20492</v>
      </c>
    </row>
    <row r="12" spans="2:12" x14ac:dyDescent="0.25">
      <c r="B12" t="s">
        <v>15</v>
      </c>
      <c r="C12">
        <v>224784</v>
      </c>
      <c r="D12">
        <v>9006</v>
      </c>
      <c r="E12">
        <v>13111</v>
      </c>
      <c r="F12">
        <v>11038</v>
      </c>
      <c r="G12">
        <v>20928</v>
      </c>
      <c r="H12">
        <v>22449</v>
      </c>
      <c r="I12">
        <v>15580</v>
      </c>
      <c r="J12">
        <v>53255</v>
      </c>
      <c r="K12">
        <v>42040</v>
      </c>
      <c r="L12">
        <v>37377</v>
      </c>
    </row>
    <row r="13" spans="2:12" x14ac:dyDescent="0.25">
      <c r="B13" t="s">
        <v>12</v>
      </c>
      <c r="C13">
        <v>111837</v>
      </c>
      <c r="D13">
        <v>5241</v>
      </c>
      <c r="E13">
        <v>4950</v>
      </c>
      <c r="F13">
        <v>3844</v>
      </c>
      <c r="G13">
        <v>5971</v>
      </c>
      <c r="H13">
        <v>3637</v>
      </c>
      <c r="I13">
        <v>13154</v>
      </c>
      <c r="J13">
        <v>34187</v>
      </c>
      <c r="K13">
        <v>26934</v>
      </c>
      <c r="L13">
        <v>13919</v>
      </c>
    </row>
    <row r="14" spans="2:12" x14ac:dyDescent="0.25">
      <c r="B14" t="s">
        <v>13</v>
      </c>
      <c r="C14">
        <v>112947</v>
      </c>
      <c r="D14">
        <v>3765</v>
      </c>
      <c r="E14">
        <v>8161</v>
      </c>
      <c r="F14">
        <v>7194</v>
      </c>
      <c r="G14">
        <v>14957</v>
      </c>
      <c r="H14">
        <v>18812</v>
      </c>
      <c r="I14">
        <v>2426</v>
      </c>
      <c r="J14">
        <v>19068</v>
      </c>
      <c r="K14">
        <v>15106</v>
      </c>
      <c r="L14">
        <v>23458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5990-840C-4068-AC68-535C2FBE8310}">
  <dimension ref="C15:J23"/>
  <sheetViews>
    <sheetView topLeftCell="E13" workbookViewId="0">
      <selection activeCell="E19" sqref="E19"/>
    </sheetView>
  </sheetViews>
  <sheetFormatPr defaultRowHeight="15" x14ac:dyDescent="0.25"/>
  <cols>
    <col min="4" max="4" width="23" bestFit="1" customWidth="1"/>
    <col min="5" max="5" width="14" customWidth="1"/>
    <col min="6" max="6" width="12.42578125" customWidth="1"/>
    <col min="7" max="7" width="14.28515625" bestFit="1" customWidth="1"/>
    <col min="8" max="8" width="13.28515625" bestFit="1" customWidth="1"/>
    <col min="9" max="9" width="14.28515625" bestFit="1" customWidth="1"/>
    <col min="10" max="10" width="13.28515625" bestFit="1" customWidth="1"/>
  </cols>
  <sheetData>
    <row r="15" spans="3:10" x14ac:dyDescent="0.25">
      <c r="C15" s="5" t="s">
        <v>16</v>
      </c>
      <c r="D15" s="5"/>
    </row>
    <row r="16" spans="3:10" ht="30" x14ac:dyDescent="0.25">
      <c r="E16" s="2" t="s">
        <v>17</v>
      </c>
      <c r="F16" s="2" t="s">
        <v>18</v>
      </c>
      <c r="G16" s="2" t="s">
        <v>19</v>
      </c>
      <c r="H16" s="2" t="s">
        <v>20</v>
      </c>
      <c r="I16" s="2" t="s">
        <v>21</v>
      </c>
      <c r="J16" s="2" t="s">
        <v>22</v>
      </c>
    </row>
    <row r="17" spans="3:10" x14ac:dyDescent="0.25">
      <c r="C17" s="6" t="s">
        <v>23</v>
      </c>
      <c r="D17" s="6"/>
    </row>
    <row r="18" spans="3:10" x14ac:dyDescent="0.25">
      <c r="D18" t="s">
        <v>24</v>
      </c>
      <c r="E18" s="1">
        <v>4100000</v>
      </c>
      <c r="F18" s="1">
        <v>7777104</v>
      </c>
      <c r="G18" s="1">
        <v>4789872</v>
      </c>
      <c r="H18" s="1">
        <v>1828392</v>
      </c>
      <c r="I18" s="1">
        <v>5124648</v>
      </c>
      <c r="J18" s="1">
        <v>2137416</v>
      </c>
    </row>
    <row r="19" spans="3:10" x14ac:dyDescent="0.25">
      <c r="D19" t="s">
        <v>25</v>
      </c>
      <c r="E19" s="1">
        <v>15516160</v>
      </c>
      <c r="F19" s="1">
        <v>36382720</v>
      </c>
      <c r="G19" s="1">
        <v>18084352</v>
      </c>
      <c r="H19" s="1">
        <v>8346624</v>
      </c>
      <c r="I19" s="1">
        <v>19154432</v>
      </c>
      <c r="J19" s="1">
        <v>9523712</v>
      </c>
    </row>
    <row r="20" spans="3:10" x14ac:dyDescent="0.25">
      <c r="D20" t="s">
        <v>26</v>
      </c>
      <c r="E20" s="1">
        <v>1847880</v>
      </c>
      <c r="F20" s="1">
        <v>2368024</v>
      </c>
      <c r="G20" s="1">
        <v>1184012</v>
      </c>
      <c r="H20" s="1">
        <v>465392</v>
      </c>
      <c r="I20" s="1">
        <v>670712</v>
      </c>
      <c r="J20" s="1">
        <v>301136</v>
      </c>
    </row>
    <row r="21" spans="3:10" x14ac:dyDescent="0.25">
      <c r="D21" t="s">
        <v>27</v>
      </c>
      <c r="E21" s="1">
        <v>1188090</v>
      </c>
      <c r="F21" s="1">
        <v>1667010</v>
      </c>
      <c r="G21" s="1">
        <v>842715</v>
      </c>
      <c r="H21" s="1">
        <v>336165</v>
      </c>
      <c r="I21" s="1">
        <v>405240</v>
      </c>
      <c r="J21" s="1">
        <v>165780</v>
      </c>
    </row>
    <row r="22" spans="3:10" x14ac:dyDescent="0.25">
      <c r="D22" t="s">
        <v>28</v>
      </c>
      <c r="E22" s="1">
        <v>5145683</v>
      </c>
      <c r="F22" s="1">
        <v>4670488</v>
      </c>
      <c r="G22" s="1">
        <v>1765010</v>
      </c>
      <c r="H22" s="1">
        <v>556657</v>
      </c>
      <c r="I22" s="1">
        <v>977544</v>
      </c>
      <c r="J22" s="1">
        <v>475195</v>
      </c>
    </row>
    <row r="23" spans="3:10" x14ac:dyDescent="0.25">
      <c r="D23" t="s">
        <v>29</v>
      </c>
      <c r="E23" s="1">
        <v>2968680</v>
      </c>
      <c r="F23" s="1">
        <v>7003040</v>
      </c>
      <c r="G23" s="1">
        <v>3806000</v>
      </c>
      <c r="H23" s="1">
        <v>1674640</v>
      </c>
      <c r="I23" s="1">
        <v>2340690</v>
      </c>
      <c r="J23" s="1">
        <v>1217920</v>
      </c>
    </row>
  </sheetData>
  <mergeCells count="2">
    <mergeCell ref="C15:D15"/>
    <mergeCell ref="C17:D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47A4C-2022-49AC-A98B-690E37464F48}">
  <dimension ref="B26:J49"/>
  <sheetViews>
    <sheetView topLeftCell="A17" workbookViewId="0">
      <selection activeCell="J29" sqref="J29"/>
    </sheetView>
  </sheetViews>
  <sheetFormatPr defaultRowHeight="15" x14ac:dyDescent="0.25"/>
  <cols>
    <col min="2" max="2" width="16.28515625" bestFit="1" customWidth="1"/>
    <col min="3" max="3" width="13.7109375" bestFit="1" customWidth="1"/>
    <col min="4" max="4" width="13.42578125" bestFit="1" customWidth="1"/>
    <col min="5" max="5" width="11.85546875" bestFit="1" customWidth="1"/>
    <col min="7" max="7" width="16.5703125" bestFit="1" customWidth="1"/>
  </cols>
  <sheetData>
    <row r="26" spans="2:10" x14ac:dyDescent="0.25">
      <c r="B26" t="s">
        <v>43</v>
      </c>
    </row>
    <row r="28" spans="2:10" x14ac:dyDescent="0.25">
      <c r="B28" t="s">
        <v>44</v>
      </c>
      <c r="C28" t="s">
        <v>45</v>
      </c>
      <c r="D28" t="s">
        <v>46</v>
      </c>
      <c r="E28" t="s">
        <v>47</v>
      </c>
      <c r="F28" t="s">
        <v>48</v>
      </c>
      <c r="G28" t="s">
        <v>49</v>
      </c>
      <c r="H28" t="s">
        <v>82</v>
      </c>
      <c r="I28" t="s">
        <v>83</v>
      </c>
      <c r="J28" t="s">
        <v>84</v>
      </c>
    </row>
    <row r="29" spans="2:10" x14ac:dyDescent="0.25">
      <c r="B29" t="s">
        <v>50</v>
      </c>
      <c r="C29" t="s">
        <v>55</v>
      </c>
      <c r="D29">
        <v>500</v>
      </c>
      <c r="E29">
        <v>700</v>
      </c>
      <c r="F29" t="s">
        <v>76</v>
      </c>
      <c r="G29">
        <v>5</v>
      </c>
      <c r="H29">
        <f>G29*D29</f>
        <v>2500</v>
      </c>
      <c r="I29" s="3">
        <f>SUM(H29/H38)</f>
        <v>2.9086678301337987E-2</v>
      </c>
      <c r="J29" s="4">
        <v>0.03</v>
      </c>
    </row>
    <row r="30" spans="2:10" x14ac:dyDescent="0.25">
      <c r="B30" t="s">
        <v>50</v>
      </c>
      <c r="C30" t="s">
        <v>56</v>
      </c>
      <c r="D30">
        <v>600</v>
      </c>
      <c r="E30">
        <v>800</v>
      </c>
      <c r="F30" t="s">
        <v>77</v>
      </c>
      <c r="G30">
        <v>9</v>
      </c>
      <c r="H30">
        <f t="shared" ref="H30:H37" si="0">G30*D30</f>
        <v>5400</v>
      </c>
      <c r="I30" s="3">
        <f>$H30/$H38</f>
        <v>6.2827225130890049E-2</v>
      </c>
      <c r="J30" s="4">
        <f>SUM(I30+J29)</f>
        <v>9.2827225130890048E-2</v>
      </c>
    </row>
    <row r="31" spans="2:10" x14ac:dyDescent="0.25">
      <c r="B31" t="s">
        <v>50</v>
      </c>
      <c r="C31" t="s">
        <v>57</v>
      </c>
      <c r="D31">
        <v>550</v>
      </c>
      <c r="E31">
        <v>850</v>
      </c>
      <c r="F31" t="s">
        <v>78</v>
      </c>
      <c r="G31">
        <v>10</v>
      </c>
      <c r="H31">
        <f t="shared" si="0"/>
        <v>5500</v>
      </c>
      <c r="I31" s="3">
        <f>$H31/$H38</f>
        <v>6.3990692262943571E-2</v>
      </c>
      <c r="J31" s="4">
        <f>SUM(J30+I31)</f>
        <v>0.15681791739383361</v>
      </c>
    </row>
    <row r="32" spans="2:10" x14ac:dyDescent="0.25">
      <c r="B32" t="s">
        <v>50</v>
      </c>
      <c r="C32" t="s">
        <v>58</v>
      </c>
      <c r="D32">
        <v>450</v>
      </c>
      <c r="E32">
        <v>750</v>
      </c>
      <c r="F32" t="s">
        <v>78</v>
      </c>
      <c r="G32">
        <v>15</v>
      </c>
      <c r="H32">
        <f t="shared" si="0"/>
        <v>6750</v>
      </c>
      <c r="I32" s="3">
        <f>$H32/$H38</f>
        <v>7.8534031413612565E-2</v>
      </c>
      <c r="J32" s="4">
        <f t="shared" ref="J32:J37" si="1">SUM(J31+I32)</f>
        <v>0.23535194880744617</v>
      </c>
    </row>
    <row r="33" spans="2:10" x14ac:dyDescent="0.25">
      <c r="B33" t="s">
        <v>51</v>
      </c>
      <c r="C33" t="s">
        <v>59</v>
      </c>
      <c r="D33">
        <v>350</v>
      </c>
      <c r="E33">
        <v>500</v>
      </c>
      <c r="F33" t="s">
        <v>79</v>
      </c>
      <c r="G33">
        <v>15</v>
      </c>
      <c r="H33">
        <f t="shared" si="0"/>
        <v>5250</v>
      </c>
      <c r="I33" s="3">
        <f>H33/H38</f>
        <v>6.1082024432809773E-2</v>
      </c>
      <c r="J33" s="4">
        <f t="shared" si="1"/>
        <v>0.29643397324025594</v>
      </c>
    </row>
    <row r="34" spans="2:10" x14ac:dyDescent="0.25">
      <c r="B34" t="s">
        <v>50</v>
      </c>
      <c r="C34" t="s">
        <v>60</v>
      </c>
      <c r="D34">
        <v>550</v>
      </c>
      <c r="E34">
        <v>800</v>
      </c>
      <c r="F34" t="s">
        <v>79</v>
      </c>
      <c r="G34">
        <v>20</v>
      </c>
      <c r="H34">
        <f t="shared" si="0"/>
        <v>11000</v>
      </c>
      <c r="I34" s="3">
        <f>H34/H38</f>
        <v>0.12798138452588714</v>
      </c>
      <c r="J34" s="4">
        <f t="shared" si="1"/>
        <v>0.42441535776614309</v>
      </c>
    </row>
    <row r="35" spans="2:10" x14ac:dyDescent="0.25">
      <c r="B35" t="s">
        <v>52</v>
      </c>
      <c r="C35" t="s">
        <v>61</v>
      </c>
      <c r="D35">
        <v>850</v>
      </c>
      <c r="E35">
        <v>1000</v>
      </c>
      <c r="F35" t="s">
        <v>80</v>
      </c>
      <c r="G35">
        <v>25</v>
      </c>
      <c r="H35">
        <f t="shared" si="0"/>
        <v>21250</v>
      </c>
      <c r="I35" s="3">
        <f>H35/H38</f>
        <v>0.24723676556137289</v>
      </c>
      <c r="J35" s="4">
        <f t="shared" si="1"/>
        <v>0.671652123327516</v>
      </c>
    </row>
    <row r="36" spans="2:10" x14ac:dyDescent="0.25">
      <c r="B36" t="s">
        <v>52</v>
      </c>
      <c r="C36" t="s">
        <v>62</v>
      </c>
      <c r="D36">
        <v>950</v>
      </c>
      <c r="E36">
        <v>1200</v>
      </c>
      <c r="F36" t="s">
        <v>81</v>
      </c>
      <c r="G36">
        <v>14</v>
      </c>
      <c r="H36">
        <f t="shared" si="0"/>
        <v>13300</v>
      </c>
      <c r="I36" s="3">
        <f>H36/H38</f>
        <v>0.15474112856311809</v>
      </c>
      <c r="J36" s="4">
        <f t="shared" si="1"/>
        <v>0.82639325189063406</v>
      </c>
    </row>
    <row r="37" spans="2:10" x14ac:dyDescent="0.25">
      <c r="B37" t="s">
        <v>51</v>
      </c>
      <c r="C37" t="s">
        <v>63</v>
      </c>
      <c r="D37">
        <v>1000</v>
      </c>
      <c r="E37">
        <v>1400</v>
      </c>
      <c r="F37" t="s">
        <v>79</v>
      </c>
      <c r="G37">
        <v>15</v>
      </c>
      <c r="H37">
        <f t="shared" si="0"/>
        <v>15000</v>
      </c>
      <c r="I37" s="3">
        <f>H37/H38</f>
        <v>0.17452006980802792</v>
      </c>
      <c r="J37" s="4">
        <f t="shared" si="1"/>
        <v>1.0009133216986621</v>
      </c>
    </row>
    <row r="38" spans="2:10" x14ac:dyDescent="0.25">
      <c r="B38" t="s">
        <v>51</v>
      </c>
      <c r="C38" t="s">
        <v>64</v>
      </c>
      <c r="H38">
        <f>SUM(H29:H37)</f>
        <v>85950</v>
      </c>
      <c r="I38" s="4">
        <f>SUM(I29:I37)</f>
        <v>1</v>
      </c>
    </row>
    <row r="39" spans="2:10" x14ac:dyDescent="0.25">
      <c r="B39" t="s">
        <v>53</v>
      </c>
      <c r="C39" t="s">
        <v>65</v>
      </c>
    </row>
    <row r="40" spans="2:10" x14ac:dyDescent="0.25">
      <c r="B40" t="s">
        <v>54</v>
      </c>
      <c r="C40" t="s">
        <v>66</v>
      </c>
    </row>
    <row r="41" spans="2:10" x14ac:dyDescent="0.25">
      <c r="B41" t="s">
        <v>51</v>
      </c>
      <c r="C41" t="s">
        <v>67</v>
      </c>
    </row>
    <row r="42" spans="2:10" x14ac:dyDescent="0.25">
      <c r="B42" t="s">
        <v>54</v>
      </c>
      <c r="C42" t="s">
        <v>68</v>
      </c>
    </row>
    <row r="43" spans="2:10" x14ac:dyDescent="0.25">
      <c r="B43" t="s">
        <v>53</v>
      </c>
      <c r="C43" t="s">
        <v>69</v>
      </c>
    </row>
    <row r="44" spans="2:10" x14ac:dyDescent="0.25">
      <c r="B44" t="s">
        <v>53</v>
      </c>
      <c r="C44" t="s">
        <v>70</v>
      </c>
    </row>
    <row r="45" spans="2:10" x14ac:dyDescent="0.25">
      <c r="B45" t="s">
        <v>53</v>
      </c>
      <c r="C45" t="s">
        <v>71</v>
      </c>
    </row>
    <row r="46" spans="2:10" x14ac:dyDescent="0.25">
      <c r="B46" t="s">
        <v>54</v>
      </c>
      <c r="C46" t="s">
        <v>72</v>
      </c>
    </row>
    <row r="47" spans="2:10" x14ac:dyDescent="0.25">
      <c r="B47" t="s">
        <v>53</v>
      </c>
      <c r="C47" t="s">
        <v>73</v>
      </c>
    </row>
    <row r="48" spans="2:10" x14ac:dyDescent="0.25">
      <c r="B48" t="s">
        <v>52</v>
      </c>
      <c r="C48" t="s">
        <v>74</v>
      </c>
    </row>
    <row r="49" spans="2:3" x14ac:dyDescent="0.25">
      <c r="B49" t="s">
        <v>50</v>
      </c>
      <c r="C49" t="s">
        <v>75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81E89-68D5-4221-8ACD-CC0376654874}">
  <dimension ref="A2:C12"/>
  <sheetViews>
    <sheetView tabSelected="1" topLeftCell="A2" workbookViewId="0">
      <selection activeCell="A2" sqref="A2:C12"/>
    </sheetView>
  </sheetViews>
  <sheetFormatPr defaultRowHeight="15" x14ac:dyDescent="0.25"/>
  <cols>
    <col min="1" max="1" width="15.140625" bestFit="1" customWidth="1"/>
    <col min="2" max="2" width="10.5703125" bestFit="1" customWidth="1"/>
    <col min="3" max="3" width="14.28515625" bestFit="1" customWidth="1"/>
  </cols>
  <sheetData>
    <row r="2" spans="1:3" x14ac:dyDescent="0.25">
      <c r="A2" t="s">
        <v>42</v>
      </c>
      <c r="B2" t="s">
        <v>40</v>
      </c>
      <c r="C2" t="s">
        <v>41</v>
      </c>
    </row>
    <row r="3" spans="1:3" x14ac:dyDescent="0.25">
      <c r="A3" t="s">
        <v>30</v>
      </c>
      <c r="B3">
        <v>100</v>
      </c>
      <c r="C3">
        <v>50</v>
      </c>
    </row>
    <row r="4" spans="1:3" x14ac:dyDescent="0.25">
      <c r="A4" t="s">
        <v>31</v>
      </c>
      <c r="B4">
        <v>100</v>
      </c>
      <c r="C4">
        <v>80</v>
      </c>
    </row>
    <row r="5" spans="1:3" x14ac:dyDescent="0.25">
      <c r="A5" t="s">
        <v>32</v>
      </c>
      <c r="B5">
        <v>50</v>
      </c>
      <c r="C5">
        <v>40</v>
      </c>
    </row>
    <row r="6" spans="1:3" x14ac:dyDescent="0.25">
      <c r="A6" t="s">
        <v>33</v>
      </c>
      <c r="B6">
        <v>100</v>
      </c>
      <c r="C6">
        <v>100</v>
      </c>
    </row>
    <row r="7" spans="1:3" x14ac:dyDescent="0.25">
      <c r="A7" t="s">
        <v>34</v>
      </c>
      <c r="B7">
        <v>150</v>
      </c>
      <c r="C7">
        <v>200</v>
      </c>
    </row>
    <row r="8" spans="1:3" x14ac:dyDescent="0.25">
      <c r="A8" t="s">
        <v>35</v>
      </c>
      <c r="B8">
        <v>200</v>
      </c>
      <c r="C8">
        <v>400</v>
      </c>
    </row>
    <row r="9" spans="1:3" x14ac:dyDescent="0.25">
      <c r="A9" t="s">
        <v>36</v>
      </c>
      <c r="B9">
        <v>250</v>
      </c>
      <c r="C9">
        <v>500</v>
      </c>
    </row>
    <row r="10" spans="1:3" x14ac:dyDescent="0.25">
      <c r="A10" t="s">
        <v>37</v>
      </c>
      <c r="B10">
        <v>300</v>
      </c>
      <c r="C10">
        <v>600</v>
      </c>
    </row>
    <row r="11" spans="1:3" x14ac:dyDescent="0.25">
      <c r="A11" t="s">
        <v>38</v>
      </c>
      <c r="B11">
        <v>350</v>
      </c>
      <c r="C11">
        <v>800</v>
      </c>
    </row>
    <row r="12" spans="1:3" x14ac:dyDescent="0.25">
      <c r="A12" t="s">
        <v>39</v>
      </c>
      <c r="B12">
        <v>400</v>
      </c>
      <c r="C12"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Pie Chart</vt:lpstr>
      <vt:lpstr>Pareto Principle</vt:lpstr>
      <vt:lpstr>PE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Saqib Ghias</dc:creator>
  <cp:lastModifiedBy>Saqib Ghias</cp:lastModifiedBy>
  <cp:lastPrinted>2024-11-01T19:23:03Z</cp:lastPrinted>
  <dcterms:created xsi:type="dcterms:W3CDTF">2024-10-31T10:38:52Z</dcterms:created>
  <dcterms:modified xsi:type="dcterms:W3CDTF">2024-11-16T06:10:42Z</dcterms:modified>
</cp:coreProperties>
</file>