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8ca5be72926d/"/>
    </mc:Choice>
  </mc:AlternateContent>
  <xr:revisionPtr revIDLastSave="128" documentId="8_{3DDD78AD-061E-4B9B-BD33-CCD2646E1243}" xr6:coauthVersionLast="47" xr6:coauthVersionMax="47" xr10:uidLastSave="{6B9431C8-C4F0-41BF-9D03-84C32642F79B}"/>
  <bookViews>
    <workbookView xWindow="-110" yWindow="-110" windowWidth="21820" windowHeight="13900" xr2:uid="{18D31A2D-6B72-4DAE-A351-753BAAB9E36B}"/>
  </bookViews>
  <sheets>
    <sheet name="Analysis" sheetId="1" r:id="rId1"/>
    <sheet name="FRED CPI" sheetId="2" r:id="rId2"/>
  </sheets>
  <definedNames>
    <definedName name="_xlnm._FilterDatabase" localSheetId="1" hidden="1">'FRED CPI'!$A$7:$B$916</definedName>
    <definedName name="_xlchart.v1.0" hidden="1">Analysis!$A$47:$A$48</definedName>
    <definedName name="_xlchart.v1.1" hidden="1">Analysis!$B$47:$B$48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9" i="2" l="1"/>
  <c r="C9" i="1"/>
  <c r="B4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E10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J5" i="1"/>
  <c r="D9" i="1" s="1"/>
  <c r="C5" i="1"/>
  <c r="F9" i="1" s="1"/>
  <c r="B50" i="1" l="1"/>
  <c r="D49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B3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48" i="1" l="1"/>
  <c r="B40" i="1"/>
  <c r="D29" i="1"/>
  <c r="B41" i="1" l="1"/>
  <c r="B42" i="1" s="1"/>
  <c r="B43" i="1" s="1"/>
  <c r="B44" i="1" s="1"/>
  <c r="D30" i="1"/>
  <c r="D31" i="1" s="1"/>
  <c r="D32" i="1" s="1"/>
  <c r="D33" i="1" s="1"/>
  <c r="D34" i="1" l="1"/>
  <c r="D35" i="1" s="1"/>
  <c r="D36" i="1" s="1"/>
  <c r="D37" i="1" s="1"/>
  <c r="D38" i="1" s="1"/>
  <c r="B47" i="1" s="1"/>
</calcChain>
</file>

<file path=xl/sharedStrings.xml><?xml version="1.0" encoding="utf-8"?>
<sst xmlns="http://schemas.openxmlformats.org/spreadsheetml/2006/main" count="33" uniqueCount="31">
  <si>
    <t>SBP Analysis</t>
  </si>
  <si>
    <t>Age At Retirement</t>
  </si>
  <si>
    <t>Monthly Reirement Before Deductions</t>
  </si>
  <si>
    <t>Retirement Pay</t>
  </si>
  <si>
    <t>SBP Monthly Contribution</t>
  </si>
  <si>
    <t>Annual Contribution</t>
  </si>
  <si>
    <t>Base Year</t>
  </si>
  <si>
    <t>Spouse Annuity of Base Pay</t>
  </si>
  <si>
    <t>Total Contribution</t>
  </si>
  <si>
    <t>Total Annuity</t>
  </si>
  <si>
    <t>Column1</t>
  </si>
  <si>
    <t>Put In</t>
  </si>
  <si>
    <t>Age Expectnecy Male</t>
  </si>
  <si>
    <t>Age Expectancy Female</t>
  </si>
  <si>
    <t>Total Ret Pay</t>
  </si>
  <si>
    <t>Future Value Ret Pay</t>
  </si>
  <si>
    <t>Age @ Annuity Start</t>
  </si>
  <si>
    <t>Spouse Annuity Income</t>
  </si>
  <si>
    <t>Age @ Retirement</t>
  </si>
  <si>
    <t>INPUT Here</t>
  </si>
  <si>
    <t>CPIAUCSL</t>
  </si>
  <si>
    <t>lin</t>
  </si>
  <si>
    <t>Index 1982-1984=100, Seasonally Adjusted</t>
  </si>
  <si>
    <t>m</t>
  </si>
  <si>
    <t>Monthly</t>
  </si>
  <si>
    <t>1947-01-01 to 2022-09-01</t>
  </si>
  <si>
    <t>Consumer Price Index for All Urban Consumers: All Items in U.S. City Average</t>
  </si>
  <si>
    <t>U.S. Bureau of Labor Statistics</t>
  </si>
  <si>
    <t>date</t>
  </si>
  <si>
    <t>Average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</si>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</sst>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theme="5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3" borderId="9" xfId="0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Font="1" applyAlignment="1" applyProtection="1">
      <alignment horizontal="center" vertical="center"/>
    </xf>
    <xf numFmtId="3" fontId="0" fillId="0" borderId="0" xfId="0" applyNumberFormat="1" applyFont="1" applyAlignment="1" applyProtection="1">
      <alignment horizontal="center" vertical="center"/>
    </xf>
    <xf numFmtId="0" fontId="6" fillId="0" borderId="0" xfId="0" applyFont="1" applyAlignment="1" applyProtection="1">
      <alignment wrapText="1"/>
    </xf>
    <xf numFmtId="165" fontId="0" fillId="0" borderId="0" xfId="0" applyNumberFormat="1" applyFont="1" applyProtection="1"/>
    <xf numFmtId="165" fontId="0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5" fontId="10" fillId="2" borderId="15" xfId="0" applyNumberFormat="1" applyFont="1" applyFill="1" applyBorder="1" applyAlignment="1" applyProtection="1">
      <alignment horizontal="center" vertical="center"/>
    </xf>
    <xf numFmtId="165" fontId="10" fillId="2" borderId="13" xfId="0" applyNumberFormat="1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center" wrapText="1"/>
    </xf>
    <xf numFmtId="164" fontId="5" fillId="4" borderId="11" xfId="0" applyNumberFormat="1" applyFont="1" applyFill="1" applyBorder="1" applyAlignment="1" applyProtection="1">
      <alignment horizontal="center" vertical="center" wrapText="1"/>
    </xf>
    <xf numFmtId="0" fontId="8" fillId="3" borderId="12" xfId="0" applyFont="1" applyFill="1" applyBorder="1" applyAlignment="1" applyProtection="1">
      <alignment horizontal="center" vertical="center" wrapText="1"/>
    </xf>
    <xf numFmtId="0" fontId="8" fillId="3" borderId="14" xfId="0" applyFont="1" applyFill="1" applyBorder="1" applyAlignment="1" applyProtection="1">
      <alignment horizontal="center" vertical="center" wrapText="1" shrinkToFit="1"/>
    </xf>
    <xf numFmtId="0" fontId="8" fillId="3" borderId="14" xfId="0" applyFont="1" applyFill="1" applyBorder="1" applyAlignment="1" applyProtection="1">
      <alignment horizontal="center" vertical="center" wrapText="1"/>
    </xf>
    <xf numFmtId="165" fontId="12" fillId="2" borderId="15" xfId="0" applyNumberFormat="1" applyFont="1" applyFill="1" applyBorder="1" applyAlignment="1" applyProtection="1">
      <alignment horizontal="center" vertical="center"/>
    </xf>
    <xf numFmtId="0" fontId="8" fillId="3" borderId="14" xfId="0" applyFont="1" applyFill="1" applyBorder="1" applyAlignment="1" applyProtection="1">
      <alignment horizontal="center" vertical="center"/>
    </xf>
    <xf numFmtId="165" fontId="10" fillId="2" borderId="15" xfId="2" applyNumberFormat="1" applyFont="1" applyFill="1" applyBorder="1" applyAlignment="1" applyProtection="1">
      <alignment horizontal="center" vertical="center"/>
    </xf>
    <xf numFmtId="0" fontId="8" fillId="3" borderId="17" xfId="0" applyFont="1" applyFill="1" applyBorder="1" applyAlignment="1" applyProtection="1">
      <alignment horizontal="center" vertical="center" wrapText="1"/>
    </xf>
    <xf numFmtId="0" fontId="11" fillId="2" borderId="16" xfId="1" applyFont="1" applyFill="1" applyBorder="1" applyAlignment="1" applyProtection="1">
      <alignment horizontal="center" vertical="center"/>
    </xf>
    <xf numFmtId="8" fontId="0" fillId="0" borderId="0" xfId="0" applyNumberFormat="1" applyProtection="1"/>
    <xf numFmtId="14" fontId="0" fillId="0" borderId="0" xfId="0" applyNumberFormat="1"/>
    <xf numFmtId="0" fontId="1" fillId="3" borderId="9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164" fontId="1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164" fontId="1" fillId="3" borderId="2" xfId="0" applyNumberFormat="1" applyFont="1" applyFill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wrapText="1"/>
      <protection locked="0"/>
    </xf>
  </cellXfs>
  <cellStyles count="3">
    <cellStyle name="Currency" xfId="2" builtinId="4"/>
    <cellStyle name="Hyperlink" xfId="1" builtinId="8"/>
    <cellStyle name="Normal" xfId="0" builtinId="0"/>
  </cellStyles>
  <dxfs count="24">
    <dxf>
      <font>
        <b/>
        <family val="2"/>
      </font>
      <alignment horizontal="center" vertical="center" textRotation="0" indent="0" justifyLastLine="0" readingOrder="0"/>
      <protection locked="1" hidden="0"/>
    </dxf>
    <dxf>
      <protection locked="1" hidden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>
          <fgColor indexed="64"/>
          <bgColor theme="5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/>
        <strike val="0"/>
        <outline val="0"/>
        <shadow val="0"/>
        <vertAlign val="baseline"/>
        <sz val="12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indent="0" justifyLastLine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numFmt numFmtId="0" formatCode="General"/>
    </dxf>
    <dxf>
      <numFmt numFmtId="19" formatCode="m/d/yyyy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Contributions By</a:t>
            </a:r>
            <a:r>
              <a:rPr lang="en-US" b="1" baseline="0"/>
              <a:t> Age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Contribution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Analysis!$B$9:$B$44</c:f>
              <c:numCache>
                <c:formatCode>General</c:formatCode>
                <c:ptCount val="3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</c:numCache>
            </c:numRef>
          </c:cat>
          <c:val>
            <c:numRef>
              <c:f>Analysis!$D$9:$D$44</c:f>
              <c:numCache>
                <c:formatCode>"$"#,##0</c:formatCode>
                <c:ptCount val="36"/>
                <c:pt idx="0">
                  <c:v>1560</c:v>
                </c:pt>
                <c:pt idx="1">
                  <c:v>3120</c:v>
                </c:pt>
                <c:pt idx="2">
                  <c:v>4680</c:v>
                </c:pt>
                <c:pt idx="3">
                  <c:v>6240</c:v>
                </c:pt>
                <c:pt idx="4">
                  <c:v>7800</c:v>
                </c:pt>
                <c:pt idx="5">
                  <c:v>9360</c:v>
                </c:pt>
                <c:pt idx="6">
                  <c:v>10920</c:v>
                </c:pt>
                <c:pt idx="7">
                  <c:v>12480</c:v>
                </c:pt>
                <c:pt idx="8">
                  <c:v>14040</c:v>
                </c:pt>
                <c:pt idx="9">
                  <c:v>15600</c:v>
                </c:pt>
                <c:pt idx="10">
                  <c:v>17160</c:v>
                </c:pt>
                <c:pt idx="11">
                  <c:v>18720</c:v>
                </c:pt>
                <c:pt idx="12">
                  <c:v>20280</c:v>
                </c:pt>
                <c:pt idx="13">
                  <c:v>21840</c:v>
                </c:pt>
                <c:pt idx="14">
                  <c:v>23400</c:v>
                </c:pt>
                <c:pt idx="15">
                  <c:v>24960</c:v>
                </c:pt>
                <c:pt idx="16">
                  <c:v>26520</c:v>
                </c:pt>
                <c:pt idx="17">
                  <c:v>28080</c:v>
                </c:pt>
                <c:pt idx="18">
                  <c:v>29640</c:v>
                </c:pt>
                <c:pt idx="19">
                  <c:v>31200</c:v>
                </c:pt>
                <c:pt idx="20">
                  <c:v>32760</c:v>
                </c:pt>
                <c:pt idx="21">
                  <c:v>34320</c:v>
                </c:pt>
                <c:pt idx="22">
                  <c:v>35880</c:v>
                </c:pt>
                <c:pt idx="23">
                  <c:v>37440</c:v>
                </c:pt>
                <c:pt idx="24">
                  <c:v>39000</c:v>
                </c:pt>
                <c:pt idx="25">
                  <c:v>40560</c:v>
                </c:pt>
                <c:pt idx="26">
                  <c:v>42120</c:v>
                </c:pt>
                <c:pt idx="27">
                  <c:v>43680</c:v>
                </c:pt>
                <c:pt idx="28">
                  <c:v>45240</c:v>
                </c:pt>
                <c:pt idx="29">
                  <c:v>46800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6-4407-87EF-109243DF9C4A}"/>
            </c:ext>
          </c:extLst>
        </c:ser>
        <c:ser>
          <c:idx val="2"/>
          <c:order val="2"/>
          <c:tx>
            <c:strRef>
              <c:f>Analysis!$B$8</c:f>
              <c:strCache>
                <c:ptCount val="1"/>
                <c:pt idx="0">
                  <c:v>Age @ Retirement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EDB8-4BD2-B9F1-C2784567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28842752"/>
        <c:axId val="18288415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Spouse Annuity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Analysis!$B$9:$B$44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50</c:v>
                      </c:pt>
                      <c:pt idx="1">
                        <c:v>51</c:v>
                      </c:pt>
                      <c:pt idx="2">
                        <c:v>52</c:v>
                      </c:pt>
                      <c:pt idx="3">
                        <c:v>53</c:v>
                      </c:pt>
                      <c:pt idx="4">
                        <c:v>54</c:v>
                      </c:pt>
                      <c:pt idx="5">
                        <c:v>55</c:v>
                      </c:pt>
                      <c:pt idx="6">
                        <c:v>56</c:v>
                      </c:pt>
                      <c:pt idx="7">
                        <c:v>57</c:v>
                      </c:pt>
                      <c:pt idx="8">
                        <c:v>58</c:v>
                      </c:pt>
                      <c:pt idx="9">
                        <c:v>59</c:v>
                      </c:pt>
                      <c:pt idx="10">
                        <c:v>60</c:v>
                      </c:pt>
                      <c:pt idx="11">
                        <c:v>61</c:v>
                      </c:pt>
                      <c:pt idx="12">
                        <c:v>62</c:v>
                      </c:pt>
                      <c:pt idx="13">
                        <c:v>63</c:v>
                      </c:pt>
                      <c:pt idx="14">
                        <c:v>64</c:v>
                      </c:pt>
                      <c:pt idx="15">
                        <c:v>65</c:v>
                      </c:pt>
                      <c:pt idx="16">
                        <c:v>66</c:v>
                      </c:pt>
                      <c:pt idx="17">
                        <c:v>67</c:v>
                      </c:pt>
                      <c:pt idx="18">
                        <c:v>68</c:v>
                      </c:pt>
                      <c:pt idx="19">
                        <c:v>69</c:v>
                      </c:pt>
                      <c:pt idx="20">
                        <c:v>70</c:v>
                      </c:pt>
                      <c:pt idx="21">
                        <c:v>71</c:v>
                      </c:pt>
                      <c:pt idx="22">
                        <c:v>72</c:v>
                      </c:pt>
                      <c:pt idx="23">
                        <c:v>73</c:v>
                      </c:pt>
                      <c:pt idx="24">
                        <c:v>74</c:v>
                      </c:pt>
                      <c:pt idx="25">
                        <c:v>75</c:v>
                      </c:pt>
                      <c:pt idx="26">
                        <c:v>76</c:v>
                      </c:pt>
                      <c:pt idx="27">
                        <c:v>77</c:v>
                      </c:pt>
                      <c:pt idx="28">
                        <c:v>78</c:v>
                      </c:pt>
                      <c:pt idx="29">
                        <c:v>79</c:v>
                      </c:pt>
                      <c:pt idx="30">
                        <c:v>80</c:v>
                      </c:pt>
                      <c:pt idx="31">
                        <c:v>81</c:v>
                      </c:pt>
                      <c:pt idx="32">
                        <c:v>82</c:v>
                      </c:pt>
                      <c:pt idx="33">
                        <c:v>83</c:v>
                      </c:pt>
                      <c:pt idx="34">
                        <c:v>84</c:v>
                      </c:pt>
                      <c:pt idx="35">
                        <c:v>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Analysis!$F$9:$F$44</c15:sqref>
                        </c15:formulaRef>
                      </c:ext>
                    </c:extLst>
                    <c:numCache>
                      <c:formatCode>"$"#,##0</c:formatCode>
                      <c:ptCount val="36"/>
                      <c:pt idx="0">
                        <c:v>13200</c:v>
                      </c:pt>
                      <c:pt idx="1">
                        <c:v>13728</c:v>
                      </c:pt>
                      <c:pt idx="2">
                        <c:v>14277.12</c:v>
                      </c:pt>
                      <c:pt idx="3">
                        <c:v>14848.204800000001</c:v>
                      </c:pt>
                      <c:pt idx="4">
                        <c:v>15442.132992000001</c:v>
                      </c:pt>
                      <c:pt idx="5">
                        <c:v>16059.818311680001</c:v>
                      </c:pt>
                      <c:pt idx="6">
                        <c:v>16702.2110441472</c:v>
                      </c:pt>
                      <c:pt idx="7">
                        <c:v>17370.299485913089</c:v>
                      </c:pt>
                      <c:pt idx="8">
                        <c:v>18065.111465349612</c:v>
                      </c:pt>
                      <c:pt idx="9">
                        <c:v>18787.715923963595</c:v>
                      </c:pt>
                      <c:pt idx="10">
                        <c:v>19539.224560922139</c:v>
                      </c:pt>
                      <c:pt idx="11">
                        <c:v>20320.793543359025</c:v>
                      </c:pt>
                      <c:pt idx="12">
                        <c:v>21133.625285093385</c:v>
                      </c:pt>
                      <c:pt idx="13">
                        <c:v>21978.970296497122</c:v>
                      </c:pt>
                      <c:pt idx="14">
                        <c:v>22858.129108357007</c:v>
                      </c:pt>
                      <c:pt idx="15">
                        <c:v>23772.454272691288</c:v>
                      </c:pt>
                      <c:pt idx="16">
                        <c:v>24723.352443598938</c:v>
                      </c:pt>
                      <c:pt idx="17">
                        <c:v>25712.286541342895</c:v>
                      </c:pt>
                      <c:pt idx="18">
                        <c:v>26740.778002996612</c:v>
                      </c:pt>
                      <c:pt idx="19">
                        <c:v>27810.409123116478</c:v>
                      </c:pt>
                      <c:pt idx="20">
                        <c:v>28922.825488041137</c:v>
                      </c:pt>
                      <c:pt idx="21">
                        <c:v>30079.738507562783</c:v>
                      </c:pt>
                      <c:pt idx="22">
                        <c:v>31282.928047865295</c:v>
                      </c:pt>
                      <c:pt idx="23">
                        <c:v>32534.245169779908</c:v>
                      </c:pt>
                      <c:pt idx="24">
                        <c:v>33835.614976571102</c:v>
                      </c:pt>
                      <c:pt idx="25">
                        <c:v>35189.039575633942</c:v>
                      </c:pt>
                      <c:pt idx="26">
                        <c:v>36596.601158659301</c:v>
                      </c:pt>
                      <c:pt idx="27">
                        <c:v>38060.465205005676</c:v>
                      </c:pt>
                      <c:pt idx="28">
                        <c:v>39582.883813205903</c:v>
                      </c:pt>
                      <c:pt idx="29">
                        <c:v>41166.199165734142</c:v>
                      </c:pt>
                      <c:pt idx="30">
                        <c:v>42812.847132363509</c:v>
                      </c:pt>
                      <c:pt idx="31">
                        <c:v>44525.361017658048</c:v>
                      </c:pt>
                      <c:pt idx="32">
                        <c:v>46306.375458364368</c:v>
                      </c:pt>
                      <c:pt idx="33">
                        <c:v>48158.630476698941</c:v>
                      </c:pt>
                      <c:pt idx="34">
                        <c:v>50084.975695766901</c:v>
                      </c:pt>
                      <c:pt idx="35">
                        <c:v>52088.374723597575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626-4407-87EF-109243DF9C4A}"/>
                  </c:ext>
                </c:extLst>
              </c15:ser>
            </c15:filteredBarSeries>
          </c:ext>
        </c:extLst>
      </c:barChart>
      <c:catAx>
        <c:axId val="182884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Retirement </a:t>
                </a:r>
              </a:p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41504"/>
        <c:crosses val="autoZero"/>
        <c:auto val="1"/>
        <c:lblAlgn val="ctr"/>
        <c:lblOffset val="100"/>
        <c:noMultiLvlLbl val="0"/>
      </c:catAx>
      <c:valAx>
        <c:axId val="18288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4275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779531980136991E-2"/>
                <c:y val="0.2219093539054966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Spouse Annuity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Spouse Annuity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Analysis!$E$9:$E$44</c15:sqref>
                  </c15:fullRef>
                </c:ext>
              </c:extLst>
              <c:f>(Analysis!$E$9,Analysis!$E$14,Analysis!$E$19,Analysis!$E$24,Analysis!$E$29,Analysis!$E$34)</c:f>
              <c:numCache>
                <c:formatCode>#,##0</c:formatCode>
                <c:ptCount val="6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Analysis!$F$9:$F$44</c15:sqref>
                  </c15:fullRef>
                </c:ext>
              </c:extLst>
              <c:f>(Analysis!$F$9,Analysis!$F$14,Analysis!$F$19,Analysis!$F$24,Analysis!$F$29,Analysis!$F$34)</c:f>
              <c:numCache>
                <c:formatCode>"$"#,##0</c:formatCode>
                <c:ptCount val="6"/>
                <c:pt idx="0">
                  <c:v>13200</c:v>
                </c:pt>
                <c:pt idx="1">
                  <c:v>16059.818311680001</c:v>
                </c:pt>
                <c:pt idx="2">
                  <c:v>19539.224560922139</c:v>
                </c:pt>
                <c:pt idx="3">
                  <c:v>23772.454272691288</c:v>
                </c:pt>
                <c:pt idx="4">
                  <c:v>28922.825488041137</c:v>
                </c:pt>
                <c:pt idx="5">
                  <c:v>35189.039575633942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8-4DAF-AD35-0D64ABB75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67142576"/>
        <c:axId val="1067142992"/>
      </c:lineChart>
      <c:catAx>
        <c:axId val="10671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/ Annuity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42992"/>
        <c:crosses val="autoZero"/>
        <c:auto val="1"/>
        <c:lblAlgn val="ctr"/>
        <c:lblOffset val="100"/>
        <c:noMultiLvlLbl val="0"/>
      </c:catAx>
      <c:valAx>
        <c:axId val="106714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Spouse Annuity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425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1981627296587"/>
          <c:y val="0.15319444444444447"/>
          <c:w val="0.79739129483814519"/>
          <c:h val="0.493618766404199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'FRED CPI'!$A$8:$A$916</c:f>
              <c:numCache>
                <c:formatCode>m/d/yyyy</c:formatCode>
                <c:ptCount val="129"/>
                <c:pt idx="0">
                  <c:v>44805</c:v>
                </c:pt>
                <c:pt idx="1">
                  <c:v>44774</c:v>
                </c:pt>
                <c:pt idx="2">
                  <c:v>44743</c:v>
                </c:pt>
                <c:pt idx="3">
                  <c:v>44713</c:v>
                </c:pt>
                <c:pt idx="4">
                  <c:v>44682</c:v>
                </c:pt>
                <c:pt idx="5">
                  <c:v>44652</c:v>
                </c:pt>
                <c:pt idx="6">
                  <c:v>44621</c:v>
                </c:pt>
                <c:pt idx="7">
                  <c:v>44593</c:v>
                </c:pt>
                <c:pt idx="8">
                  <c:v>44562</c:v>
                </c:pt>
                <c:pt idx="9">
                  <c:v>44531</c:v>
                </c:pt>
                <c:pt idx="10">
                  <c:v>44501</c:v>
                </c:pt>
                <c:pt idx="11">
                  <c:v>44470</c:v>
                </c:pt>
                <c:pt idx="12">
                  <c:v>44440</c:v>
                </c:pt>
                <c:pt idx="13">
                  <c:v>44409</c:v>
                </c:pt>
                <c:pt idx="14">
                  <c:v>44378</c:v>
                </c:pt>
                <c:pt idx="15">
                  <c:v>44348</c:v>
                </c:pt>
                <c:pt idx="16">
                  <c:v>44317</c:v>
                </c:pt>
                <c:pt idx="17">
                  <c:v>44287</c:v>
                </c:pt>
                <c:pt idx="18">
                  <c:v>44256</c:v>
                </c:pt>
                <c:pt idx="19">
                  <c:v>44228</c:v>
                </c:pt>
                <c:pt idx="20">
                  <c:v>44197</c:v>
                </c:pt>
                <c:pt idx="21">
                  <c:v>44166</c:v>
                </c:pt>
                <c:pt idx="22">
                  <c:v>44136</c:v>
                </c:pt>
                <c:pt idx="23">
                  <c:v>44105</c:v>
                </c:pt>
                <c:pt idx="24">
                  <c:v>44075</c:v>
                </c:pt>
                <c:pt idx="25">
                  <c:v>44044</c:v>
                </c:pt>
                <c:pt idx="26">
                  <c:v>44013</c:v>
                </c:pt>
                <c:pt idx="27">
                  <c:v>43983</c:v>
                </c:pt>
                <c:pt idx="28">
                  <c:v>43952</c:v>
                </c:pt>
                <c:pt idx="29">
                  <c:v>43922</c:v>
                </c:pt>
                <c:pt idx="30">
                  <c:v>43891</c:v>
                </c:pt>
                <c:pt idx="31">
                  <c:v>43862</c:v>
                </c:pt>
                <c:pt idx="32">
                  <c:v>43831</c:v>
                </c:pt>
                <c:pt idx="33">
                  <c:v>43800</c:v>
                </c:pt>
                <c:pt idx="34">
                  <c:v>43770</c:v>
                </c:pt>
                <c:pt idx="35">
                  <c:v>43739</c:v>
                </c:pt>
                <c:pt idx="36">
                  <c:v>43709</c:v>
                </c:pt>
                <c:pt idx="37">
                  <c:v>43678</c:v>
                </c:pt>
                <c:pt idx="38">
                  <c:v>43647</c:v>
                </c:pt>
                <c:pt idx="39">
                  <c:v>43617</c:v>
                </c:pt>
                <c:pt idx="40">
                  <c:v>43586</c:v>
                </c:pt>
                <c:pt idx="41">
                  <c:v>43556</c:v>
                </c:pt>
                <c:pt idx="42">
                  <c:v>43525</c:v>
                </c:pt>
                <c:pt idx="43">
                  <c:v>43497</c:v>
                </c:pt>
                <c:pt idx="44">
                  <c:v>43466</c:v>
                </c:pt>
                <c:pt idx="45">
                  <c:v>43435</c:v>
                </c:pt>
                <c:pt idx="46">
                  <c:v>43405</c:v>
                </c:pt>
                <c:pt idx="47">
                  <c:v>43374</c:v>
                </c:pt>
                <c:pt idx="48">
                  <c:v>43344</c:v>
                </c:pt>
                <c:pt idx="49">
                  <c:v>43313</c:v>
                </c:pt>
                <c:pt idx="50">
                  <c:v>43282</c:v>
                </c:pt>
                <c:pt idx="51">
                  <c:v>43252</c:v>
                </c:pt>
                <c:pt idx="52">
                  <c:v>43221</c:v>
                </c:pt>
                <c:pt idx="53">
                  <c:v>43191</c:v>
                </c:pt>
                <c:pt idx="54">
                  <c:v>43160</c:v>
                </c:pt>
                <c:pt idx="55">
                  <c:v>43132</c:v>
                </c:pt>
                <c:pt idx="56">
                  <c:v>43101</c:v>
                </c:pt>
                <c:pt idx="57">
                  <c:v>43070</c:v>
                </c:pt>
                <c:pt idx="58">
                  <c:v>43040</c:v>
                </c:pt>
                <c:pt idx="59">
                  <c:v>43009</c:v>
                </c:pt>
                <c:pt idx="60">
                  <c:v>42979</c:v>
                </c:pt>
                <c:pt idx="61">
                  <c:v>42948</c:v>
                </c:pt>
                <c:pt idx="62">
                  <c:v>42917</c:v>
                </c:pt>
                <c:pt idx="63">
                  <c:v>42887</c:v>
                </c:pt>
                <c:pt idx="64">
                  <c:v>42856</c:v>
                </c:pt>
                <c:pt idx="65">
                  <c:v>42826</c:v>
                </c:pt>
                <c:pt idx="66">
                  <c:v>42795</c:v>
                </c:pt>
                <c:pt idx="67">
                  <c:v>42767</c:v>
                </c:pt>
                <c:pt idx="68">
                  <c:v>42736</c:v>
                </c:pt>
                <c:pt idx="69">
                  <c:v>42705</c:v>
                </c:pt>
                <c:pt idx="70">
                  <c:v>42675</c:v>
                </c:pt>
                <c:pt idx="71">
                  <c:v>42644</c:v>
                </c:pt>
                <c:pt idx="72">
                  <c:v>42614</c:v>
                </c:pt>
                <c:pt idx="73">
                  <c:v>42583</c:v>
                </c:pt>
                <c:pt idx="74">
                  <c:v>42552</c:v>
                </c:pt>
                <c:pt idx="75">
                  <c:v>42522</c:v>
                </c:pt>
                <c:pt idx="76">
                  <c:v>42491</c:v>
                </c:pt>
                <c:pt idx="77">
                  <c:v>42461</c:v>
                </c:pt>
                <c:pt idx="78">
                  <c:v>42430</c:v>
                </c:pt>
                <c:pt idx="79">
                  <c:v>42401</c:v>
                </c:pt>
                <c:pt idx="80">
                  <c:v>42370</c:v>
                </c:pt>
                <c:pt idx="81">
                  <c:v>42339</c:v>
                </c:pt>
                <c:pt idx="82">
                  <c:v>42309</c:v>
                </c:pt>
                <c:pt idx="83">
                  <c:v>42278</c:v>
                </c:pt>
                <c:pt idx="84">
                  <c:v>42248</c:v>
                </c:pt>
                <c:pt idx="85">
                  <c:v>42217</c:v>
                </c:pt>
                <c:pt idx="86">
                  <c:v>42186</c:v>
                </c:pt>
                <c:pt idx="87">
                  <c:v>42156</c:v>
                </c:pt>
                <c:pt idx="88">
                  <c:v>42125</c:v>
                </c:pt>
                <c:pt idx="89">
                  <c:v>42095</c:v>
                </c:pt>
                <c:pt idx="90">
                  <c:v>42064</c:v>
                </c:pt>
                <c:pt idx="91">
                  <c:v>42036</c:v>
                </c:pt>
                <c:pt idx="92">
                  <c:v>42005</c:v>
                </c:pt>
                <c:pt idx="93">
                  <c:v>41974</c:v>
                </c:pt>
                <c:pt idx="94">
                  <c:v>41944</c:v>
                </c:pt>
                <c:pt idx="95">
                  <c:v>41913</c:v>
                </c:pt>
                <c:pt idx="96">
                  <c:v>41883</c:v>
                </c:pt>
                <c:pt idx="97">
                  <c:v>41852</c:v>
                </c:pt>
                <c:pt idx="98">
                  <c:v>41821</c:v>
                </c:pt>
                <c:pt idx="99">
                  <c:v>41791</c:v>
                </c:pt>
                <c:pt idx="100">
                  <c:v>41760</c:v>
                </c:pt>
                <c:pt idx="101">
                  <c:v>41730</c:v>
                </c:pt>
                <c:pt idx="102">
                  <c:v>41699</c:v>
                </c:pt>
                <c:pt idx="103">
                  <c:v>41671</c:v>
                </c:pt>
                <c:pt idx="104">
                  <c:v>41640</c:v>
                </c:pt>
                <c:pt idx="105">
                  <c:v>41609</c:v>
                </c:pt>
                <c:pt idx="106">
                  <c:v>41579</c:v>
                </c:pt>
                <c:pt idx="107">
                  <c:v>41548</c:v>
                </c:pt>
                <c:pt idx="108">
                  <c:v>41518</c:v>
                </c:pt>
                <c:pt idx="109">
                  <c:v>41487</c:v>
                </c:pt>
                <c:pt idx="110">
                  <c:v>41456</c:v>
                </c:pt>
                <c:pt idx="111">
                  <c:v>41426</c:v>
                </c:pt>
                <c:pt idx="112">
                  <c:v>41395</c:v>
                </c:pt>
                <c:pt idx="113">
                  <c:v>41365</c:v>
                </c:pt>
                <c:pt idx="114">
                  <c:v>41334</c:v>
                </c:pt>
                <c:pt idx="115">
                  <c:v>41306</c:v>
                </c:pt>
                <c:pt idx="116">
                  <c:v>41275</c:v>
                </c:pt>
                <c:pt idx="117">
                  <c:v>41244</c:v>
                </c:pt>
                <c:pt idx="118">
                  <c:v>41214</c:v>
                </c:pt>
                <c:pt idx="119">
                  <c:v>41183</c:v>
                </c:pt>
                <c:pt idx="120">
                  <c:v>41153</c:v>
                </c:pt>
                <c:pt idx="121">
                  <c:v>41122</c:v>
                </c:pt>
                <c:pt idx="122">
                  <c:v>41091</c:v>
                </c:pt>
                <c:pt idx="123">
                  <c:v>41061</c:v>
                </c:pt>
                <c:pt idx="124">
                  <c:v>41030</c:v>
                </c:pt>
                <c:pt idx="125">
                  <c:v>41000</c:v>
                </c:pt>
                <c:pt idx="126">
                  <c:v>40969</c:v>
                </c:pt>
                <c:pt idx="127">
                  <c:v>40940</c:v>
                </c:pt>
                <c:pt idx="128">
                  <c:v>40909</c:v>
                </c:pt>
              </c:numCache>
            </c:numRef>
          </c:cat>
          <c:val>
            <c:numRef>
              <c:f>'FRED CPI'!$B$8:$B$916</c:f>
              <c:numCache>
                <c:formatCode>General</c:formatCode>
                <c:ptCount val="129"/>
                <c:pt idx="0">
                  <c:v>296.76100000000002</c:v>
                </c:pt>
                <c:pt idx="1">
                  <c:v>295.62</c:v>
                </c:pt>
                <c:pt idx="2">
                  <c:v>295.27100000000002</c:v>
                </c:pt>
                <c:pt idx="3">
                  <c:v>295.32799999999997</c:v>
                </c:pt>
                <c:pt idx="4">
                  <c:v>291.47399999999999</c:v>
                </c:pt>
                <c:pt idx="5">
                  <c:v>288.66300000000001</c:v>
                </c:pt>
                <c:pt idx="6">
                  <c:v>287.70800000000003</c:v>
                </c:pt>
                <c:pt idx="7">
                  <c:v>284.18200000000002</c:v>
                </c:pt>
                <c:pt idx="8">
                  <c:v>281.93299999999999</c:v>
                </c:pt>
                <c:pt idx="9">
                  <c:v>280.12599999999998</c:v>
                </c:pt>
                <c:pt idx="10">
                  <c:v>278.524</c:v>
                </c:pt>
                <c:pt idx="11">
                  <c:v>276.58999999999997</c:v>
                </c:pt>
                <c:pt idx="12">
                  <c:v>274.214</c:v>
                </c:pt>
                <c:pt idx="13">
                  <c:v>273.09199999999998</c:v>
                </c:pt>
                <c:pt idx="14">
                  <c:v>272.18400000000003</c:v>
                </c:pt>
                <c:pt idx="15">
                  <c:v>270.95499999999998</c:v>
                </c:pt>
                <c:pt idx="16">
                  <c:v>268.59899999999999</c:v>
                </c:pt>
                <c:pt idx="17">
                  <c:v>266.72699999999998</c:v>
                </c:pt>
                <c:pt idx="18">
                  <c:v>265.02800000000002</c:v>
                </c:pt>
                <c:pt idx="19">
                  <c:v>263.346</c:v>
                </c:pt>
                <c:pt idx="20">
                  <c:v>262.2</c:v>
                </c:pt>
                <c:pt idx="21">
                  <c:v>261.56400000000002</c:v>
                </c:pt>
                <c:pt idx="22">
                  <c:v>260.721</c:v>
                </c:pt>
                <c:pt idx="23">
                  <c:v>260.35199999999998</c:v>
                </c:pt>
                <c:pt idx="24">
                  <c:v>260.19</c:v>
                </c:pt>
                <c:pt idx="25">
                  <c:v>259.58</c:v>
                </c:pt>
                <c:pt idx="26">
                  <c:v>258.54300000000001</c:v>
                </c:pt>
                <c:pt idx="27">
                  <c:v>257.21699999999998</c:v>
                </c:pt>
                <c:pt idx="28">
                  <c:v>255.94399999999999</c:v>
                </c:pt>
                <c:pt idx="29">
                  <c:v>256.09399999999999</c:v>
                </c:pt>
                <c:pt idx="30">
                  <c:v>258.16500000000002</c:v>
                </c:pt>
                <c:pt idx="31">
                  <c:v>259.00700000000001</c:v>
                </c:pt>
                <c:pt idx="32">
                  <c:v>258.68200000000002</c:v>
                </c:pt>
                <c:pt idx="33">
                  <c:v>258.26299999999998</c:v>
                </c:pt>
                <c:pt idx="34">
                  <c:v>257.78800000000001</c:v>
                </c:pt>
                <c:pt idx="35">
                  <c:v>257.30500000000001</c:v>
                </c:pt>
                <c:pt idx="36">
                  <c:v>256.596</c:v>
                </c:pt>
                <c:pt idx="37">
                  <c:v>256.17899999999997</c:v>
                </c:pt>
                <c:pt idx="38">
                  <c:v>255.9</c:v>
                </c:pt>
                <c:pt idx="39">
                  <c:v>255.36099999999999</c:v>
                </c:pt>
                <c:pt idx="40">
                  <c:v>255.32499999999999</c:v>
                </c:pt>
                <c:pt idx="41">
                  <c:v>255.16300000000001</c:v>
                </c:pt>
                <c:pt idx="42">
                  <c:v>254.273</c:v>
                </c:pt>
                <c:pt idx="43">
                  <c:v>253.13499999999999</c:v>
                </c:pt>
                <c:pt idx="44">
                  <c:v>252.47</c:v>
                </c:pt>
                <c:pt idx="45">
                  <c:v>252.55099999999999</c:v>
                </c:pt>
                <c:pt idx="46">
                  <c:v>252.65700000000001</c:v>
                </c:pt>
                <c:pt idx="47">
                  <c:v>252.86199999999999</c:v>
                </c:pt>
                <c:pt idx="48">
                  <c:v>252.239</c:v>
                </c:pt>
                <c:pt idx="49">
                  <c:v>251.749</c:v>
                </c:pt>
                <c:pt idx="50">
                  <c:v>251.32300000000001</c:v>
                </c:pt>
                <c:pt idx="51">
                  <c:v>251.11799999999999</c:v>
                </c:pt>
                <c:pt idx="52">
                  <c:v>250.779</c:v>
                </c:pt>
                <c:pt idx="53">
                  <c:v>250.14599999999999</c:v>
                </c:pt>
                <c:pt idx="54">
                  <c:v>249.58099999999999</c:v>
                </c:pt>
                <c:pt idx="55">
                  <c:v>249.43899999999999</c:v>
                </c:pt>
                <c:pt idx="56">
                  <c:v>248.74299999999999</c:v>
                </c:pt>
                <c:pt idx="57">
                  <c:v>247.80500000000001</c:v>
                </c:pt>
                <c:pt idx="58">
                  <c:v>247.28399999999999</c:v>
                </c:pt>
                <c:pt idx="59">
                  <c:v>246.626</c:v>
                </c:pt>
                <c:pt idx="60">
                  <c:v>246.435</c:v>
                </c:pt>
                <c:pt idx="61">
                  <c:v>245.18299999999999</c:v>
                </c:pt>
                <c:pt idx="62">
                  <c:v>244.24299999999999</c:v>
                </c:pt>
                <c:pt idx="63">
                  <c:v>244.16300000000001</c:v>
                </c:pt>
                <c:pt idx="64">
                  <c:v>244.00399999999999</c:v>
                </c:pt>
                <c:pt idx="65">
                  <c:v>244.19300000000001</c:v>
                </c:pt>
                <c:pt idx="66">
                  <c:v>243.892</c:v>
                </c:pt>
                <c:pt idx="67">
                  <c:v>244.006</c:v>
                </c:pt>
                <c:pt idx="68">
                  <c:v>243.61799999999999</c:v>
                </c:pt>
                <c:pt idx="69">
                  <c:v>242.637</c:v>
                </c:pt>
                <c:pt idx="70">
                  <c:v>242.02600000000001</c:v>
                </c:pt>
                <c:pt idx="71">
                  <c:v>241.74100000000001</c:v>
                </c:pt>
                <c:pt idx="72">
                  <c:v>241.17599999999999</c:v>
                </c:pt>
                <c:pt idx="73">
                  <c:v>240.54499999999999</c:v>
                </c:pt>
                <c:pt idx="74">
                  <c:v>240.101</c:v>
                </c:pt>
                <c:pt idx="75">
                  <c:v>240.22200000000001</c:v>
                </c:pt>
                <c:pt idx="76">
                  <c:v>239.55699999999999</c:v>
                </c:pt>
                <c:pt idx="77">
                  <c:v>238.99199999999999</c:v>
                </c:pt>
                <c:pt idx="78">
                  <c:v>238.08</c:v>
                </c:pt>
                <c:pt idx="79">
                  <c:v>237.33600000000001</c:v>
                </c:pt>
                <c:pt idx="80">
                  <c:v>237.65199999999999</c:v>
                </c:pt>
                <c:pt idx="81">
                  <c:v>237.761</c:v>
                </c:pt>
                <c:pt idx="82">
                  <c:v>238.017</c:v>
                </c:pt>
                <c:pt idx="83">
                  <c:v>237.733</c:v>
                </c:pt>
                <c:pt idx="84">
                  <c:v>237.49799999999999</c:v>
                </c:pt>
                <c:pt idx="85">
                  <c:v>238.03299999999999</c:v>
                </c:pt>
                <c:pt idx="86">
                  <c:v>238.03399999999999</c:v>
                </c:pt>
                <c:pt idx="87">
                  <c:v>237.65700000000001</c:v>
                </c:pt>
                <c:pt idx="88">
                  <c:v>237.001</c:v>
                </c:pt>
                <c:pt idx="89">
                  <c:v>236.22200000000001</c:v>
                </c:pt>
                <c:pt idx="90">
                  <c:v>235.976</c:v>
                </c:pt>
                <c:pt idx="91">
                  <c:v>235.34200000000001</c:v>
                </c:pt>
                <c:pt idx="92">
                  <c:v>234.74700000000001</c:v>
                </c:pt>
                <c:pt idx="93">
                  <c:v>236.25200000000001</c:v>
                </c:pt>
                <c:pt idx="94">
                  <c:v>236.983</c:v>
                </c:pt>
                <c:pt idx="95">
                  <c:v>237.43</c:v>
                </c:pt>
                <c:pt idx="96">
                  <c:v>237.477</c:v>
                </c:pt>
                <c:pt idx="97">
                  <c:v>237.46</c:v>
                </c:pt>
                <c:pt idx="98">
                  <c:v>237.49799999999999</c:v>
                </c:pt>
                <c:pt idx="99">
                  <c:v>237.23099999999999</c:v>
                </c:pt>
                <c:pt idx="100">
                  <c:v>236.91800000000001</c:v>
                </c:pt>
                <c:pt idx="101">
                  <c:v>236.46799999999999</c:v>
                </c:pt>
                <c:pt idx="102">
                  <c:v>236.02799999999999</c:v>
                </c:pt>
                <c:pt idx="103">
                  <c:v>235.547</c:v>
                </c:pt>
                <c:pt idx="104">
                  <c:v>235.28800000000001</c:v>
                </c:pt>
                <c:pt idx="105">
                  <c:v>234.71899999999999</c:v>
                </c:pt>
                <c:pt idx="106">
                  <c:v>234.1</c:v>
                </c:pt>
                <c:pt idx="107">
                  <c:v>233.66900000000001</c:v>
                </c:pt>
                <c:pt idx="108">
                  <c:v>233.54400000000001</c:v>
                </c:pt>
                <c:pt idx="109">
                  <c:v>233.45599999999999</c:v>
                </c:pt>
                <c:pt idx="110">
                  <c:v>232.9</c:v>
                </c:pt>
                <c:pt idx="111">
                  <c:v>232.44499999999999</c:v>
                </c:pt>
                <c:pt idx="112">
                  <c:v>231.893</c:v>
                </c:pt>
                <c:pt idx="113">
                  <c:v>231.797</c:v>
                </c:pt>
                <c:pt idx="114">
                  <c:v>232.28200000000001</c:v>
                </c:pt>
                <c:pt idx="115">
                  <c:v>232.93700000000001</c:v>
                </c:pt>
                <c:pt idx="116">
                  <c:v>231.679</c:v>
                </c:pt>
                <c:pt idx="117">
                  <c:v>231.221</c:v>
                </c:pt>
                <c:pt idx="118">
                  <c:v>231.249</c:v>
                </c:pt>
                <c:pt idx="119">
                  <c:v>231.63800000000001</c:v>
                </c:pt>
                <c:pt idx="120">
                  <c:v>231.01499999999999</c:v>
                </c:pt>
                <c:pt idx="121">
                  <c:v>229.91800000000001</c:v>
                </c:pt>
                <c:pt idx="122">
                  <c:v>228.59</c:v>
                </c:pt>
                <c:pt idx="123">
                  <c:v>228.524</c:v>
                </c:pt>
                <c:pt idx="124">
                  <c:v>228.71299999999999</c:v>
                </c:pt>
                <c:pt idx="125">
                  <c:v>229.18700000000001</c:v>
                </c:pt>
                <c:pt idx="126">
                  <c:v>228.80699999999999</c:v>
                </c:pt>
                <c:pt idx="127">
                  <c:v>228.32900000000001</c:v>
                </c:pt>
                <c:pt idx="128">
                  <c:v>227.84200000000001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7-4341-94B4-8AC2F0F9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50239"/>
        <c:axId val="436351903"/>
      </c:lineChart>
      <c:dateAx>
        <c:axId val="43635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51903"/>
        <c:crosses val="autoZero"/>
        <c:auto val="1"/>
        <c:lblOffset val="100"/>
        <c:baseTimeUnit val="months"/>
      </c:dateAx>
      <c:valAx>
        <c:axId val="4363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5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ROI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8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75000"/>
                  <a:lumOff val="25000"/>
                </a:sysClr>
              </a:solidFill>
              <a:effectLst/>
              <a:uLnTx/>
              <a:uFillTx/>
              <a:latin typeface="Calibri" panose="020F0502020204030204"/>
            </a:rPr>
            <a:t>ROI</a:t>
          </a:r>
        </a:p>
      </cx:txPr>
    </cx:title>
    <cx:plotArea>
      <cx:plotAreaRegion>
        <cx:series layoutId="sunburst" uniqueId="{720FF177-E8DC-4DFB-ABD4-09B999B592BF}">
          <cx:dataId val="0"/>
        </cx:series>
      </cx:plotAreaRegion>
    </cx:plotArea>
    <cx:legend pos="r" align="ctr" overlay="0"/>
  </cx:chart>
  <cx:spPr>
    <a:ln>
      <a:solidFill>
        <a:schemeClr val="accent1">
          <a:alpha val="96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6</xdr:row>
      <xdr:rowOff>66675</xdr:rowOff>
    </xdr:from>
    <xdr:to>
      <xdr:col>12</xdr:col>
      <xdr:colOff>180975</xdr:colOff>
      <xdr:row>20</xdr:row>
      <xdr:rowOff>139700</xdr:rowOff>
    </xdr:to>
    <xdr:graphicFrame macro="">
      <xdr:nvGraphicFramePr>
        <xdr:cNvPr id="2" name="Chart 1" descr="SBP Analysis">
          <a:extLst>
            <a:ext uri="{FF2B5EF4-FFF2-40B4-BE49-F238E27FC236}">
              <a16:creationId xmlns:a16="http://schemas.microsoft.com/office/drawing/2014/main" id="{C5F56F4D-150E-B188-95A4-7F80B7C32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117475</xdr:colOff>
      <xdr:row>21</xdr:row>
      <xdr:rowOff>3175</xdr:rowOff>
    </xdr:from>
    <xdr:to>
      <xdr:col>12</xdr:col>
      <xdr:colOff>200025</xdr:colOff>
      <xdr:row>35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Pie. 'Column3'&#10;&#10;Description automatically generated">
              <a:extLst>
                <a:ext uri="{FF2B5EF4-FFF2-40B4-BE49-F238E27FC236}">
                  <a16:creationId xmlns:a16="http://schemas.microsoft.com/office/drawing/2014/main" id="{B0AD565B-BF16-2219-053D-5FD78E944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4325" y="4365625"/>
              <a:ext cx="4559300" cy="259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117475</xdr:colOff>
      <xdr:row>35</xdr:row>
      <xdr:rowOff>79375</xdr:rowOff>
    </xdr:from>
    <xdr:to>
      <xdr:col>12</xdr:col>
      <xdr:colOff>228601</xdr:colOff>
      <xdr:row>47</xdr:row>
      <xdr:rowOff>114300</xdr:rowOff>
    </xdr:to>
    <xdr:graphicFrame macro="">
      <xdr:nvGraphicFramePr>
        <xdr:cNvPr id="4" name="Chart 3" descr="Chart type: Line. 'Spouse Annuity'&#10;&#10;Description automatically generated">
          <a:extLst>
            <a:ext uri="{FF2B5EF4-FFF2-40B4-BE49-F238E27FC236}">
              <a16:creationId xmlns:a16="http://schemas.microsoft.com/office/drawing/2014/main" id="{B945074B-27B3-49A4-C6EF-5E88F0D9D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107950</xdr:colOff>
      <xdr:row>47</xdr:row>
      <xdr:rowOff>209550</xdr:rowOff>
    </xdr:from>
    <xdr:to>
      <xdr:col>4</xdr:col>
      <xdr:colOff>101600</xdr:colOff>
      <xdr:row>49</xdr:row>
      <xdr:rowOff>120650</xdr:rowOff>
    </xdr:to>
    <xdr:sp macro="" textlink="$D$49">
      <xdr:nvSpPr>
        <xdr:cNvPr id="3" name="Arrow: Left 2">
          <a:extLst>
            <a:ext uri="{FF2B5EF4-FFF2-40B4-BE49-F238E27FC236}">
              <a16:creationId xmlns:a16="http://schemas.microsoft.com/office/drawing/2014/main" id="{A9376668-8F45-8F5D-34CA-BF018EA75764}"/>
            </a:ext>
          </a:extLst>
        </xdr:cNvPr>
        <xdr:cNvSpPr/>
      </xdr:nvSpPr>
      <xdr:spPr>
        <a:xfrm>
          <a:off x="1879600" y="9486900"/>
          <a:ext cx="1892300" cy="50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8D8FEAF-CC4D-4D65-8112-2D4858F7DC8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Comparison SAT</a:t>
          </a:fld>
          <a:endParaRPr lang="en-US" sz="1100" b="1"/>
        </a:p>
      </xdr:txBody>
    </xdr:sp>
    <xdr:clientData/>
  </xdr:twoCellAnchor>
  <xdr:twoCellAnchor>
    <xdr:from>
      <xdr:col>5</xdr:col>
      <xdr:colOff>19050</xdr:colOff>
      <xdr:row>2</xdr:row>
      <xdr:rowOff>139700</xdr:rowOff>
    </xdr:from>
    <xdr:to>
      <xdr:col>5</xdr:col>
      <xdr:colOff>869950</xdr:colOff>
      <xdr:row>6</xdr:row>
      <xdr:rowOff>12700</xdr:rowOff>
    </xdr:to>
    <xdr:sp macro="" textlink="$F$4">
      <xdr:nvSpPr>
        <xdr:cNvPr id="6" name="Arrow: Right 5">
          <a:extLst>
            <a:ext uri="{FF2B5EF4-FFF2-40B4-BE49-F238E27FC236}">
              <a16:creationId xmlns:a16="http://schemas.microsoft.com/office/drawing/2014/main" id="{07BE439E-26AA-3DAA-4DE0-A40B31D93013}"/>
            </a:ext>
          </a:extLst>
        </xdr:cNvPr>
        <xdr:cNvSpPr/>
      </xdr:nvSpPr>
      <xdr:spPr>
        <a:xfrm>
          <a:off x="4387850" y="520700"/>
          <a:ext cx="850900" cy="825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9F1A9DE-6405-43BA-BEEC-04A4655E2E54}" type="TxLink">
            <a:rPr lang="en-US" sz="1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INPUT Here</a:t>
          </a:fld>
          <a:endParaRPr lang="en-US" sz="1100"/>
        </a:p>
      </xdr:txBody>
    </xdr:sp>
    <xdr:clientData/>
  </xdr:twoCellAnchor>
  <xdr:twoCellAnchor>
    <xdr:from>
      <xdr:col>3</xdr:col>
      <xdr:colOff>114300</xdr:colOff>
      <xdr:row>2</xdr:row>
      <xdr:rowOff>82550</xdr:rowOff>
    </xdr:from>
    <xdr:to>
      <xdr:col>3</xdr:col>
      <xdr:colOff>946150</xdr:colOff>
      <xdr:row>6</xdr:row>
      <xdr:rowOff>63500</xdr:rowOff>
    </xdr:to>
    <xdr:sp macro="" textlink="$D$4">
      <xdr:nvSpPr>
        <xdr:cNvPr id="7" name="Arrow: Right 6">
          <a:extLst>
            <a:ext uri="{FF2B5EF4-FFF2-40B4-BE49-F238E27FC236}">
              <a16:creationId xmlns:a16="http://schemas.microsoft.com/office/drawing/2014/main" id="{627CD166-DA60-2802-8D60-79F16C035197}"/>
            </a:ext>
          </a:extLst>
        </xdr:cNvPr>
        <xdr:cNvSpPr/>
      </xdr:nvSpPr>
      <xdr:spPr>
        <a:xfrm>
          <a:off x="2806700" y="463550"/>
          <a:ext cx="831850" cy="933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849A6EA-26AB-4C48-9244-2937E60FCF8F}" type="TxLink">
            <a:rPr lang="en-US" sz="1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INPUT Here</a:t>
          </a:fld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789</xdr:row>
      <xdr:rowOff>88900</xdr:rowOff>
    </xdr:from>
    <xdr:to>
      <xdr:col>7</xdr:col>
      <xdr:colOff>444500</xdr:colOff>
      <xdr:row>804</xdr:row>
      <xdr:rowOff>69850</xdr:rowOff>
    </xdr:to>
    <xdr:graphicFrame macro="">
      <xdr:nvGraphicFramePr>
        <xdr:cNvPr id="2" name="Chart 1" descr="Chart type: Area. 'value'&#10;&#10;Description automatically generated">
          <a:extLst>
            <a:ext uri="{FF2B5EF4-FFF2-40B4-BE49-F238E27FC236}">
              <a16:creationId xmlns:a16="http://schemas.microsoft.com/office/drawing/2014/main" id="{4F8E405F-DB2C-DB59-B5BB-AA4E7C895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F9EC0-FD2C-4A20-B7AA-E4123E2D17AB}" name="Table1" displayName="Table1" ref="A8:F44" totalsRowShown="0" headerRowDxfId="8" dataDxfId="7" headerRowBorderDxfId="21" tableBorderDxfId="20">
  <autoFilter ref="A8:F44" xr:uid="{3E4F9EC0-FD2C-4A20-B7AA-E4123E2D17AB}"/>
  <tableColumns count="6">
    <tableColumn id="1" xr3:uid="{1D2658FE-D8E9-4E2F-9586-AC464CC38C43}" name="Base Year" dataDxfId="14">
      <calculatedColumnFormula>A8+1</calculatedColumnFormula>
    </tableColumn>
    <tableColumn id="2" xr3:uid="{BCF396C3-3943-48A1-B3F2-2A0129AEA117}" name="Age @ Retirement" dataDxfId="13">
      <calculatedColumnFormula>B8+1</calculatedColumnFormula>
    </tableColumn>
    <tableColumn id="3" xr3:uid="{2F96F488-A686-440A-8127-2064AB2F5DE7}" name="Retirement Pay" dataDxfId="12"/>
    <tableColumn id="4" xr3:uid="{BAC633EE-8E9B-4B30-84FB-6705C4219FAE}" name="Annual Contribution" dataDxfId="11">
      <calculatedColumnFormula>D8+3900</calculatedColumnFormula>
    </tableColumn>
    <tableColumn id="6" xr3:uid="{121D286D-5868-4DCD-AB10-790A7DD89A6C}" name="Age @ Annuity Start" dataDxfId="10">
      <calculatedColumnFormula>B5</calculatedColumnFormula>
    </tableColumn>
    <tableColumn id="5" xr3:uid="{B65069BF-21E2-46EB-88CC-4A0AA90DB306}" name="Spouse Annuity Income" dataDxfId="9">
      <calculatedColumnFormula>$F$9+F8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F547E3-0F24-4D63-84A9-D7D0569265C3}" name="Table2" displayName="Table2" ref="A46:B50" totalsRowCount="1" headerRowDxfId="2" dataDxfId="0" totalsRowDxfId="1" headerRowBorderDxfId="19" tableBorderDxfId="18" totalsRowBorderDxfId="17">
  <autoFilter ref="A46:B49" xr:uid="{C5F547E3-0F24-4D63-84A9-D7D0569265C3}"/>
  <tableColumns count="2">
    <tableColumn id="1" xr3:uid="{F2C0E6A5-BA73-483B-AFCB-4EBCD2E706E2}" name="Column1" totalsRowLabel="Total Ret Pay" dataDxfId="6" totalsRowDxfId="5"/>
    <tableColumn id="3" xr3:uid="{DECF6E5F-6F35-4DCD-B3BA-E95A5C8629C5}" name="Put In" totalsRowFunction="custom" dataDxfId="4" totalsRowDxfId="3" totalsRowCellStyle="Currency">
      <totalsRowFormula>SUM(C9:C38)</totalsRow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A2F16E-95A8-47AA-8B94-04175F380279}" name="Table3" displayName="Table3" ref="A7:B916" totalsRowShown="0">
  <autoFilter ref="A7:B916" xr:uid="{B1C1063D-463B-4A9C-A34F-868B974A5C05}">
    <filterColumn colId="0">
      <filters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</filters>
    </filterColumn>
  </autoFilter>
  <sortState xmlns:xlrd2="http://schemas.microsoft.com/office/spreadsheetml/2017/richdata2" ref="A788:B916">
    <sortCondition descending="1" ref="A7:A916"/>
  </sortState>
  <tableColumns count="2">
    <tableColumn id="1" xr3:uid="{3CF88E61-92F9-4CAA-9753-E4702C30AE0B}" name="date" dataDxfId="16"/>
    <tableColumn id="2" xr3:uid="{2A1C3E0B-31CA-4777-BD65-B19D33366C90}" name="CPI" dataDxfId="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D3D8596-869E-4356-AA39-D02CF085F05E}">
  <we:reference id="wa200003692" version="1.0.0.1" store="en-US" storeType="OMEX"/>
  <we:alternateReferences>
    <we:reference id="WA200003692" version="1.0.0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data.info/america/usa/index.php" TargetMode="External"/><Relationship Id="rId1" Type="http://schemas.openxmlformats.org/officeDocument/2006/relationships/hyperlink" Target="https://www.worlddata.info/america/usa/index.php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E457-7E6C-4489-95D9-3A31D15151FE}">
  <sheetPr codeName="Sheet1"/>
  <dimension ref="A1:M53"/>
  <sheetViews>
    <sheetView tabSelected="1" workbookViewId="0">
      <pane ySplit="6" topLeftCell="A7" activePane="bottomLeft" state="frozen"/>
      <selection pane="bottomLeft" activeCell="G7" sqref="G7"/>
    </sheetView>
  </sheetViews>
  <sheetFormatPr defaultColWidth="9.1796875" defaultRowHeight="14.5" x14ac:dyDescent="0.35"/>
  <cols>
    <col min="1" max="1" width="10.1796875" style="25" customWidth="1"/>
    <col min="2" max="2" width="15.1796875" style="25" customWidth="1"/>
    <col min="3" max="3" width="13.1796875" style="25" customWidth="1"/>
    <col min="4" max="4" width="14" style="25" customWidth="1"/>
    <col min="5" max="5" width="10" style="27" customWidth="1"/>
    <col min="6" max="6" width="13" style="27" customWidth="1"/>
    <col min="7" max="7" width="11.1796875" style="27" customWidth="1"/>
    <col min="8" max="8" width="12" style="27" customWidth="1"/>
    <col min="9" max="9" width="9.1796875" style="27"/>
    <col min="10" max="11" width="11.26953125" style="27" customWidth="1"/>
    <col min="12" max="16384" width="9.1796875" style="27"/>
  </cols>
  <sheetData>
    <row r="1" spans="1:13" ht="15" customHeight="1" x14ac:dyDescent="0.35">
      <c r="D1" s="26" t="s">
        <v>0</v>
      </c>
      <c r="E1" s="26"/>
      <c r="F1" s="26"/>
      <c r="G1" s="26"/>
      <c r="H1" s="26"/>
    </row>
    <row r="2" spans="1:13" ht="15" customHeight="1" x14ac:dyDescent="0.35">
      <c r="D2" s="26"/>
      <c r="E2" s="26"/>
      <c r="F2" s="26"/>
      <c r="G2" s="26"/>
      <c r="H2" s="26"/>
    </row>
    <row r="3" spans="1:13" ht="15" thickBot="1" x14ac:dyDescent="0.4"/>
    <row r="4" spans="1:13" s="33" customFormat="1" ht="36.75" customHeight="1" thickBot="1" x14ac:dyDescent="0.35">
      <c r="A4" s="28"/>
      <c r="B4" s="29" t="s">
        <v>16</v>
      </c>
      <c r="C4" s="29" t="s">
        <v>7</v>
      </c>
      <c r="D4" s="28" t="s">
        <v>19</v>
      </c>
      <c r="E4" s="29" t="s">
        <v>1</v>
      </c>
      <c r="F4" s="30" t="s">
        <v>19</v>
      </c>
      <c r="G4" s="31" t="s">
        <v>2</v>
      </c>
      <c r="H4" s="32"/>
      <c r="J4" s="31" t="s">
        <v>4</v>
      </c>
      <c r="K4" s="32"/>
    </row>
    <row r="5" spans="1:13" x14ac:dyDescent="0.35">
      <c r="B5" s="34">
        <v>65</v>
      </c>
      <c r="C5" s="35">
        <f>G5*55%</f>
        <v>1100</v>
      </c>
      <c r="E5" s="34">
        <v>50</v>
      </c>
      <c r="F5" s="36"/>
      <c r="G5" s="37">
        <v>2000</v>
      </c>
      <c r="H5" s="38"/>
      <c r="J5" s="37">
        <f>G5*6.5%</f>
        <v>130</v>
      </c>
      <c r="K5" s="39"/>
    </row>
    <row r="6" spans="1:13" ht="9" customHeight="1" thickBot="1" x14ac:dyDescent="0.4">
      <c r="B6" s="40"/>
      <c r="C6" s="40"/>
      <c r="E6" s="40"/>
      <c r="F6" s="36"/>
      <c r="G6" s="41"/>
      <c r="H6" s="42"/>
      <c r="J6" s="43"/>
      <c r="K6" s="44"/>
    </row>
    <row r="7" spans="1:13" ht="8.25" customHeight="1" x14ac:dyDescent="0.35"/>
    <row r="8" spans="1:13" ht="42" customHeight="1" thickBot="1" x14ac:dyDescent="0.4">
      <c r="A8" s="2" t="s">
        <v>6</v>
      </c>
      <c r="B8" s="24" t="s">
        <v>18</v>
      </c>
      <c r="C8" s="24" t="s">
        <v>3</v>
      </c>
      <c r="D8" s="24" t="s">
        <v>5</v>
      </c>
      <c r="E8" s="24" t="s">
        <v>16</v>
      </c>
      <c r="F8" s="24" t="s">
        <v>17</v>
      </c>
      <c r="G8" s="3"/>
      <c r="H8" s="3"/>
      <c r="I8" s="3"/>
      <c r="J8" s="3"/>
      <c r="K8" s="3"/>
      <c r="L8" s="3"/>
      <c r="M8" s="3"/>
    </row>
    <row r="9" spans="1:13" x14ac:dyDescent="0.35">
      <c r="A9" s="4">
        <v>1</v>
      </c>
      <c r="B9" s="4">
        <f>E5</f>
        <v>50</v>
      </c>
      <c r="C9" s="8">
        <f>G5*12</f>
        <v>24000</v>
      </c>
      <c r="D9" s="8">
        <f>$J$5*12</f>
        <v>1560</v>
      </c>
      <c r="E9" s="5">
        <f>B5</f>
        <v>65</v>
      </c>
      <c r="F9" s="7">
        <f>$C$5*12</f>
        <v>13200</v>
      </c>
      <c r="G9" s="3"/>
      <c r="H9" s="3"/>
      <c r="I9" s="3"/>
      <c r="J9" s="3"/>
      <c r="K9" s="3"/>
      <c r="L9" s="3"/>
      <c r="M9" s="3"/>
    </row>
    <row r="10" spans="1:13" x14ac:dyDescent="0.35">
      <c r="A10" s="4">
        <f>A9+1</f>
        <v>2</v>
      </c>
      <c r="B10" s="4">
        <f>B9+1</f>
        <v>51</v>
      </c>
      <c r="C10" s="8">
        <f>(G5*12*4%)+G5*12</f>
        <v>24960</v>
      </c>
      <c r="D10" s="8">
        <f>$D$9+(J5*12)</f>
        <v>3120</v>
      </c>
      <c r="E10" s="5">
        <f>E9+1</f>
        <v>66</v>
      </c>
      <c r="F10" s="7">
        <f>(C5*12*4%)+C5*12</f>
        <v>13728</v>
      </c>
      <c r="G10" s="3"/>
      <c r="H10" s="3"/>
      <c r="I10" s="3"/>
      <c r="J10" s="3"/>
      <c r="K10" s="3"/>
      <c r="L10" s="3"/>
      <c r="M10" s="3"/>
    </row>
    <row r="11" spans="1:13" x14ac:dyDescent="0.35">
      <c r="A11" s="4">
        <f t="shared" ref="A11:A38" si="0">A10+1</f>
        <v>3</v>
      </c>
      <c r="B11" s="4">
        <f t="shared" ref="B11:B44" si="1">B10+1</f>
        <v>52</v>
      </c>
      <c r="C11" s="8">
        <f>(C10*0.04)+C10</f>
        <v>25958.400000000001</v>
      </c>
      <c r="D11" s="8">
        <f>$D$9+D10</f>
        <v>4680</v>
      </c>
      <c r="E11" s="5">
        <f t="shared" ref="E11:E44" si="2">E10+1</f>
        <v>67</v>
      </c>
      <c r="F11" s="7">
        <f>(F10*0.04)+F10</f>
        <v>14277.12</v>
      </c>
      <c r="G11" s="3"/>
      <c r="H11" s="3"/>
      <c r="I11" s="3"/>
      <c r="J11" s="3"/>
      <c r="K11" s="3"/>
      <c r="L11" s="3"/>
      <c r="M11" s="3"/>
    </row>
    <row r="12" spans="1:13" x14ac:dyDescent="0.35">
      <c r="A12" s="4">
        <f t="shared" si="0"/>
        <v>4</v>
      </c>
      <c r="B12" s="4">
        <f t="shared" si="1"/>
        <v>53</v>
      </c>
      <c r="C12" s="8">
        <f t="shared" ref="C12:C44" si="3">(C11*0.04)+C11</f>
        <v>26996.736000000001</v>
      </c>
      <c r="D12" s="8">
        <f t="shared" ref="D12:D38" si="4">$D$9+D11</f>
        <v>6240</v>
      </c>
      <c r="E12" s="5">
        <f t="shared" si="2"/>
        <v>68</v>
      </c>
      <c r="F12" s="7">
        <f t="shared" ref="F12:F44" si="5">(F11*0.04)+F11</f>
        <v>14848.204800000001</v>
      </c>
      <c r="G12" s="3"/>
      <c r="H12" s="3"/>
      <c r="I12" s="3"/>
      <c r="J12" s="3"/>
      <c r="K12" s="3"/>
      <c r="L12" s="3"/>
      <c r="M12" s="3"/>
    </row>
    <row r="13" spans="1:13" x14ac:dyDescent="0.35">
      <c r="A13" s="4">
        <f t="shared" si="0"/>
        <v>5</v>
      </c>
      <c r="B13" s="4">
        <f t="shared" si="1"/>
        <v>54</v>
      </c>
      <c r="C13" s="8">
        <f t="shared" si="3"/>
        <v>28076.605439999999</v>
      </c>
      <c r="D13" s="8">
        <f t="shared" si="4"/>
        <v>7800</v>
      </c>
      <c r="E13" s="5">
        <f t="shared" si="2"/>
        <v>69</v>
      </c>
      <c r="F13" s="7">
        <f t="shared" si="5"/>
        <v>15442.132992000001</v>
      </c>
      <c r="G13" s="3"/>
      <c r="H13" s="3"/>
      <c r="I13" s="3"/>
      <c r="J13" s="3"/>
      <c r="K13" s="3"/>
      <c r="L13" s="3"/>
      <c r="M13" s="3"/>
    </row>
    <row r="14" spans="1:13" x14ac:dyDescent="0.35">
      <c r="A14" s="4">
        <f t="shared" si="0"/>
        <v>6</v>
      </c>
      <c r="B14" s="4">
        <f t="shared" si="1"/>
        <v>55</v>
      </c>
      <c r="C14" s="8">
        <f t="shared" si="3"/>
        <v>29199.669657599999</v>
      </c>
      <c r="D14" s="8">
        <f t="shared" si="4"/>
        <v>9360</v>
      </c>
      <c r="E14" s="5">
        <f t="shared" si="2"/>
        <v>70</v>
      </c>
      <c r="F14" s="7">
        <f t="shared" si="5"/>
        <v>16059.818311680001</v>
      </c>
      <c r="G14" s="3"/>
      <c r="H14" s="3"/>
      <c r="I14" s="3"/>
      <c r="J14" s="3"/>
      <c r="K14" s="3"/>
      <c r="L14" s="3"/>
      <c r="M14" s="3"/>
    </row>
    <row r="15" spans="1:13" x14ac:dyDescent="0.35">
      <c r="A15" s="4">
        <f t="shared" si="0"/>
        <v>7</v>
      </c>
      <c r="B15" s="4">
        <f t="shared" si="1"/>
        <v>56</v>
      </c>
      <c r="C15" s="8">
        <f t="shared" si="3"/>
        <v>30367.656443904001</v>
      </c>
      <c r="D15" s="8">
        <f t="shared" si="4"/>
        <v>10920</v>
      </c>
      <c r="E15" s="5">
        <f t="shared" si="2"/>
        <v>71</v>
      </c>
      <c r="F15" s="7">
        <f t="shared" si="5"/>
        <v>16702.2110441472</v>
      </c>
      <c r="G15" s="3"/>
      <c r="H15" s="3"/>
      <c r="I15" s="3"/>
      <c r="J15" s="3"/>
      <c r="K15" s="3"/>
      <c r="L15" s="3"/>
      <c r="M15" s="3"/>
    </row>
    <row r="16" spans="1:13" x14ac:dyDescent="0.35">
      <c r="A16" s="4">
        <f t="shared" si="0"/>
        <v>8</v>
      </c>
      <c r="B16" s="4">
        <f t="shared" si="1"/>
        <v>57</v>
      </c>
      <c r="C16" s="8">
        <f t="shared" si="3"/>
        <v>31582.36270166016</v>
      </c>
      <c r="D16" s="8">
        <f t="shared" si="4"/>
        <v>12480</v>
      </c>
      <c r="E16" s="5">
        <f t="shared" si="2"/>
        <v>72</v>
      </c>
      <c r="F16" s="7">
        <f t="shared" si="5"/>
        <v>17370.299485913089</v>
      </c>
      <c r="G16" s="3"/>
      <c r="H16" s="3"/>
      <c r="I16" s="3"/>
      <c r="J16" s="3"/>
      <c r="K16" s="3"/>
      <c r="L16" s="3"/>
      <c r="M16" s="3"/>
    </row>
    <row r="17" spans="1:13" x14ac:dyDescent="0.35">
      <c r="A17" s="4">
        <f t="shared" si="0"/>
        <v>9</v>
      </c>
      <c r="B17" s="4">
        <f t="shared" si="1"/>
        <v>58</v>
      </c>
      <c r="C17" s="8">
        <f t="shared" si="3"/>
        <v>32845.657209726567</v>
      </c>
      <c r="D17" s="8">
        <f t="shared" si="4"/>
        <v>14040</v>
      </c>
      <c r="E17" s="5">
        <f t="shared" si="2"/>
        <v>73</v>
      </c>
      <c r="F17" s="7">
        <f t="shared" si="5"/>
        <v>18065.111465349612</v>
      </c>
      <c r="G17" s="3"/>
      <c r="H17" s="3"/>
      <c r="I17" s="3"/>
      <c r="J17" s="3"/>
      <c r="K17" s="3"/>
      <c r="L17" s="3"/>
      <c r="M17" s="3"/>
    </row>
    <row r="18" spans="1:13" x14ac:dyDescent="0.35">
      <c r="A18" s="4">
        <f t="shared" si="0"/>
        <v>10</v>
      </c>
      <c r="B18" s="4">
        <f t="shared" si="1"/>
        <v>59</v>
      </c>
      <c r="C18" s="8">
        <f t="shared" si="3"/>
        <v>34159.483498115631</v>
      </c>
      <c r="D18" s="8">
        <f t="shared" si="4"/>
        <v>15600</v>
      </c>
      <c r="E18" s="5">
        <f t="shared" si="2"/>
        <v>74</v>
      </c>
      <c r="F18" s="7">
        <f t="shared" si="5"/>
        <v>18787.715923963595</v>
      </c>
      <c r="G18" s="3"/>
      <c r="H18" s="3"/>
      <c r="I18" s="3"/>
      <c r="J18" s="3"/>
      <c r="K18" s="3"/>
      <c r="L18" s="3"/>
      <c r="M18" s="3"/>
    </row>
    <row r="19" spans="1:13" x14ac:dyDescent="0.35">
      <c r="A19" s="4">
        <f t="shared" si="0"/>
        <v>11</v>
      </c>
      <c r="B19" s="4">
        <f t="shared" si="1"/>
        <v>60</v>
      </c>
      <c r="C19" s="8">
        <f t="shared" si="3"/>
        <v>35525.862838040259</v>
      </c>
      <c r="D19" s="8">
        <f t="shared" si="4"/>
        <v>17160</v>
      </c>
      <c r="E19" s="5">
        <f t="shared" si="2"/>
        <v>75</v>
      </c>
      <c r="F19" s="7">
        <f t="shared" si="5"/>
        <v>19539.224560922139</v>
      </c>
      <c r="G19" s="3"/>
      <c r="H19" s="3"/>
      <c r="I19" s="3"/>
      <c r="J19" s="3"/>
      <c r="K19" s="3"/>
      <c r="L19" s="3"/>
      <c r="M19" s="3"/>
    </row>
    <row r="20" spans="1:13" x14ac:dyDescent="0.35">
      <c r="A20" s="4">
        <f t="shared" si="0"/>
        <v>12</v>
      </c>
      <c r="B20" s="4">
        <f t="shared" si="1"/>
        <v>61</v>
      </c>
      <c r="C20" s="8">
        <f t="shared" si="3"/>
        <v>36946.897351561871</v>
      </c>
      <c r="D20" s="8">
        <f t="shared" si="4"/>
        <v>18720</v>
      </c>
      <c r="E20" s="5">
        <f t="shared" si="2"/>
        <v>76</v>
      </c>
      <c r="F20" s="7">
        <f t="shared" si="5"/>
        <v>20320.793543359025</v>
      </c>
      <c r="G20" s="3"/>
      <c r="H20" s="3"/>
      <c r="I20" s="3"/>
      <c r="J20" s="3"/>
      <c r="K20" s="3"/>
      <c r="L20" s="3"/>
      <c r="M20" s="3"/>
    </row>
    <row r="21" spans="1:13" x14ac:dyDescent="0.35">
      <c r="A21" s="4">
        <f t="shared" si="0"/>
        <v>13</v>
      </c>
      <c r="B21" s="4">
        <f t="shared" si="1"/>
        <v>62</v>
      </c>
      <c r="C21" s="8">
        <f t="shared" si="3"/>
        <v>38424.773245624347</v>
      </c>
      <c r="D21" s="8">
        <f t="shared" si="4"/>
        <v>20280</v>
      </c>
      <c r="E21" s="5">
        <f t="shared" si="2"/>
        <v>77</v>
      </c>
      <c r="F21" s="7">
        <f t="shared" si="5"/>
        <v>21133.625285093385</v>
      </c>
      <c r="G21" s="3"/>
      <c r="H21" s="3"/>
      <c r="I21" s="3"/>
      <c r="J21" s="3"/>
      <c r="K21" s="3"/>
      <c r="L21" s="3"/>
      <c r="M21" s="3"/>
    </row>
    <row r="22" spans="1:13" x14ac:dyDescent="0.35">
      <c r="A22" s="4">
        <f t="shared" si="0"/>
        <v>14</v>
      </c>
      <c r="B22" s="4">
        <f t="shared" si="1"/>
        <v>63</v>
      </c>
      <c r="C22" s="8">
        <f t="shared" si="3"/>
        <v>39961.764175449323</v>
      </c>
      <c r="D22" s="8">
        <f t="shared" si="4"/>
        <v>21840</v>
      </c>
      <c r="E22" s="5">
        <f t="shared" si="2"/>
        <v>78</v>
      </c>
      <c r="F22" s="7">
        <f t="shared" si="5"/>
        <v>21978.970296497122</v>
      </c>
      <c r="G22" s="3"/>
      <c r="H22" s="3"/>
      <c r="I22" s="3"/>
      <c r="J22" s="3"/>
      <c r="K22" s="3"/>
      <c r="L22" s="3"/>
      <c r="M22" s="3"/>
    </row>
    <row r="23" spans="1:13" x14ac:dyDescent="0.35">
      <c r="A23" s="4">
        <f t="shared" si="0"/>
        <v>15</v>
      </c>
      <c r="B23" s="4">
        <f t="shared" si="1"/>
        <v>64</v>
      </c>
      <c r="C23" s="8">
        <f t="shared" si="3"/>
        <v>41560.234742467299</v>
      </c>
      <c r="D23" s="8">
        <f t="shared" si="4"/>
        <v>23400</v>
      </c>
      <c r="E23" s="5">
        <f t="shared" si="2"/>
        <v>79</v>
      </c>
      <c r="F23" s="7">
        <f t="shared" si="5"/>
        <v>22858.129108357007</v>
      </c>
      <c r="G23" s="3"/>
      <c r="H23" s="3"/>
      <c r="I23" s="3"/>
      <c r="J23" s="3"/>
      <c r="K23" s="3"/>
      <c r="L23" s="3"/>
      <c r="M23" s="3"/>
    </row>
    <row r="24" spans="1:13" x14ac:dyDescent="0.35">
      <c r="A24" s="4">
        <f t="shared" si="0"/>
        <v>16</v>
      </c>
      <c r="B24" s="4">
        <f t="shared" si="1"/>
        <v>65</v>
      </c>
      <c r="C24" s="8">
        <f t="shared" si="3"/>
        <v>43222.644132165988</v>
      </c>
      <c r="D24" s="8">
        <f t="shared" si="4"/>
        <v>24960</v>
      </c>
      <c r="E24" s="5">
        <f t="shared" si="2"/>
        <v>80</v>
      </c>
      <c r="F24" s="7">
        <f t="shared" si="5"/>
        <v>23772.454272691288</v>
      </c>
      <c r="G24" s="3"/>
      <c r="H24" s="3"/>
      <c r="I24" s="3"/>
      <c r="J24" s="3"/>
      <c r="K24" s="3"/>
      <c r="L24" s="3"/>
      <c r="M24" s="3"/>
    </row>
    <row r="25" spans="1:13" x14ac:dyDescent="0.35">
      <c r="A25" s="4">
        <f t="shared" si="0"/>
        <v>17</v>
      </c>
      <c r="B25" s="4">
        <f t="shared" si="1"/>
        <v>66</v>
      </c>
      <c r="C25" s="8">
        <f t="shared" si="3"/>
        <v>44951.549897452627</v>
      </c>
      <c r="D25" s="8">
        <f t="shared" si="4"/>
        <v>26520</v>
      </c>
      <c r="E25" s="5">
        <f t="shared" si="2"/>
        <v>81</v>
      </c>
      <c r="F25" s="7">
        <f t="shared" si="5"/>
        <v>24723.352443598938</v>
      </c>
      <c r="G25" s="3"/>
      <c r="H25" s="3"/>
      <c r="I25" s="3"/>
      <c r="J25" s="3"/>
      <c r="K25" s="3"/>
      <c r="L25" s="3"/>
      <c r="M25" s="3"/>
    </row>
    <row r="26" spans="1:13" x14ac:dyDescent="0.35">
      <c r="A26" s="4">
        <f t="shared" si="0"/>
        <v>18</v>
      </c>
      <c r="B26" s="4">
        <f t="shared" si="1"/>
        <v>67</v>
      </c>
      <c r="C26" s="8">
        <f t="shared" si="3"/>
        <v>46749.611893350731</v>
      </c>
      <c r="D26" s="8">
        <f t="shared" si="4"/>
        <v>28080</v>
      </c>
      <c r="E26" s="5">
        <f t="shared" si="2"/>
        <v>82</v>
      </c>
      <c r="F26" s="7">
        <f t="shared" si="5"/>
        <v>25712.286541342895</v>
      </c>
      <c r="G26" s="3"/>
      <c r="H26" s="3"/>
      <c r="I26" s="3"/>
      <c r="J26" s="3"/>
      <c r="K26" s="3"/>
      <c r="L26" s="3"/>
      <c r="M26" s="3"/>
    </row>
    <row r="27" spans="1:13" x14ac:dyDescent="0.35">
      <c r="A27" s="4">
        <f t="shared" si="0"/>
        <v>19</v>
      </c>
      <c r="B27" s="4">
        <f t="shared" si="1"/>
        <v>68</v>
      </c>
      <c r="C27" s="8">
        <f t="shared" si="3"/>
        <v>48619.596369084764</v>
      </c>
      <c r="D27" s="8">
        <f t="shared" si="4"/>
        <v>29640</v>
      </c>
      <c r="E27" s="5">
        <f t="shared" si="2"/>
        <v>83</v>
      </c>
      <c r="F27" s="7">
        <f t="shared" si="5"/>
        <v>26740.778002996612</v>
      </c>
      <c r="G27" s="3"/>
      <c r="H27" s="3"/>
      <c r="I27" s="3"/>
      <c r="J27" s="3"/>
      <c r="K27" s="3"/>
      <c r="L27" s="3"/>
      <c r="M27" s="3"/>
    </row>
    <row r="28" spans="1:13" x14ac:dyDescent="0.35">
      <c r="A28" s="4">
        <f t="shared" si="0"/>
        <v>20</v>
      </c>
      <c r="B28" s="4">
        <f t="shared" si="1"/>
        <v>69</v>
      </c>
      <c r="C28" s="8">
        <f t="shared" si="3"/>
        <v>50564.380223848151</v>
      </c>
      <c r="D28" s="8">
        <f t="shared" si="4"/>
        <v>31200</v>
      </c>
      <c r="E28" s="5">
        <f t="shared" si="2"/>
        <v>84</v>
      </c>
      <c r="F28" s="7">
        <f t="shared" si="5"/>
        <v>27810.409123116478</v>
      </c>
      <c r="G28" s="3"/>
      <c r="H28" s="3"/>
      <c r="I28" s="3"/>
      <c r="J28" s="3"/>
      <c r="K28" s="3"/>
      <c r="L28" s="3"/>
      <c r="M28" s="3"/>
    </row>
    <row r="29" spans="1:13" x14ac:dyDescent="0.35">
      <c r="A29" s="4">
        <f t="shared" si="0"/>
        <v>21</v>
      </c>
      <c r="B29" s="4">
        <f t="shared" si="1"/>
        <v>70</v>
      </c>
      <c r="C29" s="8">
        <f t="shared" si="3"/>
        <v>52586.955432802075</v>
      </c>
      <c r="D29" s="8">
        <f t="shared" si="4"/>
        <v>32760</v>
      </c>
      <c r="E29" s="5">
        <f t="shared" si="2"/>
        <v>85</v>
      </c>
      <c r="F29" s="7">
        <f t="shared" si="5"/>
        <v>28922.825488041137</v>
      </c>
      <c r="G29" s="3"/>
      <c r="H29" s="3"/>
      <c r="I29" s="3"/>
      <c r="J29" s="3"/>
      <c r="K29" s="3"/>
      <c r="L29" s="3"/>
      <c r="M29" s="3"/>
    </row>
    <row r="30" spans="1:13" x14ac:dyDescent="0.35">
      <c r="A30" s="4">
        <f t="shared" si="0"/>
        <v>22</v>
      </c>
      <c r="B30" s="4">
        <f t="shared" si="1"/>
        <v>71</v>
      </c>
      <c r="C30" s="8">
        <f t="shared" si="3"/>
        <v>54690.433650114159</v>
      </c>
      <c r="D30" s="8">
        <f t="shared" si="4"/>
        <v>34320</v>
      </c>
      <c r="E30" s="5">
        <f t="shared" si="2"/>
        <v>86</v>
      </c>
      <c r="F30" s="7">
        <f t="shared" si="5"/>
        <v>30079.738507562783</v>
      </c>
      <c r="G30" s="3"/>
      <c r="H30" s="3"/>
      <c r="I30" s="3"/>
      <c r="J30" s="3"/>
      <c r="K30" s="3"/>
      <c r="L30" s="3"/>
      <c r="M30" s="3"/>
    </row>
    <row r="31" spans="1:13" x14ac:dyDescent="0.35">
      <c r="A31" s="4">
        <f t="shared" si="0"/>
        <v>23</v>
      </c>
      <c r="B31" s="4">
        <f t="shared" si="1"/>
        <v>72</v>
      </c>
      <c r="C31" s="8">
        <f t="shared" si="3"/>
        <v>56878.050996118727</v>
      </c>
      <c r="D31" s="8">
        <f t="shared" si="4"/>
        <v>35880</v>
      </c>
      <c r="E31" s="5">
        <f t="shared" si="2"/>
        <v>87</v>
      </c>
      <c r="F31" s="7">
        <f t="shared" si="5"/>
        <v>31282.928047865295</v>
      </c>
      <c r="G31" s="3"/>
      <c r="H31" s="3"/>
      <c r="I31" s="3"/>
      <c r="J31" s="3"/>
      <c r="K31" s="3"/>
      <c r="L31" s="3"/>
      <c r="M31" s="3"/>
    </row>
    <row r="32" spans="1:13" x14ac:dyDescent="0.35">
      <c r="A32" s="4">
        <f t="shared" si="0"/>
        <v>24</v>
      </c>
      <c r="B32" s="4">
        <f t="shared" si="1"/>
        <v>73</v>
      </c>
      <c r="C32" s="8">
        <f t="shared" si="3"/>
        <v>59153.173035963475</v>
      </c>
      <c r="D32" s="8">
        <f t="shared" si="4"/>
        <v>37440</v>
      </c>
      <c r="E32" s="5">
        <f t="shared" si="2"/>
        <v>88</v>
      </c>
      <c r="F32" s="7">
        <f t="shared" si="5"/>
        <v>32534.245169779908</v>
      </c>
      <c r="G32" s="3"/>
      <c r="H32" s="3"/>
      <c r="I32" s="3"/>
      <c r="J32" s="3"/>
      <c r="K32" s="3"/>
      <c r="L32" s="3"/>
      <c r="M32" s="3"/>
    </row>
    <row r="33" spans="1:13" x14ac:dyDescent="0.35">
      <c r="A33" s="4">
        <f t="shared" si="0"/>
        <v>25</v>
      </c>
      <c r="B33" s="4">
        <f t="shared" si="1"/>
        <v>74</v>
      </c>
      <c r="C33" s="8">
        <f t="shared" si="3"/>
        <v>61519.299957402014</v>
      </c>
      <c r="D33" s="8">
        <f t="shared" si="4"/>
        <v>39000</v>
      </c>
      <c r="E33" s="5">
        <f t="shared" si="2"/>
        <v>89</v>
      </c>
      <c r="F33" s="7">
        <f t="shared" si="5"/>
        <v>33835.614976571102</v>
      </c>
      <c r="G33" s="3"/>
      <c r="H33" s="3"/>
      <c r="I33" s="3"/>
      <c r="J33" s="3"/>
      <c r="K33" s="3"/>
      <c r="L33" s="3"/>
      <c r="M33" s="3"/>
    </row>
    <row r="34" spans="1:13" x14ac:dyDescent="0.35">
      <c r="A34" s="4">
        <f t="shared" si="0"/>
        <v>26</v>
      </c>
      <c r="B34" s="4">
        <f t="shared" si="1"/>
        <v>75</v>
      </c>
      <c r="C34" s="8">
        <f t="shared" si="3"/>
        <v>63980.071955698091</v>
      </c>
      <c r="D34" s="8">
        <f t="shared" si="4"/>
        <v>40560</v>
      </c>
      <c r="E34" s="5">
        <f t="shared" si="2"/>
        <v>90</v>
      </c>
      <c r="F34" s="7">
        <f t="shared" si="5"/>
        <v>35189.039575633942</v>
      </c>
      <c r="G34" s="3"/>
      <c r="H34" s="3"/>
      <c r="I34" s="3"/>
      <c r="J34" s="3"/>
      <c r="K34" s="3"/>
      <c r="L34" s="3"/>
      <c r="M34" s="3"/>
    </row>
    <row r="35" spans="1:13" x14ac:dyDescent="0.35">
      <c r="A35" s="4">
        <f t="shared" si="0"/>
        <v>27</v>
      </c>
      <c r="B35" s="4">
        <f t="shared" si="1"/>
        <v>76</v>
      </c>
      <c r="C35" s="8">
        <f t="shared" si="3"/>
        <v>66539.274833926014</v>
      </c>
      <c r="D35" s="8">
        <f t="shared" si="4"/>
        <v>42120</v>
      </c>
      <c r="E35" s="5">
        <f t="shared" si="2"/>
        <v>91</v>
      </c>
      <c r="F35" s="7">
        <f t="shared" si="5"/>
        <v>36596.601158659301</v>
      </c>
      <c r="G35" s="3"/>
      <c r="H35" s="3"/>
      <c r="I35" s="3"/>
      <c r="J35" s="3"/>
      <c r="K35" s="3"/>
      <c r="L35" s="3"/>
      <c r="M35" s="3"/>
    </row>
    <row r="36" spans="1:13" x14ac:dyDescent="0.35">
      <c r="A36" s="4">
        <f t="shared" si="0"/>
        <v>28</v>
      </c>
      <c r="B36" s="4">
        <f t="shared" si="1"/>
        <v>77</v>
      </c>
      <c r="C36" s="8">
        <f t="shared" si="3"/>
        <v>69200.845827283061</v>
      </c>
      <c r="D36" s="8">
        <f t="shared" si="4"/>
        <v>43680</v>
      </c>
      <c r="E36" s="5">
        <f t="shared" si="2"/>
        <v>92</v>
      </c>
      <c r="F36" s="7">
        <f t="shared" si="5"/>
        <v>38060.465205005676</v>
      </c>
      <c r="G36" s="3"/>
      <c r="H36" s="3"/>
      <c r="I36" s="3"/>
      <c r="J36" s="3"/>
      <c r="K36" s="3"/>
      <c r="L36" s="3"/>
      <c r="M36" s="3"/>
    </row>
    <row r="37" spans="1:13" x14ac:dyDescent="0.35">
      <c r="A37" s="4">
        <f t="shared" si="0"/>
        <v>29</v>
      </c>
      <c r="B37" s="4">
        <f t="shared" si="1"/>
        <v>78</v>
      </c>
      <c r="C37" s="8">
        <f t="shared" si="3"/>
        <v>71968.879660374383</v>
      </c>
      <c r="D37" s="8">
        <f t="shared" si="4"/>
        <v>45240</v>
      </c>
      <c r="E37" s="5">
        <f t="shared" si="2"/>
        <v>93</v>
      </c>
      <c r="F37" s="7">
        <f t="shared" si="5"/>
        <v>39582.883813205903</v>
      </c>
      <c r="G37" s="3"/>
      <c r="H37" s="3"/>
      <c r="I37" s="3"/>
      <c r="J37" s="3"/>
      <c r="K37" s="3"/>
      <c r="L37" s="3"/>
      <c r="M37" s="3"/>
    </row>
    <row r="38" spans="1:13" x14ac:dyDescent="0.35">
      <c r="A38" s="4">
        <f t="shared" si="0"/>
        <v>30</v>
      </c>
      <c r="B38" s="4">
        <f t="shared" si="1"/>
        <v>79</v>
      </c>
      <c r="C38" s="8">
        <f t="shared" si="3"/>
        <v>74847.634846789355</v>
      </c>
      <c r="D38" s="8">
        <f t="shared" si="4"/>
        <v>46800</v>
      </c>
      <c r="E38" s="5">
        <f t="shared" si="2"/>
        <v>94</v>
      </c>
      <c r="F38" s="7">
        <f t="shared" si="5"/>
        <v>41166.199165734142</v>
      </c>
      <c r="G38" s="3"/>
      <c r="H38" s="3"/>
      <c r="I38" s="3"/>
      <c r="J38" s="3"/>
      <c r="K38" s="3"/>
      <c r="L38" s="3"/>
      <c r="M38" s="3"/>
    </row>
    <row r="39" spans="1:13" x14ac:dyDescent="0.35">
      <c r="A39" s="4"/>
      <c r="B39" s="4">
        <f t="shared" si="1"/>
        <v>80</v>
      </c>
      <c r="C39" s="8">
        <f t="shared" si="3"/>
        <v>77841.540240660936</v>
      </c>
      <c r="D39" s="8"/>
      <c r="E39" s="5">
        <f t="shared" si="2"/>
        <v>95</v>
      </c>
      <c r="F39" s="7">
        <f t="shared" si="5"/>
        <v>42812.847132363509</v>
      </c>
      <c r="G39" s="3"/>
      <c r="H39" s="3"/>
      <c r="I39" s="3"/>
      <c r="J39" s="3"/>
      <c r="K39" s="3"/>
      <c r="L39" s="3"/>
      <c r="M39" s="3"/>
    </row>
    <row r="40" spans="1:13" s="45" customFormat="1" ht="18" customHeight="1" x14ac:dyDescent="0.35">
      <c r="A40" s="4"/>
      <c r="B40" s="4">
        <f t="shared" si="1"/>
        <v>81</v>
      </c>
      <c r="C40" s="8">
        <f t="shared" si="3"/>
        <v>80955.201850287369</v>
      </c>
      <c r="D40" s="8"/>
      <c r="E40" s="5">
        <f t="shared" si="2"/>
        <v>96</v>
      </c>
      <c r="F40" s="7">
        <f t="shared" si="5"/>
        <v>44525.361017658048</v>
      </c>
      <c r="G40" s="6"/>
      <c r="H40" s="6"/>
      <c r="I40" s="6"/>
      <c r="J40" s="6"/>
      <c r="K40" s="6"/>
      <c r="L40" s="6"/>
      <c r="M40" s="6"/>
    </row>
    <row r="41" spans="1:13" x14ac:dyDescent="0.35">
      <c r="A41" s="4"/>
      <c r="B41" s="4">
        <f t="shared" si="1"/>
        <v>82</v>
      </c>
      <c r="C41" s="8">
        <f t="shared" si="3"/>
        <v>84193.40992429886</v>
      </c>
      <c r="D41" s="8"/>
      <c r="E41" s="5">
        <f t="shared" si="2"/>
        <v>97</v>
      </c>
      <c r="F41" s="7">
        <f t="shared" si="5"/>
        <v>46306.375458364368</v>
      </c>
      <c r="G41" s="3"/>
      <c r="H41" s="3"/>
      <c r="I41" s="3"/>
      <c r="J41" s="3"/>
      <c r="K41" s="3"/>
      <c r="L41" s="3"/>
      <c r="M41" s="3"/>
    </row>
    <row r="42" spans="1:13" x14ac:dyDescent="0.35">
      <c r="A42" s="4"/>
      <c r="B42" s="4">
        <f t="shared" si="1"/>
        <v>83</v>
      </c>
      <c r="C42" s="8">
        <f t="shared" si="3"/>
        <v>87561.146321270819</v>
      </c>
      <c r="D42" s="8"/>
      <c r="E42" s="5">
        <f t="shared" si="2"/>
        <v>98</v>
      </c>
      <c r="F42" s="7">
        <f t="shared" si="5"/>
        <v>48158.630476698941</v>
      </c>
      <c r="G42" s="3"/>
      <c r="H42" s="3"/>
      <c r="I42" s="3"/>
      <c r="J42" s="3"/>
      <c r="K42" s="3"/>
      <c r="L42" s="3"/>
      <c r="M42" s="3"/>
    </row>
    <row r="43" spans="1:13" x14ac:dyDescent="0.35">
      <c r="A43" s="4"/>
      <c r="B43" s="4">
        <f t="shared" si="1"/>
        <v>84</v>
      </c>
      <c r="C43" s="8">
        <f t="shared" si="3"/>
        <v>91063.592174121644</v>
      </c>
      <c r="D43" s="8"/>
      <c r="E43" s="5">
        <f t="shared" si="2"/>
        <v>99</v>
      </c>
      <c r="F43" s="7">
        <f t="shared" si="5"/>
        <v>50084.975695766901</v>
      </c>
      <c r="G43" s="3"/>
      <c r="H43" s="3"/>
      <c r="I43" s="3"/>
      <c r="J43" s="3"/>
      <c r="K43" s="3"/>
      <c r="L43" s="3"/>
      <c r="M43" s="3"/>
    </row>
    <row r="44" spans="1:13" x14ac:dyDescent="0.35">
      <c r="A44" s="4"/>
      <c r="B44" s="4">
        <f t="shared" si="1"/>
        <v>85</v>
      </c>
      <c r="C44" s="8">
        <f t="shared" si="3"/>
        <v>94706.135861086514</v>
      </c>
      <c r="D44" s="8"/>
      <c r="E44" s="5">
        <f t="shared" si="2"/>
        <v>100</v>
      </c>
      <c r="F44" s="7">
        <f t="shared" si="5"/>
        <v>52088.374723597575</v>
      </c>
      <c r="G44" s="3"/>
      <c r="H44" s="3"/>
      <c r="I44" s="3"/>
      <c r="J44" s="3"/>
      <c r="K44" s="3"/>
      <c r="L44" s="3"/>
      <c r="M44" s="3"/>
    </row>
    <row r="45" spans="1:13" x14ac:dyDescent="0.35">
      <c r="A45" s="9"/>
      <c r="B45" s="9"/>
      <c r="C45" s="9"/>
      <c r="D45" s="9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35">
      <c r="A46" s="12" t="s">
        <v>10</v>
      </c>
      <c r="B46" s="13" t="s">
        <v>11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21" x14ac:dyDescent="0.35">
      <c r="A47" s="14" t="s">
        <v>8</v>
      </c>
      <c r="B47" s="11">
        <f>D38</f>
        <v>46800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26.25" customHeight="1" x14ac:dyDescent="0.35">
      <c r="A48" s="15" t="s">
        <v>9</v>
      </c>
      <c r="B48" s="10">
        <f>SUM(F9:F34)</f>
        <v>584915.0289664825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21" x14ac:dyDescent="0.35">
      <c r="A49" s="16" t="s">
        <v>15</v>
      </c>
      <c r="B49" s="17">
        <f>-FV(0.04,30,(G5*12))</f>
        <v>1346038.5060165252</v>
      </c>
      <c r="C49" s="3"/>
      <c r="D49" s="9" t="str">
        <f>IF($B$50&lt;=$B$49, "Comparison SAT","Comparison UNSAT")</f>
        <v>Comparison SAT</v>
      </c>
      <c r="E49" s="3"/>
      <c r="F49" s="3"/>
      <c r="G49" s="3"/>
      <c r="H49" s="3"/>
      <c r="I49" s="3"/>
      <c r="J49" s="3"/>
      <c r="K49" s="3"/>
      <c r="L49" s="3"/>
      <c r="M49" s="3"/>
    </row>
    <row r="50" spans="1:13" ht="15.5" x14ac:dyDescent="0.35">
      <c r="A50" s="18" t="s">
        <v>14</v>
      </c>
      <c r="B50" s="19">
        <f>SUM(C9:C38)</f>
        <v>1346038.5060165231</v>
      </c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35">
      <c r="A51" s="9"/>
      <c r="B51" s="9"/>
      <c r="C51" s="9"/>
      <c r="D51" s="9"/>
      <c r="E51" s="3"/>
      <c r="F51" s="3"/>
      <c r="G51" s="3"/>
      <c r="H51" s="3"/>
      <c r="I51" s="3"/>
      <c r="J51" s="3"/>
      <c r="K51" s="3"/>
      <c r="L51" s="3"/>
      <c r="M51" s="3"/>
    </row>
    <row r="52" spans="1:13" ht="31.5" x14ac:dyDescent="0.35">
      <c r="A52" s="20" t="s">
        <v>12</v>
      </c>
      <c r="B52" s="21">
        <v>75</v>
      </c>
      <c r="C52" s="9"/>
      <c r="D52" s="22"/>
      <c r="E52" s="3"/>
      <c r="F52" s="3"/>
      <c r="G52" s="3"/>
      <c r="H52" s="3"/>
      <c r="I52" s="3"/>
      <c r="J52" s="3"/>
      <c r="K52" s="3"/>
      <c r="L52" s="3"/>
      <c r="M52" s="3"/>
    </row>
    <row r="53" spans="1:13" ht="31.5" x14ac:dyDescent="0.35">
      <c r="A53" s="20" t="s">
        <v>13</v>
      </c>
      <c r="B53" s="21">
        <v>80</v>
      </c>
      <c r="C53" s="9"/>
      <c r="D53" s="9"/>
      <c r="E53" s="3"/>
      <c r="F53" s="3"/>
      <c r="G53" s="3"/>
      <c r="H53" s="3"/>
      <c r="I53" s="3"/>
      <c r="J53" s="3"/>
      <c r="K53" s="3"/>
      <c r="L53" s="3"/>
      <c r="M53" s="3"/>
    </row>
  </sheetData>
  <sheetProtection algorithmName="SHA-512" hashValue="zFBJL4v+kOZnD+R1mRo+k6c8wBeSCeh9Yxv1KK1tF/YRdy+DAc13/doOObbCaqWPavAGsIizeZ4yWQ7q+RGIPw==" saltValue="wV1QWDCS/SV6fk/uDaMREQ==" spinCount="100000" sheet="1" objects="1" scenarios="1"/>
  <mergeCells count="8">
    <mergeCell ref="J4:K4"/>
    <mergeCell ref="J5:K6"/>
    <mergeCell ref="D1:H2"/>
    <mergeCell ref="C5:C6"/>
    <mergeCell ref="B5:B6"/>
    <mergeCell ref="E5:E6"/>
    <mergeCell ref="G4:H4"/>
    <mergeCell ref="G5:H6"/>
  </mergeCells>
  <phoneticPr fontId="4" type="noConversion"/>
  <conditionalFormatting sqref="C47">
    <cfRule type="cellIs" dxfId="23" priority="3" operator="equal">
      <formula>75</formula>
    </cfRule>
  </conditionalFormatting>
  <hyperlinks>
    <hyperlink ref="B53" r:id="rId1" display="https://www.worlddata.info/america/usa/index.php" xr:uid="{3DDFA6C2-2DF1-4E42-A549-2445E75D7518}"/>
    <hyperlink ref="B52" r:id="rId2" display="https://www.worlddata.info/america/usa/index.php" xr:uid="{7207A0CB-94ED-4C28-A75E-D073DD4E9E62}"/>
  </hyperlinks>
  <pageMargins left="0.7" right="0.7" top="0.75" bottom="0.75" header="0.3" footer="0.3"/>
  <pageSetup orientation="portrait" r:id="rId3"/>
  <ignoredErrors>
    <ignoredError sqref="E10 E11:E38 D9:D10 A9:B9 D11:D38 E39:E44 F9:F10 F11:F38 F39:F44" calculatedColumn="1"/>
    <ignoredError sqref="C5 J5 B49" unlockedFormula="1"/>
  </ignoredErrors>
  <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063D-463B-4A9C-A34F-868B974A5C05}">
  <sheetPr codeName="Sheet2"/>
  <dimension ref="A1:D916"/>
  <sheetViews>
    <sheetView workbookViewId="0">
      <selection activeCell="K803" sqref="K803"/>
    </sheetView>
  </sheetViews>
  <sheetFormatPr defaultRowHeight="14.5" x14ac:dyDescent="0.35"/>
  <cols>
    <col min="1" max="1" width="13.1796875" bestFit="1" customWidth="1"/>
    <col min="2" max="2" width="14.54296875" bestFit="1" customWidth="1"/>
    <col min="3" max="3" width="26.1796875" bestFit="1" customWidth="1"/>
  </cols>
  <sheetData>
    <row r="1" spans="1:2" x14ac:dyDescent="0.35">
      <c r="A1" t="s">
        <v>20</v>
      </c>
    </row>
    <row r="2" spans="1:2" x14ac:dyDescent="0.35">
      <c r="A2" t="s">
        <v>21</v>
      </c>
      <c r="B2" t="s">
        <v>22</v>
      </c>
    </row>
    <row r="3" spans="1:2" x14ac:dyDescent="0.35">
      <c r="A3" t="s">
        <v>23</v>
      </c>
      <c r="B3" t="s">
        <v>24</v>
      </c>
    </row>
    <row r="4" spans="1:2" x14ac:dyDescent="0.35">
      <c r="A4" s="23">
        <v>17168</v>
      </c>
      <c r="B4" t="s">
        <v>25</v>
      </c>
    </row>
    <row r="5" spans="1:2" x14ac:dyDescent="0.35">
      <c r="A5" t="s">
        <v>26</v>
      </c>
    </row>
    <row r="6" spans="1:2" x14ac:dyDescent="0.35">
      <c r="A6" t="s">
        <v>27</v>
      </c>
    </row>
    <row r="7" spans="1:2" x14ac:dyDescent="0.35">
      <c r="A7" t="s">
        <v>28</v>
      </c>
      <c r="B7" t="s">
        <v>30</v>
      </c>
    </row>
    <row r="8" spans="1:2" hidden="1" x14ac:dyDescent="0.35">
      <c r="A8" s="23">
        <v>17168</v>
      </c>
      <c r="B8" s="1">
        <v>21.48</v>
      </c>
    </row>
    <row r="9" spans="1:2" hidden="1" x14ac:dyDescent="0.35">
      <c r="A9" s="23">
        <v>17199</v>
      </c>
      <c r="B9" s="1">
        <v>21.62</v>
      </c>
    </row>
    <row r="10" spans="1:2" hidden="1" x14ac:dyDescent="0.35">
      <c r="A10" s="23">
        <v>17227</v>
      </c>
      <c r="B10" s="1">
        <v>22</v>
      </c>
    </row>
    <row r="11" spans="1:2" hidden="1" x14ac:dyDescent="0.35">
      <c r="A11" s="23">
        <v>17258</v>
      </c>
      <c r="B11" s="1">
        <v>22</v>
      </c>
    </row>
    <row r="12" spans="1:2" hidden="1" x14ac:dyDescent="0.35">
      <c r="A12" s="23">
        <v>17288</v>
      </c>
      <c r="B12" s="1">
        <v>21.95</v>
      </c>
    </row>
    <row r="13" spans="1:2" hidden="1" x14ac:dyDescent="0.35">
      <c r="A13" s="23">
        <v>17319</v>
      </c>
      <c r="B13" s="1">
        <v>22.08</v>
      </c>
    </row>
    <row r="14" spans="1:2" hidden="1" x14ac:dyDescent="0.35">
      <c r="A14" s="23">
        <v>17349</v>
      </c>
      <c r="B14" s="1">
        <v>22.23</v>
      </c>
    </row>
    <row r="15" spans="1:2" hidden="1" x14ac:dyDescent="0.35">
      <c r="A15" s="23">
        <v>17380</v>
      </c>
      <c r="B15" s="1">
        <v>22.4</v>
      </c>
    </row>
    <row r="16" spans="1:2" hidden="1" x14ac:dyDescent="0.35">
      <c r="A16" s="23">
        <v>17411</v>
      </c>
      <c r="B16" s="1">
        <v>22.84</v>
      </c>
    </row>
    <row r="17" spans="1:2" hidden="1" x14ac:dyDescent="0.35">
      <c r="A17" s="23">
        <v>17441</v>
      </c>
      <c r="B17" s="1">
        <v>22.91</v>
      </c>
    </row>
    <row r="18" spans="1:2" hidden="1" x14ac:dyDescent="0.35">
      <c r="A18" s="23">
        <v>17472</v>
      </c>
      <c r="B18" s="1">
        <v>23.06</v>
      </c>
    </row>
    <row r="19" spans="1:2" hidden="1" x14ac:dyDescent="0.35">
      <c r="A19" s="23">
        <v>17502</v>
      </c>
      <c r="B19" s="1">
        <v>23.41</v>
      </c>
    </row>
    <row r="20" spans="1:2" hidden="1" x14ac:dyDescent="0.35">
      <c r="A20" s="23">
        <v>17533</v>
      </c>
      <c r="B20" s="1">
        <v>23.68</v>
      </c>
    </row>
    <row r="21" spans="1:2" hidden="1" x14ac:dyDescent="0.35">
      <c r="A21" s="23">
        <v>17564</v>
      </c>
      <c r="B21" s="1">
        <v>23.67</v>
      </c>
    </row>
    <row r="22" spans="1:2" hidden="1" x14ac:dyDescent="0.35">
      <c r="A22" s="23">
        <v>17593</v>
      </c>
      <c r="B22" s="1">
        <v>23.5</v>
      </c>
    </row>
    <row r="23" spans="1:2" hidden="1" x14ac:dyDescent="0.35">
      <c r="A23" s="23">
        <v>17624</v>
      </c>
      <c r="B23" s="1">
        <v>23.82</v>
      </c>
    </row>
    <row r="24" spans="1:2" hidden="1" x14ac:dyDescent="0.35">
      <c r="A24" s="23">
        <v>17654</v>
      </c>
      <c r="B24" s="1">
        <v>24.01</v>
      </c>
    </row>
    <row r="25" spans="1:2" hidden="1" x14ac:dyDescent="0.35">
      <c r="A25" s="23">
        <v>17685</v>
      </c>
      <c r="B25" s="1">
        <v>24.15</v>
      </c>
    </row>
    <row r="26" spans="1:2" hidden="1" x14ac:dyDescent="0.35">
      <c r="A26" s="23">
        <v>17715</v>
      </c>
      <c r="B26" s="1">
        <v>24.4</v>
      </c>
    </row>
    <row r="27" spans="1:2" hidden="1" x14ac:dyDescent="0.35">
      <c r="A27" s="23">
        <v>17746</v>
      </c>
      <c r="B27" s="1">
        <v>24.43</v>
      </c>
    </row>
    <row r="28" spans="1:2" hidden="1" x14ac:dyDescent="0.35">
      <c r="A28" s="23">
        <v>17777</v>
      </c>
      <c r="B28" s="1">
        <v>24.36</v>
      </c>
    </row>
    <row r="29" spans="1:2" hidden="1" x14ac:dyDescent="0.35">
      <c r="A29" s="23">
        <v>17807</v>
      </c>
      <c r="B29" s="1">
        <v>24.31</v>
      </c>
    </row>
    <row r="30" spans="1:2" hidden="1" x14ac:dyDescent="0.35">
      <c r="A30" s="23">
        <v>17838</v>
      </c>
      <c r="B30" s="1">
        <v>24.16</v>
      </c>
    </row>
    <row r="31" spans="1:2" hidden="1" x14ac:dyDescent="0.35">
      <c r="A31" s="23">
        <v>17868</v>
      </c>
      <c r="B31" s="1">
        <v>24.05</v>
      </c>
    </row>
    <row r="32" spans="1:2" hidden="1" x14ac:dyDescent="0.35">
      <c r="A32" s="23">
        <v>17899</v>
      </c>
      <c r="B32" s="1">
        <v>24.01</v>
      </c>
    </row>
    <row r="33" spans="1:2" hidden="1" x14ac:dyDescent="0.35">
      <c r="A33" s="23">
        <v>17930</v>
      </c>
      <c r="B33" s="1">
        <v>23.91</v>
      </c>
    </row>
    <row r="34" spans="1:2" hidden="1" x14ac:dyDescent="0.35">
      <c r="A34" s="23">
        <v>17958</v>
      </c>
      <c r="B34" s="1">
        <v>23.91</v>
      </c>
    </row>
    <row r="35" spans="1:2" hidden="1" x14ac:dyDescent="0.35">
      <c r="A35" s="23">
        <v>17989</v>
      </c>
      <c r="B35" s="1">
        <v>23.92</v>
      </c>
    </row>
    <row r="36" spans="1:2" hidden="1" x14ac:dyDescent="0.35">
      <c r="A36" s="23">
        <v>18019</v>
      </c>
      <c r="B36" s="1">
        <v>23.91</v>
      </c>
    </row>
    <row r="37" spans="1:2" hidden="1" x14ac:dyDescent="0.35">
      <c r="A37" s="23">
        <v>18050</v>
      </c>
      <c r="B37" s="1">
        <v>23.92</v>
      </c>
    </row>
    <row r="38" spans="1:2" hidden="1" x14ac:dyDescent="0.35">
      <c r="A38" s="23">
        <v>18080</v>
      </c>
      <c r="B38" s="1">
        <v>23.7</v>
      </c>
    </row>
    <row r="39" spans="1:2" hidden="1" x14ac:dyDescent="0.35">
      <c r="A39" s="23">
        <v>18111</v>
      </c>
      <c r="B39" s="1">
        <v>23.7</v>
      </c>
    </row>
    <row r="40" spans="1:2" hidden="1" x14ac:dyDescent="0.35">
      <c r="A40" s="23">
        <v>18142</v>
      </c>
      <c r="B40" s="1">
        <v>23.75</v>
      </c>
    </row>
    <row r="41" spans="1:2" hidden="1" x14ac:dyDescent="0.35">
      <c r="A41" s="23">
        <v>18172</v>
      </c>
      <c r="B41" s="1">
        <v>23.67</v>
      </c>
    </row>
    <row r="42" spans="1:2" hidden="1" x14ac:dyDescent="0.35">
      <c r="A42" s="23">
        <v>18203</v>
      </c>
      <c r="B42" s="1">
        <v>23.7</v>
      </c>
    </row>
    <row r="43" spans="1:2" hidden="1" x14ac:dyDescent="0.35">
      <c r="A43" s="23">
        <v>18233</v>
      </c>
      <c r="B43" s="1">
        <v>23.61</v>
      </c>
    </row>
    <row r="44" spans="1:2" hidden="1" x14ac:dyDescent="0.35">
      <c r="A44" s="23">
        <v>18264</v>
      </c>
      <c r="B44" s="1">
        <v>23.51</v>
      </c>
    </row>
    <row r="45" spans="1:2" hidden="1" x14ac:dyDescent="0.35">
      <c r="A45" s="23">
        <v>18295</v>
      </c>
      <c r="B45" s="1">
        <v>23.61</v>
      </c>
    </row>
    <row r="46" spans="1:2" hidden="1" x14ac:dyDescent="0.35">
      <c r="A46" s="23">
        <v>18323</v>
      </c>
      <c r="B46" s="1">
        <v>23.64</v>
      </c>
    </row>
    <row r="47" spans="1:2" hidden="1" x14ac:dyDescent="0.35">
      <c r="A47" s="23">
        <v>18354</v>
      </c>
      <c r="B47" s="1">
        <v>23.65</v>
      </c>
    </row>
    <row r="48" spans="1:2" hidden="1" x14ac:dyDescent="0.35">
      <c r="A48" s="23">
        <v>18384</v>
      </c>
      <c r="B48" s="1">
        <v>23.77</v>
      </c>
    </row>
    <row r="49" spans="1:2" hidden="1" x14ac:dyDescent="0.35">
      <c r="A49" s="23">
        <v>18415</v>
      </c>
      <c r="B49" s="1">
        <v>23.88</v>
      </c>
    </row>
    <row r="50" spans="1:2" hidden="1" x14ac:dyDescent="0.35">
      <c r="A50" s="23">
        <v>18445</v>
      </c>
      <c r="B50" s="1">
        <v>24.07</v>
      </c>
    </row>
    <row r="51" spans="1:2" hidden="1" x14ac:dyDescent="0.35">
      <c r="A51" s="23">
        <v>18476</v>
      </c>
      <c r="B51" s="1">
        <v>24.2</v>
      </c>
    </row>
    <row r="52" spans="1:2" hidden="1" x14ac:dyDescent="0.35">
      <c r="A52" s="23">
        <v>18507</v>
      </c>
      <c r="B52" s="1">
        <v>24.34</v>
      </c>
    </row>
    <row r="53" spans="1:2" hidden="1" x14ac:dyDescent="0.35">
      <c r="A53" s="23">
        <v>18537</v>
      </c>
      <c r="B53" s="1">
        <v>24.5</v>
      </c>
    </row>
    <row r="54" spans="1:2" hidden="1" x14ac:dyDescent="0.35">
      <c r="A54" s="23">
        <v>18568</v>
      </c>
      <c r="B54" s="1">
        <v>24.6</v>
      </c>
    </row>
    <row r="55" spans="1:2" hidden="1" x14ac:dyDescent="0.35">
      <c r="A55" s="23">
        <v>18598</v>
      </c>
      <c r="B55" s="1">
        <v>24.98</v>
      </c>
    </row>
    <row r="56" spans="1:2" hidden="1" x14ac:dyDescent="0.35">
      <c r="A56" s="23">
        <v>18629</v>
      </c>
      <c r="B56" s="1">
        <v>25.38</v>
      </c>
    </row>
    <row r="57" spans="1:2" hidden="1" x14ac:dyDescent="0.35">
      <c r="A57" s="23">
        <v>18660</v>
      </c>
      <c r="B57" s="1">
        <v>25.83</v>
      </c>
    </row>
    <row r="58" spans="1:2" hidden="1" x14ac:dyDescent="0.35">
      <c r="A58" s="23">
        <v>18688</v>
      </c>
      <c r="B58" s="1">
        <v>25.88</v>
      </c>
    </row>
    <row r="59" spans="1:2" hidden="1" x14ac:dyDescent="0.35">
      <c r="A59" s="23">
        <v>18719</v>
      </c>
      <c r="B59" s="1">
        <v>25.92</v>
      </c>
    </row>
    <row r="60" spans="1:2" hidden="1" x14ac:dyDescent="0.35">
      <c r="A60" s="23">
        <v>18749</v>
      </c>
      <c r="B60" s="1">
        <v>25.99</v>
      </c>
    </row>
    <row r="61" spans="1:2" hidden="1" x14ac:dyDescent="0.35">
      <c r="A61" s="23">
        <v>18780</v>
      </c>
      <c r="B61" s="1">
        <v>25.93</v>
      </c>
    </row>
    <row r="62" spans="1:2" hidden="1" x14ac:dyDescent="0.35">
      <c r="A62" s="23">
        <v>18810</v>
      </c>
      <c r="B62" s="1">
        <v>25.91</v>
      </c>
    </row>
    <row r="63" spans="1:2" hidden="1" x14ac:dyDescent="0.35">
      <c r="A63" s="23">
        <v>18841</v>
      </c>
      <c r="B63" s="1">
        <v>25.86</v>
      </c>
    </row>
    <row r="64" spans="1:2" hidden="1" x14ac:dyDescent="0.35">
      <c r="A64" s="23">
        <v>18872</v>
      </c>
      <c r="B64" s="1">
        <v>26.03</v>
      </c>
    </row>
    <row r="65" spans="1:2" hidden="1" x14ac:dyDescent="0.35">
      <c r="A65" s="23">
        <v>18902</v>
      </c>
      <c r="B65" s="1">
        <v>26.16</v>
      </c>
    </row>
    <row r="66" spans="1:2" hidden="1" x14ac:dyDescent="0.35">
      <c r="A66" s="23">
        <v>18933</v>
      </c>
      <c r="B66" s="1">
        <v>26.32</v>
      </c>
    </row>
    <row r="67" spans="1:2" hidden="1" x14ac:dyDescent="0.35">
      <c r="A67" s="23">
        <v>18963</v>
      </c>
      <c r="B67" s="1">
        <v>26.47</v>
      </c>
    </row>
    <row r="68" spans="1:2" hidden="1" x14ac:dyDescent="0.35">
      <c r="A68" s="23">
        <v>18994</v>
      </c>
      <c r="B68" s="1">
        <v>26.45</v>
      </c>
    </row>
    <row r="69" spans="1:2" hidden="1" x14ac:dyDescent="0.35">
      <c r="A69" s="23">
        <v>19025</v>
      </c>
      <c r="B69" s="1">
        <v>26.41</v>
      </c>
    </row>
    <row r="70" spans="1:2" hidden="1" x14ac:dyDescent="0.35">
      <c r="A70" s="23">
        <v>19054</v>
      </c>
      <c r="B70" s="1">
        <v>26.39</v>
      </c>
    </row>
    <row r="71" spans="1:2" hidden="1" x14ac:dyDescent="0.35">
      <c r="A71" s="23">
        <v>19085</v>
      </c>
      <c r="B71" s="1">
        <v>26.46</v>
      </c>
    </row>
    <row r="72" spans="1:2" hidden="1" x14ac:dyDescent="0.35">
      <c r="A72" s="23">
        <v>19115</v>
      </c>
      <c r="B72" s="1">
        <v>26.47</v>
      </c>
    </row>
    <row r="73" spans="1:2" hidden="1" x14ac:dyDescent="0.35">
      <c r="A73" s="23">
        <v>19146</v>
      </c>
      <c r="B73" s="1">
        <v>26.53</v>
      </c>
    </row>
    <row r="74" spans="1:2" hidden="1" x14ac:dyDescent="0.35">
      <c r="A74" s="23">
        <v>19176</v>
      </c>
      <c r="B74" s="1">
        <v>26.68</v>
      </c>
    </row>
    <row r="75" spans="1:2" hidden="1" x14ac:dyDescent="0.35">
      <c r="A75" s="23">
        <v>19207</v>
      </c>
      <c r="B75" s="1">
        <v>26.69</v>
      </c>
    </row>
    <row r="76" spans="1:2" hidden="1" x14ac:dyDescent="0.35">
      <c r="A76" s="23">
        <v>19238</v>
      </c>
      <c r="B76" s="1">
        <v>26.63</v>
      </c>
    </row>
    <row r="77" spans="1:2" hidden="1" x14ac:dyDescent="0.35">
      <c r="A77" s="23">
        <v>19268</v>
      </c>
      <c r="B77" s="1">
        <v>26.69</v>
      </c>
    </row>
    <row r="78" spans="1:2" hidden="1" x14ac:dyDescent="0.35">
      <c r="A78" s="23">
        <v>19299</v>
      </c>
      <c r="B78" s="1">
        <v>26.69</v>
      </c>
    </row>
    <row r="79" spans="1:2" hidden="1" x14ac:dyDescent="0.35">
      <c r="A79" s="23">
        <v>19329</v>
      </c>
      <c r="B79" s="1">
        <v>26.71</v>
      </c>
    </row>
    <row r="80" spans="1:2" hidden="1" x14ac:dyDescent="0.35">
      <c r="A80" s="23">
        <v>19360</v>
      </c>
      <c r="B80" s="1">
        <v>26.64</v>
      </c>
    </row>
    <row r="81" spans="1:2" hidden="1" x14ac:dyDescent="0.35">
      <c r="A81" s="23">
        <v>19391</v>
      </c>
      <c r="B81" s="1">
        <v>26.59</v>
      </c>
    </row>
    <row r="82" spans="1:2" hidden="1" x14ac:dyDescent="0.35">
      <c r="A82" s="23">
        <v>19419</v>
      </c>
      <c r="B82" s="1">
        <v>26.63</v>
      </c>
    </row>
    <row r="83" spans="1:2" hidden="1" x14ac:dyDescent="0.35">
      <c r="A83" s="23">
        <v>19450</v>
      </c>
      <c r="B83" s="1">
        <v>26.69</v>
      </c>
    </row>
    <row r="84" spans="1:2" hidden="1" x14ac:dyDescent="0.35">
      <c r="A84" s="23">
        <v>19480</v>
      </c>
      <c r="B84" s="1">
        <v>26.7</v>
      </c>
    </row>
    <row r="85" spans="1:2" hidden="1" x14ac:dyDescent="0.35">
      <c r="A85" s="23">
        <v>19511</v>
      </c>
      <c r="B85" s="1">
        <v>26.77</v>
      </c>
    </row>
    <row r="86" spans="1:2" hidden="1" x14ac:dyDescent="0.35">
      <c r="A86" s="23">
        <v>19541</v>
      </c>
      <c r="B86" s="1">
        <v>26.79</v>
      </c>
    </row>
    <row r="87" spans="1:2" hidden="1" x14ac:dyDescent="0.35">
      <c r="A87" s="23">
        <v>19572</v>
      </c>
      <c r="B87" s="1">
        <v>26.85</v>
      </c>
    </row>
    <row r="88" spans="1:2" hidden="1" x14ac:dyDescent="0.35">
      <c r="A88" s="23">
        <v>19603</v>
      </c>
      <c r="B88" s="1">
        <v>26.89</v>
      </c>
    </row>
    <row r="89" spans="1:2" hidden="1" x14ac:dyDescent="0.35">
      <c r="A89" s="23">
        <v>19633</v>
      </c>
      <c r="B89" s="1">
        <v>26.95</v>
      </c>
    </row>
    <row r="90" spans="1:2" hidden="1" x14ac:dyDescent="0.35">
      <c r="A90" s="23">
        <v>19664</v>
      </c>
      <c r="B90" s="1">
        <v>26.85</v>
      </c>
    </row>
    <row r="91" spans="1:2" hidden="1" x14ac:dyDescent="0.35">
      <c r="A91" s="23">
        <v>19694</v>
      </c>
      <c r="B91" s="1">
        <v>26.87</v>
      </c>
    </row>
    <row r="92" spans="1:2" hidden="1" x14ac:dyDescent="0.35">
      <c r="A92" s="23">
        <v>19725</v>
      </c>
      <c r="B92" s="1">
        <v>26.94</v>
      </c>
    </row>
    <row r="93" spans="1:2" hidden="1" x14ac:dyDescent="0.35">
      <c r="A93" s="23">
        <v>19756</v>
      </c>
      <c r="B93" s="1">
        <v>26.99</v>
      </c>
    </row>
    <row r="94" spans="1:2" hidden="1" x14ac:dyDescent="0.35">
      <c r="A94" s="23">
        <v>19784</v>
      </c>
      <c r="B94" s="1">
        <v>26.93</v>
      </c>
    </row>
    <row r="95" spans="1:2" hidden="1" x14ac:dyDescent="0.35">
      <c r="A95" s="23">
        <v>19815</v>
      </c>
      <c r="B95" s="1">
        <v>26.86</v>
      </c>
    </row>
    <row r="96" spans="1:2" hidden="1" x14ac:dyDescent="0.35">
      <c r="A96" s="23">
        <v>19845</v>
      </c>
      <c r="B96" s="1">
        <v>26.93</v>
      </c>
    </row>
    <row r="97" spans="1:2" hidden="1" x14ac:dyDescent="0.35">
      <c r="A97" s="23">
        <v>19876</v>
      </c>
      <c r="B97" s="1">
        <v>26.94</v>
      </c>
    </row>
    <row r="98" spans="1:2" hidden="1" x14ac:dyDescent="0.35">
      <c r="A98" s="23">
        <v>19906</v>
      </c>
      <c r="B98" s="1">
        <v>26.86</v>
      </c>
    </row>
    <row r="99" spans="1:2" hidden="1" x14ac:dyDescent="0.35">
      <c r="A99" s="23">
        <v>19937</v>
      </c>
      <c r="B99" s="1">
        <v>26.85</v>
      </c>
    </row>
    <row r="100" spans="1:2" hidden="1" x14ac:dyDescent="0.35">
      <c r="A100" s="23">
        <v>19968</v>
      </c>
      <c r="B100" s="1">
        <v>26.81</v>
      </c>
    </row>
    <row r="101" spans="1:2" hidden="1" x14ac:dyDescent="0.35">
      <c r="A101" s="23">
        <v>19998</v>
      </c>
      <c r="B101" s="1">
        <v>26.72</v>
      </c>
    </row>
    <row r="102" spans="1:2" hidden="1" x14ac:dyDescent="0.35">
      <c r="A102" s="23">
        <v>20029</v>
      </c>
      <c r="B102" s="1">
        <v>26.78</v>
      </c>
    </row>
    <row r="103" spans="1:2" hidden="1" x14ac:dyDescent="0.35">
      <c r="A103" s="23">
        <v>20059</v>
      </c>
      <c r="B103" s="1">
        <v>26.77</v>
      </c>
    </row>
    <row r="104" spans="1:2" hidden="1" x14ac:dyDescent="0.35">
      <c r="A104" s="23">
        <v>20090</v>
      </c>
      <c r="B104" s="1">
        <v>26.77</v>
      </c>
    </row>
    <row r="105" spans="1:2" hidden="1" x14ac:dyDescent="0.35">
      <c r="A105" s="23">
        <v>20121</v>
      </c>
      <c r="B105" s="1">
        <v>26.82</v>
      </c>
    </row>
    <row r="106" spans="1:2" hidden="1" x14ac:dyDescent="0.35">
      <c r="A106" s="23">
        <v>20149</v>
      </c>
      <c r="B106" s="1">
        <v>26.79</v>
      </c>
    </row>
    <row r="107" spans="1:2" hidden="1" x14ac:dyDescent="0.35">
      <c r="A107" s="23">
        <v>20180</v>
      </c>
      <c r="B107" s="1">
        <v>26.79</v>
      </c>
    </row>
    <row r="108" spans="1:2" hidden="1" x14ac:dyDescent="0.35">
      <c r="A108" s="23">
        <v>20210</v>
      </c>
      <c r="B108" s="1">
        <v>26.77</v>
      </c>
    </row>
    <row r="109" spans="1:2" hidden="1" x14ac:dyDescent="0.35">
      <c r="A109" s="23">
        <v>20241</v>
      </c>
      <c r="B109" s="1">
        <v>26.71</v>
      </c>
    </row>
    <row r="110" spans="1:2" hidden="1" x14ac:dyDescent="0.35">
      <c r="A110" s="23">
        <v>20271</v>
      </c>
      <c r="B110" s="1">
        <v>26.76</v>
      </c>
    </row>
    <row r="111" spans="1:2" hidden="1" x14ac:dyDescent="0.35">
      <c r="A111" s="23">
        <v>20302</v>
      </c>
      <c r="B111" s="1">
        <v>26.72</v>
      </c>
    </row>
    <row r="112" spans="1:2" hidden="1" x14ac:dyDescent="0.35">
      <c r="A112" s="23">
        <v>20333</v>
      </c>
      <c r="B112" s="1">
        <v>26.85</v>
      </c>
    </row>
    <row r="113" spans="1:2" hidden="1" x14ac:dyDescent="0.35">
      <c r="A113" s="23">
        <v>20363</v>
      </c>
      <c r="B113" s="1">
        <v>26.82</v>
      </c>
    </row>
    <row r="114" spans="1:2" hidden="1" x14ac:dyDescent="0.35">
      <c r="A114" s="23">
        <v>20394</v>
      </c>
      <c r="B114" s="1">
        <v>26.88</v>
      </c>
    </row>
    <row r="115" spans="1:2" hidden="1" x14ac:dyDescent="0.35">
      <c r="A115" s="23">
        <v>20424</v>
      </c>
      <c r="B115" s="1">
        <v>26.87</v>
      </c>
    </row>
    <row r="116" spans="1:2" hidden="1" x14ac:dyDescent="0.35">
      <c r="A116" s="23">
        <v>20455</v>
      </c>
      <c r="B116" s="1">
        <v>26.83</v>
      </c>
    </row>
    <row r="117" spans="1:2" hidden="1" x14ac:dyDescent="0.35">
      <c r="A117" s="23">
        <v>20486</v>
      </c>
      <c r="B117" s="1">
        <v>26.86</v>
      </c>
    </row>
    <row r="118" spans="1:2" hidden="1" x14ac:dyDescent="0.35">
      <c r="A118" s="23">
        <v>20515</v>
      </c>
      <c r="B118" s="1">
        <v>26.89</v>
      </c>
    </row>
    <row r="119" spans="1:2" hidden="1" x14ac:dyDescent="0.35">
      <c r="A119" s="23">
        <v>20546</v>
      </c>
      <c r="B119" s="1">
        <v>26.93</v>
      </c>
    </row>
    <row r="120" spans="1:2" hidden="1" x14ac:dyDescent="0.35">
      <c r="A120" s="23">
        <v>20576</v>
      </c>
      <c r="B120" s="1">
        <v>27.03</v>
      </c>
    </row>
    <row r="121" spans="1:2" hidden="1" x14ac:dyDescent="0.35">
      <c r="A121" s="23">
        <v>20607</v>
      </c>
      <c r="B121" s="1">
        <v>27.15</v>
      </c>
    </row>
    <row r="122" spans="1:2" hidden="1" x14ac:dyDescent="0.35">
      <c r="A122" s="23">
        <v>20637</v>
      </c>
      <c r="B122" s="1">
        <v>27.29</v>
      </c>
    </row>
    <row r="123" spans="1:2" hidden="1" x14ac:dyDescent="0.35">
      <c r="A123" s="23">
        <v>20668</v>
      </c>
      <c r="B123" s="1">
        <v>27.31</v>
      </c>
    </row>
    <row r="124" spans="1:2" hidden="1" x14ac:dyDescent="0.35">
      <c r="A124" s="23">
        <v>20699</v>
      </c>
      <c r="B124" s="1">
        <v>27.35</v>
      </c>
    </row>
    <row r="125" spans="1:2" hidden="1" x14ac:dyDescent="0.35">
      <c r="A125" s="23">
        <v>20729</v>
      </c>
      <c r="B125" s="1">
        <v>27.51</v>
      </c>
    </row>
    <row r="126" spans="1:2" hidden="1" x14ac:dyDescent="0.35">
      <c r="A126" s="23">
        <v>20760</v>
      </c>
      <c r="B126" s="1">
        <v>27.51</v>
      </c>
    </row>
    <row r="127" spans="1:2" hidden="1" x14ac:dyDescent="0.35">
      <c r="A127" s="23">
        <v>20790</v>
      </c>
      <c r="B127" s="1">
        <v>27.63</v>
      </c>
    </row>
    <row r="128" spans="1:2" hidden="1" x14ac:dyDescent="0.35">
      <c r="A128" s="23">
        <v>20821</v>
      </c>
      <c r="B128" s="1">
        <v>27.67</v>
      </c>
    </row>
    <row r="129" spans="1:2" hidden="1" x14ac:dyDescent="0.35">
      <c r="A129" s="23">
        <v>20852</v>
      </c>
      <c r="B129" s="1">
        <v>27.8</v>
      </c>
    </row>
    <row r="130" spans="1:2" hidden="1" x14ac:dyDescent="0.35">
      <c r="A130" s="23">
        <v>20880</v>
      </c>
      <c r="B130" s="1">
        <v>27.86</v>
      </c>
    </row>
    <row r="131" spans="1:2" hidden="1" x14ac:dyDescent="0.35">
      <c r="A131" s="23">
        <v>20911</v>
      </c>
      <c r="B131" s="1">
        <v>27.93</v>
      </c>
    </row>
    <row r="132" spans="1:2" hidden="1" x14ac:dyDescent="0.35">
      <c r="A132" s="23">
        <v>20941</v>
      </c>
      <c r="B132" s="1">
        <v>28</v>
      </c>
    </row>
    <row r="133" spans="1:2" hidden="1" x14ac:dyDescent="0.35">
      <c r="A133" s="23">
        <v>20972</v>
      </c>
      <c r="B133" s="1">
        <v>28.11</v>
      </c>
    </row>
    <row r="134" spans="1:2" hidden="1" x14ac:dyDescent="0.35">
      <c r="A134" s="23">
        <v>21002</v>
      </c>
      <c r="B134" s="1">
        <v>28.19</v>
      </c>
    </row>
    <row r="135" spans="1:2" hidden="1" x14ac:dyDescent="0.35">
      <c r="A135" s="23">
        <v>21033</v>
      </c>
      <c r="B135" s="1">
        <v>28.28</v>
      </c>
    </row>
    <row r="136" spans="1:2" hidden="1" x14ac:dyDescent="0.35">
      <c r="A136" s="23">
        <v>21064</v>
      </c>
      <c r="B136" s="1">
        <v>28.32</v>
      </c>
    </row>
    <row r="137" spans="1:2" hidden="1" x14ac:dyDescent="0.35">
      <c r="A137" s="23">
        <v>21094</v>
      </c>
      <c r="B137" s="1">
        <v>28.32</v>
      </c>
    </row>
    <row r="138" spans="1:2" hidden="1" x14ac:dyDescent="0.35">
      <c r="A138" s="23">
        <v>21125</v>
      </c>
      <c r="B138" s="1">
        <v>28.41</v>
      </c>
    </row>
    <row r="139" spans="1:2" hidden="1" x14ac:dyDescent="0.35">
      <c r="A139" s="23">
        <v>21155</v>
      </c>
      <c r="B139" s="1">
        <v>28.47</v>
      </c>
    </row>
    <row r="140" spans="1:2" hidden="1" x14ac:dyDescent="0.35">
      <c r="A140" s="23">
        <v>21186</v>
      </c>
      <c r="B140" s="1">
        <v>28.64</v>
      </c>
    </row>
    <row r="141" spans="1:2" hidden="1" x14ac:dyDescent="0.35">
      <c r="A141" s="23">
        <v>21217</v>
      </c>
      <c r="B141" s="1">
        <v>28.7</v>
      </c>
    </row>
    <row r="142" spans="1:2" hidden="1" x14ac:dyDescent="0.35">
      <c r="A142" s="23">
        <v>21245</v>
      </c>
      <c r="B142" s="1">
        <v>28.87</v>
      </c>
    </row>
    <row r="143" spans="1:2" hidden="1" x14ac:dyDescent="0.35">
      <c r="A143" s="23">
        <v>21276</v>
      </c>
      <c r="B143" s="1">
        <v>28.94</v>
      </c>
    </row>
    <row r="144" spans="1:2" hidden="1" x14ac:dyDescent="0.35">
      <c r="A144" s="23">
        <v>21306</v>
      </c>
      <c r="B144" s="1">
        <v>28.94</v>
      </c>
    </row>
    <row r="145" spans="1:2" hidden="1" x14ac:dyDescent="0.35">
      <c r="A145" s="23">
        <v>21337</v>
      </c>
      <c r="B145" s="1">
        <v>28.91</v>
      </c>
    </row>
    <row r="146" spans="1:2" hidden="1" x14ac:dyDescent="0.35">
      <c r="A146" s="23">
        <v>21367</v>
      </c>
      <c r="B146" s="1">
        <v>28.89</v>
      </c>
    </row>
    <row r="147" spans="1:2" hidden="1" x14ac:dyDescent="0.35">
      <c r="A147" s="23">
        <v>21398</v>
      </c>
      <c r="B147" s="1">
        <v>28.94</v>
      </c>
    </row>
    <row r="148" spans="1:2" hidden="1" x14ac:dyDescent="0.35">
      <c r="A148" s="23">
        <v>21429</v>
      </c>
      <c r="B148" s="1">
        <v>28.91</v>
      </c>
    </row>
    <row r="149" spans="1:2" hidden="1" x14ac:dyDescent="0.35">
      <c r="A149" s="23">
        <v>21459</v>
      </c>
      <c r="B149" s="1">
        <v>28.91</v>
      </c>
    </row>
    <row r="150" spans="1:2" hidden="1" x14ac:dyDescent="0.35">
      <c r="A150" s="23">
        <v>21490</v>
      </c>
      <c r="B150" s="1">
        <v>28.95</v>
      </c>
    </row>
    <row r="151" spans="1:2" hidden="1" x14ac:dyDescent="0.35">
      <c r="A151" s="23">
        <v>21520</v>
      </c>
      <c r="B151" s="1">
        <v>28.97</v>
      </c>
    </row>
    <row r="152" spans="1:2" hidden="1" x14ac:dyDescent="0.35">
      <c r="A152" s="23">
        <v>21551</v>
      </c>
      <c r="B152" s="1">
        <v>29.01</v>
      </c>
    </row>
    <row r="153" spans="1:2" hidden="1" x14ac:dyDescent="0.35">
      <c r="A153" s="23">
        <v>21582</v>
      </c>
      <c r="B153" s="1">
        <v>29</v>
      </c>
    </row>
    <row r="154" spans="1:2" hidden="1" x14ac:dyDescent="0.35">
      <c r="A154" s="23">
        <v>21610</v>
      </c>
      <c r="B154" s="1">
        <v>28.97</v>
      </c>
    </row>
    <row r="155" spans="1:2" hidden="1" x14ac:dyDescent="0.35">
      <c r="A155" s="23">
        <v>21641</v>
      </c>
      <c r="B155" s="1">
        <v>28.98</v>
      </c>
    </row>
    <row r="156" spans="1:2" hidden="1" x14ac:dyDescent="0.35">
      <c r="A156" s="23">
        <v>21671</v>
      </c>
      <c r="B156" s="1">
        <v>29.04</v>
      </c>
    </row>
    <row r="157" spans="1:2" hidden="1" x14ac:dyDescent="0.35">
      <c r="A157" s="23">
        <v>21702</v>
      </c>
      <c r="B157" s="1">
        <v>29.11</v>
      </c>
    </row>
    <row r="158" spans="1:2" hidden="1" x14ac:dyDescent="0.35">
      <c r="A158" s="23">
        <v>21732</v>
      </c>
      <c r="B158" s="1">
        <v>29.15</v>
      </c>
    </row>
    <row r="159" spans="1:2" hidden="1" x14ac:dyDescent="0.35">
      <c r="A159" s="23">
        <v>21763</v>
      </c>
      <c r="B159" s="1">
        <v>29.18</v>
      </c>
    </row>
    <row r="160" spans="1:2" hidden="1" x14ac:dyDescent="0.35">
      <c r="A160" s="23">
        <v>21794</v>
      </c>
      <c r="B160" s="1">
        <v>29.25</v>
      </c>
    </row>
    <row r="161" spans="1:2" hidden="1" x14ac:dyDescent="0.35">
      <c r="A161" s="23">
        <v>21824</v>
      </c>
      <c r="B161" s="1">
        <v>29.35</v>
      </c>
    </row>
    <row r="162" spans="1:2" hidden="1" x14ac:dyDescent="0.35">
      <c r="A162" s="23">
        <v>21855</v>
      </c>
      <c r="B162" s="1">
        <v>29.35</v>
      </c>
    </row>
    <row r="163" spans="1:2" hidden="1" x14ac:dyDescent="0.35">
      <c r="A163" s="23">
        <v>21885</v>
      </c>
      <c r="B163" s="1">
        <v>29.41</v>
      </c>
    </row>
    <row r="164" spans="1:2" hidden="1" x14ac:dyDescent="0.35">
      <c r="A164" s="23">
        <v>21916</v>
      </c>
      <c r="B164" s="1">
        <v>29.37</v>
      </c>
    </row>
    <row r="165" spans="1:2" hidden="1" x14ac:dyDescent="0.35">
      <c r="A165" s="23">
        <v>21947</v>
      </c>
      <c r="B165" s="1">
        <v>29.41</v>
      </c>
    </row>
    <row r="166" spans="1:2" hidden="1" x14ac:dyDescent="0.35">
      <c r="A166" s="23">
        <v>21976</v>
      </c>
      <c r="B166" s="1">
        <v>29.41</v>
      </c>
    </row>
    <row r="167" spans="1:2" hidden="1" x14ac:dyDescent="0.35">
      <c r="A167" s="23">
        <v>22007</v>
      </c>
      <c r="B167" s="1">
        <v>29.54</v>
      </c>
    </row>
    <row r="168" spans="1:2" hidden="1" x14ac:dyDescent="0.35">
      <c r="A168" s="23">
        <v>22037</v>
      </c>
      <c r="B168" s="1">
        <v>29.57</v>
      </c>
    </row>
    <row r="169" spans="1:2" hidden="1" x14ac:dyDescent="0.35">
      <c r="A169" s="23">
        <v>22068</v>
      </c>
      <c r="B169" s="1">
        <v>29.61</v>
      </c>
    </row>
    <row r="170" spans="1:2" hidden="1" x14ac:dyDescent="0.35">
      <c r="A170" s="23">
        <v>22098</v>
      </c>
      <c r="B170" s="1">
        <v>29.55</v>
      </c>
    </row>
    <row r="171" spans="1:2" hidden="1" x14ac:dyDescent="0.35">
      <c r="A171" s="23">
        <v>22129</v>
      </c>
      <c r="B171" s="1">
        <v>29.61</v>
      </c>
    </row>
    <row r="172" spans="1:2" hidden="1" x14ac:dyDescent="0.35">
      <c r="A172" s="23">
        <v>22160</v>
      </c>
      <c r="B172" s="1">
        <v>29.61</v>
      </c>
    </row>
    <row r="173" spans="1:2" hidden="1" x14ac:dyDescent="0.35">
      <c r="A173" s="23">
        <v>22190</v>
      </c>
      <c r="B173" s="1">
        <v>29.75</v>
      </c>
    </row>
    <row r="174" spans="1:2" hidden="1" x14ac:dyDescent="0.35">
      <c r="A174" s="23">
        <v>22221</v>
      </c>
      <c r="B174" s="1">
        <v>29.78</v>
      </c>
    </row>
    <row r="175" spans="1:2" hidden="1" x14ac:dyDescent="0.35">
      <c r="A175" s="23">
        <v>22251</v>
      </c>
      <c r="B175" s="1">
        <v>29.81</v>
      </c>
    </row>
    <row r="176" spans="1:2" hidden="1" x14ac:dyDescent="0.35">
      <c r="A176" s="23">
        <v>22282</v>
      </c>
      <c r="B176" s="1">
        <v>29.84</v>
      </c>
    </row>
    <row r="177" spans="1:2" hidden="1" x14ac:dyDescent="0.35">
      <c r="A177" s="23">
        <v>22313</v>
      </c>
      <c r="B177" s="1">
        <v>29.84</v>
      </c>
    </row>
    <row r="178" spans="1:2" hidden="1" x14ac:dyDescent="0.35">
      <c r="A178" s="23">
        <v>22341</v>
      </c>
      <c r="B178" s="1">
        <v>29.84</v>
      </c>
    </row>
    <row r="179" spans="1:2" hidden="1" x14ac:dyDescent="0.35">
      <c r="A179" s="23">
        <v>22372</v>
      </c>
      <c r="B179" s="1">
        <v>29.81</v>
      </c>
    </row>
    <row r="180" spans="1:2" hidden="1" x14ac:dyDescent="0.35">
      <c r="A180" s="23">
        <v>22402</v>
      </c>
      <c r="B180" s="1">
        <v>29.84</v>
      </c>
    </row>
    <row r="181" spans="1:2" hidden="1" x14ac:dyDescent="0.35">
      <c r="A181" s="23">
        <v>22433</v>
      </c>
      <c r="B181" s="1">
        <v>29.84</v>
      </c>
    </row>
    <row r="182" spans="1:2" hidden="1" x14ac:dyDescent="0.35">
      <c r="A182" s="23">
        <v>22463</v>
      </c>
      <c r="B182" s="1">
        <v>29.92</v>
      </c>
    </row>
    <row r="183" spans="1:2" hidden="1" x14ac:dyDescent="0.35">
      <c r="A183" s="23">
        <v>22494</v>
      </c>
      <c r="B183" s="1">
        <v>29.94</v>
      </c>
    </row>
    <row r="184" spans="1:2" hidden="1" x14ac:dyDescent="0.35">
      <c r="A184" s="23">
        <v>22525</v>
      </c>
      <c r="B184" s="1">
        <v>29.98</v>
      </c>
    </row>
    <row r="185" spans="1:2" hidden="1" x14ac:dyDescent="0.35">
      <c r="A185" s="23">
        <v>22555</v>
      </c>
      <c r="B185" s="1">
        <v>29.98</v>
      </c>
    </row>
    <row r="186" spans="1:2" hidden="1" x14ac:dyDescent="0.35">
      <c r="A186" s="23">
        <v>22586</v>
      </c>
      <c r="B186" s="1">
        <v>29.98</v>
      </c>
    </row>
    <row r="187" spans="1:2" hidden="1" x14ac:dyDescent="0.35">
      <c r="A187" s="23">
        <v>22616</v>
      </c>
      <c r="B187" s="1">
        <v>30.01</v>
      </c>
    </row>
    <row r="188" spans="1:2" hidden="1" x14ac:dyDescent="0.35">
      <c r="A188" s="23">
        <v>22647</v>
      </c>
      <c r="B188" s="1">
        <v>30.04</v>
      </c>
    </row>
    <row r="189" spans="1:2" hidden="1" x14ac:dyDescent="0.35">
      <c r="A189" s="23">
        <v>22678</v>
      </c>
      <c r="B189" s="1">
        <v>30.11</v>
      </c>
    </row>
    <row r="190" spans="1:2" hidden="1" x14ac:dyDescent="0.35">
      <c r="A190" s="23">
        <v>22706</v>
      </c>
      <c r="B190" s="1">
        <v>30.17</v>
      </c>
    </row>
    <row r="191" spans="1:2" hidden="1" x14ac:dyDescent="0.35">
      <c r="A191" s="23">
        <v>22737</v>
      </c>
      <c r="B191" s="1">
        <v>30.21</v>
      </c>
    </row>
    <row r="192" spans="1:2" hidden="1" x14ac:dyDescent="0.35">
      <c r="A192" s="23">
        <v>22767</v>
      </c>
      <c r="B192" s="1">
        <v>30.24</v>
      </c>
    </row>
    <row r="193" spans="1:2" hidden="1" x14ac:dyDescent="0.35">
      <c r="A193" s="23">
        <v>22798</v>
      </c>
      <c r="B193" s="1">
        <v>30.21</v>
      </c>
    </row>
    <row r="194" spans="1:2" hidden="1" x14ac:dyDescent="0.35">
      <c r="A194" s="23">
        <v>22828</v>
      </c>
      <c r="B194" s="1">
        <v>30.22</v>
      </c>
    </row>
    <row r="195" spans="1:2" hidden="1" x14ac:dyDescent="0.35">
      <c r="A195" s="23">
        <v>22859</v>
      </c>
      <c r="B195" s="1">
        <v>30.28</v>
      </c>
    </row>
    <row r="196" spans="1:2" hidden="1" x14ac:dyDescent="0.35">
      <c r="A196" s="23">
        <v>22890</v>
      </c>
      <c r="B196" s="1">
        <v>30.42</v>
      </c>
    </row>
    <row r="197" spans="1:2" hidden="1" x14ac:dyDescent="0.35">
      <c r="A197" s="23">
        <v>22920</v>
      </c>
      <c r="B197" s="1">
        <v>30.38</v>
      </c>
    </row>
    <row r="198" spans="1:2" hidden="1" x14ac:dyDescent="0.35">
      <c r="A198" s="23">
        <v>22951</v>
      </c>
      <c r="B198" s="1">
        <v>30.38</v>
      </c>
    </row>
    <row r="199" spans="1:2" hidden="1" x14ac:dyDescent="0.35">
      <c r="A199" s="23">
        <v>22981</v>
      </c>
      <c r="B199" s="1">
        <v>30.38</v>
      </c>
    </row>
    <row r="200" spans="1:2" hidden="1" x14ac:dyDescent="0.35">
      <c r="A200" s="23">
        <v>23012</v>
      </c>
      <c r="B200" s="1">
        <v>30.44</v>
      </c>
    </row>
    <row r="201" spans="1:2" hidden="1" x14ac:dyDescent="0.35">
      <c r="A201" s="23">
        <v>23043</v>
      </c>
      <c r="B201" s="1">
        <v>30.48</v>
      </c>
    </row>
    <row r="202" spans="1:2" hidden="1" x14ac:dyDescent="0.35">
      <c r="A202" s="23">
        <v>23071</v>
      </c>
      <c r="B202" s="1">
        <v>30.51</v>
      </c>
    </row>
    <row r="203" spans="1:2" hidden="1" x14ac:dyDescent="0.35">
      <c r="A203" s="23">
        <v>23102</v>
      </c>
      <c r="B203" s="1">
        <v>30.48</v>
      </c>
    </row>
    <row r="204" spans="1:2" hidden="1" x14ac:dyDescent="0.35">
      <c r="A204" s="23">
        <v>23132</v>
      </c>
      <c r="B204" s="1">
        <v>30.51</v>
      </c>
    </row>
    <row r="205" spans="1:2" hidden="1" x14ac:dyDescent="0.35">
      <c r="A205" s="23">
        <v>23163</v>
      </c>
      <c r="B205" s="1">
        <v>30.61</v>
      </c>
    </row>
    <row r="206" spans="1:2" hidden="1" x14ac:dyDescent="0.35">
      <c r="A206" s="23">
        <v>23193</v>
      </c>
      <c r="B206" s="1">
        <v>30.69</v>
      </c>
    </row>
    <row r="207" spans="1:2" hidden="1" x14ac:dyDescent="0.35">
      <c r="A207" s="23">
        <v>23224</v>
      </c>
      <c r="B207" s="1">
        <v>30.75</v>
      </c>
    </row>
    <row r="208" spans="1:2" hidden="1" x14ac:dyDescent="0.35">
      <c r="A208" s="23">
        <v>23255</v>
      </c>
      <c r="B208" s="1">
        <v>30.72</v>
      </c>
    </row>
    <row r="209" spans="1:2" hidden="1" x14ac:dyDescent="0.35">
      <c r="A209" s="23">
        <v>23285</v>
      </c>
      <c r="B209" s="1">
        <v>30.75</v>
      </c>
    </row>
    <row r="210" spans="1:2" hidden="1" x14ac:dyDescent="0.35">
      <c r="A210" s="23">
        <v>23316</v>
      </c>
      <c r="B210" s="1">
        <v>30.78</v>
      </c>
    </row>
    <row r="211" spans="1:2" hidden="1" x14ac:dyDescent="0.35">
      <c r="A211" s="23">
        <v>23346</v>
      </c>
      <c r="B211" s="1">
        <v>30.88</v>
      </c>
    </row>
    <row r="212" spans="1:2" hidden="1" x14ac:dyDescent="0.35">
      <c r="A212" s="23">
        <v>23377</v>
      </c>
      <c r="B212" s="1">
        <v>30.94</v>
      </c>
    </row>
    <row r="213" spans="1:2" hidden="1" x14ac:dyDescent="0.35">
      <c r="A213" s="23">
        <v>23408</v>
      </c>
      <c r="B213" s="1">
        <v>30.91</v>
      </c>
    </row>
    <row r="214" spans="1:2" hidden="1" x14ac:dyDescent="0.35">
      <c r="A214" s="23">
        <v>23437</v>
      </c>
      <c r="B214" s="1">
        <v>30.94</v>
      </c>
    </row>
    <row r="215" spans="1:2" hidden="1" x14ac:dyDescent="0.35">
      <c r="A215" s="23">
        <v>23468</v>
      </c>
      <c r="B215" s="1">
        <v>30.95</v>
      </c>
    </row>
    <row r="216" spans="1:2" hidden="1" x14ac:dyDescent="0.35">
      <c r="A216" s="23">
        <v>23498</v>
      </c>
      <c r="B216" s="1">
        <v>30.98</v>
      </c>
    </row>
    <row r="217" spans="1:2" hidden="1" x14ac:dyDescent="0.35">
      <c r="A217" s="23">
        <v>23529</v>
      </c>
      <c r="B217" s="1">
        <v>31.01</v>
      </c>
    </row>
    <row r="218" spans="1:2" hidden="1" x14ac:dyDescent="0.35">
      <c r="A218" s="23">
        <v>23559</v>
      </c>
      <c r="B218" s="1">
        <v>31.02</v>
      </c>
    </row>
    <row r="219" spans="1:2" hidden="1" x14ac:dyDescent="0.35">
      <c r="A219" s="23">
        <v>23590</v>
      </c>
      <c r="B219" s="1">
        <v>31.05</v>
      </c>
    </row>
    <row r="220" spans="1:2" hidden="1" x14ac:dyDescent="0.35">
      <c r="A220" s="23">
        <v>23621</v>
      </c>
      <c r="B220" s="1">
        <v>31.08</v>
      </c>
    </row>
    <row r="221" spans="1:2" hidden="1" x14ac:dyDescent="0.35">
      <c r="A221" s="23">
        <v>23651</v>
      </c>
      <c r="B221" s="1">
        <v>31.12</v>
      </c>
    </row>
    <row r="222" spans="1:2" hidden="1" x14ac:dyDescent="0.35">
      <c r="A222" s="23">
        <v>23682</v>
      </c>
      <c r="B222" s="1">
        <v>31.21</v>
      </c>
    </row>
    <row r="223" spans="1:2" hidden="1" x14ac:dyDescent="0.35">
      <c r="A223" s="23">
        <v>23712</v>
      </c>
      <c r="B223" s="1">
        <v>31.25</v>
      </c>
    </row>
    <row r="224" spans="1:2" hidden="1" x14ac:dyDescent="0.35">
      <c r="A224" s="23">
        <v>23743</v>
      </c>
      <c r="B224" s="1">
        <v>31.28</v>
      </c>
    </row>
    <row r="225" spans="1:2" hidden="1" x14ac:dyDescent="0.35">
      <c r="A225" s="23">
        <v>23774</v>
      </c>
      <c r="B225" s="1">
        <v>31.28</v>
      </c>
    </row>
    <row r="226" spans="1:2" hidden="1" x14ac:dyDescent="0.35">
      <c r="A226" s="23">
        <v>23802</v>
      </c>
      <c r="B226" s="1">
        <v>31.31</v>
      </c>
    </row>
    <row r="227" spans="1:2" hidden="1" x14ac:dyDescent="0.35">
      <c r="A227" s="23">
        <v>23833</v>
      </c>
      <c r="B227" s="1">
        <v>31.38</v>
      </c>
    </row>
    <row r="228" spans="1:2" hidden="1" x14ac:dyDescent="0.35">
      <c r="A228" s="23">
        <v>23863</v>
      </c>
      <c r="B228" s="1">
        <v>31.48</v>
      </c>
    </row>
    <row r="229" spans="1:2" hidden="1" x14ac:dyDescent="0.35">
      <c r="A229" s="23">
        <v>23894</v>
      </c>
      <c r="B229" s="1">
        <v>31.61</v>
      </c>
    </row>
    <row r="230" spans="1:2" hidden="1" x14ac:dyDescent="0.35">
      <c r="A230" s="23">
        <v>23924</v>
      </c>
      <c r="B230" s="1">
        <v>31.58</v>
      </c>
    </row>
    <row r="231" spans="1:2" hidden="1" x14ac:dyDescent="0.35">
      <c r="A231" s="23">
        <v>23955</v>
      </c>
      <c r="B231" s="1">
        <v>31.55</v>
      </c>
    </row>
    <row r="232" spans="1:2" hidden="1" x14ac:dyDescent="0.35">
      <c r="A232" s="23">
        <v>23986</v>
      </c>
      <c r="B232" s="1">
        <v>31.62</v>
      </c>
    </row>
    <row r="233" spans="1:2" hidden="1" x14ac:dyDescent="0.35">
      <c r="A233" s="23">
        <v>24016</v>
      </c>
      <c r="B233" s="1">
        <v>31.65</v>
      </c>
    </row>
    <row r="234" spans="1:2" hidden="1" x14ac:dyDescent="0.35">
      <c r="A234" s="23">
        <v>24047</v>
      </c>
      <c r="B234" s="1">
        <v>31.75</v>
      </c>
    </row>
    <row r="235" spans="1:2" hidden="1" x14ac:dyDescent="0.35">
      <c r="A235" s="23">
        <v>24077</v>
      </c>
      <c r="B235" s="1">
        <v>31.85</v>
      </c>
    </row>
    <row r="236" spans="1:2" hidden="1" x14ac:dyDescent="0.35">
      <c r="A236" s="23">
        <v>24108</v>
      </c>
      <c r="B236" s="1">
        <v>31.88</v>
      </c>
    </row>
    <row r="237" spans="1:2" hidden="1" x14ac:dyDescent="0.35">
      <c r="A237" s="23">
        <v>24139</v>
      </c>
      <c r="B237" s="1">
        <v>32.08</v>
      </c>
    </row>
    <row r="238" spans="1:2" hidden="1" x14ac:dyDescent="0.35">
      <c r="A238" s="23">
        <v>24167</v>
      </c>
      <c r="B238" s="1">
        <v>32.18</v>
      </c>
    </row>
    <row r="239" spans="1:2" hidden="1" x14ac:dyDescent="0.35">
      <c r="A239" s="23">
        <v>24198</v>
      </c>
      <c r="B239" s="1">
        <v>32.28</v>
      </c>
    </row>
    <row r="240" spans="1:2" hidden="1" x14ac:dyDescent="0.35">
      <c r="A240" s="23">
        <v>24228</v>
      </c>
      <c r="B240" s="1">
        <v>32.35</v>
      </c>
    </row>
    <row r="241" spans="1:2" hidden="1" x14ac:dyDescent="0.35">
      <c r="A241" s="23">
        <v>24259</v>
      </c>
      <c r="B241" s="1">
        <v>32.380000000000003</v>
      </c>
    </row>
    <row r="242" spans="1:2" hidden="1" x14ac:dyDescent="0.35">
      <c r="A242" s="23">
        <v>24289</v>
      </c>
      <c r="B242" s="1">
        <v>32.450000000000003</v>
      </c>
    </row>
    <row r="243" spans="1:2" hidden="1" x14ac:dyDescent="0.35">
      <c r="A243" s="23">
        <v>24320</v>
      </c>
      <c r="B243" s="1">
        <v>32.65</v>
      </c>
    </row>
    <row r="244" spans="1:2" hidden="1" x14ac:dyDescent="0.35">
      <c r="A244" s="23">
        <v>24351</v>
      </c>
      <c r="B244" s="1">
        <v>32.75</v>
      </c>
    </row>
    <row r="245" spans="1:2" hidden="1" x14ac:dyDescent="0.35">
      <c r="A245" s="23">
        <v>24381</v>
      </c>
      <c r="B245" s="1">
        <v>32.85</v>
      </c>
    </row>
    <row r="246" spans="1:2" hidden="1" x14ac:dyDescent="0.35">
      <c r="A246" s="23">
        <v>24412</v>
      </c>
      <c r="B246" s="1">
        <v>32.880000000000003</v>
      </c>
    </row>
    <row r="247" spans="1:2" hidden="1" x14ac:dyDescent="0.35">
      <c r="A247" s="23">
        <v>24442</v>
      </c>
      <c r="B247" s="1">
        <v>32.92</v>
      </c>
    </row>
    <row r="248" spans="1:2" hidden="1" x14ac:dyDescent="0.35">
      <c r="A248" s="23">
        <v>24473</v>
      </c>
      <c r="B248" s="1">
        <v>32.9</v>
      </c>
    </row>
    <row r="249" spans="1:2" hidden="1" x14ac:dyDescent="0.35">
      <c r="A249" s="23">
        <v>24504</v>
      </c>
      <c r="B249" s="1">
        <v>33</v>
      </c>
    </row>
    <row r="250" spans="1:2" hidden="1" x14ac:dyDescent="0.35">
      <c r="A250" s="23">
        <v>24532</v>
      </c>
      <c r="B250" s="1">
        <v>33</v>
      </c>
    </row>
    <row r="251" spans="1:2" hidden="1" x14ac:dyDescent="0.35">
      <c r="A251" s="23">
        <v>24563</v>
      </c>
      <c r="B251" s="1">
        <v>33.1</v>
      </c>
    </row>
    <row r="252" spans="1:2" hidden="1" x14ac:dyDescent="0.35">
      <c r="A252" s="23">
        <v>24593</v>
      </c>
      <c r="B252" s="1">
        <v>33.1</v>
      </c>
    </row>
    <row r="253" spans="1:2" hidden="1" x14ac:dyDescent="0.35">
      <c r="A253" s="23">
        <v>24624</v>
      </c>
      <c r="B253" s="1">
        <v>33.299999999999997</v>
      </c>
    </row>
    <row r="254" spans="1:2" hidden="1" x14ac:dyDescent="0.35">
      <c r="A254" s="23">
        <v>24654</v>
      </c>
      <c r="B254" s="1">
        <v>33.4</v>
      </c>
    </row>
    <row r="255" spans="1:2" hidden="1" x14ac:dyDescent="0.35">
      <c r="A255" s="23">
        <v>24685</v>
      </c>
      <c r="B255" s="1">
        <v>33.5</v>
      </c>
    </row>
    <row r="256" spans="1:2" hidden="1" x14ac:dyDescent="0.35">
      <c r="A256" s="23">
        <v>24716</v>
      </c>
      <c r="B256" s="1">
        <v>33.6</v>
      </c>
    </row>
    <row r="257" spans="1:2" hidden="1" x14ac:dyDescent="0.35">
      <c r="A257" s="23">
        <v>24746</v>
      </c>
      <c r="B257" s="1">
        <v>33.700000000000003</v>
      </c>
    </row>
    <row r="258" spans="1:2" hidden="1" x14ac:dyDescent="0.35">
      <c r="A258" s="23">
        <v>24777</v>
      </c>
      <c r="B258" s="1">
        <v>33.9</v>
      </c>
    </row>
    <row r="259" spans="1:2" hidden="1" x14ac:dyDescent="0.35">
      <c r="A259" s="23">
        <v>24807</v>
      </c>
      <c r="B259" s="1">
        <v>34</v>
      </c>
    </row>
    <row r="260" spans="1:2" hidden="1" x14ac:dyDescent="0.35">
      <c r="A260" s="23">
        <v>24838</v>
      </c>
      <c r="B260" s="1">
        <v>34.1</v>
      </c>
    </row>
    <row r="261" spans="1:2" hidden="1" x14ac:dyDescent="0.35">
      <c r="A261" s="23">
        <v>24869</v>
      </c>
      <c r="B261" s="1">
        <v>34.200000000000003</v>
      </c>
    </row>
    <row r="262" spans="1:2" hidden="1" x14ac:dyDescent="0.35">
      <c r="A262" s="23">
        <v>24898</v>
      </c>
      <c r="B262" s="1">
        <v>34.299999999999997</v>
      </c>
    </row>
    <row r="263" spans="1:2" hidden="1" x14ac:dyDescent="0.35">
      <c r="A263" s="23">
        <v>24929</v>
      </c>
      <c r="B263" s="1">
        <v>34.4</v>
      </c>
    </row>
    <row r="264" spans="1:2" hidden="1" x14ac:dyDescent="0.35">
      <c r="A264" s="23">
        <v>24959</v>
      </c>
      <c r="B264" s="1">
        <v>34.5</v>
      </c>
    </row>
    <row r="265" spans="1:2" hidden="1" x14ac:dyDescent="0.35">
      <c r="A265" s="23">
        <v>24990</v>
      </c>
      <c r="B265" s="1">
        <v>34.700000000000003</v>
      </c>
    </row>
    <row r="266" spans="1:2" hidden="1" x14ac:dyDescent="0.35">
      <c r="A266" s="23">
        <v>25020</v>
      </c>
      <c r="B266" s="1">
        <v>34.9</v>
      </c>
    </row>
    <row r="267" spans="1:2" hidden="1" x14ac:dyDescent="0.35">
      <c r="A267" s="23">
        <v>25051</v>
      </c>
      <c r="B267" s="1">
        <v>35</v>
      </c>
    </row>
    <row r="268" spans="1:2" hidden="1" x14ac:dyDescent="0.35">
      <c r="A268" s="23">
        <v>25082</v>
      </c>
      <c r="B268" s="1">
        <v>35.1</v>
      </c>
    </row>
    <row r="269" spans="1:2" hidden="1" x14ac:dyDescent="0.35">
      <c r="A269" s="23">
        <v>25112</v>
      </c>
      <c r="B269" s="1">
        <v>35.299999999999997</v>
      </c>
    </row>
    <row r="270" spans="1:2" hidden="1" x14ac:dyDescent="0.35">
      <c r="A270" s="23">
        <v>25143</v>
      </c>
      <c r="B270" s="1">
        <v>35.4</v>
      </c>
    </row>
    <row r="271" spans="1:2" hidden="1" x14ac:dyDescent="0.35">
      <c r="A271" s="23">
        <v>25173</v>
      </c>
      <c r="B271" s="1">
        <v>35.6</v>
      </c>
    </row>
    <row r="272" spans="1:2" hidden="1" x14ac:dyDescent="0.35">
      <c r="A272" s="23">
        <v>25204</v>
      </c>
      <c r="B272" s="1">
        <v>35.700000000000003</v>
      </c>
    </row>
    <row r="273" spans="1:2" hidden="1" x14ac:dyDescent="0.35">
      <c r="A273" s="23">
        <v>25235</v>
      </c>
      <c r="B273" s="1">
        <v>35.799999999999997</v>
      </c>
    </row>
    <row r="274" spans="1:2" hidden="1" x14ac:dyDescent="0.35">
      <c r="A274" s="23">
        <v>25263</v>
      </c>
      <c r="B274" s="1">
        <v>36.1</v>
      </c>
    </row>
    <row r="275" spans="1:2" hidden="1" x14ac:dyDescent="0.35">
      <c r="A275" s="23">
        <v>25294</v>
      </c>
      <c r="B275" s="1">
        <v>36.299999999999997</v>
      </c>
    </row>
    <row r="276" spans="1:2" hidden="1" x14ac:dyDescent="0.35">
      <c r="A276" s="23">
        <v>25324</v>
      </c>
      <c r="B276" s="1">
        <v>36.4</v>
      </c>
    </row>
    <row r="277" spans="1:2" hidden="1" x14ac:dyDescent="0.35">
      <c r="A277" s="23">
        <v>25355</v>
      </c>
      <c r="B277" s="1">
        <v>36.6</v>
      </c>
    </row>
    <row r="278" spans="1:2" hidden="1" x14ac:dyDescent="0.35">
      <c r="A278" s="23">
        <v>25385</v>
      </c>
      <c r="B278" s="1">
        <v>36.799999999999997</v>
      </c>
    </row>
    <row r="279" spans="1:2" hidden="1" x14ac:dyDescent="0.35">
      <c r="A279" s="23">
        <v>25416</v>
      </c>
      <c r="B279" s="1">
        <v>36.9</v>
      </c>
    </row>
    <row r="280" spans="1:2" hidden="1" x14ac:dyDescent="0.35">
      <c r="A280" s="23">
        <v>25447</v>
      </c>
      <c r="B280" s="1">
        <v>37.1</v>
      </c>
    </row>
    <row r="281" spans="1:2" hidden="1" x14ac:dyDescent="0.35">
      <c r="A281" s="23">
        <v>25477</v>
      </c>
      <c r="B281" s="1">
        <v>37.299999999999997</v>
      </c>
    </row>
    <row r="282" spans="1:2" hidden="1" x14ac:dyDescent="0.35">
      <c r="A282" s="23">
        <v>25508</v>
      </c>
      <c r="B282" s="1">
        <v>37.5</v>
      </c>
    </row>
    <row r="283" spans="1:2" hidden="1" x14ac:dyDescent="0.35">
      <c r="A283" s="23">
        <v>25538</v>
      </c>
      <c r="B283" s="1">
        <v>37.700000000000003</v>
      </c>
    </row>
    <row r="284" spans="1:2" hidden="1" x14ac:dyDescent="0.35">
      <c r="A284" s="23">
        <v>25569</v>
      </c>
      <c r="B284" s="1">
        <v>37.9</v>
      </c>
    </row>
    <row r="285" spans="1:2" hidden="1" x14ac:dyDescent="0.35">
      <c r="A285" s="23">
        <v>25600</v>
      </c>
      <c r="B285" s="1">
        <v>38.1</v>
      </c>
    </row>
    <row r="286" spans="1:2" hidden="1" x14ac:dyDescent="0.35">
      <c r="A286" s="23">
        <v>25628</v>
      </c>
      <c r="B286" s="1">
        <v>38.299999999999997</v>
      </c>
    </row>
    <row r="287" spans="1:2" hidden="1" x14ac:dyDescent="0.35">
      <c r="A287" s="23">
        <v>25659</v>
      </c>
      <c r="B287" s="1">
        <v>38.5</v>
      </c>
    </row>
    <row r="288" spans="1:2" hidden="1" x14ac:dyDescent="0.35">
      <c r="A288" s="23">
        <v>25689</v>
      </c>
      <c r="B288" s="1">
        <v>38.6</v>
      </c>
    </row>
    <row r="289" spans="1:2" hidden="1" x14ac:dyDescent="0.35">
      <c r="A289" s="23">
        <v>25720</v>
      </c>
      <c r="B289" s="1">
        <v>38.799999999999997</v>
      </c>
    </row>
    <row r="290" spans="1:2" hidden="1" x14ac:dyDescent="0.35">
      <c r="A290" s="23">
        <v>25750</v>
      </c>
      <c r="B290" s="1">
        <v>38.9</v>
      </c>
    </row>
    <row r="291" spans="1:2" hidden="1" x14ac:dyDescent="0.35">
      <c r="A291" s="23">
        <v>25781</v>
      </c>
      <c r="B291" s="1">
        <v>39</v>
      </c>
    </row>
    <row r="292" spans="1:2" hidden="1" x14ac:dyDescent="0.35">
      <c r="A292" s="23">
        <v>25812</v>
      </c>
      <c r="B292" s="1">
        <v>39.200000000000003</v>
      </c>
    </row>
    <row r="293" spans="1:2" hidden="1" x14ac:dyDescent="0.35">
      <c r="A293" s="23">
        <v>25842</v>
      </c>
      <c r="B293" s="1">
        <v>39.4</v>
      </c>
    </row>
    <row r="294" spans="1:2" hidden="1" x14ac:dyDescent="0.35">
      <c r="A294" s="23">
        <v>25873</v>
      </c>
      <c r="B294" s="1">
        <v>39.6</v>
      </c>
    </row>
    <row r="295" spans="1:2" hidden="1" x14ac:dyDescent="0.35">
      <c r="A295" s="23">
        <v>25903</v>
      </c>
      <c r="B295" s="1">
        <v>39.799999999999997</v>
      </c>
    </row>
    <row r="296" spans="1:2" hidden="1" x14ac:dyDescent="0.35">
      <c r="A296" s="23">
        <v>25934</v>
      </c>
      <c r="B296" s="1">
        <v>39.9</v>
      </c>
    </row>
    <row r="297" spans="1:2" hidden="1" x14ac:dyDescent="0.35">
      <c r="A297" s="23">
        <v>25965</v>
      </c>
      <c r="B297" s="1">
        <v>39.9</v>
      </c>
    </row>
    <row r="298" spans="1:2" hidden="1" x14ac:dyDescent="0.35">
      <c r="A298" s="23">
        <v>25993</v>
      </c>
      <c r="B298" s="1">
        <v>40</v>
      </c>
    </row>
    <row r="299" spans="1:2" hidden="1" x14ac:dyDescent="0.35">
      <c r="A299" s="23">
        <v>26024</v>
      </c>
      <c r="B299" s="1">
        <v>40.1</v>
      </c>
    </row>
    <row r="300" spans="1:2" hidden="1" x14ac:dyDescent="0.35">
      <c r="A300" s="23">
        <v>26054</v>
      </c>
      <c r="B300" s="1">
        <v>40.299999999999997</v>
      </c>
    </row>
    <row r="301" spans="1:2" hidden="1" x14ac:dyDescent="0.35">
      <c r="A301" s="23">
        <v>26085</v>
      </c>
      <c r="B301" s="1">
        <v>40.5</v>
      </c>
    </row>
    <row r="302" spans="1:2" hidden="1" x14ac:dyDescent="0.35">
      <c r="A302" s="23">
        <v>26115</v>
      </c>
      <c r="B302" s="1">
        <v>40.6</v>
      </c>
    </row>
    <row r="303" spans="1:2" hidden="1" x14ac:dyDescent="0.35">
      <c r="A303" s="23">
        <v>26146</v>
      </c>
      <c r="B303" s="1">
        <v>40.700000000000003</v>
      </c>
    </row>
    <row r="304" spans="1:2" hidden="1" x14ac:dyDescent="0.35">
      <c r="A304" s="23">
        <v>26177</v>
      </c>
      <c r="B304" s="1">
        <v>40.799999999999997</v>
      </c>
    </row>
    <row r="305" spans="1:2" hidden="1" x14ac:dyDescent="0.35">
      <c r="A305" s="23">
        <v>26207</v>
      </c>
      <c r="B305" s="1">
        <v>40.9</v>
      </c>
    </row>
    <row r="306" spans="1:2" hidden="1" x14ac:dyDescent="0.35">
      <c r="A306" s="23">
        <v>26238</v>
      </c>
      <c r="B306" s="1">
        <v>41</v>
      </c>
    </row>
    <row r="307" spans="1:2" hidden="1" x14ac:dyDescent="0.35">
      <c r="A307" s="23">
        <v>26268</v>
      </c>
      <c r="B307" s="1">
        <v>41.1</v>
      </c>
    </row>
    <row r="308" spans="1:2" hidden="1" x14ac:dyDescent="0.35">
      <c r="A308" s="23">
        <v>26299</v>
      </c>
      <c r="B308" s="1">
        <v>41.2</v>
      </c>
    </row>
    <row r="309" spans="1:2" hidden="1" x14ac:dyDescent="0.35">
      <c r="A309" s="23">
        <v>26330</v>
      </c>
      <c r="B309" s="1">
        <v>41.4</v>
      </c>
    </row>
    <row r="310" spans="1:2" hidden="1" x14ac:dyDescent="0.35">
      <c r="A310" s="23">
        <v>26359</v>
      </c>
      <c r="B310" s="1">
        <v>41.4</v>
      </c>
    </row>
    <row r="311" spans="1:2" hidden="1" x14ac:dyDescent="0.35">
      <c r="A311" s="23">
        <v>26390</v>
      </c>
      <c r="B311" s="1">
        <v>41.5</v>
      </c>
    </row>
    <row r="312" spans="1:2" hidden="1" x14ac:dyDescent="0.35">
      <c r="A312" s="23">
        <v>26420</v>
      </c>
      <c r="B312" s="1">
        <v>41.6</v>
      </c>
    </row>
    <row r="313" spans="1:2" hidden="1" x14ac:dyDescent="0.35">
      <c r="A313" s="23">
        <v>26451</v>
      </c>
      <c r="B313" s="1">
        <v>41.7</v>
      </c>
    </row>
    <row r="314" spans="1:2" hidden="1" x14ac:dyDescent="0.35">
      <c r="A314" s="23">
        <v>26481</v>
      </c>
      <c r="B314" s="1">
        <v>41.8</v>
      </c>
    </row>
    <row r="315" spans="1:2" hidden="1" x14ac:dyDescent="0.35">
      <c r="A315" s="23">
        <v>26512</v>
      </c>
      <c r="B315" s="1">
        <v>41.9</v>
      </c>
    </row>
    <row r="316" spans="1:2" hidden="1" x14ac:dyDescent="0.35">
      <c r="A316" s="23">
        <v>26543</v>
      </c>
      <c r="B316" s="1">
        <v>42.1</v>
      </c>
    </row>
    <row r="317" spans="1:2" hidden="1" x14ac:dyDescent="0.35">
      <c r="A317" s="23">
        <v>26573</v>
      </c>
      <c r="B317" s="1">
        <v>42.2</v>
      </c>
    </row>
    <row r="318" spans="1:2" hidden="1" x14ac:dyDescent="0.35">
      <c r="A318" s="23">
        <v>26604</v>
      </c>
      <c r="B318" s="1">
        <v>42.4</v>
      </c>
    </row>
    <row r="319" spans="1:2" hidden="1" x14ac:dyDescent="0.35">
      <c r="A319" s="23">
        <v>26634</v>
      </c>
      <c r="B319" s="1">
        <v>42.5</v>
      </c>
    </row>
    <row r="320" spans="1:2" hidden="1" x14ac:dyDescent="0.35">
      <c r="A320" s="23">
        <v>26665</v>
      </c>
      <c r="B320" s="1">
        <v>42.7</v>
      </c>
    </row>
    <row r="321" spans="1:2" hidden="1" x14ac:dyDescent="0.35">
      <c r="A321" s="23">
        <v>26696</v>
      </c>
      <c r="B321" s="1">
        <v>43</v>
      </c>
    </row>
    <row r="322" spans="1:2" hidden="1" x14ac:dyDescent="0.35">
      <c r="A322" s="23">
        <v>26724</v>
      </c>
      <c r="B322" s="1">
        <v>43.4</v>
      </c>
    </row>
    <row r="323" spans="1:2" hidden="1" x14ac:dyDescent="0.35">
      <c r="A323" s="23">
        <v>26755</v>
      </c>
      <c r="B323" s="1">
        <v>43.7</v>
      </c>
    </row>
    <row r="324" spans="1:2" hidden="1" x14ac:dyDescent="0.35">
      <c r="A324" s="23">
        <v>26785</v>
      </c>
      <c r="B324" s="1">
        <v>43.9</v>
      </c>
    </row>
    <row r="325" spans="1:2" hidden="1" x14ac:dyDescent="0.35">
      <c r="A325" s="23">
        <v>26816</v>
      </c>
      <c r="B325" s="1">
        <v>44.2</v>
      </c>
    </row>
    <row r="326" spans="1:2" hidden="1" x14ac:dyDescent="0.35">
      <c r="A326" s="23">
        <v>26846</v>
      </c>
      <c r="B326" s="1">
        <v>44.2</v>
      </c>
    </row>
    <row r="327" spans="1:2" hidden="1" x14ac:dyDescent="0.35">
      <c r="A327" s="23">
        <v>26877</v>
      </c>
      <c r="B327" s="1">
        <v>45</v>
      </c>
    </row>
    <row r="328" spans="1:2" hidden="1" x14ac:dyDescent="0.35">
      <c r="A328" s="23">
        <v>26908</v>
      </c>
      <c r="B328" s="1">
        <v>45.2</v>
      </c>
    </row>
    <row r="329" spans="1:2" hidden="1" x14ac:dyDescent="0.35">
      <c r="A329" s="23">
        <v>26938</v>
      </c>
      <c r="B329" s="1">
        <v>45.6</v>
      </c>
    </row>
    <row r="330" spans="1:2" hidden="1" x14ac:dyDescent="0.35">
      <c r="A330" s="23">
        <v>26969</v>
      </c>
      <c r="B330" s="1">
        <v>45.9</v>
      </c>
    </row>
    <row r="331" spans="1:2" hidden="1" x14ac:dyDescent="0.35">
      <c r="A331" s="23">
        <v>26999</v>
      </c>
      <c r="B331" s="1">
        <v>46.3</v>
      </c>
    </row>
    <row r="332" spans="1:2" hidden="1" x14ac:dyDescent="0.35">
      <c r="A332" s="23">
        <v>27030</v>
      </c>
      <c r="B332" s="1">
        <v>46.8</v>
      </c>
    </row>
    <row r="333" spans="1:2" hidden="1" x14ac:dyDescent="0.35">
      <c r="A333" s="23">
        <v>27061</v>
      </c>
      <c r="B333" s="1">
        <v>47.3</v>
      </c>
    </row>
    <row r="334" spans="1:2" hidden="1" x14ac:dyDescent="0.35">
      <c r="A334" s="23">
        <v>27089</v>
      </c>
      <c r="B334" s="1">
        <v>47.8</v>
      </c>
    </row>
    <row r="335" spans="1:2" hidden="1" x14ac:dyDescent="0.35">
      <c r="A335" s="23">
        <v>27120</v>
      </c>
      <c r="B335" s="1">
        <v>48.1</v>
      </c>
    </row>
    <row r="336" spans="1:2" hidden="1" x14ac:dyDescent="0.35">
      <c r="A336" s="23">
        <v>27150</v>
      </c>
      <c r="B336" s="1">
        <v>48.6</v>
      </c>
    </row>
    <row r="337" spans="1:2" hidden="1" x14ac:dyDescent="0.35">
      <c r="A337" s="23">
        <v>27181</v>
      </c>
      <c r="B337" s="1">
        <v>49</v>
      </c>
    </row>
    <row r="338" spans="1:2" hidden="1" x14ac:dyDescent="0.35">
      <c r="A338" s="23">
        <v>27211</v>
      </c>
      <c r="B338" s="1">
        <v>49.3</v>
      </c>
    </row>
    <row r="339" spans="1:2" hidden="1" x14ac:dyDescent="0.35">
      <c r="A339" s="23">
        <v>27242</v>
      </c>
      <c r="B339" s="1">
        <v>49.9</v>
      </c>
    </row>
    <row r="340" spans="1:2" hidden="1" x14ac:dyDescent="0.35">
      <c r="A340" s="23">
        <v>27273</v>
      </c>
      <c r="B340" s="1">
        <v>50.6</v>
      </c>
    </row>
    <row r="341" spans="1:2" hidden="1" x14ac:dyDescent="0.35">
      <c r="A341" s="23">
        <v>27303</v>
      </c>
      <c r="B341" s="1">
        <v>51</v>
      </c>
    </row>
    <row r="342" spans="1:2" hidden="1" x14ac:dyDescent="0.35">
      <c r="A342" s="23">
        <v>27334</v>
      </c>
      <c r="B342" s="1">
        <v>51.5</v>
      </c>
    </row>
    <row r="343" spans="1:2" hidden="1" x14ac:dyDescent="0.35">
      <c r="A343" s="23">
        <v>27364</v>
      </c>
      <c r="B343" s="1">
        <v>51.9</v>
      </c>
    </row>
    <row r="344" spans="1:2" hidden="1" x14ac:dyDescent="0.35">
      <c r="A344" s="23">
        <v>27395</v>
      </c>
      <c r="B344" s="1">
        <v>52.3</v>
      </c>
    </row>
    <row r="345" spans="1:2" hidden="1" x14ac:dyDescent="0.35">
      <c r="A345" s="23">
        <v>27426</v>
      </c>
      <c r="B345" s="1">
        <v>52.6</v>
      </c>
    </row>
    <row r="346" spans="1:2" hidden="1" x14ac:dyDescent="0.35">
      <c r="A346" s="23">
        <v>27454</v>
      </c>
      <c r="B346" s="1">
        <v>52.8</v>
      </c>
    </row>
    <row r="347" spans="1:2" hidden="1" x14ac:dyDescent="0.35">
      <c r="A347" s="23">
        <v>27485</v>
      </c>
      <c r="B347" s="1">
        <v>53</v>
      </c>
    </row>
    <row r="348" spans="1:2" hidden="1" x14ac:dyDescent="0.35">
      <c r="A348" s="23">
        <v>27515</v>
      </c>
      <c r="B348" s="1">
        <v>53.1</v>
      </c>
    </row>
    <row r="349" spans="1:2" hidden="1" x14ac:dyDescent="0.35">
      <c r="A349" s="23">
        <v>27546</v>
      </c>
      <c r="B349" s="1">
        <v>53.5</v>
      </c>
    </row>
    <row r="350" spans="1:2" hidden="1" x14ac:dyDescent="0.35">
      <c r="A350" s="23">
        <v>27576</v>
      </c>
      <c r="B350" s="1">
        <v>54</v>
      </c>
    </row>
    <row r="351" spans="1:2" hidden="1" x14ac:dyDescent="0.35">
      <c r="A351" s="23">
        <v>27607</v>
      </c>
      <c r="B351" s="1">
        <v>54.2</v>
      </c>
    </row>
    <row r="352" spans="1:2" hidden="1" x14ac:dyDescent="0.35">
      <c r="A352" s="23">
        <v>27638</v>
      </c>
      <c r="B352" s="1">
        <v>54.6</v>
      </c>
    </row>
    <row r="353" spans="1:2" hidden="1" x14ac:dyDescent="0.35">
      <c r="A353" s="23">
        <v>27668</v>
      </c>
      <c r="B353" s="1">
        <v>54.9</v>
      </c>
    </row>
    <row r="354" spans="1:2" hidden="1" x14ac:dyDescent="0.35">
      <c r="A354" s="23">
        <v>27699</v>
      </c>
      <c r="B354" s="1">
        <v>55.3</v>
      </c>
    </row>
    <row r="355" spans="1:2" hidden="1" x14ac:dyDescent="0.35">
      <c r="A355" s="23">
        <v>27729</v>
      </c>
      <c r="B355" s="1">
        <v>55.6</v>
      </c>
    </row>
    <row r="356" spans="1:2" hidden="1" x14ac:dyDescent="0.35">
      <c r="A356" s="23">
        <v>27760</v>
      </c>
      <c r="B356" s="1">
        <v>55.8</v>
      </c>
    </row>
    <row r="357" spans="1:2" hidden="1" x14ac:dyDescent="0.35">
      <c r="A357" s="23">
        <v>27791</v>
      </c>
      <c r="B357" s="1">
        <v>55.9</v>
      </c>
    </row>
    <row r="358" spans="1:2" hidden="1" x14ac:dyDescent="0.35">
      <c r="A358" s="23">
        <v>27820</v>
      </c>
      <c r="B358" s="1">
        <v>56</v>
      </c>
    </row>
    <row r="359" spans="1:2" hidden="1" x14ac:dyDescent="0.35">
      <c r="A359" s="23">
        <v>27851</v>
      </c>
      <c r="B359" s="1">
        <v>56.1</v>
      </c>
    </row>
    <row r="360" spans="1:2" hidden="1" x14ac:dyDescent="0.35">
      <c r="A360" s="23">
        <v>27881</v>
      </c>
      <c r="B360" s="1">
        <v>56.4</v>
      </c>
    </row>
    <row r="361" spans="1:2" hidden="1" x14ac:dyDescent="0.35">
      <c r="A361" s="23">
        <v>27912</v>
      </c>
      <c r="B361" s="1">
        <v>56.7</v>
      </c>
    </row>
    <row r="362" spans="1:2" hidden="1" x14ac:dyDescent="0.35">
      <c r="A362" s="23">
        <v>27942</v>
      </c>
      <c r="B362" s="1">
        <v>57</v>
      </c>
    </row>
    <row r="363" spans="1:2" hidden="1" x14ac:dyDescent="0.35">
      <c r="A363" s="23">
        <v>27973</v>
      </c>
      <c r="B363" s="1">
        <v>57.3</v>
      </c>
    </row>
    <row r="364" spans="1:2" hidden="1" x14ac:dyDescent="0.35">
      <c r="A364" s="23">
        <v>28004</v>
      </c>
      <c r="B364" s="1">
        <v>57.6</v>
      </c>
    </row>
    <row r="365" spans="1:2" hidden="1" x14ac:dyDescent="0.35">
      <c r="A365" s="23">
        <v>28034</v>
      </c>
      <c r="B365" s="1">
        <v>57.9</v>
      </c>
    </row>
    <row r="366" spans="1:2" hidden="1" x14ac:dyDescent="0.35">
      <c r="A366" s="23">
        <v>28065</v>
      </c>
      <c r="B366" s="1">
        <v>58.1</v>
      </c>
    </row>
    <row r="367" spans="1:2" hidden="1" x14ac:dyDescent="0.35">
      <c r="A367" s="23">
        <v>28095</v>
      </c>
      <c r="B367" s="1">
        <v>58.4</v>
      </c>
    </row>
    <row r="368" spans="1:2" hidden="1" x14ac:dyDescent="0.35">
      <c r="A368" s="23">
        <v>28126</v>
      </c>
      <c r="B368" s="1">
        <v>58.7</v>
      </c>
    </row>
    <row r="369" spans="1:2" hidden="1" x14ac:dyDescent="0.35">
      <c r="A369" s="23">
        <v>28157</v>
      </c>
      <c r="B369" s="1">
        <v>59.3</v>
      </c>
    </row>
    <row r="370" spans="1:2" hidden="1" x14ac:dyDescent="0.35">
      <c r="A370" s="23">
        <v>28185</v>
      </c>
      <c r="B370" s="1">
        <v>59.6</v>
      </c>
    </row>
    <row r="371" spans="1:2" hidden="1" x14ac:dyDescent="0.35">
      <c r="A371" s="23">
        <v>28216</v>
      </c>
      <c r="B371" s="1">
        <v>60</v>
      </c>
    </row>
    <row r="372" spans="1:2" hidden="1" x14ac:dyDescent="0.35">
      <c r="A372" s="23">
        <v>28246</v>
      </c>
      <c r="B372" s="1">
        <v>60.2</v>
      </c>
    </row>
    <row r="373" spans="1:2" hidden="1" x14ac:dyDescent="0.35">
      <c r="A373" s="23">
        <v>28277</v>
      </c>
      <c r="B373" s="1">
        <v>60.5</v>
      </c>
    </row>
    <row r="374" spans="1:2" hidden="1" x14ac:dyDescent="0.35">
      <c r="A374" s="23">
        <v>28307</v>
      </c>
      <c r="B374" s="1">
        <v>60.8</v>
      </c>
    </row>
    <row r="375" spans="1:2" hidden="1" x14ac:dyDescent="0.35">
      <c r="A375" s="23">
        <v>28338</v>
      </c>
      <c r="B375" s="1">
        <v>61.1</v>
      </c>
    </row>
    <row r="376" spans="1:2" hidden="1" x14ac:dyDescent="0.35">
      <c r="A376" s="23">
        <v>28369</v>
      </c>
      <c r="B376" s="1">
        <v>61.3</v>
      </c>
    </row>
    <row r="377" spans="1:2" hidden="1" x14ac:dyDescent="0.35">
      <c r="A377" s="23">
        <v>28399</v>
      </c>
      <c r="B377" s="1">
        <v>61.6</v>
      </c>
    </row>
    <row r="378" spans="1:2" hidden="1" x14ac:dyDescent="0.35">
      <c r="A378" s="23">
        <v>28430</v>
      </c>
      <c r="B378" s="1">
        <v>62</v>
      </c>
    </row>
    <row r="379" spans="1:2" hidden="1" x14ac:dyDescent="0.35">
      <c r="A379" s="23">
        <v>28460</v>
      </c>
      <c r="B379" s="1">
        <v>62.3</v>
      </c>
    </row>
    <row r="380" spans="1:2" hidden="1" x14ac:dyDescent="0.35">
      <c r="A380" s="23">
        <v>28491</v>
      </c>
      <c r="B380" s="1">
        <v>62.7</v>
      </c>
    </row>
    <row r="381" spans="1:2" hidden="1" x14ac:dyDescent="0.35">
      <c r="A381" s="23">
        <v>28522</v>
      </c>
      <c r="B381" s="1">
        <v>63</v>
      </c>
    </row>
    <row r="382" spans="1:2" hidden="1" x14ac:dyDescent="0.35">
      <c r="A382" s="23">
        <v>28550</v>
      </c>
      <c r="B382" s="1">
        <v>63.4</v>
      </c>
    </row>
    <row r="383" spans="1:2" hidden="1" x14ac:dyDescent="0.35">
      <c r="A383" s="23">
        <v>28581</v>
      </c>
      <c r="B383" s="1">
        <v>63.9</v>
      </c>
    </row>
    <row r="384" spans="1:2" hidden="1" x14ac:dyDescent="0.35">
      <c r="A384" s="23">
        <v>28611</v>
      </c>
      <c r="B384" s="1">
        <v>64.5</v>
      </c>
    </row>
    <row r="385" spans="1:2" hidden="1" x14ac:dyDescent="0.35">
      <c r="A385" s="23">
        <v>28642</v>
      </c>
      <c r="B385" s="1">
        <v>65</v>
      </c>
    </row>
    <row r="386" spans="1:2" hidden="1" x14ac:dyDescent="0.35">
      <c r="A386" s="23">
        <v>28672</v>
      </c>
      <c r="B386" s="1">
        <v>65.5</v>
      </c>
    </row>
    <row r="387" spans="1:2" hidden="1" x14ac:dyDescent="0.35">
      <c r="A387" s="23">
        <v>28703</v>
      </c>
      <c r="B387" s="1">
        <v>65.900000000000006</v>
      </c>
    </row>
    <row r="388" spans="1:2" hidden="1" x14ac:dyDescent="0.35">
      <c r="A388" s="23">
        <v>28734</v>
      </c>
      <c r="B388" s="1">
        <v>66.5</v>
      </c>
    </row>
    <row r="389" spans="1:2" hidden="1" x14ac:dyDescent="0.35">
      <c r="A389" s="23">
        <v>28764</v>
      </c>
      <c r="B389" s="1">
        <v>67.099999999999994</v>
      </c>
    </row>
    <row r="390" spans="1:2" hidden="1" x14ac:dyDescent="0.35">
      <c r="A390" s="23">
        <v>28795</v>
      </c>
      <c r="B390" s="1">
        <v>67.5</v>
      </c>
    </row>
    <row r="391" spans="1:2" hidden="1" x14ac:dyDescent="0.35">
      <c r="A391" s="23">
        <v>28825</v>
      </c>
      <c r="B391" s="1">
        <v>67.900000000000006</v>
      </c>
    </row>
    <row r="392" spans="1:2" hidden="1" x14ac:dyDescent="0.35">
      <c r="A392" s="23">
        <v>28856</v>
      </c>
      <c r="B392" s="1">
        <v>68.5</v>
      </c>
    </row>
    <row r="393" spans="1:2" hidden="1" x14ac:dyDescent="0.35">
      <c r="A393" s="23">
        <v>28887</v>
      </c>
      <c r="B393" s="1">
        <v>69.2</v>
      </c>
    </row>
    <row r="394" spans="1:2" hidden="1" x14ac:dyDescent="0.35">
      <c r="A394" s="23">
        <v>28915</v>
      </c>
      <c r="B394" s="1">
        <v>69.900000000000006</v>
      </c>
    </row>
    <row r="395" spans="1:2" hidden="1" x14ac:dyDescent="0.35">
      <c r="A395" s="23">
        <v>28946</v>
      </c>
      <c r="B395" s="1">
        <v>70.599999999999994</v>
      </c>
    </row>
    <row r="396" spans="1:2" hidden="1" x14ac:dyDescent="0.35">
      <c r="A396" s="23">
        <v>28976</v>
      </c>
      <c r="B396" s="1">
        <v>71.400000000000006</v>
      </c>
    </row>
    <row r="397" spans="1:2" hidden="1" x14ac:dyDescent="0.35">
      <c r="A397" s="23">
        <v>29007</v>
      </c>
      <c r="B397" s="1">
        <v>72.2</v>
      </c>
    </row>
    <row r="398" spans="1:2" hidden="1" x14ac:dyDescent="0.35">
      <c r="A398" s="23">
        <v>29037</v>
      </c>
      <c r="B398" s="1">
        <v>73</v>
      </c>
    </row>
    <row r="399" spans="1:2" hidden="1" x14ac:dyDescent="0.35">
      <c r="A399" s="23">
        <v>29068</v>
      </c>
      <c r="B399" s="1">
        <v>73.7</v>
      </c>
    </row>
    <row r="400" spans="1:2" hidden="1" x14ac:dyDescent="0.35">
      <c r="A400" s="23">
        <v>29099</v>
      </c>
      <c r="B400" s="1">
        <v>74.400000000000006</v>
      </c>
    </row>
    <row r="401" spans="1:2" hidden="1" x14ac:dyDescent="0.35">
      <c r="A401" s="23">
        <v>29129</v>
      </c>
      <c r="B401" s="1">
        <v>75.2</v>
      </c>
    </row>
    <row r="402" spans="1:2" hidden="1" x14ac:dyDescent="0.35">
      <c r="A402" s="23">
        <v>29160</v>
      </c>
      <c r="B402" s="1">
        <v>76</v>
      </c>
    </row>
    <row r="403" spans="1:2" hidden="1" x14ac:dyDescent="0.35">
      <c r="A403" s="23">
        <v>29190</v>
      </c>
      <c r="B403" s="1">
        <v>76.900000000000006</v>
      </c>
    </row>
    <row r="404" spans="1:2" hidden="1" x14ac:dyDescent="0.35">
      <c r="A404" s="23">
        <v>29221</v>
      </c>
      <c r="B404" s="1">
        <v>78</v>
      </c>
    </row>
    <row r="405" spans="1:2" hidden="1" x14ac:dyDescent="0.35">
      <c r="A405" s="23">
        <v>29252</v>
      </c>
      <c r="B405" s="1">
        <v>79</v>
      </c>
    </row>
    <row r="406" spans="1:2" hidden="1" x14ac:dyDescent="0.35">
      <c r="A406" s="23">
        <v>29281</v>
      </c>
      <c r="B406" s="1">
        <v>80.099999999999994</v>
      </c>
    </row>
    <row r="407" spans="1:2" hidden="1" x14ac:dyDescent="0.35">
      <c r="A407" s="23">
        <v>29312</v>
      </c>
      <c r="B407" s="1">
        <v>80.900000000000006</v>
      </c>
    </row>
    <row r="408" spans="1:2" hidden="1" x14ac:dyDescent="0.35">
      <c r="A408" s="23">
        <v>29342</v>
      </c>
      <c r="B408" s="1">
        <v>81.7</v>
      </c>
    </row>
    <row r="409" spans="1:2" hidden="1" x14ac:dyDescent="0.35">
      <c r="A409" s="23">
        <v>29373</v>
      </c>
      <c r="B409" s="1">
        <v>82.5</v>
      </c>
    </row>
    <row r="410" spans="1:2" hidden="1" x14ac:dyDescent="0.35">
      <c r="A410" s="23">
        <v>29403</v>
      </c>
      <c r="B410" s="1">
        <v>82.6</v>
      </c>
    </row>
    <row r="411" spans="1:2" hidden="1" x14ac:dyDescent="0.35">
      <c r="A411" s="23">
        <v>29434</v>
      </c>
      <c r="B411" s="1">
        <v>83.2</v>
      </c>
    </row>
    <row r="412" spans="1:2" hidden="1" x14ac:dyDescent="0.35">
      <c r="A412" s="23">
        <v>29465</v>
      </c>
      <c r="B412" s="1">
        <v>83.9</v>
      </c>
    </row>
    <row r="413" spans="1:2" hidden="1" x14ac:dyDescent="0.35">
      <c r="A413" s="23">
        <v>29495</v>
      </c>
      <c r="B413" s="1">
        <v>84.7</v>
      </c>
    </row>
    <row r="414" spans="1:2" hidden="1" x14ac:dyDescent="0.35">
      <c r="A414" s="23">
        <v>29526</v>
      </c>
      <c r="B414" s="1">
        <v>85.6</v>
      </c>
    </row>
    <row r="415" spans="1:2" hidden="1" x14ac:dyDescent="0.35">
      <c r="A415" s="23">
        <v>29556</v>
      </c>
      <c r="B415" s="1">
        <v>86.4</v>
      </c>
    </row>
    <row r="416" spans="1:2" hidden="1" x14ac:dyDescent="0.35">
      <c r="A416" s="23">
        <v>29587</v>
      </c>
      <c r="B416" s="1">
        <v>87.2</v>
      </c>
    </row>
    <row r="417" spans="1:2" hidden="1" x14ac:dyDescent="0.35">
      <c r="A417" s="23">
        <v>29618</v>
      </c>
      <c r="B417" s="1">
        <v>88</v>
      </c>
    </row>
    <row r="418" spans="1:2" hidden="1" x14ac:dyDescent="0.35">
      <c r="A418" s="23">
        <v>29646</v>
      </c>
      <c r="B418" s="1">
        <v>88.6</v>
      </c>
    </row>
    <row r="419" spans="1:2" hidden="1" x14ac:dyDescent="0.35">
      <c r="A419" s="23">
        <v>29677</v>
      </c>
      <c r="B419" s="1">
        <v>89.1</v>
      </c>
    </row>
    <row r="420" spans="1:2" hidden="1" x14ac:dyDescent="0.35">
      <c r="A420" s="23">
        <v>29707</v>
      </c>
      <c r="B420" s="1">
        <v>89.7</v>
      </c>
    </row>
    <row r="421" spans="1:2" hidden="1" x14ac:dyDescent="0.35">
      <c r="A421" s="23">
        <v>29738</v>
      </c>
      <c r="B421" s="1">
        <v>90.5</v>
      </c>
    </row>
    <row r="422" spans="1:2" hidden="1" x14ac:dyDescent="0.35">
      <c r="A422" s="23">
        <v>29768</v>
      </c>
      <c r="B422" s="1">
        <v>91.5</v>
      </c>
    </row>
    <row r="423" spans="1:2" hidden="1" x14ac:dyDescent="0.35">
      <c r="A423" s="23">
        <v>29799</v>
      </c>
      <c r="B423" s="1">
        <v>92.2</v>
      </c>
    </row>
    <row r="424" spans="1:2" hidden="1" x14ac:dyDescent="0.35">
      <c r="A424" s="23">
        <v>29830</v>
      </c>
      <c r="B424" s="1">
        <v>93.1</v>
      </c>
    </row>
    <row r="425" spans="1:2" hidden="1" x14ac:dyDescent="0.35">
      <c r="A425" s="23">
        <v>29860</v>
      </c>
      <c r="B425" s="1">
        <v>93.4</v>
      </c>
    </row>
    <row r="426" spans="1:2" hidden="1" x14ac:dyDescent="0.35">
      <c r="A426" s="23">
        <v>29891</v>
      </c>
      <c r="B426" s="1">
        <v>93.8</v>
      </c>
    </row>
    <row r="427" spans="1:2" hidden="1" x14ac:dyDescent="0.35">
      <c r="A427" s="23">
        <v>29921</v>
      </c>
      <c r="B427" s="1">
        <v>94.1</v>
      </c>
    </row>
    <row r="428" spans="1:2" hidden="1" x14ac:dyDescent="0.35">
      <c r="A428" s="23">
        <v>29952</v>
      </c>
      <c r="B428" s="1">
        <v>94.4</v>
      </c>
    </row>
    <row r="429" spans="1:2" hidden="1" x14ac:dyDescent="0.35">
      <c r="A429" s="23">
        <v>29983</v>
      </c>
      <c r="B429" s="1">
        <v>94.7</v>
      </c>
    </row>
    <row r="430" spans="1:2" hidden="1" x14ac:dyDescent="0.35">
      <c r="A430" s="23">
        <v>30011</v>
      </c>
      <c r="B430" s="1">
        <v>94.7</v>
      </c>
    </row>
    <row r="431" spans="1:2" hidden="1" x14ac:dyDescent="0.35">
      <c r="A431" s="23">
        <v>30042</v>
      </c>
      <c r="B431" s="1">
        <v>95</v>
      </c>
    </row>
    <row r="432" spans="1:2" hidden="1" x14ac:dyDescent="0.35">
      <c r="A432" s="23">
        <v>30072</v>
      </c>
      <c r="B432" s="1">
        <v>95.9</v>
      </c>
    </row>
    <row r="433" spans="1:2" hidden="1" x14ac:dyDescent="0.35">
      <c r="A433" s="23">
        <v>30103</v>
      </c>
      <c r="B433" s="1">
        <v>97</v>
      </c>
    </row>
    <row r="434" spans="1:2" hidden="1" x14ac:dyDescent="0.35">
      <c r="A434" s="23">
        <v>30133</v>
      </c>
      <c r="B434" s="1">
        <v>97.5</v>
      </c>
    </row>
    <row r="435" spans="1:2" hidden="1" x14ac:dyDescent="0.35">
      <c r="A435" s="23">
        <v>30164</v>
      </c>
      <c r="B435" s="1">
        <v>97.7</v>
      </c>
    </row>
    <row r="436" spans="1:2" hidden="1" x14ac:dyDescent="0.35">
      <c r="A436" s="23">
        <v>30195</v>
      </c>
      <c r="B436" s="1">
        <v>97.7</v>
      </c>
    </row>
    <row r="437" spans="1:2" hidden="1" x14ac:dyDescent="0.35">
      <c r="A437" s="23">
        <v>30225</v>
      </c>
      <c r="B437" s="1">
        <v>98.1</v>
      </c>
    </row>
    <row r="438" spans="1:2" hidden="1" x14ac:dyDescent="0.35">
      <c r="A438" s="23">
        <v>30256</v>
      </c>
      <c r="B438" s="1">
        <v>98</v>
      </c>
    </row>
    <row r="439" spans="1:2" hidden="1" x14ac:dyDescent="0.35">
      <c r="A439" s="23">
        <v>30286</v>
      </c>
      <c r="B439" s="1">
        <v>97.7</v>
      </c>
    </row>
    <row r="440" spans="1:2" hidden="1" x14ac:dyDescent="0.35">
      <c r="A440" s="23">
        <v>30317</v>
      </c>
      <c r="B440" s="1">
        <v>97.9</v>
      </c>
    </row>
    <row r="441" spans="1:2" hidden="1" x14ac:dyDescent="0.35">
      <c r="A441" s="23">
        <v>30348</v>
      </c>
      <c r="B441" s="1">
        <v>98</v>
      </c>
    </row>
    <row r="442" spans="1:2" hidden="1" x14ac:dyDescent="0.35">
      <c r="A442" s="23">
        <v>30376</v>
      </c>
      <c r="B442" s="1">
        <v>98.1</v>
      </c>
    </row>
    <row r="443" spans="1:2" hidden="1" x14ac:dyDescent="0.35">
      <c r="A443" s="23">
        <v>30407</v>
      </c>
      <c r="B443" s="1">
        <v>98.8</v>
      </c>
    </row>
    <row r="444" spans="1:2" hidden="1" x14ac:dyDescent="0.35">
      <c r="A444" s="23">
        <v>30437</v>
      </c>
      <c r="B444" s="1">
        <v>99.2</v>
      </c>
    </row>
    <row r="445" spans="1:2" hidden="1" x14ac:dyDescent="0.35">
      <c r="A445" s="23">
        <v>30468</v>
      </c>
      <c r="B445" s="1">
        <v>99.4</v>
      </c>
    </row>
    <row r="446" spans="1:2" hidden="1" x14ac:dyDescent="0.35">
      <c r="A446" s="23">
        <v>30498</v>
      </c>
      <c r="B446" s="1">
        <v>99.8</v>
      </c>
    </row>
    <row r="447" spans="1:2" hidden="1" x14ac:dyDescent="0.35">
      <c r="A447" s="23">
        <v>30529</v>
      </c>
      <c r="B447" s="1">
        <v>100.1</v>
      </c>
    </row>
    <row r="448" spans="1:2" hidden="1" x14ac:dyDescent="0.35">
      <c r="A448" s="23">
        <v>30560</v>
      </c>
      <c r="B448" s="1">
        <v>100.4</v>
      </c>
    </row>
    <row r="449" spans="1:2" hidden="1" x14ac:dyDescent="0.35">
      <c r="A449" s="23">
        <v>30590</v>
      </c>
      <c r="B449" s="1">
        <v>100.8</v>
      </c>
    </row>
    <row r="450" spans="1:2" hidden="1" x14ac:dyDescent="0.35">
      <c r="A450" s="23">
        <v>30621</v>
      </c>
      <c r="B450" s="1">
        <v>101.1</v>
      </c>
    </row>
    <row r="451" spans="1:2" hidden="1" x14ac:dyDescent="0.35">
      <c r="A451" s="23">
        <v>30651</v>
      </c>
      <c r="B451" s="1">
        <v>101.4</v>
      </c>
    </row>
    <row r="452" spans="1:2" hidden="1" x14ac:dyDescent="0.35">
      <c r="A452" s="23">
        <v>30682</v>
      </c>
      <c r="B452" s="1">
        <v>102.1</v>
      </c>
    </row>
    <row r="453" spans="1:2" hidden="1" x14ac:dyDescent="0.35">
      <c r="A453" s="23">
        <v>30713</v>
      </c>
      <c r="B453" s="1">
        <v>102.6</v>
      </c>
    </row>
    <row r="454" spans="1:2" hidden="1" x14ac:dyDescent="0.35">
      <c r="A454" s="23">
        <v>30742</v>
      </c>
      <c r="B454" s="1">
        <v>102.9</v>
      </c>
    </row>
    <row r="455" spans="1:2" hidden="1" x14ac:dyDescent="0.35">
      <c r="A455" s="23">
        <v>30773</v>
      </c>
      <c r="B455" s="1">
        <v>103.3</v>
      </c>
    </row>
    <row r="456" spans="1:2" hidden="1" x14ac:dyDescent="0.35">
      <c r="A456" s="23">
        <v>30803</v>
      </c>
      <c r="B456" s="1">
        <v>103.5</v>
      </c>
    </row>
    <row r="457" spans="1:2" hidden="1" x14ac:dyDescent="0.35">
      <c r="A457" s="23">
        <v>30834</v>
      </c>
      <c r="B457" s="1">
        <v>103.7</v>
      </c>
    </row>
    <row r="458" spans="1:2" hidden="1" x14ac:dyDescent="0.35">
      <c r="A458" s="23">
        <v>30864</v>
      </c>
      <c r="B458" s="1">
        <v>104.1</v>
      </c>
    </row>
    <row r="459" spans="1:2" hidden="1" x14ac:dyDescent="0.35">
      <c r="A459" s="23">
        <v>30895</v>
      </c>
      <c r="B459" s="1">
        <v>104.4</v>
      </c>
    </row>
    <row r="460" spans="1:2" hidden="1" x14ac:dyDescent="0.35">
      <c r="A460" s="23">
        <v>30926</v>
      </c>
      <c r="B460" s="1">
        <v>104.7</v>
      </c>
    </row>
    <row r="461" spans="1:2" hidden="1" x14ac:dyDescent="0.35">
      <c r="A461" s="23">
        <v>30956</v>
      </c>
      <c r="B461" s="1">
        <v>105.1</v>
      </c>
    </row>
    <row r="462" spans="1:2" hidden="1" x14ac:dyDescent="0.35">
      <c r="A462" s="23">
        <v>30987</v>
      </c>
      <c r="B462" s="1">
        <v>105.3</v>
      </c>
    </row>
    <row r="463" spans="1:2" hidden="1" x14ac:dyDescent="0.35">
      <c r="A463" s="23">
        <v>31017</v>
      </c>
      <c r="B463" s="1">
        <v>105.5</v>
      </c>
    </row>
    <row r="464" spans="1:2" hidden="1" x14ac:dyDescent="0.35">
      <c r="A464" s="23">
        <v>31048</v>
      </c>
      <c r="B464" s="1">
        <v>105.7</v>
      </c>
    </row>
    <row r="465" spans="1:2" hidden="1" x14ac:dyDescent="0.35">
      <c r="A465" s="23">
        <v>31079</v>
      </c>
      <c r="B465" s="1">
        <v>106.3</v>
      </c>
    </row>
    <row r="466" spans="1:2" hidden="1" x14ac:dyDescent="0.35">
      <c r="A466" s="23">
        <v>31107</v>
      </c>
      <c r="B466" s="1">
        <v>106.8</v>
      </c>
    </row>
    <row r="467" spans="1:2" hidden="1" x14ac:dyDescent="0.35">
      <c r="A467" s="23">
        <v>31138</v>
      </c>
      <c r="B467" s="1">
        <v>107</v>
      </c>
    </row>
    <row r="468" spans="1:2" hidden="1" x14ac:dyDescent="0.35">
      <c r="A468" s="23">
        <v>31168</v>
      </c>
      <c r="B468" s="1">
        <v>107.2</v>
      </c>
    </row>
    <row r="469" spans="1:2" hidden="1" x14ac:dyDescent="0.35">
      <c r="A469" s="23">
        <v>31199</v>
      </c>
      <c r="B469" s="1">
        <v>107.5</v>
      </c>
    </row>
    <row r="470" spans="1:2" hidden="1" x14ac:dyDescent="0.35">
      <c r="A470" s="23">
        <v>31229</v>
      </c>
      <c r="B470" s="1">
        <v>107.7</v>
      </c>
    </row>
    <row r="471" spans="1:2" hidden="1" x14ac:dyDescent="0.35">
      <c r="A471" s="23">
        <v>31260</v>
      </c>
      <c r="B471" s="1">
        <v>107.9</v>
      </c>
    </row>
    <row r="472" spans="1:2" hidden="1" x14ac:dyDescent="0.35">
      <c r="A472" s="23">
        <v>31291</v>
      </c>
      <c r="B472" s="1">
        <v>108.1</v>
      </c>
    </row>
    <row r="473" spans="1:2" hidden="1" x14ac:dyDescent="0.35">
      <c r="A473" s="23">
        <v>31321</v>
      </c>
      <c r="B473" s="1">
        <v>108.5</v>
      </c>
    </row>
    <row r="474" spans="1:2" hidden="1" x14ac:dyDescent="0.35">
      <c r="A474" s="23">
        <v>31352</v>
      </c>
      <c r="B474" s="1">
        <v>109</v>
      </c>
    </row>
    <row r="475" spans="1:2" hidden="1" x14ac:dyDescent="0.35">
      <c r="A475" s="23">
        <v>31382</v>
      </c>
      <c r="B475" s="1">
        <v>109.5</v>
      </c>
    </row>
    <row r="476" spans="1:2" hidden="1" x14ac:dyDescent="0.35">
      <c r="A476" s="23">
        <v>31413</v>
      </c>
      <c r="B476" s="1">
        <v>109.9</v>
      </c>
    </row>
    <row r="477" spans="1:2" hidden="1" x14ac:dyDescent="0.35">
      <c r="A477" s="23">
        <v>31444</v>
      </c>
      <c r="B477" s="1">
        <v>109.7</v>
      </c>
    </row>
    <row r="478" spans="1:2" hidden="1" x14ac:dyDescent="0.35">
      <c r="A478" s="23">
        <v>31472</v>
      </c>
      <c r="B478" s="1">
        <v>109.1</v>
      </c>
    </row>
    <row r="479" spans="1:2" hidden="1" x14ac:dyDescent="0.35">
      <c r="A479" s="23">
        <v>31503</v>
      </c>
      <c r="B479" s="1">
        <v>108.7</v>
      </c>
    </row>
    <row r="480" spans="1:2" hidden="1" x14ac:dyDescent="0.35">
      <c r="A480" s="23">
        <v>31533</v>
      </c>
      <c r="B480" s="1">
        <v>109</v>
      </c>
    </row>
    <row r="481" spans="1:2" hidden="1" x14ac:dyDescent="0.35">
      <c r="A481" s="23">
        <v>31564</v>
      </c>
      <c r="B481" s="1">
        <v>109.4</v>
      </c>
    </row>
    <row r="482" spans="1:2" hidden="1" x14ac:dyDescent="0.35">
      <c r="A482" s="23">
        <v>31594</v>
      </c>
      <c r="B482" s="1">
        <v>109.5</v>
      </c>
    </row>
    <row r="483" spans="1:2" hidden="1" x14ac:dyDescent="0.35">
      <c r="A483" s="23">
        <v>31625</v>
      </c>
      <c r="B483" s="1">
        <v>109.6</v>
      </c>
    </row>
    <row r="484" spans="1:2" hidden="1" x14ac:dyDescent="0.35">
      <c r="A484" s="23">
        <v>31656</v>
      </c>
      <c r="B484" s="1">
        <v>110</v>
      </c>
    </row>
    <row r="485" spans="1:2" hidden="1" x14ac:dyDescent="0.35">
      <c r="A485" s="23">
        <v>31686</v>
      </c>
      <c r="B485" s="1">
        <v>110.2</v>
      </c>
    </row>
    <row r="486" spans="1:2" hidden="1" x14ac:dyDescent="0.35">
      <c r="A486" s="23">
        <v>31717</v>
      </c>
      <c r="B486" s="1">
        <v>110.4</v>
      </c>
    </row>
    <row r="487" spans="1:2" hidden="1" x14ac:dyDescent="0.35">
      <c r="A487" s="23">
        <v>31747</v>
      </c>
      <c r="B487" s="1">
        <v>110.8</v>
      </c>
    </row>
    <row r="488" spans="1:2" hidden="1" x14ac:dyDescent="0.35">
      <c r="A488" s="23">
        <v>31778</v>
      </c>
      <c r="B488" s="1">
        <v>111.4</v>
      </c>
    </row>
    <row r="489" spans="1:2" hidden="1" x14ac:dyDescent="0.35">
      <c r="A489" s="23">
        <v>31809</v>
      </c>
      <c r="B489" s="1">
        <v>111.8</v>
      </c>
    </row>
    <row r="490" spans="1:2" hidden="1" x14ac:dyDescent="0.35">
      <c r="A490" s="23">
        <v>31837</v>
      </c>
      <c r="B490" s="1">
        <v>112.2</v>
      </c>
    </row>
    <row r="491" spans="1:2" hidden="1" x14ac:dyDescent="0.35">
      <c r="A491" s="23">
        <v>31868</v>
      </c>
      <c r="B491" s="1">
        <v>112.7</v>
      </c>
    </row>
    <row r="492" spans="1:2" hidden="1" x14ac:dyDescent="0.35">
      <c r="A492" s="23">
        <v>31898</v>
      </c>
      <c r="B492" s="1">
        <v>113</v>
      </c>
    </row>
    <row r="493" spans="1:2" hidden="1" x14ac:dyDescent="0.35">
      <c r="A493" s="23">
        <v>31929</v>
      </c>
      <c r="B493" s="1">
        <v>113.5</v>
      </c>
    </row>
    <row r="494" spans="1:2" hidden="1" x14ac:dyDescent="0.35">
      <c r="A494" s="23">
        <v>31959</v>
      </c>
      <c r="B494" s="1">
        <v>113.8</v>
      </c>
    </row>
    <row r="495" spans="1:2" hidden="1" x14ac:dyDescent="0.35">
      <c r="A495" s="23">
        <v>31990</v>
      </c>
      <c r="B495" s="1">
        <v>114.3</v>
      </c>
    </row>
    <row r="496" spans="1:2" hidden="1" x14ac:dyDescent="0.35">
      <c r="A496" s="23">
        <v>32021</v>
      </c>
      <c r="B496" s="1">
        <v>114.7</v>
      </c>
    </row>
    <row r="497" spans="1:2" hidden="1" x14ac:dyDescent="0.35">
      <c r="A497" s="23">
        <v>32051</v>
      </c>
      <c r="B497" s="1">
        <v>115</v>
      </c>
    </row>
    <row r="498" spans="1:2" hidden="1" x14ac:dyDescent="0.35">
      <c r="A498" s="23">
        <v>32082</v>
      </c>
      <c r="B498" s="1">
        <v>115.4</v>
      </c>
    </row>
    <row r="499" spans="1:2" hidden="1" x14ac:dyDescent="0.35">
      <c r="A499" s="23">
        <v>32112</v>
      </c>
      <c r="B499" s="1">
        <v>115.6</v>
      </c>
    </row>
    <row r="500" spans="1:2" hidden="1" x14ac:dyDescent="0.35">
      <c r="A500" s="23">
        <v>32143</v>
      </c>
      <c r="B500" s="1">
        <v>116</v>
      </c>
    </row>
    <row r="501" spans="1:2" hidden="1" x14ac:dyDescent="0.35">
      <c r="A501" s="23">
        <v>32174</v>
      </c>
      <c r="B501" s="1">
        <v>116.2</v>
      </c>
    </row>
    <row r="502" spans="1:2" hidden="1" x14ac:dyDescent="0.35">
      <c r="A502" s="23">
        <v>32203</v>
      </c>
      <c r="B502" s="1">
        <v>116.5</v>
      </c>
    </row>
    <row r="503" spans="1:2" hidden="1" x14ac:dyDescent="0.35">
      <c r="A503" s="23">
        <v>32234</v>
      </c>
      <c r="B503" s="1">
        <v>117.2</v>
      </c>
    </row>
    <row r="504" spans="1:2" hidden="1" x14ac:dyDescent="0.35">
      <c r="A504" s="23">
        <v>32264</v>
      </c>
      <c r="B504" s="1">
        <v>117.5</v>
      </c>
    </row>
    <row r="505" spans="1:2" hidden="1" x14ac:dyDescent="0.35">
      <c r="A505" s="23">
        <v>32295</v>
      </c>
      <c r="B505" s="1">
        <v>118</v>
      </c>
    </row>
    <row r="506" spans="1:2" hidden="1" x14ac:dyDescent="0.35">
      <c r="A506" s="23">
        <v>32325</v>
      </c>
      <c r="B506" s="1">
        <v>118.5</v>
      </c>
    </row>
    <row r="507" spans="1:2" hidden="1" x14ac:dyDescent="0.35">
      <c r="A507" s="23">
        <v>32356</v>
      </c>
      <c r="B507" s="1">
        <v>119</v>
      </c>
    </row>
    <row r="508" spans="1:2" hidden="1" x14ac:dyDescent="0.35">
      <c r="A508" s="23">
        <v>32387</v>
      </c>
      <c r="B508" s="1">
        <v>119.5</v>
      </c>
    </row>
    <row r="509" spans="1:2" hidden="1" x14ac:dyDescent="0.35">
      <c r="A509" s="23">
        <v>32417</v>
      </c>
      <c r="B509" s="1">
        <v>119.9</v>
      </c>
    </row>
    <row r="510" spans="1:2" hidden="1" x14ac:dyDescent="0.35">
      <c r="A510" s="23">
        <v>32448</v>
      </c>
      <c r="B510" s="1">
        <v>120.3</v>
      </c>
    </row>
    <row r="511" spans="1:2" hidden="1" x14ac:dyDescent="0.35">
      <c r="A511" s="23">
        <v>32478</v>
      </c>
      <c r="B511" s="1">
        <v>120.7</v>
      </c>
    </row>
    <row r="512" spans="1:2" hidden="1" x14ac:dyDescent="0.35">
      <c r="A512" s="23">
        <v>32509</v>
      </c>
      <c r="B512" s="1">
        <v>121.2</v>
      </c>
    </row>
    <row r="513" spans="1:2" hidden="1" x14ac:dyDescent="0.35">
      <c r="A513" s="23">
        <v>32540</v>
      </c>
      <c r="B513" s="1">
        <v>121.6</v>
      </c>
    </row>
    <row r="514" spans="1:2" hidden="1" x14ac:dyDescent="0.35">
      <c r="A514" s="23">
        <v>32568</v>
      </c>
      <c r="B514" s="1">
        <v>122.2</v>
      </c>
    </row>
    <row r="515" spans="1:2" hidden="1" x14ac:dyDescent="0.35">
      <c r="A515" s="23">
        <v>32599</v>
      </c>
      <c r="B515" s="1">
        <v>123.1</v>
      </c>
    </row>
    <row r="516" spans="1:2" hidden="1" x14ac:dyDescent="0.35">
      <c r="A516" s="23">
        <v>32629</v>
      </c>
      <c r="B516" s="1">
        <v>123.7</v>
      </c>
    </row>
    <row r="517" spans="1:2" hidden="1" x14ac:dyDescent="0.35">
      <c r="A517" s="23">
        <v>32660</v>
      </c>
      <c r="B517" s="1">
        <v>124.1</v>
      </c>
    </row>
    <row r="518" spans="1:2" hidden="1" x14ac:dyDescent="0.35">
      <c r="A518" s="23">
        <v>32690</v>
      </c>
      <c r="B518" s="1">
        <v>124.5</v>
      </c>
    </row>
    <row r="519" spans="1:2" hidden="1" x14ac:dyDescent="0.35">
      <c r="A519" s="23">
        <v>32721</v>
      </c>
      <c r="B519" s="1">
        <v>124.5</v>
      </c>
    </row>
    <row r="520" spans="1:2" hidden="1" x14ac:dyDescent="0.35">
      <c r="A520" s="23">
        <v>32752</v>
      </c>
      <c r="B520" s="1">
        <v>124.8</v>
      </c>
    </row>
    <row r="521" spans="1:2" hidden="1" x14ac:dyDescent="0.35">
      <c r="A521" s="23">
        <v>32782</v>
      </c>
      <c r="B521" s="1">
        <v>125.4</v>
      </c>
    </row>
    <row r="522" spans="1:2" hidden="1" x14ac:dyDescent="0.35">
      <c r="A522" s="23">
        <v>32813</v>
      </c>
      <c r="B522" s="1">
        <v>125.9</v>
      </c>
    </row>
    <row r="523" spans="1:2" hidden="1" x14ac:dyDescent="0.35">
      <c r="A523" s="23">
        <v>32843</v>
      </c>
      <c r="B523" s="1">
        <v>126.3</v>
      </c>
    </row>
    <row r="524" spans="1:2" hidden="1" x14ac:dyDescent="0.35">
      <c r="A524" s="23">
        <v>32874</v>
      </c>
      <c r="B524" s="1">
        <v>127.5</v>
      </c>
    </row>
    <row r="525" spans="1:2" hidden="1" x14ac:dyDescent="0.35">
      <c r="A525" s="23">
        <v>32905</v>
      </c>
      <c r="B525" s="1">
        <v>128</v>
      </c>
    </row>
    <row r="526" spans="1:2" hidden="1" x14ac:dyDescent="0.35">
      <c r="A526" s="23">
        <v>32933</v>
      </c>
      <c r="B526" s="1">
        <v>128.6</v>
      </c>
    </row>
    <row r="527" spans="1:2" hidden="1" x14ac:dyDescent="0.35">
      <c r="A527" s="23">
        <v>32964</v>
      </c>
      <c r="B527" s="1">
        <v>128.9</v>
      </c>
    </row>
    <row r="528" spans="1:2" hidden="1" x14ac:dyDescent="0.35">
      <c r="A528" s="23">
        <v>32994</v>
      </c>
      <c r="B528" s="1">
        <v>129.1</v>
      </c>
    </row>
    <row r="529" spans="1:2" hidden="1" x14ac:dyDescent="0.35">
      <c r="A529" s="23">
        <v>33025</v>
      </c>
      <c r="B529" s="1">
        <v>129.9</v>
      </c>
    </row>
    <row r="530" spans="1:2" hidden="1" x14ac:dyDescent="0.35">
      <c r="A530" s="23">
        <v>33055</v>
      </c>
      <c r="B530" s="1">
        <v>130.5</v>
      </c>
    </row>
    <row r="531" spans="1:2" hidden="1" x14ac:dyDescent="0.35">
      <c r="A531" s="23">
        <v>33086</v>
      </c>
      <c r="B531" s="1">
        <v>131.6</v>
      </c>
    </row>
    <row r="532" spans="1:2" hidden="1" x14ac:dyDescent="0.35">
      <c r="A532" s="23">
        <v>33117</v>
      </c>
      <c r="B532" s="1">
        <v>132.5</v>
      </c>
    </row>
    <row r="533" spans="1:2" hidden="1" x14ac:dyDescent="0.35">
      <c r="A533" s="23">
        <v>33147</v>
      </c>
      <c r="B533" s="1">
        <v>133.4</v>
      </c>
    </row>
    <row r="534" spans="1:2" hidden="1" x14ac:dyDescent="0.35">
      <c r="A534" s="23">
        <v>33178</v>
      </c>
      <c r="B534" s="1">
        <v>133.69999999999999</v>
      </c>
    </row>
    <row r="535" spans="1:2" hidden="1" x14ac:dyDescent="0.35">
      <c r="A535" s="23">
        <v>33208</v>
      </c>
      <c r="B535" s="1">
        <v>134.19999999999999</v>
      </c>
    </row>
    <row r="536" spans="1:2" hidden="1" x14ac:dyDescent="0.35">
      <c r="A536" s="23">
        <v>33239</v>
      </c>
      <c r="B536" s="1">
        <v>134.69999999999999</v>
      </c>
    </row>
    <row r="537" spans="1:2" hidden="1" x14ac:dyDescent="0.35">
      <c r="A537" s="23">
        <v>33270</v>
      </c>
      <c r="B537" s="1">
        <v>134.80000000000001</v>
      </c>
    </row>
    <row r="538" spans="1:2" hidden="1" x14ac:dyDescent="0.35">
      <c r="A538" s="23">
        <v>33298</v>
      </c>
      <c r="B538" s="1">
        <v>134.80000000000001</v>
      </c>
    </row>
    <row r="539" spans="1:2" hidden="1" x14ac:dyDescent="0.35">
      <c r="A539" s="23">
        <v>33329</v>
      </c>
      <c r="B539" s="1">
        <v>135.1</v>
      </c>
    </row>
    <row r="540" spans="1:2" hidden="1" x14ac:dyDescent="0.35">
      <c r="A540" s="23">
        <v>33359</v>
      </c>
      <c r="B540" s="1">
        <v>135.6</v>
      </c>
    </row>
    <row r="541" spans="1:2" hidden="1" x14ac:dyDescent="0.35">
      <c r="A541" s="23">
        <v>33390</v>
      </c>
      <c r="B541" s="1">
        <v>136</v>
      </c>
    </row>
    <row r="542" spans="1:2" hidden="1" x14ac:dyDescent="0.35">
      <c r="A542" s="23">
        <v>33420</v>
      </c>
      <c r="B542" s="1">
        <v>136.19999999999999</v>
      </c>
    </row>
    <row r="543" spans="1:2" hidden="1" x14ac:dyDescent="0.35">
      <c r="A543" s="23">
        <v>33451</v>
      </c>
      <c r="B543" s="1">
        <v>136.6</v>
      </c>
    </row>
    <row r="544" spans="1:2" hidden="1" x14ac:dyDescent="0.35">
      <c r="A544" s="23">
        <v>33482</v>
      </c>
      <c r="B544" s="1">
        <v>137</v>
      </c>
    </row>
    <row r="545" spans="1:2" hidden="1" x14ac:dyDescent="0.35">
      <c r="A545" s="23">
        <v>33512</v>
      </c>
      <c r="B545" s="1">
        <v>137.19999999999999</v>
      </c>
    </row>
    <row r="546" spans="1:2" hidden="1" x14ac:dyDescent="0.35">
      <c r="A546" s="23">
        <v>33543</v>
      </c>
      <c r="B546" s="1">
        <v>137.80000000000001</v>
      </c>
    </row>
    <row r="547" spans="1:2" hidden="1" x14ac:dyDescent="0.35">
      <c r="A547" s="23">
        <v>33573</v>
      </c>
      <c r="B547" s="1">
        <v>138.19999999999999</v>
      </c>
    </row>
    <row r="548" spans="1:2" hidden="1" x14ac:dyDescent="0.35">
      <c r="A548" s="23">
        <v>33604</v>
      </c>
      <c r="B548" s="1">
        <v>138.30000000000001</v>
      </c>
    </row>
    <row r="549" spans="1:2" hidden="1" x14ac:dyDescent="0.35">
      <c r="A549" s="23">
        <v>33635</v>
      </c>
      <c r="B549" s="1">
        <v>138.6</v>
      </c>
    </row>
    <row r="550" spans="1:2" hidden="1" x14ac:dyDescent="0.35">
      <c r="A550" s="23">
        <v>33664</v>
      </c>
      <c r="B550" s="1">
        <v>139.1</v>
      </c>
    </row>
    <row r="551" spans="1:2" hidden="1" x14ac:dyDescent="0.35">
      <c r="A551" s="23">
        <v>33695</v>
      </c>
      <c r="B551" s="1">
        <v>139.4</v>
      </c>
    </row>
    <row r="552" spans="1:2" hidden="1" x14ac:dyDescent="0.35">
      <c r="A552" s="23">
        <v>33725</v>
      </c>
      <c r="B552" s="1">
        <v>139.69999999999999</v>
      </c>
    </row>
    <row r="553" spans="1:2" hidden="1" x14ac:dyDescent="0.35">
      <c r="A553" s="23">
        <v>33756</v>
      </c>
      <c r="B553" s="1">
        <v>140.1</v>
      </c>
    </row>
    <row r="554" spans="1:2" hidden="1" x14ac:dyDescent="0.35">
      <c r="A554" s="23">
        <v>33786</v>
      </c>
      <c r="B554" s="1">
        <v>140.5</v>
      </c>
    </row>
    <row r="555" spans="1:2" hidden="1" x14ac:dyDescent="0.35">
      <c r="A555" s="23">
        <v>33817</v>
      </c>
      <c r="B555" s="1">
        <v>140.80000000000001</v>
      </c>
    </row>
    <row r="556" spans="1:2" hidden="1" x14ac:dyDescent="0.35">
      <c r="A556" s="23">
        <v>33848</v>
      </c>
      <c r="B556" s="1">
        <v>141.1</v>
      </c>
    </row>
    <row r="557" spans="1:2" hidden="1" x14ac:dyDescent="0.35">
      <c r="A557" s="23">
        <v>33878</v>
      </c>
      <c r="B557" s="1">
        <v>141.69999999999999</v>
      </c>
    </row>
    <row r="558" spans="1:2" hidden="1" x14ac:dyDescent="0.35">
      <c r="A558" s="23">
        <v>33909</v>
      </c>
      <c r="B558" s="1">
        <v>142.1</v>
      </c>
    </row>
    <row r="559" spans="1:2" hidden="1" x14ac:dyDescent="0.35">
      <c r="A559" s="23">
        <v>33939</v>
      </c>
      <c r="B559" s="1">
        <v>142.30000000000001</v>
      </c>
    </row>
    <row r="560" spans="1:2" hidden="1" x14ac:dyDescent="0.35">
      <c r="A560" s="23">
        <v>33970</v>
      </c>
      <c r="B560" s="1">
        <v>142.80000000000001</v>
      </c>
    </row>
    <row r="561" spans="1:2" hidden="1" x14ac:dyDescent="0.35">
      <c r="A561" s="23">
        <v>34001</v>
      </c>
      <c r="B561" s="1">
        <v>143.1</v>
      </c>
    </row>
    <row r="562" spans="1:2" hidden="1" x14ac:dyDescent="0.35">
      <c r="A562" s="23">
        <v>34029</v>
      </c>
      <c r="B562" s="1">
        <v>143.30000000000001</v>
      </c>
    </row>
    <row r="563" spans="1:2" hidden="1" x14ac:dyDescent="0.35">
      <c r="A563" s="23">
        <v>34060</v>
      </c>
      <c r="B563" s="1">
        <v>143.80000000000001</v>
      </c>
    </row>
    <row r="564" spans="1:2" hidden="1" x14ac:dyDescent="0.35">
      <c r="A564" s="23">
        <v>34090</v>
      </c>
      <c r="B564" s="1">
        <v>144.19999999999999</v>
      </c>
    </row>
    <row r="565" spans="1:2" hidden="1" x14ac:dyDescent="0.35">
      <c r="A565" s="23">
        <v>34121</v>
      </c>
      <c r="B565" s="1">
        <v>144.30000000000001</v>
      </c>
    </row>
    <row r="566" spans="1:2" hidden="1" x14ac:dyDescent="0.35">
      <c r="A566" s="23">
        <v>34151</v>
      </c>
      <c r="B566" s="1">
        <v>144.5</v>
      </c>
    </row>
    <row r="567" spans="1:2" hidden="1" x14ac:dyDescent="0.35">
      <c r="A567" s="23">
        <v>34182</v>
      </c>
      <c r="B567" s="1">
        <v>144.80000000000001</v>
      </c>
    </row>
    <row r="568" spans="1:2" hidden="1" x14ac:dyDescent="0.35">
      <c r="A568" s="23">
        <v>34213</v>
      </c>
      <c r="B568" s="1">
        <v>145</v>
      </c>
    </row>
    <row r="569" spans="1:2" hidden="1" x14ac:dyDescent="0.35">
      <c r="A569" s="23">
        <v>34243</v>
      </c>
      <c r="B569" s="1">
        <v>145.6</v>
      </c>
    </row>
    <row r="570" spans="1:2" hidden="1" x14ac:dyDescent="0.35">
      <c r="A570" s="23">
        <v>34274</v>
      </c>
      <c r="B570" s="1">
        <v>146</v>
      </c>
    </row>
    <row r="571" spans="1:2" hidden="1" x14ac:dyDescent="0.35">
      <c r="A571" s="23">
        <v>34304</v>
      </c>
      <c r="B571" s="1">
        <v>146.30000000000001</v>
      </c>
    </row>
    <row r="572" spans="1:2" hidden="1" x14ac:dyDescent="0.35">
      <c r="A572" s="23">
        <v>34335</v>
      </c>
      <c r="B572" s="1">
        <v>146.30000000000001</v>
      </c>
    </row>
    <row r="573" spans="1:2" hidden="1" x14ac:dyDescent="0.35">
      <c r="A573" s="23">
        <v>34366</v>
      </c>
      <c r="B573" s="1">
        <v>146.69999999999999</v>
      </c>
    </row>
    <row r="574" spans="1:2" hidden="1" x14ac:dyDescent="0.35">
      <c r="A574" s="23">
        <v>34394</v>
      </c>
      <c r="B574" s="1">
        <v>147.1</v>
      </c>
    </row>
    <row r="575" spans="1:2" hidden="1" x14ac:dyDescent="0.35">
      <c r="A575" s="23">
        <v>34425</v>
      </c>
      <c r="B575" s="1">
        <v>147.19999999999999</v>
      </c>
    </row>
    <row r="576" spans="1:2" hidden="1" x14ac:dyDescent="0.35">
      <c r="A576" s="23">
        <v>34455</v>
      </c>
      <c r="B576" s="1">
        <v>147.5</v>
      </c>
    </row>
    <row r="577" spans="1:2" hidden="1" x14ac:dyDescent="0.35">
      <c r="A577" s="23">
        <v>34486</v>
      </c>
      <c r="B577" s="1">
        <v>147.9</v>
      </c>
    </row>
    <row r="578" spans="1:2" hidden="1" x14ac:dyDescent="0.35">
      <c r="A578" s="23">
        <v>34516</v>
      </c>
      <c r="B578" s="1">
        <v>148.4</v>
      </c>
    </row>
    <row r="579" spans="1:2" hidden="1" x14ac:dyDescent="0.35">
      <c r="A579" s="23">
        <v>34547</v>
      </c>
      <c r="B579" s="1">
        <v>149</v>
      </c>
    </row>
    <row r="580" spans="1:2" hidden="1" x14ac:dyDescent="0.35">
      <c r="A580" s="23">
        <v>34578</v>
      </c>
      <c r="B580" s="1">
        <v>149.30000000000001</v>
      </c>
    </row>
    <row r="581" spans="1:2" hidden="1" x14ac:dyDescent="0.35">
      <c r="A581" s="23">
        <v>34608</v>
      </c>
      <c r="B581" s="1">
        <v>149.4</v>
      </c>
    </row>
    <row r="582" spans="1:2" hidden="1" x14ac:dyDescent="0.35">
      <c r="A582" s="23">
        <v>34639</v>
      </c>
      <c r="B582" s="1">
        <v>149.80000000000001</v>
      </c>
    </row>
    <row r="583" spans="1:2" hidden="1" x14ac:dyDescent="0.35">
      <c r="A583" s="23">
        <v>34669</v>
      </c>
      <c r="B583" s="1">
        <v>150.1</v>
      </c>
    </row>
    <row r="584" spans="1:2" hidden="1" x14ac:dyDescent="0.35">
      <c r="A584" s="23">
        <v>34700</v>
      </c>
      <c r="B584" s="1">
        <v>150.5</v>
      </c>
    </row>
    <row r="585" spans="1:2" hidden="1" x14ac:dyDescent="0.35">
      <c r="A585" s="23">
        <v>34731</v>
      </c>
      <c r="B585" s="1">
        <v>150.9</v>
      </c>
    </row>
    <row r="586" spans="1:2" hidden="1" x14ac:dyDescent="0.35">
      <c r="A586" s="23">
        <v>34759</v>
      </c>
      <c r="B586" s="1">
        <v>151.19999999999999</v>
      </c>
    </row>
    <row r="587" spans="1:2" hidden="1" x14ac:dyDescent="0.35">
      <c r="A587" s="23">
        <v>34790</v>
      </c>
      <c r="B587" s="1">
        <v>151.80000000000001</v>
      </c>
    </row>
    <row r="588" spans="1:2" hidden="1" x14ac:dyDescent="0.35">
      <c r="A588" s="23">
        <v>34820</v>
      </c>
      <c r="B588" s="1">
        <v>152.1</v>
      </c>
    </row>
    <row r="589" spans="1:2" hidden="1" x14ac:dyDescent="0.35">
      <c r="A589" s="23">
        <v>34851</v>
      </c>
      <c r="B589" s="1">
        <v>152.4</v>
      </c>
    </row>
    <row r="590" spans="1:2" hidden="1" x14ac:dyDescent="0.35">
      <c r="A590" s="23">
        <v>34881</v>
      </c>
      <c r="B590" s="1">
        <v>152.6</v>
      </c>
    </row>
    <row r="591" spans="1:2" hidden="1" x14ac:dyDescent="0.35">
      <c r="A591" s="23">
        <v>34912</v>
      </c>
      <c r="B591" s="1">
        <v>152.9</v>
      </c>
    </row>
    <row r="592" spans="1:2" hidden="1" x14ac:dyDescent="0.35">
      <c r="A592" s="23">
        <v>34943</v>
      </c>
      <c r="B592" s="1">
        <v>153.1</v>
      </c>
    </row>
    <row r="593" spans="1:2" hidden="1" x14ac:dyDescent="0.35">
      <c r="A593" s="23">
        <v>34973</v>
      </c>
      <c r="B593" s="1">
        <v>153.5</v>
      </c>
    </row>
    <row r="594" spans="1:2" hidden="1" x14ac:dyDescent="0.35">
      <c r="A594" s="23">
        <v>35004</v>
      </c>
      <c r="B594" s="1">
        <v>153.69999999999999</v>
      </c>
    </row>
    <row r="595" spans="1:2" hidden="1" x14ac:dyDescent="0.35">
      <c r="A595" s="23">
        <v>35034</v>
      </c>
      <c r="B595" s="1">
        <v>153.9</v>
      </c>
    </row>
    <row r="596" spans="1:2" hidden="1" x14ac:dyDescent="0.35">
      <c r="A596" s="23">
        <v>35065</v>
      </c>
      <c r="B596" s="1">
        <v>154.69999999999999</v>
      </c>
    </row>
    <row r="597" spans="1:2" hidden="1" x14ac:dyDescent="0.35">
      <c r="A597" s="23">
        <v>35096</v>
      </c>
      <c r="B597" s="1">
        <v>155</v>
      </c>
    </row>
    <row r="598" spans="1:2" hidden="1" x14ac:dyDescent="0.35">
      <c r="A598" s="23">
        <v>35125</v>
      </c>
      <c r="B598" s="1">
        <v>155.5</v>
      </c>
    </row>
    <row r="599" spans="1:2" hidden="1" x14ac:dyDescent="0.35">
      <c r="A599" s="23">
        <v>35156</v>
      </c>
      <c r="B599" s="1">
        <v>156.1</v>
      </c>
    </row>
    <row r="600" spans="1:2" hidden="1" x14ac:dyDescent="0.35">
      <c r="A600" s="23">
        <v>35186</v>
      </c>
      <c r="B600" s="1">
        <v>156.4</v>
      </c>
    </row>
    <row r="601" spans="1:2" hidden="1" x14ac:dyDescent="0.35">
      <c r="A601" s="23">
        <v>35217</v>
      </c>
      <c r="B601" s="1">
        <v>156.69999999999999</v>
      </c>
    </row>
    <row r="602" spans="1:2" hidden="1" x14ac:dyDescent="0.35">
      <c r="A602" s="23">
        <v>35247</v>
      </c>
      <c r="B602" s="1">
        <v>157</v>
      </c>
    </row>
    <row r="603" spans="1:2" hidden="1" x14ac:dyDescent="0.35">
      <c r="A603" s="23">
        <v>35278</v>
      </c>
      <c r="B603" s="1">
        <v>157.19999999999999</v>
      </c>
    </row>
    <row r="604" spans="1:2" hidden="1" x14ac:dyDescent="0.35">
      <c r="A604" s="23">
        <v>35309</v>
      </c>
      <c r="B604" s="1">
        <v>157.69999999999999</v>
      </c>
    </row>
    <row r="605" spans="1:2" hidden="1" x14ac:dyDescent="0.35">
      <c r="A605" s="23">
        <v>35339</v>
      </c>
      <c r="B605" s="1">
        <v>158.19999999999999</v>
      </c>
    </row>
    <row r="606" spans="1:2" hidden="1" x14ac:dyDescent="0.35">
      <c r="A606" s="23">
        <v>35370</v>
      </c>
      <c r="B606" s="1">
        <v>158.69999999999999</v>
      </c>
    </row>
    <row r="607" spans="1:2" hidden="1" x14ac:dyDescent="0.35">
      <c r="A607" s="23">
        <v>35400</v>
      </c>
      <c r="B607" s="1">
        <v>159.1</v>
      </c>
    </row>
    <row r="608" spans="1:2" hidden="1" x14ac:dyDescent="0.35">
      <c r="A608" s="23">
        <v>35431</v>
      </c>
      <c r="B608" s="1">
        <v>159.4</v>
      </c>
    </row>
    <row r="609" spans="1:2" hidden="1" x14ac:dyDescent="0.35">
      <c r="A609" s="23">
        <v>35462</v>
      </c>
      <c r="B609" s="1">
        <v>159.69999999999999</v>
      </c>
    </row>
    <row r="610" spans="1:2" hidden="1" x14ac:dyDescent="0.35">
      <c r="A610" s="23">
        <v>35490</v>
      </c>
      <c r="B610" s="1">
        <v>159.80000000000001</v>
      </c>
    </row>
    <row r="611" spans="1:2" hidden="1" x14ac:dyDescent="0.35">
      <c r="A611" s="23">
        <v>35521</v>
      </c>
      <c r="B611" s="1">
        <v>159.9</v>
      </c>
    </row>
    <row r="612" spans="1:2" hidden="1" x14ac:dyDescent="0.35">
      <c r="A612" s="23">
        <v>35551</v>
      </c>
      <c r="B612" s="1">
        <v>159.9</v>
      </c>
    </row>
    <row r="613" spans="1:2" hidden="1" x14ac:dyDescent="0.35">
      <c r="A613" s="23">
        <v>35582</v>
      </c>
      <c r="B613" s="1">
        <v>160.19999999999999</v>
      </c>
    </row>
    <row r="614" spans="1:2" hidden="1" x14ac:dyDescent="0.35">
      <c r="A614" s="23">
        <v>35612</v>
      </c>
      <c r="B614" s="1">
        <v>160.4</v>
      </c>
    </row>
    <row r="615" spans="1:2" hidden="1" x14ac:dyDescent="0.35">
      <c r="A615" s="23">
        <v>35643</v>
      </c>
      <c r="B615" s="1">
        <v>160.80000000000001</v>
      </c>
    </row>
    <row r="616" spans="1:2" hidden="1" x14ac:dyDescent="0.35">
      <c r="A616" s="23">
        <v>35674</v>
      </c>
      <c r="B616" s="1">
        <v>161.19999999999999</v>
      </c>
    </row>
    <row r="617" spans="1:2" hidden="1" x14ac:dyDescent="0.35">
      <c r="A617" s="23">
        <v>35704</v>
      </c>
      <c r="B617" s="1">
        <v>161.5</v>
      </c>
    </row>
    <row r="618" spans="1:2" hidden="1" x14ac:dyDescent="0.35">
      <c r="A618" s="23">
        <v>35735</v>
      </c>
      <c r="B618" s="1">
        <v>161.69999999999999</v>
      </c>
    </row>
    <row r="619" spans="1:2" hidden="1" x14ac:dyDescent="0.35">
      <c r="A619" s="23">
        <v>35765</v>
      </c>
      <c r="B619" s="1">
        <v>161.80000000000001</v>
      </c>
    </row>
    <row r="620" spans="1:2" hidden="1" x14ac:dyDescent="0.35">
      <c r="A620" s="23">
        <v>35796</v>
      </c>
      <c r="B620" s="1">
        <v>162</v>
      </c>
    </row>
    <row r="621" spans="1:2" hidden="1" x14ac:dyDescent="0.35">
      <c r="A621" s="23">
        <v>35827</v>
      </c>
      <c r="B621" s="1">
        <v>162</v>
      </c>
    </row>
    <row r="622" spans="1:2" hidden="1" x14ac:dyDescent="0.35">
      <c r="A622" s="23">
        <v>35855</v>
      </c>
      <c r="B622" s="1">
        <v>162</v>
      </c>
    </row>
    <row r="623" spans="1:2" hidden="1" x14ac:dyDescent="0.35">
      <c r="A623" s="23">
        <v>35886</v>
      </c>
      <c r="B623" s="1">
        <v>162.19999999999999</v>
      </c>
    </row>
    <row r="624" spans="1:2" hidden="1" x14ac:dyDescent="0.35">
      <c r="A624" s="23">
        <v>35916</v>
      </c>
      <c r="B624" s="1">
        <v>162.6</v>
      </c>
    </row>
    <row r="625" spans="1:2" hidden="1" x14ac:dyDescent="0.35">
      <c r="A625" s="23">
        <v>35947</v>
      </c>
      <c r="B625" s="1">
        <v>162.80000000000001</v>
      </c>
    </row>
    <row r="626" spans="1:2" hidden="1" x14ac:dyDescent="0.35">
      <c r="A626" s="23">
        <v>35977</v>
      </c>
      <c r="B626" s="1">
        <v>163.19999999999999</v>
      </c>
    </row>
    <row r="627" spans="1:2" hidden="1" x14ac:dyDescent="0.35">
      <c r="A627" s="23">
        <v>36008</v>
      </c>
      <c r="B627" s="1">
        <v>163.4</v>
      </c>
    </row>
    <row r="628" spans="1:2" hidden="1" x14ac:dyDescent="0.35">
      <c r="A628" s="23">
        <v>36039</v>
      </c>
      <c r="B628" s="1">
        <v>163.5</v>
      </c>
    </row>
    <row r="629" spans="1:2" hidden="1" x14ac:dyDescent="0.35">
      <c r="A629" s="23">
        <v>36069</v>
      </c>
      <c r="B629" s="1">
        <v>163.9</v>
      </c>
    </row>
    <row r="630" spans="1:2" hidden="1" x14ac:dyDescent="0.35">
      <c r="A630" s="23">
        <v>36100</v>
      </c>
      <c r="B630" s="1">
        <v>164.1</v>
      </c>
    </row>
    <row r="631" spans="1:2" hidden="1" x14ac:dyDescent="0.35">
      <c r="A631" s="23">
        <v>36130</v>
      </c>
      <c r="B631" s="1">
        <v>164.4</v>
      </c>
    </row>
    <row r="632" spans="1:2" hidden="1" x14ac:dyDescent="0.35">
      <c r="A632" s="23">
        <v>36161</v>
      </c>
      <c r="B632" s="1">
        <v>164.7</v>
      </c>
    </row>
    <row r="633" spans="1:2" hidden="1" x14ac:dyDescent="0.35">
      <c r="A633" s="23">
        <v>36192</v>
      </c>
      <c r="B633" s="1">
        <v>164.7</v>
      </c>
    </row>
    <row r="634" spans="1:2" hidden="1" x14ac:dyDescent="0.35">
      <c r="A634" s="23">
        <v>36220</v>
      </c>
      <c r="B634" s="1">
        <v>164.8</v>
      </c>
    </row>
    <row r="635" spans="1:2" hidden="1" x14ac:dyDescent="0.35">
      <c r="A635" s="23">
        <v>36251</v>
      </c>
      <c r="B635" s="1">
        <v>165.9</v>
      </c>
    </row>
    <row r="636" spans="1:2" hidden="1" x14ac:dyDescent="0.35">
      <c r="A636" s="23">
        <v>36281</v>
      </c>
      <c r="B636" s="1">
        <v>166</v>
      </c>
    </row>
    <row r="637" spans="1:2" hidden="1" x14ac:dyDescent="0.35">
      <c r="A637" s="23">
        <v>36312</v>
      </c>
      <c r="B637" s="1">
        <v>166</v>
      </c>
    </row>
    <row r="638" spans="1:2" hidden="1" x14ac:dyDescent="0.35">
      <c r="A638" s="23">
        <v>36342</v>
      </c>
      <c r="B638" s="1">
        <v>166.7</v>
      </c>
    </row>
    <row r="639" spans="1:2" hidden="1" x14ac:dyDescent="0.35">
      <c r="A639" s="23">
        <v>36373</v>
      </c>
      <c r="B639" s="1">
        <v>167.1</v>
      </c>
    </row>
    <row r="640" spans="1:2" hidden="1" x14ac:dyDescent="0.35">
      <c r="A640" s="23">
        <v>36404</v>
      </c>
      <c r="B640" s="1">
        <v>167.8</v>
      </c>
    </row>
    <row r="641" spans="1:2" hidden="1" x14ac:dyDescent="0.35">
      <c r="A641" s="23">
        <v>36434</v>
      </c>
      <c r="B641" s="1">
        <v>168.1</v>
      </c>
    </row>
    <row r="642" spans="1:2" hidden="1" x14ac:dyDescent="0.35">
      <c r="A642" s="23">
        <v>36465</v>
      </c>
      <c r="B642" s="1">
        <v>168.4</v>
      </c>
    </row>
    <row r="643" spans="1:2" hidden="1" x14ac:dyDescent="0.35">
      <c r="A643" s="23">
        <v>36495</v>
      </c>
      <c r="B643" s="1">
        <v>168.8</v>
      </c>
    </row>
    <row r="644" spans="1:2" hidden="1" x14ac:dyDescent="0.35">
      <c r="A644" s="23">
        <v>36526</v>
      </c>
      <c r="B644" s="1">
        <v>169.3</v>
      </c>
    </row>
    <row r="645" spans="1:2" hidden="1" x14ac:dyDescent="0.35">
      <c r="A645" s="23">
        <v>36557</v>
      </c>
      <c r="B645" s="1">
        <v>170</v>
      </c>
    </row>
    <row r="646" spans="1:2" hidden="1" x14ac:dyDescent="0.35">
      <c r="A646" s="23">
        <v>36586</v>
      </c>
      <c r="B646" s="1">
        <v>171</v>
      </c>
    </row>
    <row r="647" spans="1:2" hidden="1" x14ac:dyDescent="0.35">
      <c r="A647" s="23">
        <v>36617</v>
      </c>
      <c r="B647" s="1">
        <v>170.9</v>
      </c>
    </row>
    <row r="648" spans="1:2" hidden="1" x14ac:dyDescent="0.35">
      <c r="A648" s="23">
        <v>36647</v>
      </c>
      <c r="B648" s="1">
        <v>171.2</v>
      </c>
    </row>
    <row r="649" spans="1:2" hidden="1" x14ac:dyDescent="0.35">
      <c r="A649" s="23">
        <v>36678</v>
      </c>
      <c r="B649" s="1">
        <v>172.2</v>
      </c>
    </row>
    <row r="650" spans="1:2" hidden="1" x14ac:dyDescent="0.35">
      <c r="A650" s="23">
        <v>36708</v>
      </c>
      <c r="B650" s="1">
        <v>172.7</v>
      </c>
    </row>
    <row r="651" spans="1:2" hidden="1" x14ac:dyDescent="0.35">
      <c r="A651" s="23">
        <v>36739</v>
      </c>
      <c r="B651" s="1">
        <v>172.7</v>
      </c>
    </row>
    <row r="652" spans="1:2" hidden="1" x14ac:dyDescent="0.35">
      <c r="A652" s="23">
        <v>36770</v>
      </c>
      <c r="B652" s="1">
        <v>173.6</v>
      </c>
    </row>
    <row r="653" spans="1:2" hidden="1" x14ac:dyDescent="0.35">
      <c r="A653" s="23">
        <v>36800</v>
      </c>
      <c r="B653" s="1">
        <v>173.9</v>
      </c>
    </row>
    <row r="654" spans="1:2" hidden="1" x14ac:dyDescent="0.35">
      <c r="A654" s="23">
        <v>36831</v>
      </c>
      <c r="B654" s="1">
        <v>174.2</v>
      </c>
    </row>
    <row r="655" spans="1:2" hidden="1" x14ac:dyDescent="0.35">
      <c r="A655" s="23">
        <v>36861</v>
      </c>
      <c r="B655" s="1">
        <v>174.6</v>
      </c>
    </row>
    <row r="656" spans="1:2" hidden="1" x14ac:dyDescent="0.35">
      <c r="A656" s="23">
        <v>36892</v>
      </c>
      <c r="B656" s="1">
        <v>175.6</v>
      </c>
    </row>
    <row r="657" spans="1:2" hidden="1" x14ac:dyDescent="0.35">
      <c r="A657" s="23">
        <v>36923</v>
      </c>
      <c r="B657" s="1">
        <v>176</v>
      </c>
    </row>
    <row r="658" spans="1:2" hidden="1" x14ac:dyDescent="0.35">
      <c r="A658" s="23">
        <v>36951</v>
      </c>
      <c r="B658" s="1">
        <v>176.1</v>
      </c>
    </row>
    <row r="659" spans="1:2" hidden="1" x14ac:dyDescent="0.35">
      <c r="A659" s="23">
        <v>36982</v>
      </c>
      <c r="B659" s="1">
        <v>176.4</v>
      </c>
    </row>
    <row r="660" spans="1:2" hidden="1" x14ac:dyDescent="0.35">
      <c r="A660" s="23">
        <v>37012</v>
      </c>
      <c r="B660" s="1">
        <v>177.3</v>
      </c>
    </row>
    <row r="661" spans="1:2" hidden="1" x14ac:dyDescent="0.35">
      <c r="A661" s="23">
        <v>37043</v>
      </c>
      <c r="B661" s="1">
        <v>177.7</v>
      </c>
    </row>
    <row r="662" spans="1:2" hidden="1" x14ac:dyDescent="0.35">
      <c r="A662" s="23">
        <v>37073</v>
      </c>
      <c r="B662" s="1">
        <v>177.4</v>
      </c>
    </row>
    <row r="663" spans="1:2" hidden="1" x14ac:dyDescent="0.35">
      <c r="A663" s="23">
        <v>37104</v>
      </c>
      <c r="B663" s="1">
        <v>177.4</v>
      </c>
    </row>
    <row r="664" spans="1:2" hidden="1" x14ac:dyDescent="0.35">
      <c r="A664" s="23">
        <v>37135</v>
      </c>
      <c r="B664" s="1">
        <v>178.1</v>
      </c>
    </row>
    <row r="665" spans="1:2" hidden="1" x14ac:dyDescent="0.35">
      <c r="A665" s="23">
        <v>37165</v>
      </c>
      <c r="B665" s="1">
        <v>177.6</v>
      </c>
    </row>
    <row r="666" spans="1:2" hidden="1" x14ac:dyDescent="0.35">
      <c r="A666" s="23">
        <v>37196</v>
      </c>
      <c r="B666" s="1">
        <v>177.5</v>
      </c>
    </row>
    <row r="667" spans="1:2" hidden="1" x14ac:dyDescent="0.35">
      <c r="A667" s="23">
        <v>37226</v>
      </c>
      <c r="B667" s="1">
        <v>177.4</v>
      </c>
    </row>
    <row r="668" spans="1:2" hidden="1" x14ac:dyDescent="0.35">
      <c r="A668" s="23">
        <v>37257</v>
      </c>
      <c r="B668" s="1">
        <v>177.7</v>
      </c>
    </row>
    <row r="669" spans="1:2" hidden="1" x14ac:dyDescent="0.35">
      <c r="A669" s="23">
        <v>37288</v>
      </c>
      <c r="B669" s="1">
        <v>178</v>
      </c>
    </row>
    <row r="670" spans="1:2" hidden="1" x14ac:dyDescent="0.35">
      <c r="A670" s="23">
        <v>37316</v>
      </c>
      <c r="B670" s="1">
        <v>178.5</v>
      </c>
    </row>
    <row r="671" spans="1:2" hidden="1" x14ac:dyDescent="0.35">
      <c r="A671" s="23">
        <v>37347</v>
      </c>
      <c r="B671" s="1">
        <v>179.3</v>
      </c>
    </row>
    <row r="672" spans="1:2" hidden="1" x14ac:dyDescent="0.35">
      <c r="A672" s="23">
        <v>37377</v>
      </c>
      <c r="B672" s="1">
        <v>179.5</v>
      </c>
    </row>
    <row r="673" spans="1:2" hidden="1" x14ac:dyDescent="0.35">
      <c r="A673" s="23">
        <v>37408</v>
      </c>
      <c r="B673" s="1">
        <v>179.6</v>
      </c>
    </row>
    <row r="674" spans="1:2" hidden="1" x14ac:dyDescent="0.35">
      <c r="A674" s="23">
        <v>37438</v>
      </c>
      <c r="B674" s="1">
        <v>180</v>
      </c>
    </row>
    <row r="675" spans="1:2" hidden="1" x14ac:dyDescent="0.35">
      <c r="A675" s="23">
        <v>37469</v>
      </c>
      <c r="B675" s="1">
        <v>180.5</v>
      </c>
    </row>
    <row r="676" spans="1:2" hidden="1" x14ac:dyDescent="0.35">
      <c r="A676" s="23">
        <v>37500</v>
      </c>
      <c r="B676" s="1">
        <v>180.8</v>
      </c>
    </row>
    <row r="677" spans="1:2" hidden="1" x14ac:dyDescent="0.35">
      <c r="A677" s="23">
        <v>37530</v>
      </c>
      <c r="B677" s="1">
        <v>181.2</v>
      </c>
    </row>
    <row r="678" spans="1:2" hidden="1" x14ac:dyDescent="0.35">
      <c r="A678" s="23">
        <v>37561</v>
      </c>
      <c r="B678" s="1">
        <v>181.5</v>
      </c>
    </row>
    <row r="679" spans="1:2" hidden="1" x14ac:dyDescent="0.35">
      <c r="A679" s="23">
        <v>37591</v>
      </c>
      <c r="B679" s="1">
        <v>181.8</v>
      </c>
    </row>
    <row r="680" spans="1:2" hidden="1" x14ac:dyDescent="0.35">
      <c r="A680" s="23">
        <v>37622</v>
      </c>
      <c r="B680" s="1">
        <v>182.6</v>
      </c>
    </row>
    <row r="681" spans="1:2" hidden="1" x14ac:dyDescent="0.35">
      <c r="A681" s="23">
        <v>37653</v>
      </c>
      <c r="B681" s="1">
        <v>183.6</v>
      </c>
    </row>
    <row r="682" spans="1:2" hidden="1" x14ac:dyDescent="0.35">
      <c r="A682" s="23">
        <v>37681</v>
      </c>
      <c r="B682" s="1">
        <v>183.9</v>
      </c>
    </row>
    <row r="683" spans="1:2" hidden="1" x14ac:dyDescent="0.35">
      <c r="A683" s="23">
        <v>37712</v>
      </c>
      <c r="B683" s="1">
        <v>183.2</v>
      </c>
    </row>
    <row r="684" spans="1:2" hidden="1" x14ac:dyDescent="0.35">
      <c r="A684" s="23">
        <v>37742</v>
      </c>
      <c r="B684" s="1">
        <v>182.9</v>
      </c>
    </row>
    <row r="685" spans="1:2" hidden="1" x14ac:dyDescent="0.35">
      <c r="A685" s="23">
        <v>37773</v>
      </c>
      <c r="B685" s="1">
        <v>183.1</v>
      </c>
    </row>
    <row r="686" spans="1:2" hidden="1" x14ac:dyDescent="0.35">
      <c r="A686" s="23">
        <v>37803</v>
      </c>
      <c r="B686" s="1">
        <v>183.7</v>
      </c>
    </row>
    <row r="687" spans="1:2" hidden="1" x14ac:dyDescent="0.35">
      <c r="A687" s="23">
        <v>37834</v>
      </c>
      <c r="B687" s="1">
        <v>184.5</v>
      </c>
    </row>
    <row r="688" spans="1:2" hidden="1" x14ac:dyDescent="0.35">
      <c r="A688" s="23">
        <v>37865</v>
      </c>
      <c r="B688" s="1">
        <v>185.1</v>
      </c>
    </row>
    <row r="689" spans="1:2" hidden="1" x14ac:dyDescent="0.35">
      <c r="A689" s="23">
        <v>37895</v>
      </c>
      <c r="B689" s="1">
        <v>184.9</v>
      </c>
    </row>
    <row r="690" spans="1:2" hidden="1" x14ac:dyDescent="0.35">
      <c r="A690" s="23">
        <v>37926</v>
      </c>
      <c r="B690" s="1">
        <v>185</v>
      </c>
    </row>
    <row r="691" spans="1:2" hidden="1" x14ac:dyDescent="0.35">
      <c r="A691" s="23">
        <v>37956</v>
      </c>
      <c r="B691" s="1">
        <v>185.5</v>
      </c>
    </row>
    <row r="692" spans="1:2" hidden="1" x14ac:dyDescent="0.35">
      <c r="A692" s="23">
        <v>37987</v>
      </c>
      <c r="B692" s="1">
        <v>186.3</v>
      </c>
    </row>
    <row r="693" spans="1:2" hidden="1" x14ac:dyDescent="0.35">
      <c r="A693" s="23">
        <v>38018</v>
      </c>
      <c r="B693" s="1">
        <v>186.7</v>
      </c>
    </row>
    <row r="694" spans="1:2" hidden="1" x14ac:dyDescent="0.35">
      <c r="A694" s="23">
        <v>38047</v>
      </c>
      <c r="B694" s="1">
        <v>187.1</v>
      </c>
    </row>
    <row r="695" spans="1:2" hidden="1" x14ac:dyDescent="0.35">
      <c r="A695" s="23">
        <v>38078</v>
      </c>
      <c r="B695" s="1">
        <v>187.4</v>
      </c>
    </row>
    <row r="696" spans="1:2" hidden="1" x14ac:dyDescent="0.35">
      <c r="A696" s="23">
        <v>38108</v>
      </c>
      <c r="B696" s="1">
        <v>188.2</v>
      </c>
    </row>
    <row r="697" spans="1:2" hidden="1" x14ac:dyDescent="0.35">
      <c r="A697" s="23">
        <v>38139</v>
      </c>
      <c r="B697" s="1">
        <v>188.9</v>
      </c>
    </row>
    <row r="698" spans="1:2" hidden="1" x14ac:dyDescent="0.35">
      <c r="A698" s="23">
        <v>38169</v>
      </c>
      <c r="B698" s="1">
        <v>189.1</v>
      </c>
    </row>
    <row r="699" spans="1:2" hidden="1" x14ac:dyDescent="0.35">
      <c r="A699" s="23">
        <v>38200</v>
      </c>
      <c r="B699" s="1">
        <v>189.2</v>
      </c>
    </row>
    <row r="700" spans="1:2" hidden="1" x14ac:dyDescent="0.35">
      <c r="A700" s="23">
        <v>38231</v>
      </c>
      <c r="B700" s="1">
        <v>189.8</v>
      </c>
    </row>
    <row r="701" spans="1:2" hidden="1" x14ac:dyDescent="0.35">
      <c r="A701" s="23">
        <v>38261</v>
      </c>
      <c r="B701" s="1">
        <v>190.8</v>
      </c>
    </row>
    <row r="702" spans="1:2" hidden="1" x14ac:dyDescent="0.35">
      <c r="A702" s="23">
        <v>38292</v>
      </c>
      <c r="B702" s="1">
        <v>191.7</v>
      </c>
    </row>
    <row r="703" spans="1:2" hidden="1" x14ac:dyDescent="0.35">
      <c r="A703" s="23">
        <v>38322</v>
      </c>
      <c r="B703" s="1">
        <v>191.7</v>
      </c>
    </row>
    <row r="704" spans="1:2" hidden="1" x14ac:dyDescent="0.35">
      <c r="A704" s="23">
        <v>38353</v>
      </c>
      <c r="B704" s="1">
        <v>191.6</v>
      </c>
    </row>
    <row r="705" spans="1:2" hidden="1" x14ac:dyDescent="0.35">
      <c r="A705" s="23">
        <v>38384</v>
      </c>
      <c r="B705" s="1">
        <v>192.4</v>
      </c>
    </row>
    <row r="706" spans="1:2" hidden="1" x14ac:dyDescent="0.35">
      <c r="A706" s="23">
        <v>38412</v>
      </c>
      <c r="B706" s="1">
        <v>193.1</v>
      </c>
    </row>
    <row r="707" spans="1:2" hidden="1" x14ac:dyDescent="0.35">
      <c r="A707" s="23">
        <v>38443</v>
      </c>
      <c r="B707" s="1">
        <v>193.7</v>
      </c>
    </row>
    <row r="708" spans="1:2" hidden="1" x14ac:dyDescent="0.35">
      <c r="A708" s="23">
        <v>38473</v>
      </c>
      <c r="B708" s="1">
        <v>193.6</v>
      </c>
    </row>
    <row r="709" spans="1:2" hidden="1" x14ac:dyDescent="0.35">
      <c r="A709" s="23">
        <v>38504</v>
      </c>
      <c r="B709" s="1">
        <v>193.7</v>
      </c>
    </row>
    <row r="710" spans="1:2" hidden="1" x14ac:dyDescent="0.35">
      <c r="A710" s="23">
        <v>38534</v>
      </c>
      <c r="B710" s="1">
        <v>194.9</v>
      </c>
    </row>
    <row r="711" spans="1:2" hidden="1" x14ac:dyDescent="0.35">
      <c r="A711" s="23">
        <v>38565</v>
      </c>
      <c r="B711" s="1">
        <v>196.1</v>
      </c>
    </row>
    <row r="712" spans="1:2" hidden="1" x14ac:dyDescent="0.35">
      <c r="A712" s="23">
        <v>38596</v>
      </c>
      <c r="B712" s="1">
        <v>198.8</v>
      </c>
    </row>
    <row r="713" spans="1:2" hidden="1" x14ac:dyDescent="0.35">
      <c r="A713" s="23">
        <v>38626</v>
      </c>
      <c r="B713" s="1">
        <v>199.1</v>
      </c>
    </row>
    <row r="714" spans="1:2" hidden="1" x14ac:dyDescent="0.35">
      <c r="A714" s="23">
        <v>38657</v>
      </c>
      <c r="B714" s="1">
        <v>198.1</v>
      </c>
    </row>
    <row r="715" spans="1:2" hidden="1" x14ac:dyDescent="0.35">
      <c r="A715" s="23">
        <v>38687</v>
      </c>
      <c r="B715" s="1">
        <v>198.1</v>
      </c>
    </row>
    <row r="716" spans="1:2" hidden="1" x14ac:dyDescent="0.35">
      <c r="A716" s="23">
        <v>38718</v>
      </c>
      <c r="B716" s="1">
        <v>199.3</v>
      </c>
    </row>
    <row r="717" spans="1:2" hidden="1" x14ac:dyDescent="0.35">
      <c r="A717" s="23">
        <v>38749</v>
      </c>
      <c r="B717" s="1">
        <v>199.4</v>
      </c>
    </row>
    <row r="718" spans="1:2" hidden="1" x14ac:dyDescent="0.35">
      <c r="A718" s="23">
        <v>38777</v>
      </c>
      <c r="B718" s="1">
        <v>199.7</v>
      </c>
    </row>
    <row r="719" spans="1:2" hidden="1" x14ac:dyDescent="0.35">
      <c r="A719" s="23">
        <v>38808</v>
      </c>
      <c r="B719" s="1">
        <v>200.7</v>
      </c>
    </row>
    <row r="720" spans="1:2" hidden="1" x14ac:dyDescent="0.35">
      <c r="A720" s="23">
        <v>38838</v>
      </c>
      <c r="B720" s="1">
        <v>201.3</v>
      </c>
    </row>
    <row r="721" spans="1:2" hidden="1" x14ac:dyDescent="0.35">
      <c r="A721" s="23">
        <v>38869</v>
      </c>
      <c r="B721" s="1">
        <v>201.8</v>
      </c>
    </row>
    <row r="722" spans="1:2" hidden="1" x14ac:dyDescent="0.35">
      <c r="A722" s="23">
        <v>38899</v>
      </c>
      <c r="B722" s="1">
        <v>202.9</v>
      </c>
    </row>
    <row r="723" spans="1:2" hidden="1" x14ac:dyDescent="0.35">
      <c r="A723" s="23">
        <v>38930</v>
      </c>
      <c r="B723" s="1">
        <v>203.8</v>
      </c>
    </row>
    <row r="724" spans="1:2" hidden="1" x14ac:dyDescent="0.35">
      <c r="A724" s="23">
        <v>38961</v>
      </c>
      <c r="B724" s="1">
        <v>202.8</v>
      </c>
    </row>
    <row r="725" spans="1:2" hidden="1" x14ac:dyDescent="0.35">
      <c r="A725" s="23">
        <v>38991</v>
      </c>
      <c r="B725" s="1">
        <v>201.9</v>
      </c>
    </row>
    <row r="726" spans="1:2" hidden="1" x14ac:dyDescent="0.35">
      <c r="A726" s="23">
        <v>39022</v>
      </c>
      <c r="B726" s="1">
        <v>202</v>
      </c>
    </row>
    <row r="727" spans="1:2" hidden="1" x14ac:dyDescent="0.35">
      <c r="A727" s="23">
        <v>39052</v>
      </c>
      <c r="B727" s="1">
        <v>203.1</v>
      </c>
    </row>
    <row r="728" spans="1:2" hidden="1" x14ac:dyDescent="0.35">
      <c r="A728" s="23">
        <v>39083</v>
      </c>
      <c r="B728" s="1">
        <v>203.43700000000001</v>
      </c>
    </row>
    <row r="729" spans="1:2" hidden="1" x14ac:dyDescent="0.35">
      <c r="A729" s="23">
        <v>39114</v>
      </c>
      <c r="B729" s="1">
        <v>204.226</v>
      </c>
    </row>
    <row r="730" spans="1:2" hidden="1" x14ac:dyDescent="0.35">
      <c r="A730" s="23">
        <v>39142</v>
      </c>
      <c r="B730" s="1">
        <v>205.28800000000001</v>
      </c>
    </row>
    <row r="731" spans="1:2" hidden="1" x14ac:dyDescent="0.35">
      <c r="A731" s="23">
        <v>39173</v>
      </c>
      <c r="B731" s="1">
        <v>205.904</v>
      </c>
    </row>
    <row r="732" spans="1:2" hidden="1" x14ac:dyDescent="0.35">
      <c r="A732" s="23">
        <v>39203</v>
      </c>
      <c r="B732" s="1">
        <v>206.755</v>
      </c>
    </row>
    <row r="733" spans="1:2" hidden="1" x14ac:dyDescent="0.35">
      <c r="A733" s="23">
        <v>39234</v>
      </c>
      <c r="B733" s="1">
        <v>207.23400000000001</v>
      </c>
    </row>
    <row r="734" spans="1:2" hidden="1" x14ac:dyDescent="0.35">
      <c r="A734" s="23">
        <v>39264</v>
      </c>
      <c r="B734" s="1">
        <v>207.60300000000001</v>
      </c>
    </row>
    <row r="735" spans="1:2" hidden="1" x14ac:dyDescent="0.35">
      <c r="A735" s="23">
        <v>39295</v>
      </c>
      <c r="B735" s="1">
        <v>207.667</v>
      </c>
    </row>
    <row r="736" spans="1:2" hidden="1" x14ac:dyDescent="0.35">
      <c r="A736" s="23">
        <v>39326</v>
      </c>
      <c r="B736" s="1">
        <v>208.547</v>
      </c>
    </row>
    <row r="737" spans="1:2" hidden="1" x14ac:dyDescent="0.35">
      <c r="A737" s="23">
        <v>39356</v>
      </c>
      <c r="B737" s="1">
        <v>209.19</v>
      </c>
    </row>
    <row r="738" spans="1:2" hidden="1" x14ac:dyDescent="0.35">
      <c r="A738" s="23">
        <v>39387</v>
      </c>
      <c r="B738" s="1">
        <v>210.834</v>
      </c>
    </row>
    <row r="739" spans="1:2" hidden="1" x14ac:dyDescent="0.35">
      <c r="A739" s="23">
        <v>39417</v>
      </c>
      <c r="B739" s="1">
        <v>211.44499999999999</v>
      </c>
    </row>
    <row r="740" spans="1:2" hidden="1" x14ac:dyDescent="0.35">
      <c r="A740" s="23">
        <v>39448</v>
      </c>
      <c r="B740" s="1">
        <v>212.17400000000001</v>
      </c>
    </row>
    <row r="741" spans="1:2" hidden="1" x14ac:dyDescent="0.35">
      <c r="A741" s="23">
        <v>39479</v>
      </c>
      <c r="B741" s="1">
        <v>212.68700000000001</v>
      </c>
    </row>
    <row r="742" spans="1:2" hidden="1" x14ac:dyDescent="0.35">
      <c r="A742" s="23">
        <v>39508</v>
      </c>
      <c r="B742" s="1">
        <v>213.44800000000001</v>
      </c>
    </row>
    <row r="743" spans="1:2" hidden="1" x14ac:dyDescent="0.35">
      <c r="A743" s="23">
        <v>39539</v>
      </c>
      <c r="B743" s="1">
        <v>213.94200000000001</v>
      </c>
    </row>
    <row r="744" spans="1:2" hidden="1" x14ac:dyDescent="0.35">
      <c r="A744" s="23">
        <v>39569</v>
      </c>
      <c r="B744" s="1">
        <v>215.208</v>
      </c>
    </row>
    <row r="745" spans="1:2" hidden="1" x14ac:dyDescent="0.35">
      <c r="A745" s="23">
        <v>39600</v>
      </c>
      <c r="B745" s="1">
        <v>217.46299999999999</v>
      </c>
    </row>
    <row r="746" spans="1:2" hidden="1" x14ac:dyDescent="0.35">
      <c r="A746" s="23">
        <v>39630</v>
      </c>
      <c r="B746" s="1">
        <v>219.01599999999999</v>
      </c>
    </row>
    <row r="747" spans="1:2" hidden="1" x14ac:dyDescent="0.35">
      <c r="A747" s="23">
        <v>39661</v>
      </c>
      <c r="B747" s="1">
        <v>218.69</v>
      </c>
    </row>
    <row r="748" spans="1:2" hidden="1" x14ac:dyDescent="0.35">
      <c r="A748" s="23">
        <v>39692</v>
      </c>
      <c r="B748" s="1">
        <v>218.87700000000001</v>
      </c>
    </row>
    <row r="749" spans="1:2" hidden="1" x14ac:dyDescent="0.35">
      <c r="A749" s="23">
        <v>39722</v>
      </c>
      <c r="B749" s="1">
        <v>216.995</v>
      </c>
    </row>
    <row r="750" spans="1:2" hidden="1" x14ac:dyDescent="0.35">
      <c r="A750" s="23">
        <v>39753</v>
      </c>
      <c r="B750" s="1">
        <v>213.15299999999999</v>
      </c>
    </row>
    <row r="751" spans="1:2" hidden="1" x14ac:dyDescent="0.35">
      <c r="A751" s="23">
        <v>39783</v>
      </c>
      <c r="B751" s="1">
        <v>211.398</v>
      </c>
    </row>
    <row r="752" spans="1:2" hidden="1" x14ac:dyDescent="0.35">
      <c r="A752" s="23">
        <v>39814</v>
      </c>
      <c r="B752" s="1">
        <v>211.93299999999999</v>
      </c>
    </row>
    <row r="753" spans="1:2" hidden="1" x14ac:dyDescent="0.35">
      <c r="A753" s="23">
        <v>39845</v>
      </c>
      <c r="B753" s="1">
        <v>212.70500000000001</v>
      </c>
    </row>
    <row r="754" spans="1:2" hidden="1" x14ac:dyDescent="0.35">
      <c r="A754" s="23">
        <v>39873</v>
      </c>
      <c r="B754" s="1">
        <v>212.495</v>
      </c>
    </row>
    <row r="755" spans="1:2" hidden="1" x14ac:dyDescent="0.35">
      <c r="A755" s="23">
        <v>39904</v>
      </c>
      <c r="B755" s="1">
        <v>212.709</v>
      </c>
    </row>
    <row r="756" spans="1:2" hidden="1" x14ac:dyDescent="0.35">
      <c r="A756" s="23">
        <v>39934</v>
      </c>
      <c r="B756" s="1">
        <v>213.02199999999999</v>
      </c>
    </row>
    <row r="757" spans="1:2" hidden="1" x14ac:dyDescent="0.35">
      <c r="A757" s="23">
        <v>39965</v>
      </c>
      <c r="B757" s="1">
        <v>214.79</v>
      </c>
    </row>
    <row r="758" spans="1:2" hidden="1" x14ac:dyDescent="0.35">
      <c r="A758" s="23">
        <v>39995</v>
      </c>
      <c r="B758" s="1">
        <v>214.726</v>
      </c>
    </row>
    <row r="759" spans="1:2" hidden="1" x14ac:dyDescent="0.35">
      <c r="A759" s="23">
        <v>40026</v>
      </c>
      <c r="B759" s="1">
        <v>215.44499999999999</v>
      </c>
    </row>
    <row r="760" spans="1:2" hidden="1" x14ac:dyDescent="0.35">
      <c r="A760" s="23">
        <v>40057</v>
      </c>
      <c r="B760" s="1">
        <v>215.86099999999999</v>
      </c>
    </row>
    <row r="761" spans="1:2" hidden="1" x14ac:dyDescent="0.35">
      <c r="A761" s="23">
        <v>40087</v>
      </c>
      <c r="B761" s="1">
        <v>216.50899999999999</v>
      </c>
    </row>
    <row r="762" spans="1:2" hidden="1" x14ac:dyDescent="0.35">
      <c r="A762" s="23">
        <v>40118</v>
      </c>
      <c r="B762" s="1">
        <v>217.23400000000001</v>
      </c>
    </row>
    <row r="763" spans="1:2" hidden="1" x14ac:dyDescent="0.35">
      <c r="A763" s="23">
        <v>40148</v>
      </c>
      <c r="B763" s="1">
        <v>217.34700000000001</v>
      </c>
    </row>
    <row r="764" spans="1:2" hidden="1" x14ac:dyDescent="0.35">
      <c r="A764" s="23">
        <v>40179</v>
      </c>
      <c r="B764" s="1">
        <v>217.488</v>
      </c>
    </row>
    <row r="765" spans="1:2" hidden="1" x14ac:dyDescent="0.35">
      <c r="A765" s="23">
        <v>40210</v>
      </c>
      <c r="B765" s="1">
        <v>217.28100000000001</v>
      </c>
    </row>
    <row r="766" spans="1:2" hidden="1" x14ac:dyDescent="0.35">
      <c r="A766" s="23">
        <v>40238</v>
      </c>
      <c r="B766" s="1">
        <v>217.35300000000001</v>
      </c>
    </row>
    <row r="767" spans="1:2" hidden="1" x14ac:dyDescent="0.35">
      <c r="A767" s="23">
        <v>40269</v>
      </c>
      <c r="B767" s="1">
        <v>217.40299999999999</v>
      </c>
    </row>
    <row r="768" spans="1:2" hidden="1" x14ac:dyDescent="0.35">
      <c r="A768" s="23">
        <v>40299</v>
      </c>
      <c r="B768" s="1">
        <v>217.29</v>
      </c>
    </row>
    <row r="769" spans="1:2" hidden="1" x14ac:dyDescent="0.35">
      <c r="A769" s="23">
        <v>40330</v>
      </c>
      <c r="B769" s="1">
        <v>217.19900000000001</v>
      </c>
    </row>
    <row r="770" spans="1:2" hidden="1" x14ac:dyDescent="0.35">
      <c r="A770" s="23">
        <v>40360</v>
      </c>
      <c r="B770" s="1">
        <v>217.60499999999999</v>
      </c>
    </row>
    <row r="771" spans="1:2" hidden="1" x14ac:dyDescent="0.35">
      <c r="A771" s="23">
        <v>40391</v>
      </c>
      <c r="B771" s="1">
        <v>217.923</v>
      </c>
    </row>
    <row r="772" spans="1:2" hidden="1" x14ac:dyDescent="0.35">
      <c r="A772" s="23">
        <v>40422</v>
      </c>
      <c r="B772" s="1">
        <v>218.27500000000001</v>
      </c>
    </row>
    <row r="773" spans="1:2" hidden="1" x14ac:dyDescent="0.35">
      <c r="A773" s="23">
        <v>40452</v>
      </c>
      <c r="B773" s="1">
        <v>219.035</v>
      </c>
    </row>
    <row r="774" spans="1:2" hidden="1" x14ac:dyDescent="0.35">
      <c r="A774" s="23">
        <v>40483</v>
      </c>
      <c r="B774" s="1">
        <v>219.59</v>
      </c>
    </row>
    <row r="775" spans="1:2" hidden="1" x14ac:dyDescent="0.35">
      <c r="A775" s="23">
        <v>40513</v>
      </c>
      <c r="B775" s="1">
        <v>220.47200000000001</v>
      </c>
    </row>
    <row r="776" spans="1:2" hidden="1" x14ac:dyDescent="0.35">
      <c r="A776" s="23">
        <v>40544</v>
      </c>
      <c r="B776" s="1">
        <v>221.18700000000001</v>
      </c>
    </row>
    <row r="777" spans="1:2" hidden="1" x14ac:dyDescent="0.35">
      <c r="A777" s="23">
        <v>40575</v>
      </c>
      <c r="B777" s="1">
        <v>221.898</v>
      </c>
    </row>
    <row r="778" spans="1:2" hidden="1" x14ac:dyDescent="0.35">
      <c r="A778" s="23">
        <v>40603</v>
      </c>
      <c r="B778" s="1">
        <v>223.04599999999999</v>
      </c>
    </row>
    <row r="779" spans="1:2" hidden="1" x14ac:dyDescent="0.35">
      <c r="A779" s="23">
        <v>40634</v>
      </c>
      <c r="B779" s="1">
        <v>224.09299999999999</v>
      </c>
    </row>
    <row r="780" spans="1:2" hidden="1" x14ac:dyDescent="0.35">
      <c r="A780" s="23">
        <v>40664</v>
      </c>
      <c r="B780" s="1">
        <v>224.80600000000001</v>
      </c>
    </row>
    <row r="781" spans="1:2" hidden="1" x14ac:dyDescent="0.35">
      <c r="A781" s="23">
        <v>40695</v>
      </c>
      <c r="B781" s="1">
        <v>224.80600000000001</v>
      </c>
    </row>
    <row r="782" spans="1:2" hidden="1" x14ac:dyDescent="0.35">
      <c r="A782" s="23">
        <v>40725</v>
      </c>
      <c r="B782" s="1">
        <v>225.39500000000001</v>
      </c>
    </row>
    <row r="783" spans="1:2" hidden="1" x14ac:dyDescent="0.35">
      <c r="A783" s="23">
        <v>40756</v>
      </c>
      <c r="B783" s="1">
        <v>226.10599999999999</v>
      </c>
    </row>
    <row r="784" spans="1:2" hidden="1" x14ac:dyDescent="0.35">
      <c r="A784" s="23">
        <v>40787</v>
      </c>
      <c r="B784" s="1">
        <v>226.59700000000001</v>
      </c>
    </row>
    <row r="785" spans="1:4" hidden="1" x14ac:dyDescent="0.35">
      <c r="A785" s="23">
        <v>40817</v>
      </c>
      <c r="B785" s="1">
        <v>226.75</v>
      </c>
    </row>
    <row r="786" spans="1:4" hidden="1" x14ac:dyDescent="0.35">
      <c r="A786" s="23">
        <v>40848</v>
      </c>
      <c r="B786" s="1">
        <v>227.16900000000001</v>
      </c>
    </row>
    <row r="787" spans="1:4" hidden="1" x14ac:dyDescent="0.35">
      <c r="A787" s="23">
        <v>40878</v>
      </c>
      <c r="B787" s="1">
        <v>227.22300000000001</v>
      </c>
    </row>
    <row r="788" spans="1:4" x14ac:dyDescent="0.35">
      <c r="A788" s="23">
        <v>44805</v>
      </c>
      <c r="B788" s="1">
        <v>296.76100000000002</v>
      </c>
      <c r="D788" t="s">
        <v>29</v>
      </c>
    </row>
    <row r="789" spans="1:4" x14ac:dyDescent="0.35">
      <c r="A789" s="23">
        <v>44774</v>
      </c>
      <c r="B789" s="1">
        <v>295.62</v>
      </c>
      <c r="D789">
        <f>AVERAGE(B788:B916)</f>
        <v>248.93101550387598</v>
      </c>
    </row>
    <row r="790" spans="1:4" x14ac:dyDescent="0.35">
      <c r="A790" s="23">
        <v>44743</v>
      </c>
      <c r="B790" s="1">
        <v>295.27100000000002</v>
      </c>
    </row>
    <row r="791" spans="1:4" x14ac:dyDescent="0.35">
      <c r="A791" s="23">
        <v>44713</v>
      </c>
      <c r="B791" s="1">
        <v>295.32799999999997</v>
      </c>
    </row>
    <row r="792" spans="1:4" x14ac:dyDescent="0.35">
      <c r="A792" s="23">
        <v>44682</v>
      </c>
      <c r="B792" s="1">
        <v>291.47399999999999</v>
      </c>
    </row>
    <row r="793" spans="1:4" x14ac:dyDescent="0.35">
      <c r="A793" s="23">
        <v>44652</v>
      </c>
      <c r="B793" s="1">
        <v>288.66300000000001</v>
      </c>
    </row>
    <row r="794" spans="1:4" x14ac:dyDescent="0.35">
      <c r="A794" s="23">
        <v>44621</v>
      </c>
      <c r="B794" s="1">
        <v>287.70800000000003</v>
      </c>
    </row>
    <row r="795" spans="1:4" x14ac:dyDescent="0.35">
      <c r="A795" s="23">
        <v>44593</v>
      </c>
      <c r="B795" s="1">
        <v>284.18200000000002</v>
      </c>
    </row>
    <row r="796" spans="1:4" x14ac:dyDescent="0.35">
      <c r="A796" s="23">
        <v>44562</v>
      </c>
      <c r="B796" s="1">
        <v>281.93299999999999</v>
      </c>
    </row>
    <row r="797" spans="1:4" x14ac:dyDescent="0.35">
      <c r="A797" s="23">
        <v>44531</v>
      </c>
      <c r="B797" s="1">
        <v>280.12599999999998</v>
      </c>
    </row>
    <row r="798" spans="1:4" x14ac:dyDescent="0.35">
      <c r="A798" s="23">
        <v>44501</v>
      </c>
      <c r="B798" s="1">
        <v>278.524</v>
      </c>
    </row>
    <row r="799" spans="1:4" x14ac:dyDescent="0.35">
      <c r="A799" s="23">
        <v>44470</v>
      </c>
      <c r="B799" s="1">
        <v>276.58999999999997</v>
      </c>
    </row>
    <row r="800" spans="1:4" x14ac:dyDescent="0.35">
      <c r="A800" s="23">
        <v>44440</v>
      </c>
      <c r="B800" s="1">
        <v>274.214</v>
      </c>
    </row>
    <row r="801" spans="1:2" x14ac:dyDescent="0.35">
      <c r="A801" s="23">
        <v>44409</v>
      </c>
      <c r="B801" s="1">
        <v>273.09199999999998</v>
      </c>
    </row>
    <row r="802" spans="1:2" x14ac:dyDescent="0.35">
      <c r="A802" s="23">
        <v>44378</v>
      </c>
      <c r="B802" s="1">
        <v>272.18400000000003</v>
      </c>
    </row>
    <row r="803" spans="1:2" x14ac:dyDescent="0.35">
      <c r="A803" s="23">
        <v>44348</v>
      </c>
      <c r="B803" s="1">
        <v>270.95499999999998</v>
      </c>
    </row>
    <row r="804" spans="1:2" x14ac:dyDescent="0.35">
      <c r="A804" s="23">
        <v>44317</v>
      </c>
      <c r="B804" s="1">
        <v>268.59899999999999</v>
      </c>
    </row>
    <row r="805" spans="1:2" x14ac:dyDescent="0.35">
      <c r="A805" s="23">
        <v>44287</v>
      </c>
      <c r="B805" s="1">
        <v>266.72699999999998</v>
      </c>
    </row>
    <row r="806" spans="1:2" x14ac:dyDescent="0.35">
      <c r="A806" s="23">
        <v>44256</v>
      </c>
      <c r="B806" s="1">
        <v>265.02800000000002</v>
      </c>
    </row>
    <row r="807" spans="1:2" x14ac:dyDescent="0.35">
      <c r="A807" s="23">
        <v>44228</v>
      </c>
      <c r="B807" s="1">
        <v>263.346</v>
      </c>
    </row>
    <row r="808" spans="1:2" x14ac:dyDescent="0.35">
      <c r="A808" s="23">
        <v>44197</v>
      </c>
      <c r="B808" s="1">
        <v>262.2</v>
      </c>
    </row>
    <row r="809" spans="1:2" x14ac:dyDescent="0.35">
      <c r="A809" s="23">
        <v>44166</v>
      </c>
      <c r="B809" s="1">
        <v>261.56400000000002</v>
      </c>
    </row>
    <row r="810" spans="1:2" x14ac:dyDescent="0.35">
      <c r="A810" s="23">
        <v>44136</v>
      </c>
      <c r="B810" s="1">
        <v>260.721</v>
      </c>
    </row>
    <row r="811" spans="1:2" x14ac:dyDescent="0.35">
      <c r="A811" s="23">
        <v>44105</v>
      </c>
      <c r="B811" s="1">
        <v>260.35199999999998</v>
      </c>
    </row>
    <row r="812" spans="1:2" x14ac:dyDescent="0.35">
      <c r="A812" s="23">
        <v>44075</v>
      </c>
      <c r="B812" s="1">
        <v>260.19</v>
      </c>
    </row>
    <row r="813" spans="1:2" x14ac:dyDescent="0.35">
      <c r="A813" s="23">
        <v>44044</v>
      </c>
      <c r="B813" s="1">
        <v>259.58</v>
      </c>
    </row>
    <row r="814" spans="1:2" x14ac:dyDescent="0.35">
      <c r="A814" s="23">
        <v>44013</v>
      </c>
      <c r="B814" s="1">
        <v>258.54300000000001</v>
      </c>
    </row>
    <row r="815" spans="1:2" x14ac:dyDescent="0.35">
      <c r="A815" s="23">
        <v>43983</v>
      </c>
      <c r="B815" s="1">
        <v>257.21699999999998</v>
      </c>
    </row>
    <row r="816" spans="1:2" x14ac:dyDescent="0.35">
      <c r="A816" s="23">
        <v>43952</v>
      </c>
      <c r="B816" s="1">
        <v>255.94399999999999</v>
      </c>
    </row>
    <row r="817" spans="1:2" x14ac:dyDescent="0.35">
      <c r="A817" s="23">
        <v>43922</v>
      </c>
      <c r="B817" s="1">
        <v>256.09399999999999</v>
      </c>
    </row>
    <row r="818" spans="1:2" x14ac:dyDescent="0.35">
      <c r="A818" s="23">
        <v>43891</v>
      </c>
      <c r="B818" s="1">
        <v>258.16500000000002</v>
      </c>
    </row>
    <row r="819" spans="1:2" x14ac:dyDescent="0.35">
      <c r="A819" s="23">
        <v>43862</v>
      </c>
      <c r="B819" s="1">
        <v>259.00700000000001</v>
      </c>
    </row>
    <row r="820" spans="1:2" x14ac:dyDescent="0.35">
      <c r="A820" s="23">
        <v>43831</v>
      </c>
      <c r="B820" s="1">
        <v>258.68200000000002</v>
      </c>
    </row>
    <row r="821" spans="1:2" x14ac:dyDescent="0.35">
      <c r="A821" s="23">
        <v>43800</v>
      </c>
      <c r="B821" s="1">
        <v>258.26299999999998</v>
      </c>
    </row>
    <row r="822" spans="1:2" x14ac:dyDescent="0.35">
      <c r="A822" s="23">
        <v>43770</v>
      </c>
      <c r="B822" s="1">
        <v>257.78800000000001</v>
      </c>
    </row>
    <row r="823" spans="1:2" x14ac:dyDescent="0.35">
      <c r="A823" s="23">
        <v>43739</v>
      </c>
      <c r="B823" s="1">
        <v>257.30500000000001</v>
      </c>
    </row>
    <row r="824" spans="1:2" x14ac:dyDescent="0.35">
      <c r="A824" s="23">
        <v>43709</v>
      </c>
      <c r="B824" s="1">
        <v>256.596</v>
      </c>
    </row>
    <row r="825" spans="1:2" x14ac:dyDescent="0.35">
      <c r="A825" s="23">
        <v>43678</v>
      </c>
      <c r="B825" s="1">
        <v>256.17899999999997</v>
      </c>
    </row>
    <row r="826" spans="1:2" x14ac:dyDescent="0.35">
      <c r="A826" s="23">
        <v>43647</v>
      </c>
      <c r="B826" s="1">
        <v>255.9</v>
      </c>
    </row>
    <row r="827" spans="1:2" x14ac:dyDescent="0.35">
      <c r="A827" s="23">
        <v>43617</v>
      </c>
      <c r="B827" s="1">
        <v>255.36099999999999</v>
      </c>
    </row>
    <row r="828" spans="1:2" x14ac:dyDescent="0.35">
      <c r="A828" s="23">
        <v>43586</v>
      </c>
      <c r="B828" s="1">
        <v>255.32499999999999</v>
      </c>
    </row>
    <row r="829" spans="1:2" x14ac:dyDescent="0.35">
      <c r="A829" s="23">
        <v>43556</v>
      </c>
      <c r="B829" s="1">
        <v>255.16300000000001</v>
      </c>
    </row>
    <row r="830" spans="1:2" x14ac:dyDescent="0.35">
      <c r="A830" s="23">
        <v>43525</v>
      </c>
      <c r="B830" s="1">
        <v>254.273</v>
      </c>
    </row>
    <row r="831" spans="1:2" x14ac:dyDescent="0.35">
      <c r="A831" s="23">
        <v>43497</v>
      </c>
      <c r="B831" s="1">
        <v>253.13499999999999</v>
      </c>
    </row>
    <row r="832" spans="1:2" x14ac:dyDescent="0.35">
      <c r="A832" s="23">
        <v>43466</v>
      </c>
      <c r="B832" s="1">
        <v>252.47</v>
      </c>
    </row>
    <row r="833" spans="1:2" x14ac:dyDescent="0.35">
      <c r="A833" s="23">
        <v>43435</v>
      </c>
      <c r="B833" s="1">
        <v>252.55099999999999</v>
      </c>
    </row>
    <row r="834" spans="1:2" x14ac:dyDescent="0.35">
      <c r="A834" s="23">
        <v>43405</v>
      </c>
      <c r="B834" s="1">
        <v>252.65700000000001</v>
      </c>
    </row>
    <row r="835" spans="1:2" x14ac:dyDescent="0.35">
      <c r="A835" s="23">
        <v>43374</v>
      </c>
      <c r="B835" s="1">
        <v>252.86199999999999</v>
      </c>
    </row>
    <row r="836" spans="1:2" x14ac:dyDescent="0.35">
      <c r="A836" s="23">
        <v>43344</v>
      </c>
      <c r="B836" s="1">
        <v>252.239</v>
      </c>
    </row>
    <row r="837" spans="1:2" x14ac:dyDescent="0.35">
      <c r="A837" s="23">
        <v>43313</v>
      </c>
      <c r="B837" s="1">
        <v>251.749</v>
      </c>
    </row>
    <row r="838" spans="1:2" x14ac:dyDescent="0.35">
      <c r="A838" s="23">
        <v>43282</v>
      </c>
      <c r="B838" s="1">
        <v>251.32300000000001</v>
      </c>
    </row>
    <row r="839" spans="1:2" x14ac:dyDescent="0.35">
      <c r="A839" s="23">
        <v>43252</v>
      </c>
      <c r="B839" s="1">
        <v>251.11799999999999</v>
      </c>
    </row>
    <row r="840" spans="1:2" x14ac:dyDescent="0.35">
      <c r="A840" s="23">
        <v>43221</v>
      </c>
      <c r="B840" s="1">
        <v>250.779</v>
      </c>
    </row>
    <row r="841" spans="1:2" x14ac:dyDescent="0.35">
      <c r="A841" s="23">
        <v>43191</v>
      </c>
      <c r="B841" s="1">
        <v>250.14599999999999</v>
      </c>
    </row>
    <row r="842" spans="1:2" x14ac:dyDescent="0.35">
      <c r="A842" s="23">
        <v>43160</v>
      </c>
      <c r="B842" s="1">
        <v>249.58099999999999</v>
      </c>
    </row>
    <row r="843" spans="1:2" x14ac:dyDescent="0.35">
      <c r="A843" s="23">
        <v>43132</v>
      </c>
      <c r="B843" s="1">
        <v>249.43899999999999</v>
      </c>
    </row>
    <row r="844" spans="1:2" x14ac:dyDescent="0.35">
      <c r="A844" s="23">
        <v>43101</v>
      </c>
      <c r="B844" s="1">
        <v>248.74299999999999</v>
      </c>
    </row>
    <row r="845" spans="1:2" x14ac:dyDescent="0.35">
      <c r="A845" s="23">
        <v>43070</v>
      </c>
      <c r="B845" s="1">
        <v>247.80500000000001</v>
      </c>
    </row>
    <row r="846" spans="1:2" x14ac:dyDescent="0.35">
      <c r="A846" s="23">
        <v>43040</v>
      </c>
      <c r="B846" s="1">
        <v>247.28399999999999</v>
      </c>
    </row>
    <row r="847" spans="1:2" x14ac:dyDescent="0.35">
      <c r="A847" s="23">
        <v>43009</v>
      </c>
      <c r="B847" s="1">
        <v>246.626</v>
      </c>
    </row>
    <row r="848" spans="1:2" x14ac:dyDescent="0.35">
      <c r="A848" s="23">
        <v>42979</v>
      </c>
      <c r="B848" s="1">
        <v>246.435</v>
      </c>
    </row>
    <row r="849" spans="1:2" x14ac:dyDescent="0.35">
      <c r="A849" s="23">
        <v>42948</v>
      </c>
      <c r="B849" s="1">
        <v>245.18299999999999</v>
      </c>
    </row>
    <row r="850" spans="1:2" x14ac:dyDescent="0.35">
      <c r="A850" s="23">
        <v>42917</v>
      </c>
      <c r="B850" s="1">
        <v>244.24299999999999</v>
      </c>
    </row>
    <row r="851" spans="1:2" x14ac:dyDescent="0.35">
      <c r="A851" s="23">
        <v>42887</v>
      </c>
      <c r="B851" s="1">
        <v>244.16300000000001</v>
      </c>
    </row>
    <row r="852" spans="1:2" x14ac:dyDescent="0.35">
      <c r="A852" s="23">
        <v>42856</v>
      </c>
      <c r="B852" s="1">
        <v>244.00399999999999</v>
      </c>
    </row>
    <row r="853" spans="1:2" x14ac:dyDescent="0.35">
      <c r="A853" s="23">
        <v>42826</v>
      </c>
      <c r="B853" s="1">
        <v>244.19300000000001</v>
      </c>
    </row>
    <row r="854" spans="1:2" x14ac:dyDescent="0.35">
      <c r="A854" s="23">
        <v>42795</v>
      </c>
      <c r="B854" s="1">
        <v>243.892</v>
      </c>
    </row>
    <row r="855" spans="1:2" x14ac:dyDescent="0.35">
      <c r="A855" s="23">
        <v>42767</v>
      </c>
      <c r="B855" s="1">
        <v>244.006</v>
      </c>
    </row>
    <row r="856" spans="1:2" x14ac:dyDescent="0.35">
      <c r="A856" s="23">
        <v>42736</v>
      </c>
      <c r="B856" s="1">
        <v>243.61799999999999</v>
      </c>
    </row>
    <row r="857" spans="1:2" x14ac:dyDescent="0.35">
      <c r="A857" s="23">
        <v>42705</v>
      </c>
      <c r="B857" s="1">
        <v>242.637</v>
      </c>
    </row>
    <row r="858" spans="1:2" x14ac:dyDescent="0.35">
      <c r="A858" s="23">
        <v>42675</v>
      </c>
      <c r="B858" s="1">
        <v>242.02600000000001</v>
      </c>
    </row>
    <row r="859" spans="1:2" x14ac:dyDescent="0.35">
      <c r="A859" s="23">
        <v>42644</v>
      </c>
      <c r="B859" s="1">
        <v>241.74100000000001</v>
      </c>
    </row>
    <row r="860" spans="1:2" x14ac:dyDescent="0.35">
      <c r="A860" s="23">
        <v>42614</v>
      </c>
      <c r="B860" s="1">
        <v>241.17599999999999</v>
      </c>
    </row>
    <row r="861" spans="1:2" x14ac:dyDescent="0.35">
      <c r="A861" s="23">
        <v>42583</v>
      </c>
      <c r="B861" s="1">
        <v>240.54499999999999</v>
      </c>
    </row>
    <row r="862" spans="1:2" x14ac:dyDescent="0.35">
      <c r="A862" s="23">
        <v>42552</v>
      </c>
      <c r="B862" s="1">
        <v>240.101</v>
      </c>
    </row>
    <row r="863" spans="1:2" x14ac:dyDescent="0.35">
      <c r="A863" s="23">
        <v>42522</v>
      </c>
      <c r="B863" s="1">
        <v>240.22200000000001</v>
      </c>
    </row>
    <row r="864" spans="1:2" x14ac:dyDescent="0.35">
      <c r="A864" s="23">
        <v>42491</v>
      </c>
      <c r="B864" s="1">
        <v>239.55699999999999</v>
      </c>
    </row>
    <row r="865" spans="1:2" x14ac:dyDescent="0.35">
      <c r="A865" s="23">
        <v>42461</v>
      </c>
      <c r="B865" s="1">
        <v>238.99199999999999</v>
      </c>
    </row>
    <row r="866" spans="1:2" x14ac:dyDescent="0.35">
      <c r="A866" s="23">
        <v>42430</v>
      </c>
      <c r="B866" s="1">
        <v>238.08</v>
      </c>
    </row>
    <row r="867" spans="1:2" x14ac:dyDescent="0.35">
      <c r="A867" s="23">
        <v>42401</v>
      </c>
      <c r="B867" s="1">
        <v>237.33600000000001</v>
      </c>
    </row>
    <row r="868" spans="1:2" x14ac:dyDescent="0.35">
      <c r="A868" s="23">
        <v>42370</v>
      </c>
      <c r="B868" s="1">
        <v>237.65199999999999</v>
      </c>
    </row>
    <row r="869" spans="1:2" x14ac:dyDescent="0.35">
      <c r="A869" s="23">
        <v>42339</v>
      </c>
      <c r="B869" s="1">
        <v>237.761</v>
      </c>
    </row>
    <row r="870" spans="1:2" x14ac:dyDescent="0.35">
      <c r="A870" s="23">
        <v>42309</v>
      </c>
      <c r="B870" s="1">
        <v>238.017</v>
      </c>
    </row>
    <row r="871" spans="1:2" x14ac:dyDescent="0.35">
      <c r="A871" s="23">
        <v>42278</v>
      </c>
      <c r="B871" s="1">
        <v>237.733</v>
      </c>
    </row>
    <row r="872" spans="1:2" x14ac:dyDescent="0.35">
      <c r="A872" s="23">
        <v>42248</v>
      </c>
      <c r="B872" s="1">
        <v>237.49799999999999</v>
      </c>
    </row>
    <row r="873" spans="1:2" x14ac:dyDescent="0.35">
      <c r="A873" s="23">
        <v>42217</v>
      </c>
      <c r="B873" s="1">
        <v>238.03299999999999</v>
      </c>
    </row>
    <row r="874" spans="1:2" x14ac:dyDescent="0.35">
      <c r="A874" s="23">
        <v>42186</v>
      </c>
      <c r="B874" s="1">
        <v>238.03399999999999</v>
      </c>
    </row>
    <row r="875" spans="1:2" x14ac:dyDescent="0.35">
      <c r="A875" s="23">
        <v>42156</v>
      </c>
      <c r="B875" s="1">
        <v>237.65700000000001</v>
      </c>
    </row>
    <row r="876" spans="1:2" x14ac:dyDescent="0.35">
      <c r="A876" s="23">
        <v>42125</v>
      </c>
      <c r="B876" s="1">
        <v>237.001</v>
      </c>
    </row>
    <row r="877" spans="1:2" x14ac:dyDescent="0.35">
      <c r="A877" s="23">
        <v>42095</v>
      </c>
      <c r="B877" s="1">
        <v>236.22200000000001</v>
      </c>
    </row>
    <row r="878" spans="1:2" x14ac:dyDescent="0.35">
      <c r="A878" s="23">
        <v>42064</v>
      </c>
      <c r="B878" s="1">
        <v>235.976</v>
      </c>
    </row>
    <row r="879" spans="1:2" x14ac:dyDescent="0.35">
      <c r="A879" s="23">
        <v>42036</v>
      </c>
      <c r="B879" s="1">
        <v>235.34200000000001</v>
      </c>
    </row>
    <row r="880" spans="1:2" x14ac:dyDescent="0.35">
      <c r="A880" s="23">
        <v>42005</v>
      </c>
      <c r="B880" s="1">
        <v>234.74700000000001</v>
      </c>
    </row>
    <row r="881" spans="1:2" x14ac:dyDescent="0.35">
      <c r="A881" s="23">
        <v>41974</v>
      </c>
      <c r="B881" s="1">
        <v>236.25200000000001</v>
      </c>
    </row>
    <row r="882" spans="1:2" x14ac:dyDescent="0.35">
      <c r="A882" s="23">
        <v>41944</v>
      </c>
      <c r="B882" s="1">
        <v>236.983</v>
      </c>
    </row>
    <row r="883" spans="1:2" x14ac:dyDescent="0.35">
      <c r="A883" s="23">
        <v>41913</v>
      </c>
      <c r="B883" s="1">
        <v>237.43</v>
      </c>
    </row>
    <row r="884" spans="1:2" x14ac:dyDescent="0.35">
      <c r="A884" s="23">
        <v>41883</v>
      </c>
      <c r="B884" s="1">
        <v>237.477</v>
      </c>
    </row>
    <row r="885" spans="1:2" x14ac:dyDescent="0.35">
      <c r="A885" s="23">
        <v>41852</v>
      </c>
      <c r="B885" s="1">
        <v>237.46</v>
      </c>
    </row>
    <row r="886" spans="1:2" x14ac:dyDescent="0.35">
      <c r="A886" s="23">
        <v>41821</v>
      </c>
      <c r="B886" s="1">
        <v>237.49799999999999</v>
      </c>
    </row>
    <row r="887" spans="1:2" x14ac:dyDescent="0.35">
      <c r="A887" s="23">
        <v>41791</v>
      </c>
      <c r="B887" s="1">
        <v>237.23099999999999</v>
      </c>
    </row>
    <row r="888" spans="1:2" x14ac:dyDescent="0.35">
      <c r="A888" s="23">
        <v>41760</v>
      </c>
      <c r="B888" s="1">
        <v>236.91800000000001</v>
      </c>
    </row>
    <row r="889" spans="1:2" x14ac:dyDescent="0.35">
      <c r="A889" s="23">
        <v>41730</v>
      </c>
      <c r="B889" s="1">
        <v>236.46799999999999</v>
      </c>
    </row>
    <row r="890" spans="1:2" x14ac:dyDescent="0.35">
      <c r="A890" s="23">
        <v>41699</v>
      </c>
      <c r="B890" s="1">
        <v>236.02799999999999</v>
      </c>
    </row>
    <row r="891" spans="1:2" x14ac:dyDescent="0.35">
      <c r="A891" s="23">
        <v>41671</v>
      </c>
      <c r="B891" s="1">
        <v>235.547</v>
      </c>
    </row>
    <row r="892" spans="1:2" x14ac:dyDescent="0.35">
      <c r="A892" s="23">
        <v>41640</v>
      </c>
      <c r="B892" s="1">
        <v>235.28800000000001</v>
      </c>
    </row>
    <row r="893" spans="1:2" x14ac:dyDescent="0.35">
      <c r="A893" s="23">
        <v>41609</v>
      </c>
      <c r="B893" s="1">
        <v>234.71899999999999</v>
      </c>
    </row>
    <row r="894" spans="1:2" x14ac:dyDescent="0.35">
      <c r="A894" s="23">
        <v>41579</v>
      </c>
      <c r="B894" s="1">
        <v>234.1</v>
      </c>
    </row>
    <row r="895" spans="1:2" x14ac:dyDescent="0.35">
      <c r="A895" s="23">
        <v>41548</v>
      </c>
      <c r="B895" s="1">
        <v>233.66900000000001</v>
      </c>
    </row>
    <row r="896" spans="1:2" x14ac:dyDescent="0.35">
      <c r="A896" s="23">
        <v>41518</v>
      </c>
      <c r="B896" s="1">
        <v>233.54400000000001</v>
      </c>
    </row>
    <row r="897" spans="1:2" x14ac:dyDescent="0.35">
      <c r="A897" s="23">
        <v>41487</v>
      </c>
      <c r="B897" s="1">
        <v>233.45599999999999</v>
      </c>
    </row>
    <row r="898" spans="1:2" x14ac:dyDescent="0.35">
      <c r="A898" s="23">
        <v>41456</v>
      </c>
      <c r="B898" s="1">
        <v>232.9</v>
      </c>
    </row>
    <row r="899" spans="1:2" x14ac:dyDescent="0.35">
      <c r="A899" s="23">
        <v>41426</v>
      </c>
      <c r="B899" s="1">
        <v>232.44499999999999</v>
      </c>
    </row>
    <row r="900" spans="1:2" x14ac:dyDescent="0.35">
      <c r="A900" s="23">
        <v>41395</v>
      </c>
      <c r="B900" s="1">
        <v>231.893</v>
      </c>
    </row>
    <row r="901" spans="1:2" x14ac:dyDescent="0.35">
      <c r="A901" s="23">
        <v>41365</v>
      </c>
      <c r="B901" s="1">
        <v>231.797</v>
      </c>
    </row>
    <row r="902" spans="1:2" x14ac:dyDescent="0.35">
      <c r="A902" s="23">
        <v>41334</v>
      </c>
      <c r="B902" s="1">
        <v>232.28200000000001</v>
      </c>
    </row>
    <row r="903" spans="1:2" x14ac:dyDescent="0.35">
      <c r="A903" s="23">
        <v>41306</v>
      </c>
      <c r="B903" s="1">
        <v>232.93700000000001</v>
      </c>
    </row>
    <row r="904" spans="1:2" x14ac:dyDescent="0.35">
      <c r="A904" s="23">
        <v>41275</v>
      </c>
      <c r="B904" s="1">
        <v>231.679</v>
      </c>
    </row>
    <row r="905" spans="1:2" x14ac:dyDescent="0.35">
      <c r="A905" s="23">
        <v>41244</v>
      </c>
      <c r="B905" s="1">
        <v>231.221</v>
      </c>
    </row>
    <row r="906" spans="1:2" x14ac:dyDescent="0.35">
      <c r="A906" s="23">
        <v>41214</v>
      </c>
      <c r="B906" s="1">
        <v>231.249</v>
      </c>
    </row>
    <row r="907" spans="1:2" x14ac:dyDescent="0.35">
      <c r="A907" s="23">
        <v>41183</v>
      </c>
      <c r="B907" s="1">
        <v>231.63800000000001</v>
      </c>
    </row>
    <row r="908" spans="1:2" x14ac:dyDescent="0.35">
      <c r="A908" s="23">
        <v>41153</v>
      </c>
      <c r="B908" s="1">
        <v>231.01499999999999</v>
      </c>
    </row>
    <row r="909" spans="1:2" x14ac:dyDescent="0.35">
      <c r="A909" s="23">
        <v>41122</v>
      </c>
      <c r="B909" s="1">
        <v>229.91800000000001</v>
      </c>
    </row>
    <row r="910" spans="1:2" x14ac:dyDescent="0.35">
      <c r="A910" s="23">
        <v>41091</v>
      </c>
      <c r="B910" s="1">
        <v>228.59</v>
      </c>
    </row>
    <row r="911" spans="1:2" x14ac:dyDescent="0.35">
      <c r="A911" s="23">
        <v>41061</v>
      </c>
      <c r="B911" s="1">
        <v>228.524</v>
      </c>
    </row>
    <row r="912" spans="1:2" x14ac:dyDescent="0.35">
      <c r="A912" s="23">
        <v>41030</v>
      </c>
      <c r="B912" s="1">
        <v>228.71299999999999</v>
      </c>
    </row>
    <row r="913" spans="1:2" x14ac:dyDescent="0.35">
      <c r="A913" s="23">
        <v>41000</v>
      </c>
      <c r="B913" s="1">
        <v>229.18700000000001</v>
      </c>
    </row>
    <row r="914" spans="1:2" x14ac:dyDescent="0.35">
      <c r="A914" s="23">
        <v>40969</v>
      </c>
      <c r="B914" s="1">
        <v>228.80699999999999</v>
      </c>
    </row>
    <row r="915" spans="1:2" x14ac:dyDescent="0.35">
      <c r="A915" s="23">
        <v>40940</v>
      </c>
      <c r="B915" s="1">
        <v>228.32900000000001</v>
      </c>
    </row>
    <row r="916" spans="1:2" x14ac:dyDescent="0.35">
      <c r="A916" s="23">
        <v>40909</v>
      </c>
      <c r="B916" s="1">
        <v>227.84200000000001</v>
      </c>
    </row>
  </sheetData>
  <pageMargins left="0.7" right="0.7" top="0.75" bottom="0.75" header="0.3" footer="0.3"/>
  <ignoredErrors>
    <ignoredError sqref="D789" formulaRange="1"/>
  </ignoredErrors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m B k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6 Y G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B k V S i K R 7 g O A A A A E Q A A A B M A H A B G b 3 J t d W x h c y 9 T Z W N 0 a W 9 u M S 5 t I K I Y A C i g F A A A A A A A A A A A A A A A A A A A A A A A A A A A A C t O T S 7 J z M 9 T C I b Q h t Y A U E s B A i 0 A F A A C A A g A u m B k V R 7 t 5 J O j A A A A 9 g A A A B I A A A A A A A A A A A A A A A A A A A A A A E N v b m Z p Z y 9 Q Y W N r Y W d l L n h t b F B L A Q I t A B Q A A g A I A L p g Z F U P y u m r p A A A A O k A A A A T A A A A A A A A A A A A A A A A A O 8 A A A B b Q 2 9 u d G V u d F 9 U e X B l c 1 0 u e G 1 s U E s B A i 0 A F A A C A A g A u m B k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n i J Y 4 n S 4 F B t / / Q U u k 9 K a o A A A A A A g A A A A A A E G Y A A A A B A A A g A A A A I s d r I Q 9 f W A R v q n b G 7 a s x x a f B g 0 l A t 0 Z f W P g S q M E W j W U A A A A A D o A A A A A C A A A g A A A A g U 4 H J 6 U 8 3 I / o U E y s R v E J I 3 R W h Y R Y B 3 Z B P Z j Q n 1 b R q 1 Z Q A A A A 9 L M i O U s f 0 Y a R o e 5 g x Q w i N 9 8 P S X d G W 3 B a a y l 1 O 8 w k + 1 k k g k o G / 2 u v h g e O n M g X i X m 3 t Q n u N m P 4 o g u j 9 0 D p V K c 7 x T 6 Q q O q L a W 9 u 3 5 X k N i p w S 6 l A A A A A 7 2 c V A d F I f V / c 5 U I v g g d i e y M D N 0 j q x 4 w x 3 Y Y P v A k Z R D F E O 1 K L x 6 R j H 3 b M O n 8 D t p P Q d z O U H f k 1 4 Y m N R 8 w L v y 7 H i A = = < / D a t a M a s h u p > 
</file>

<file path=customXml/itemProps1.xml><?xml version="1.0" encoding="utf-8"?>
<ds:datastoreItem xmlns:ds="http://schemas.openxmlformats.org/officeDocument/2006/customXml" ds:itemID="{39953E3E-9292-4D2A-9ADF-0D4FF55B0D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FRED 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Carr</dc:creator>
  <cp:lastModifiedBy>David Carr</cp:lastModifiedBy>
  <dcterms:created xsi:type="dcterms:W3CDTF">2022-11-04T13:15:57Z</dcterms:created>
  <dcterms:modified xsi:type="dcterms:W3CDTF">2022-11-09T22:21:03Z</dcterms:modified>
</cp:coreProperties>
</file>