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ykingleb/Desktop/Personal/Work/HSE/Econometrics/hw_03/"/>
    </mc:Choice>
  </mc:AlternateContent>
  <xr:revisionPtr revIDLastSave="0" documentId="13_ncr:1_{F82F3E8B-D868-FC47-AD4E-AD38A507F5CF}" xr6:coauthVersionLast="46" xr6:coauthVersionMax="46" xr10:uidLastSave="{00000000-0000-0000-0000-000000000000}"/>
  <bookViews>
    <workbookView xWindow="0" yWindow="0" windowWidth="28800" windowHeight="16220" xr2:uid="{664C97B1-9447-0244-B856-25C8B9BDB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6" i="1"/>
  <c r="O3" i="1"/>
  <c r="O4" i="1"/>
  <c r="O5" i="1"/>
  <c r="O2" i="1"/>
  <c r="J60" i="1"/>
  <c r="J61" i="1"/>
  <c r="J62" i="1"/>
  <c r="J23" i="1"/>
  <c r="J2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M60" i="1"/>
  <c r="M61" i="1"/>
  <c r="M62" i="1"/>
  <c r="M22" i="1"/>
  <c r="M23" i="1"/>
  <c r="M84" i="1" l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/>
  <c r="J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tc={4A21CDF8-5004-4547-864A-C54E9D7DBA64}</author>
  </authors>
  <commentList>
    <comment ref="I1" authorId="0" shapeId="0" xr:uid="{4A21CDF8-5004-4547-864A-C54E9D7DBA64}">
      <text>
        <t>[Threaded comment]
Your version of Excel allows you to read this threaded comment; however, any edits to it will get removed if the file is opened in a newer version of Excel. Learn more: https://go.microsoft.com/fwlink/?linkid=870924
Comment:
    Информация из д/з 1</t>
      </text>
    </comment>
  </commentList>
</comments>
</file>

<file path=xl/sharedStrings.xml><?xml version="1.0" encoding="utf-8"?>
<sst xmlns="http://schemas.openxmlformats.org/spreadsheetml/2006/main" count="99" uniqueCount="99">
  <si>
    <t>Regions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</si>
  <si>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</si>
  <si>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</si>
  <si>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</si>
  <si>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</si>
  <si>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</si>
  <si>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</si>
  <si>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</si>
  <si>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</si>
  <si>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</si>
  <si>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</si>
  <si>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</si>
  <si>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</si>
  <si>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</si>
  <si>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</si>
  <si>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</si>
  <si>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</si>
  <si>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</si>
  <si>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</si>
  <si>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</si>
  <si>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</si>
  <si>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</si>
  <si>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</si>
  <si>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</si>
  <si>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</si>
  <si>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</si>
  <si>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</si>
  <si>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</si>
  <si>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</si>
  <si>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</si>
  <si>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</si>
  <si>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</si>
  <si>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</si>
  <si>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</si>
  <si>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</si>
  <si>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</si>
  <si>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</si>
  <si>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</si>
  <si>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</si>
  <si>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</si>
  <si>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</si>
  <si>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</si>
  <si>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</si>
  <si>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</si>
  <si>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</si>
  <si>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</si>
  <si>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</si>
  <si>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</si>
  <si>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</si>
  <si>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</si>
  <si>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</si>
  <si>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</si>
  <si>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</si>
  <si>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</si>
  <si>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</si>
  <si>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</si>
  <si>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</si>
  <si>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</si>
  <si>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</si>
  <si>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</si>
  <si>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</si>
  <si>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</si>
  <si>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</si>
  <si>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</si>
  <si>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</si>
  <si>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</si>
  <si>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</si>
  <si>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</si>
  <si>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</si>
  <si>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</si>
  <si>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</si>
  <si>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</si>
  <si>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</si>
  <si>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</si>
  <si>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</si>
  <si>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</si>
  <si>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</si>
  <si>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</si>
  <si>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</si>
  <si>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</si>
  <si>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Consumer_Basket</t>
  </si>
  <si>
    <t>GRP_RUB</t>
  </si>
  <si>
    <t>Unemployment</t>
  </si>
  <si>
    <t xml:space="preserve">Республика Северная Осетия </t>
  </si>
  <si>
    <t>Higher_Education</t>
  </si>
  <si>
    <t>Urban_Share</t>
  </si>
  <si>
    <t>GRP_per_capita</t>
  </si>
  <si>
    <t>West</t>
  </si>
  <si>
    <t>Unemployment_Change</t>
  </si>
  <si>
    <t>GRP_Change</t>
  </si>
  <si>
    <t>Unemployment_2010</t>
  </si>
  <si>
    <t>Unemployment_2011</t>
  </si>
  <si>
    <t>GRP_Percentage</t>
  </si>
  <si>
    <t>Ханты-Мансийский автономный округ </t>
  </si>
  <si>
    <t>Ямало-Ненецкий автономный округ</t>
  </si>
  <si>
    <t>Ненецкий автономный округ</t>
  </si>
  <si>
    <t>Crime</t>
  </si>
  <si>
    <t>Crime_Rate</t>
  </si>
  <si>
    <t>Top20_Natural_Resources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</si>
</sst>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"/>
      <family val="1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 CYR"/>
    </font>
    <font>
      <sz val="14"/>
      <color theme="1"/>
      <name val="Arial"/>
      <family val="2"/>
    </font>
    <font>
      <sz val="14"/>
      <color rgb="FF000000"/>
      <name val="Calibri"/>
      <family val="2"/>
      <scheme val="minor"/>
    </font>
    <font>
      <sz val="7.5"/>
      <color theme="1"/>
      <name val="Symbol"/>
      <charset val="2"/>
    </font>
    <font>
      <vertAlign val="superscript"/>
      <sz val="7.5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64" fontId="6" fillId="2" borderId="0" xfId="0" applyNumberFormat="1" applyFont="1" applyFill="1"/>
    <xf numFmtId="164" fontId="1" fillId="3" borderId="0" xfId="0" applyNumberFormat="1" applyFont="1" applyFill="1"/>
    <xf numFmtId="164" fontId="0" fillId="3" borderId="0" xfId="0" applyNumberFormat="1" applyFill="1"/>
    <xf numFmtId="164" fontId="6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3" borderId="0" xfId="0" applyFont="1" applyFill="1"/>
    <xf numFmtId="0" fontId="9" fillId="3" borderId="0" xfId="0" applyFont="1" applyFill="1"/>
    <xf numFmtId="0" fontId="1" fillId="3" borderId="0" xfId="0" applyFont="1" applyFill="1"/>
    <xf numFmtId="0" fontId="9" fillId="0" borderId="0" xfId="0" applyFont="1"/>
    <xf numFmtId="0" fontId="5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/>
    <xf numFmtId="0" fontId="10" fillId="3" borderId="0" xfId="0" applyFont="1" applyFill="1"/>
    <xf numFmtId="0" fontId="8" fillId="3" borderId="0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/>
    <xf numFmtId="0" fontId="1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Хайкин Глеб Алексеевич" id="{8601BC5B-2914-B544-BDAC-F2B383FDA976}" userId="Хайкин Глеб Алексеевич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11-03T23:39:23.89" personId="{8601BC5B-2914-B544-BDAC-F2B383FDA976}" id="{4A21CDF8-5004-4547-864A-C54E9D7DBA64}">
    <text>Информация из д/з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A574-1CF2-9447-9B4D-112DA8D9DA88}">
  <dimension ref="A1:AD188"/>
  <sheetViews>
    <sheetView tabSelected="1" topLeftCell="K1" zoomScale="106" workbookViewId="0">
      <selection activeCell="P1" sqref="P1"/>
    </sheetView>
  </sheetViews>
  <sheetFormatPr baseColWidth="10" defaultRowHeight="19"/>
  <cols>
    <col min="1" max="1" width="31" style="6" customWidth="1"/>
    <col min="2" max="2" width="26.6640625" style="5" customWidth="1"/>
    <col min="3" max="3" width="26.6640625" style="22" customWidth="1"/>
    <col min="4" max="4" width="26.6640625" style="5" customWidth="1"/>
    <col min="5" max="5" width="26.6640625" style="19" customWidth="1"/>
    <col min="6" max="8" width="26.6640625" style="5" customWidth="1"/>
    <col min="9" max="9" width="25.1640625" style="27" customWidth="1"/>
    <col min="10" max="10" width="25.1640625" style="16" customWidth="1"/>
    <col min="11" max="12" width="25.1640625" style="27" customWidth="1"/>
    <col min="13" max="13" width="25.33203125" style="16" customWidth="1"/>
    <col min="14" max="15" width="25.33203125" style="2" customWidth="1"/>
    <col min="16" max="16" width="25.33203125" style="39" customWidth="1"/>
    <col min="17" max="16384" width="10.83203125" style="2"/>
  </cols>
  <sheetData>
    <row r="1" spans="1:30" ht="22">
      <c r="A1" s="7" t="s">
        <v>0</v>
      </c>
      <c r="B1" s="8" t="s">
        <v>82</v>
      </c>
      <c r="C1" s="20" t="s">
        <v>81</v>
      </c>
      <c r="D1" s="9" t="s">
        <v>80</v>
      </c>
      <c r="E1" s="17" t="s">
        <v>86</v>
      </c>
      <c r="F1" s="9" t="s">
        <v>85</v>
      </c>
      <c r="G1" s="9" t="s">
        <v>84</v>
      </c>
      <c r="H1" s="9" t="s">
        <v>87</v>
      </c>
      <c r="I1" s="25" t="s">
        <v>92</v>
      </c>
      <c r="J1" s="26" t="s">
        <v>89</v>
      </c>
      <c r="K1" s="25" t="s">
        <v>90</v>
      </c>
      <c r="L1" s="25" t="s">
        <v>91</v>
      </c>
      <c r="M1" s="25" t="s">
        <v>88</v>
      </c>
      <c r="N1" s="25" t="s">
        <v>96</v>
      </c>
      <c r="O1" s="25" t="s">
        <v>97</v>
      </c>
      <c r="P1" s="25" t="s">
        <v>98</v>
      </c>
    </row>
    <row r="2" spans="1:30" ht="20">
      <c r="A2" s="13" t="s">
        <v>1</v>
      </c>
      <c r="B2" s="14">
        <v>4.4000000000000004</v>
      </c>
      <c r="C2" s="21">
        <v>331010</v>
      </c>
      <c r="D2" s="14">
        <v>86</v>
      </c>
      <c r="E2" s="18">
        <f>C2*100/D2</f>
        <v>384895.34883720928</v>
      </c>
      <c r="F2" s="14">
        <v>66.400000000000006</v>
      </c>
      <c r="G2" s="15">
        <v>28.6</v>
      </c>
      <c r="H2" s="5">
        <v>1</v>
      </c>
      <c r="I2" s="27">
        <v>111</v>
      </c>
      <c r="J2" s="27">
        <f>I2 - 100</f>
        <v>11</v>
      </c>
      <c r="K2" s="16">
        <v>5.2</v>
      </c>
      <c r="L2" s="16">
        <v>4.4000000000000004</v>
      </c>
      <c r="M2" s="23">
        <f>L2-K2</f>
        <v>-0.79999999999999982</v>
      </c>
      <c r="N2" s="37">
        <v>1036</v>
      </c>
      <c r="O2" s="38">
        <f>N2/100000</f>
        <v>1.0359999999999999E-2</v>
      </c>
      <c r="P2" s="37">
        <v>1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 spans="1:30" ht="20">
      <c r="A3" s="13" t="s">
        <v>2</v>
      </c>
      <c r="B3" s="14">
        <v>7.1</v>
      </c>
      <c r="C3" s="21">
        <v>137187.1</v>
      </c>
      <c r="D3" s="14">
        <v>87</v>
      </c>
      <c r="E3" s="18">
        <f t="shared" ref="E3:E69" si="0">C3*100/D3</f>
        <v>157686.32183908045</v>
      </c>
      <c r="F3" s="14">
        <v>69.2</v>
      </c>
      <c r="G3" s="15">
        <v>24.1</v>
      </c>
      <c r="H3" s="5">
        <v>1</v>
      </c>
      <c r="I3" s="27">
        <v>108.2</v>
      </c>
      <c r="J3" s="27">
        <f t="shared" ref="J3:J69" si="1">I3 - 100</f>
        <v>8.2000000000000028</v>
      </c>
      <c r="K3" s="16">
        <v>8</v>
      </c>
      <c r="L3" s="16">
        <v>7.1</v>
      </c>
      <c r="M3" s="23">
        <f t="shared" ref="M3:M69" si="2">L3-K3</f>
        <v>-0.90000000000000036</v>
      </c>
      <c r="N3" s="37">
        <v>1533</v>
      </c>
      <c r="O3" s="38">
        <f t="shared" ref="O3:O4" si="3">N3/100000</f>
        <v>1.533E-2</v>
      </c>
      <c r="P3" s="37">
        <v>0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 spans="1:30" ht="20">
      <c r="A4" s="13" t="s">
        <v>3</v>
      </c>
      <c r="B4" s="14">
        <v>5.8</v>
      </c>
      <c r="C4" s="21">
        <v>181842.6</v>
      </c>
      <c r="D4" s="14">
        <v>97</v>
      </c>
      <c r="E4" s="18">
        <f t="shared" si="0"/>
        <v>187466.59793814432</v>
      </c>
      <c r="F4" s="14">
        <v>77.599999999999994</v>
      </c>
      <c r="G4" s="15">
        <v>23.3</v>
      </c>
      <c r="H4" s="5">
        <v>1</v>
      </c>
      <c r="I4" s="27">
        <v>102.9</v>
      </c>
      <c r="J4" s="27">
        <f t="shared" si="1"/>
        <v>2.9000000000000057</v>
      </c>
      <c r="K4" s="16">
        <v>6.2</v>
      </c>
      <c r="L4" s="16">
        <v>5.8</v>
      </c>
      <c r="M4" s="23">
        <f t="shared" si="2"/>
        <v>-0.40000000000000036</v>
      </c>
      <c r="N4" s="37">
        <v>1659</v>
      </c>
      <c r="O4" s="38">
        <f t="shared" si="3"/>
        <v>1.6590000000000001E-2</v>
      </c>
      <c r="P4" s="37">
        <v>0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 spans="1:30" ht="20">
      <c r="A5" s="13" t="s">
        <v>4</v>
      </c>
      <c r="B5" s="14">
        <v>6.6</v>
      </c>
      <c r="C5" s="21">
        <v>203575.5</v>
      </c>
      <c r="D5" s="14">
        <v>98</v>
      </c>
      <c r="E5" s="18">
        <f t="shared" si="0"/>
        <v>207730.10204081633</v>
      </c>
      <c r="F5" s="14">
        <v>65.900000000000006</v>
      </c>
      <c r="G5" s="15">
        <v>27</v>
      </c>
      <c r="H5" s="5">
        <v>1</v>
      </c>
      <c r="I5" s="27">
        <v>111.4</v>
      </c>
      <c r="J5" s="27">
        <f t="shared" si="1"/>
        <v>11.400000000000006</v>
      </c>
      <c r="K5" s="16">
        <v>7.5</v>
      </c>
      <c r="L5" s="16">
        <v>6.6</v>
      </c>
      <c r="M5" s="23">
        <f t="shared" si="2"/>
        <v>-0.90000000000000036</v>
      </c>
      <c r="N5" s="37">
        <v>1158</v>
      </c>
      <c r="O5" s="38">
        <f>N5/100000</f>
        <v>1.158E-2</v>
      </c>
      <c r="P5" s="37">
        <v>0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0" ht="20">
      <c r="A6" s="13" t="s">
        <v>5</v>
      </c>
      <c r="B6" s="14">
        <v>6.6</v>
      </c>
      <c r="C6" s="21">
        <v>121945.5</v>
      </c>
      <c r="D6" s="14">
        <v>92</v>
      </c>
      <c r="E6" s="18">
        <f t="shared" si="0"/>
        <v>132549.45652173914</v>
      </c>
      <c r="F6" s="14">
        <v>81</v>
      </c>
      <c r="G6" s="15">
        <v>26.2</v>
      </c>
      <c r="H6" s="5">
        <v>1</v>
      </c>
      <c r="I6" s="27">
        <v>100.6</v>
      </c>
      <c r="J6" s="27">
        <f t="shared" si="1"/>
        <v>0.59999999999999432</v>
      </c>
      <c r="K6" s="16">
        <v>7.6</v>
      </c>
      <c r="L6" s="16">
        <v>6.6</v>
      </c>
      <c r="M6" s="23">
        <f t="shared" si="2"/>
        <v>-1</v>
      </c>
      <c r="N6" s="37">
        <v>1628</v>
      </c>
      <c r="O6" s="38">
        <f>N6/100000</f>
        <v>1.6279999999999999E-2</v>
      </c>
      <c r="P6" s="37">
        <v>0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spans="1:30" ht="20">
      <c r="A7" s="13" t="s">
        <v>6</v>
      </c>
      <c r="B7" s="14">
        <v>5.6</v>
      </c>
      <c r="C7" s="21">
        <v>232722</v>
      </c>
      <c r="D7" s="14">
        <v>90</v>
      </c>
      <c r="E7" s="18">
        <f t="shared" si="0"/>
        <v>258580</v>
      </c>
      <c r="F7" s="14">
        <v>75.900000000000006</v>
      </c>
      <c r="G7" s="15">
        <v>24.9</v>
      </c>
      <c r="H7" s="5">
        <v>1</v>
      </c>
      <c r="I7" s="27">
        <v>112.9</v>
      </c>
      <c r="J7" s="27">
        <f t="shared" si="1"/>
        <v>12.900000000000006</v>
      </c>
      <c r="K7" s="16">
        <v>6.5</v>
      </c>
      <c r="L7" s="16">
        <v>5.6</v>
      </c>
      <c r="M7" s="23">
        <f t="shared" si="2"/>
        <v>-0.90000000000000036</v>
      </c>
      <c r="N7" s="37">
        <v>1496</v>
      </c>
      <c r="O7" s="38">
        <f t="shared" ref="O7:O70" si="4">N7/100000</f>
        <v>1.4959999999999999E-2</v>
      </c>
      <c r="P7" s="37">
        <v>0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ht="20">
      <c r="A8" s="13" t="s">
        <v>7</v>
      </c>
      <c r="B8" s="14">
        <v>5.3</v>
      </c>
      <c r="C8" s="21">
        <v>175626.6</v>
      </c>
      <c r="D8" s="14">
        <v>91</v>
      </c>
      <c r="E8" s="18">
        <f t="shared" si="0"/>
        <v>192996.26373626373</v>
      </c>
      <c r="F8" s="14">
        <v>70.2</v>
      </c>
      <c r="G8" s="15">
        <v>24.5</v>
      </c>
      <c r="H8" s="5">
        <v>1</v>
      </c>
      <c r="I8" s="27">
        <v>103.9</v>
      </c>
      <c r="J8" s="27">
        <f t="shared" si="1"/>
        <v>3.9000000000000057</v>
      </c>
      <c r="K8" s="16">
        <v>6.2</v>
      </c>
      <c r="L8" s="16">
        <v>5.3</v>
      </c>
      <c r="M8" s="16">
        <f t="shared" si="2"/>
        <v>-0.90000000000000036</v>
      </c>
      <c r="N8" s="37">
        <v>1394</v>
      </c>
      <c r="O8" s="38">
        <f t="shared" si="4"/>
        <v>1.3939999999999999E-2</v>
      </c>
      <c r="P8" s="37">
        <v>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20">
      <c r="A9" s="13" t="s">
        <v>8</v>
      </c>
      <c r="B9" s="14">
        <v>6.5</v>
      </c>
      <c r="C9" s="21">
        <v>203676</v>
      </c>
      <c r="D9" s="14">
        <v>92</v>
      </c>
      <c r="E9" s="18">
        <f t="shared" si="0"/>
        <v>221386.95652173914</v>
      </c>
      <c r="F9" s="14">
        <v>65.900000000000006</v>
      </c>
      <c r="G9" s="15">
        <v>26.6</v>
      </c>
      <c r="H9" s="5">
        <v>1</v>
      </c>
      <c r="I9" s="27">
        <v>108.4</v>
      </c>
      <c r="J9" s="27">
        <f t="shared" si="1"/>
        <v>8.4000000000000057</v>
      </c>
      <c r="K9" s="16">
        <v>8.1999999999999993</v>
      </c>
      <c r="L9" s="16">
        <v>6.5</v>
      </c>
      <c r="M9" s="16">
        <f t="shared" si="2"/>
        <v>-1.6999999999999993</v>
      </c>
      <c r="N9" s="37">
        <v>1504</v>
      </c>
      <c r="O9" s="38">
        <f t="shared" si="4"/>
        <v>1.504E-2</v>
      </c>
      <c r="P9" s="37">
        <v>0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 spans="1:30" ht="20">
      <c r="A10" s="13" t="s">
        <v>9</v>
      </c>
      <c r="B10" s="14">
        <v>4.9000000000000004</v>
      </c>
      <c r="C10" s="21">
        <v>246213.8</v>
      </c>
      <c r="D10" s="14">
        <v>92</v>
      </c>
      <c r="E10" s="18">
        <f t="shared" si="0"/>
        <v>267623.69565217389</v>
      </c>
      <c r="F10" s="14">
        <v>63.9</v>
      </c>
      <c r="G10" s="15">
        <v>22.8</v>
      </c>
      <c r="H10" s="5">
        <v>1</v>
      </c>
      <c r="I10" s="27">
        <v>104.8</v>
      </c>
      <c r="J10" s="27">
        <f t="shared" si="1"/>
        <v>4.7999999999999972</v>
      </c>
      <c r="K10" s="16">
        <v>4.5</v>
      </c>
      <c r="L10" s="16">
        <v>4.9000000000000004</v>
      </c>
      <c r="M10" s="16">
        <f t="shared" si="2"/>
        <v>0.40000000000000036</v>
      </c>
      <c r="N10" s="37">
        <v>1315</v>
      </c>
      <c r="O10" s="38">
        <f t="shared" si="4"/>
        <v>1.315E-2</v>
      </c>
      <c r="P10" s="37">
        <v>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 ht="20">
      <c r="A11" s="13" t="s">
        <v>10</v>
      </c>
      <c r="B11" s="14">
        <v>3.7</v>
      </c>
      <c r="C11" s="21">
        <v>304342.59999999998</v>
      </c>
      <c r="D11" s="14">
        <v>109</v>
      </c>
      <c r="E11" s="18">
        <f t="shared" si="0"/>
        <v>279213.39449541282</v>
      </c>
      <c r="F11" s="14">
        <v>80.099999999999994</v>
      </c>
      <c r="G11" s="15">
        <v>37.299999999999997</v>
      </c>
      <c r="H11" s="5">
        <v>1</v>
      </c>
      <c r="I11" s="27">
        <v>108.1</v>
      </c>
      <c r="J11" s="27">
        <f t="shared" si="1"/>
        <v>8.0999999999999943</v>
      </c>
      <c r="K11" s="16">
        <v>3.3</v>
      </c>
      <c r="L11" s="16">
        <v>3.7</v>
      </c>
      <c r="M11" s="16">
        <f t="shared" si="2"/>
        <v>0.40000000000000036</v>
      </c>
      <c r="N11" s="37">
        <v>1592</v>
      </c>
      <c r="O11" s="38">
        <f t="shared" si="4"/>
        <v>1.592E-2</v>
      </c>
      <c r="P11" s="37">
        <v>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 ht="20">
      <c r="A12" s="13" t="s">
        <v>11</v>
      </c>
      <c r="B12" s="14">
        <v>6.3</v>
      </c>
      <c r="C12" s="21">
        <v>167464.9</v>
      </c>
      <c r="D12" s="14">
        <v>83</v>
      </c>
      <c r="E12" s="18">
        <f t="shared" si="0"/>
        <v>201764.93975903615</v>
      </c>
      <c r="F12" s="14">
        <v>65.7</v>
      </c>
      <c r="G12" s="15">
        <v>29.2</v>
      </c>
      <c r="H12" s="5">
        <v>1</v>
      </c>
      <c r="I12" s="27">
        <v>113.3</v>
      </c>
      <c r="J12" s="27">
        <f t="shared" si="1"/>
        <v>13.299999999999997</v>
      </c>
      <c r="K12" s="16">
        <v>9</v>
      </c>
      <c r="L12" s="16">
        <v>6.3</v>
      </c>
      <c r="M12" s="16">
        <f t="shared" si="2"/>
        <v>-2.7</v>
      </c>
      <c r="N12" s="37">
        <v>1610</v>
      </c>
      <c r="O12" s="38">
        <f t="shared" si="4"/>
        <v>1.61E-2</v>
      </c>
      <c r="P12" s="37">
        <v>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 ht="20">
      <c r="A13" s="13" t="s">
        <v>12</v>
      </c>
      <c r="B13" s="14">
        <v>7.3</v>
      </c>
      <c r="C13" s="21">
        <v>186187.2</v>
      </c>
      <c r="D13" s="14">
        <v>95</v>
      </c>
      <c r="E13" s="18">
        <f t="shared" si="0"/>
        <v>195986.52631578947</v>
      </c>
      <c r="F13" s="14">
        <v>71</v>
      </c>
      <c r="G13" s="15">
        <v>25</v>
      </c>
      <c r="H13" s="5">
        <v>1</v>
      </c>
      <c r="I13" s="27">
        <v>108.6</v>
      </c>
      <c r="J13" s="27">
        <f t="shared" si="1"/>
        <v>8.5999999999999943</v>
      </c>
      <c r="K13" s="16">
        <v>8.4</v>
      </c>
      <c r="L13" s="16">
        <v>7.3</v>
      </c>
      <c r="M13" s="16">
        <f t="shared" si="2"/>
        <v>-1.1000000000000005</v>
      </c>
      <c r="N13" s="37">
        <v>845</v>
      </c>
      <c r="O13" s="38">
        <f t="shared" si="4"/>
        <v>8.4499999999999992E-3</v>
      </c>
      <c r="P13" s="37">
        <v>0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 ht="20">
      <c r="A14" s="13" t="s">
        <v>13</v>
      </c>
      <c r="B14" s="14">
        <v>7.7</v>
      </c>
      <c r="C14" s="21">
        <v>184184.9</v>
      </c>
      <c r="D14" s="14">
        <v>94</v>
      </c>
      <c r="E14" s="18">
        <f t="shared" si="0"/>
        <v>195941.38297872341</v>
      </c>
      <c r="F14" s="14">
        <v>72.599999999999994</v>
      </c>
      <c r="G14" s="15">
        <v>27.9</v>
      </c>
      <c r="H14" s="5">
        <v>1</v>
      </c>
      <c r="I14" s="27">
        <v>104.7</v>
      </c>
      <c r="J14" s="27">
        <f t="shared" si="1"/>
        <v>4.7000000000000028</v>
      </c>
      <c r="K14" s="16">
        <v>7.4</v>
      </c>
      <c r="L14" s="16">
        <v>7.7</v>
      </c>
      <c r="M14" s="16">
        <f t="shared" si="2"/>
        <v>0.29999999999999982</v>
      </c>
      <c r="N14" s="37">
        <v>1856</v>
      </c>
      <c r="O14" s="38">
        <f t="shared" si="4"/>
        <v>1.856E-2</v>
      </c>
      <c r="P14" s="37">
        <v>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 ht="20">
      <c r="A15" s="13" t="s">
        <v>14</v>
      </c>
      <c r="B15" s="14">
        <v>6.6</v>
      </c>
      <c r="C15" s="21">
        <v>159543</v>
      </c>
      <c r="D15" s="14">
        <v>93</v>
      </c>
      <c r="E15" s="18">
        <f t="shared" si="0"/>
        <v>171551.61290322582</v>
      </c>
      <c r="F15" s="14">
        <v>58.8</v>
      </c>
      <c r="G15" s="15">
        <v>22.9</v>
      </c>
      <c r="H15" s="5">
        <v>1</v>
      </c>
      <c r="I15" s="27">
        <v>112.8</v>
      </c>
      <c r="J15" s="27">
        <f t="shared" si="1"/>
        <v>12.799999999999997</v>
      </c>
      <c r="K15" s="16">
        <v>7.9</v>
      </c>
      <c r="L15" s="16">
        <v>6.6</v>
      </c>
      <c r="M15" s="16">
        <f t="shared" si="2"/>
        <v>-1.3000000000000007</v>
      </c>
      <c r="N15" s="37">
        <v>1247</v>
      </c>
      <c r="O15" s="38">
        <f t="shared" si="4"/>
        <v>1.247E-2</v>
      </c>
      <c r="P15" s="37">
        <v>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 ht="20">
      <c r="A16" s="13" t="s">
        <v>15</v>
      </c>
      <c r="B16" s="14">
        <v>6.1</v>
      </c>
      <c r="C16" s="21">
        <v>189484.3</v>
      </c>
      <c r="D16" s="14">
        <v>97</v>
      </c>
      <c r="E16" s="18">
        <f t="shared" si="0"/>
        <v>195344.63917525773</v>
      </c>
      <c r="F16" s="14">
        <v>74.900000000000006</v>
      </c>
      <c r="G16" s="15">
        <v>20.9</v>
      </c>
      <c r="H16" s="5">
        <v>1</v>
      </c>
      <c r="I16" s="27">
        <v>105.7</v>
      </c>
      <c r="J16" s="27">
        <f t="shared" si="1"/>
        <v>5.7000000000000028</v>
      </c>
      <c r="K16" s="16">
        <v>6.6</v>
      </c>
      <c r="L16" s="16">
        <v>6.1</v>
      </c>
      <c r="M16" s="16">
        <f t="shared" si="2"/>
        <v>-0.5</v>
      </c>
      <c r="N16" s="37">
        <v>2150</v>
      </c>
      <c r="O16" s="38">
        <f t="shared" si="4"/>
        <v>2.1499999999999998E-2</v>
      </c>
      <c r="P16" s="37">
        <v>0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 ht="20">
      <c r="A17" s="13" t="s">
        <v>16</v>
      </c>
      <c r="B17" s="14">
        <v>5.3</v>
      </c>
      <c r="C17" s="21">
        <v>180866.3</v>
      </c>
      <c r="D17" s="14">
        <v>90</v>
      </c>
      <c r="E17" s="18">
        <f t="shared" si="0"/>
        <v>200962.55555555556</v>
      </c>
      <c r="F17" s="14">
        <v>79</v>
      </c>
      <c r="G17" s="15">
        <v>24.7</v>
      </c>
      <c r="H17" s="5">
        <v>1</v>
      </c>
      <c r="I17" s="27">
        <v>105.3</v>
      </c>
      <c r="J17" s="27">
        <f t="shared" si="1"/>
        <v>5.2999999999999972</v>
      </c>
      <c r="K17" s="16">
        <v>5.8</v>
      </c>
      <c r="L17" s="16">
        <v>5.3</v>
      </c>
      <c r="M17" s="16">
        <f t="shared" si="2"/>
        <v>-0.5</v>
      </c>
      <c r="N17" s="37">
        <v>949</v>
      </c>
      <c r="O17" s="38">
        <f t="shared" si="4"/>
        <v>9.4900000000000002E-3</v>
      </c>
      <c r="P17" s="37">
        <v>0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 ht="20">
      <c r="A18" s="13" t="s">
        <v>17</v>
      </c>
      <c r="B18" s="14">
        <v>5.2</v>
      </c>
      <c r="C18" s="21">
        <v>225777.7</v>
      </c>
      <c r="D18" s="14">
        <v>94</v>
      </c>
      <c r="E18" s="18">
        <f t="shared" si="0"/>
        <v>240189.04255319148</v>
      </c>
      <c r="F18" s="14">
        <v>81.900000000000006</v>
      </c>
      <c r="G18" s="15">
        <v>24.6</v>
      </c>
      <c r="H18" s="5">
        <v>1</v>
      </c>
      <c r="I18" s="27">
        <v>107</v>
      </c>
      <c r="J18" s="27">
        <f t="shared" si="1"/>
        <v>7</v>
      </c>
      <c r="K18" s="16">
        <v>7.6</v>
      </c>
      <c r="L18" s="16">
        <v>5.2</v>
      </c>
      <c r="M18" s="16">
        <f t="shared" si="2"/>
        <v>-2.3999999999999995</v>
      </c>
      <c r="N18" s="37">
        <v>1454</v>
      </c>
      <c r="O18" s="38">
        <f t="shared" si="4"/>
        <v>1.4540000000000001E-2</v>
      </c>
      <c r="P18" s="37">
        <v>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 ht="20">
      <c r="A19" s="13" t="s">
        <v>18</v>
      </c>
      <c r="B19" s="14">
        <v>1.4</v>
      </c>
      <c r="C19" s="21">
        <v>859355.1</v>
      </c>
      <c r="D19" s="14">
        <v>142</v>
      </c>
      <c r="E19" s="18">
        <f t="shared" si="0"/>
        <v>605179.64788732398</v>
      </c>
      <c r="F19" s="14">
        <v>100</v>
      </c>
      <c r="G19" s="15">
        <v>47.6</v>
      </c>
      <c r="H19" s="5">
        <v>1</v>
      </c>
      <c r="I19" s="27">
        <v>102.8</v>
      </c>
      <c r="J19" s="27">
        <f t="shared" si="1"/>
        <v>2.7999999999999972</v>
      </c>
      <c r="K19" s="16">
        <v>1.7</v>
      </c>
      <c r="L19" s="16">
        <v>1.4</v>
      </c>
      <c r="M19" s="16">
        <f t="shared" si="2"/>
        <v>-0.30000000000000004</v>
      </c>
      <c r="N19" s="37">
        <v>1500</v>
      </c>
      <c r="O19" s="38">
        <f t="shared" si="4"/>
        <v>1.4999999999999999E-2</v>
      </c>
      <c r="P19" s="37">
        <v>0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 ht="20">
      <c r="A20" s="13" t="s">
        <v>19</v>
      </c>
      <c r="B20" s="14">
        <v>8.6999999999999993</v>
      </c>
      <c r="C20" s="21">
        <v>241688</v>
      </c>
      <c r="D20" s="14">
        <v>105</v>
      </c>
      <c r="E20" s="18">
        <f t="shared" si="0"/>
        <v>230179.04761904763</v>
      </c>
      <c r="F20" s="14">
        <v>78.400000000000006</v>
      </c>
      <c r="G20" s="15">
        <v>21.9</v>
      </c>
      <c r="H20" s="5">
        <v>1</v>
      </c>
      <c r="I20" s="27">
        <v>102.2</v>
      </c>
      <c r="J20" s="27">
        <f t="shared" si="1"/>
        <v>2.2000000000000028</v>
      </c>
      <c r="K20" s="16">
        <v>9.6</v>
      </c>
      <c r="L20" s="16">
        <v>8.6999999999999993</v>
      </c>
      <c r="M20" s="16">
        <f t="shared" si="2"/>
        <v>-0.90000000000000036</v>
      </c>
      <c r="N20" s="37">
        <v>2224</v>
      </c>
      <c r="O20" s="38">
        <f t="shared" si="4"/>
        <v>2.2239999999999999E-2</v>
      </c>
      <c r="P20" s="37">
        <v>0</v>
      </c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</row>
    <row r="21" spans="1:30" ht="20">
      <c r="A21" s="13" t="s">
        <v>20</v>
      </c>
      <c r="B21" s="14">
        <v>8.5</v>
      </c>
      <c r="C21" s="21">
        <v>487363.5</v>
      </c>
      <c r="D21" s="14">
        <v>117</v>
      </c>
      <c r="E21" s="18">
        <f t="shared" si="0"/>
        <v>416550</v>
      </c>
      <c r="F21" s="14">
        <v>77.2</v>
      </c>
      <c r="G21" s="15">
        <v>24.2</v>
      </c>
      <c r="H21" s="5">
        <v>1</v>
      </c>
      <c r="I21" s="27">
        <v>105.7</v>
      </c>
      <c r="J21" s="27">
        <f t="shared" si="1"/>
        <v>5.7000000000000028</v>
      </c>
      <c r="K21" s="16">
        <v>10.3</v>
      </c>
      <c r="L21" s="16">
        <v>8.5</v>
      </c>
      <c r="M21" s="16">
        <f t="shared" si="2"/>
        <v>-1.8000000000000007</v>
      </c>
      <c r="N21" s="37">
        <v>1928</v>
      </c>
      <c r="O21" s="38">
        <f t="shared" si="4"/>
        <v>1.9279999999999999E-2</v>
      </c>
      <c r="P21" s="37">
        <v>1</v>
      </c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</row>
    <row r="22" spans="1:30" ht="20">
      <c r="A22" s="13" t="s">
        <v>21</v>
      </c>
      <c r="B22" s="33">
        <v>5.8</v>
      </c>
      <c r="C22" s="21">
        <v>232540.7</v>
      </c>
      <c r="D22" s="14">
        <v>115</v>
      </c>
      <c r="E22" s="18">
        <f t="shared" si="0"/>
        <v>202209.30434782608</v>
      </c>
      <c r="F22" s="14">
        <v>76.2</v>
      </c>
      <c r="G22" s="15">
        <v>22.9</v>
      </c>
      <c r="H22" s="5">
        <v>1</v>
      </c>
      <c r="I22" s="27">
        <v>101.7</v>
      </c>
      <c r="J22" s="27">
        <f t="shared" si="1"/>
        <v>1.7000000000000028</v>
      </c>
      <c r="K22" s="16">
        <v>7</v>
      </c>
      <c r="L22" s="33">
        <v>5.8</v>
      </c>
      <c r="M22" s="16">
        <f t="shared" si="2"/>
        <v>-1.2000000000000002</v>
      </c>
      <c r="N22" s="37">
        <v>2033</v>
      </c>
      <c r="O22" s="38">
        <f t="shared" si="4"/>
        <v>2.0330000000000001E-2</v>
      </c>
      <c r="P22" s="37">
        <v>1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31" t="s">
        <v>95</v>
      </c>
      <c r="B23" s="14">
        <v>8.6999999999999993</v>
      </c>
      <c r="C23" s="21">
        <v>3913588.7</v>
      </c>
      <c r="D23" s="14">
        <v>162</v>
      </c>
      <c r="E23" s="18">
        <f t="shared" si="0"/>
        <v>2415795.4938271604</v>
      </c>
      <c r="F23" s="14">
        <v>69.099999999999994</v>
      </c>
      <c r="G23" s="15">
        <v>12.5</v>
      </c>
      <c r="H23" s="5">
        <v>1</v>
      </c>
      <c r="I23" s="27">
        <v>88.7</v>
      </c>
      <c r="J23" s="27">
        <f t="shared" si="1"/>
        <v>-11.299999999999997</v>
      </c>
      <c r="K23" s="16">
        <v>6.5</v>
      </c>
      <c r="L23" s="14">
        <v>8.6999999999999993</v>
      </c>
      <c r="M23" s="16">
        <f t="shared" si="2"/>
        <v>2.1999999999999993</v>
      </c>
      <c r="N23" s="37">
        <v>1826</v>
      </c>
      <c r="O23" s="38">
        <f t="shared" si="4"/>
        <v>1.8259999999999998E-2</v>
      </c>
      <c r="P23" s="37">
        <v>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 ht="20">
      <c r="A24" s="13" t="s">
        <v>22</v>
      </c>
      <c r="B24" s="14">
        <v>7.5</v>
      </c>
      <c r="C24" s="21">
        <v>269252.8</v>
      </c>
      <c r="D24" s="14">
        <v>103</v>
      </c>
      <c r="E24" s="18">
        <f t="shared" si="0"/>
        <v>261410.48543689321</v>
      </c>
      <c r="F24" s="14">
        <v>71.2</v>
      </c>
      <c r="G24" s="15">
        <v>20.9</v>
      </c>
      <c r="H24" s="5">
        <v>1</v>
      </c>
      <c r="I24" s="27">
        <v>106.9</v>
      </c>
      <c r="J24" s="27">
        <f t="shared" si="1"/>
        <v>6.9000000000000057</v>
      </c>
      <c r="K24" s="16">
        <v>7.9</v>
      </c>
      <c r="L24" s="16">
        <v>7.5</v>
      </c>
      <c r="M24" s="16">
        <f t="shared" si="2"/>
        <v>-0.40000000000000036</v>
      </c>
      <c r="N24" s="37">
        <v>2108</v>
      </c>
      <c r="O24" s="38">
        <f t="shared" si="4"/>
        <v>2.1080000000000002E-2</v>
      </c>
      <c r="P24" s="37">
        <v>0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20">
      <c r="A25" s="13" t="s">
        <v>23</v>
      </c>
      <c r="B25" s="14">
        <v>9.1999999999999993</v>
      </c>
      <c r="C25" s="21">
        <v>255217.8</v>
      </c>
      <c r="D25" s="14">
        <v>103</v>
      </c>
      <c r="E25" s="18">
        <f t="shared" si="0"/>
        <v>247784.27184466019</v>
      </c>
      <c r="F25" s="14">
        <v>77.5</v>
      </c>
      <c r="G25" s="15">
        <v>32.799999999999997</v>
      </c>
      <c r="H25" s="5">
        <v>1</v>
      </c>
      <c r="I25" s="27">
        <v>104.6</v>
      </c>
      <c r="J25" s="27">
        <f t="shared" si="1"/>
        <v>4.5999999999999943</v>
      </c>
      <c r="K25" s="16">
        <v>10.6</v>
      </c>
      <c r="L25" s="16">
        <v>9.1999999999999993</v>
      </c>
      <c r="M25" s="16">
        <f t="shared" si="2"/>
        <v>-1.4000000000000004</v>
      </c>
      <c r="N25" s="37">
        <v>1609</v>
      </c>
      <c r="O25" s="38">
        <f t="shared" si="4"/>
        <v>1.609E-2</v>
      </c>
      <c r="P25" s="37"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spans="1:30" ht="20">
      <c r="A26" s="13" t="s">
        <v>24</v>
      </c>
      <c r="B26" s="14">
        <v>4.4000000000000004</v>
      </c>
      <c r="C26" s="21">
        <v>336981.3</v>
      </c>
      <c r="D26" s="14">
        <v>103</v>
      </c>
      <c r="E26" s="18">
        <f t="shared" si="0"/>
        <v>327166.31067961163</v>
      </c>
      <c r="F26" s="14">
        <v>65.400000000000006</v>
      </c>
      <c r="G26" s="15">
        <v>25.2</v>
      </c>
      <c r="H26" s="5">
        <v>1</v>
      </c>
      <c r="I26" s="27">
        <v>106.5</v>
      </c>
      <c r="J26" s="27">
        <f t="shared" si="1"/>
        <v>6.5</v>
      </c>
      <c r="K26" s="16">
        <v>5.2</v>
      </c>
      <c r="L26" s="16">
        <v>4.4000000000000004</v>
      </c>
      <c r="M26" s="16">
        <f t="shared" si="2"/>
        <v>-0.79999999999999982</v>
      </c>
      <c r="N26" s="37">
        <v>1429</v>
      </c>
      <c r="O26" s="38">
        <f t="shared" si="4"/>
        <v>1.4290000000000001E-2</v>
      </c>
      <c r="P26" s="37"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</row>
    <row r="27" spans="1:30" ht="20">
      <c r="A27" s="13" t="s">
        <v>25</v>
      </c>
      <c r="B27" s="14">
        <v>8.8000000000000007</v>
      </c>
      <c r="C27" s="21">
        <v>333511.59999999998</v>
      </c>
      <c r="D27" s="14">
        <v>125</v>
      </c>
      <c r="E27" s="18">
        <f t="shared" si="0"/>
        <v>266809.27999999997</v>
      </c>
      <c r="F27" s="14">
        <v>92.7</v>
      </c>
      <c r="G27" s="15">
        <v>26.6</v>
      </c>
      <c r="H27" s="5">
        <v>1</v>
      </c>
      <c r="I27" s="27">
        <v>99.8</v>
      </c>
      <c r="J27" s="27">
        <f t="shared" si="1"/>
        <v>-0.20000000000000284</v>
      </c>
      <c r="K27" s="16">
        <v>8.9</v>
      </c>
      <c r="L27" s="16">
        <v>8.8000000000000007</v>
      </c>
      <c r="M27" s="16">
        <f t="shared" si="2"/>
        <v>-9.9999999999999645E-2</v>
      </c>
      <c r="N27" s="37">
        <v>2019</v>
      </c>
      <c r="O27" s="38">
        <f t="shared" si="4"/>
        <v>2.019E-2</v>
      </c>
      <c r="P27" s="37">
        <v>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20">
      <c r="A28" s="13" t="s">
        <v>26</v>
      </c>
      <c r="B28" s="14">
        <v>4.9000000000000004</v>
      </c>
      <c r="C28" s="21">
        <v>243031.9</v>
      </c>
      <c r="D28" s="14">
        <v>91</v>
      </c>
      <c r="E28" s="18">
        <f t="shared" si="0"/>
        <v>267068.02197802201</v>
      </c>
      <c r="F28" s="14">
        <v>70.599999999999994</v>
      </c>
      <c r="G28" s="15">
        <v>23.2</v>
      </c>
      <c r="H28" s="5">
        <v>1</v>
      </c>
      <c r="I28" s="27">
        <v>103.7</v>
      </c>
      <c r="J28" s="27">
        <f t="shared" si="1"/>
        <v>3.7000000000000028</v>
      </c>
      <c r="K28" s="16">
        <v>5.7</v>
      </c>
      <c r="L28" s="16">
        <v>4.9000000000000004</v>
      </c>
      <c r="M28" s="16">
        <f t="shared" si="2"/>
        <v>-0.79999999999999982</v>
      </c>
      <c r="N28" s="37">
        <v>1773</v>
      </c>
      <c r="O28" s="38">
        <f t="shared" si="4"/>
        <v>1.7729999999999999E-2</v>
      </c>
      <c r="P28" s="37">
        <v>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20">
      <c r="A29" s="13" t="s">
        <v>27</v>
      </c>
      <c r="B29" s="14">
        <v>9.1999999999999993</v>
      </c>
      <c r="C29" s="21">
        <v>150199.9</v>
      </c>
      <c r="D29" s="14">
        <v>92</v>
      </c>
      <c r="E29" s="18">
        <f t="shared" si="0"/>
        <v>163260.76086956522</v>
      </c>
      <c r="F29" s="14">
        <v>70.2</v>
      </c>
      <c r="G29" s="15">
        <v>20.2</v>
      </c>
      <c r="H29" s="5">
        <v>1</v>
      </c>
      <c r="I29" s="27">
        <v>106.5</v>
      </c>
      <c r="J29" s="27">
        <f t="shared" si="1"/>
        <v>6.5</v>
      </c>
      <c r="K29" s="16">
        <v>9.6999999999999993</v>
      </c>
      <c r="L29" s="16">
        <v>9.1999999999999993</v>
      </c>
      <c r="M29" s="16">
        <f t="shared" si="2"/>
        <v>-0.5</v>
      </c>
      <c r="N29" s="37">
        <v>1689</v>
      </c>
      <c r="O29" s="38">
        <f t="shared" si="4"/>
        <v>1.6889999999999999E-2</v>
      </c>
      <c r="P29" s="37">
        <v>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20">
      <c r="A30" s="13" t="s">
        <v>28</v>
      </c>
      <c r="B30" s="14">
        <v>1.9</v>
      </c>
      <c r="C30" s="21">
        <v>424643.7</v>
      </c>
      <c r="D30" s="14">
        <v>107</v>
      </c>
      <c r="E30" s="18">
        <f t="shared" si="0"/>
        <v>396863.27102803736</v>
      </c>
      <c r="F30" s="14">
        <v>100</v>
      </c>
      <c r="G30" s="15">
        <v>44.4</v>
      </c>
      <c r="H30" s="5">
        <v>1</v>
      </c>
      <c r="I30" s="27">
        <v>108.3</v>
      </c>
      <c r="J30" s="27">
        <f t="shared" si="1"/>
        <v>8.2999999999999972</v>
      </c>
      <c r="K30" s="16">
        <v>2.6</v>
      </c>
      <c r="L30" s="16">
        <v>1.9</v>
      </c>
      <c r="M30" s="16">
        <f t="shared" si="2"/>
        <v>-0.70000000000000018</v>
      </c>
      <c r="N30" s="37">
        <v>1204</v>
      </c>
      <c r="O30" s="38">
        <f t="shared" si="4"/>
        <v>1.204E-2</v>
      </c>
      <c r="P30" s="37"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20">
      <c r="A31" s="13" t="s">
        <v>29</v>
      </c>
      <c r="B31" s="14">
        <v>8.4</v>
      </c>
      <c r="C31" s="21">
        <v>128749.3</v>
      </c>
      <c r="D31" s="14">
        <v>90</v>
      </c>
      <c r="E31" s="18">
        <f t="shared" si="0"/>
        <v>143054.77777777778</v>
      </c>
      <c r="F31" s="14">
        <v>46.9</v>
      </c>
      <c r="G31" s="15">
        <v>32.799999999999997</v>
      </c>
      <c r="H31" s="5">
        <v>1</v>
      </c>
      <c r="I31" s="27">
        <v>105.6</v>
      </c>
      <c r="J31" s="27">
        <f t="shared" si="1"/>
        <v>5.5999999999999943</v>
      </c>
      <c r="K31" s="16">
        <v>9.1999999999999993</v>
      </c>
      <c r="L31" s="16">
        <v>8.4</v>
      </c>
      <c r="M31" s="16">
        <f t="shared" si="2"/>
        <v>-0.79999999999999893</v>
      </c>
      <c r="N31" s="37">
        <v>1035</v>
      </c>
      <c r="O31" s="38">
        <f t="shared" si="4"/>
        <v>1.035E-2</v>
      </c>
      <c r="P31" s="37"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0">
      <c r="A32" s="13" t="s">
        <v>30</v>
      </c>
      <c r="B32" s="14">
        <v>14.2</v>
      </c>
      <c r="C32" s="21">
        <v>101873.2</v>
      </c>
      <c r="D32" s="14">
        <v>88</v>
      </c>
      <c r="E32" s="18">
        <f t="shared" si="0"/>
        <v>115765</v>
      </c>
      <c r="F32" s="14">
        <v>44.4</v>
      </c>
      <c r="G32" s="15">
        <v>33.200000000000003</v>
      </c>
      <c r="H32" s="5">
        <v>1</v>
      </c>
      <c r="I32" s="27">
        <v>102.2</v>
      </c>
      <c r="J32" s="27">
        <f t="shared" si="1"/>
        <v>2.2000000000000028</v>
      </c>
      <c r="K32" s="16">
        <v>15</v>
      </c>
      <c r="L32" s="16">
        <v>14.2</v>
      </c>
      <c r="M32" s="16">
        <f t="shared" si="2"/>
        <v>-0.80000000000000071</v>
      </c>
      <c r="N32" s="37">
        <v>1320</v>
      </c>
      <c r="O32" s="38">
        <f t="shared" si="4"/>
        <v>1.32E-2</v>
      </c>
      <c r="P32" s="37"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 ht="20">
      <c r="A33" s="13" t="s">
        <v>31</v>
      </c>
      <c r="B33" s="14">
        <v>6</v>
      </c>
      <c r="C33" s="21">
        <v>236750.6</v>
      </c>
      <c r="D33" s="14">
        <v>97</v>
      </c>
      <c r="E33" s="18">
        <f t="shared" si="0"/>
        <v>244072.78350515463</v>
      </c>
      <c r="F33" s="14">
        <v>53.3</v>
      </c>
      <c r="G33" s="15">
        <v>26.2</v>
      </c>
      <c r="H33" s="5">
        <v>1</v>
      </c>
      <c r="I33" s="27">
        <v>107.6</v>
      </c>
      <c r="J33" s="27">
        <f t="shared" si="1"/>
        <v>7.5999999999999943</v>
      </c>
      <c r="K33" s="16">
        <v>6.7</v>
      </c>
      <c r="L33" s="16">
        <v>6</v>
      </c>
      <c r="M33" s="16">
        <f t="shared" si="2"/>
        <v>-0.70000000000000018</v>
      </c>
      <c r="N33" s="37">
        <v>1262</v>
      </c>
      <c r="O33" s="38">
        <f t="shared" si="4"/>
        <v>1.2619999999999999E-2</v>
      </c>
      <c r="P33" s="37"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 ht="20">
      <c r="A34" s="13" t="s">
        <v>32</v>
      </c>
      <c r="B34" s="14">
        <v>8.9</v>
      </c>
      <c r="C34" s="21">
        <v>170504.7</v>
      </c>
      <c r="D34" s="14">
        <v>87</v>
      </c>
      <c r="E34" s="18">
        <f t="shared" si="0"/>
        <v>195982.41379310345</v>
      </c>
      <c r="F34" s="14">
        <v>66.7</v>
      </c>
      <c r="G34" s="15">
        <v>27.4</v>
      </c>
      <c r="H34" s="5">
        <v>1</v>
      </c>
      <c r="I34" s="27">
        <v>107.8</v>
      </c>
      <c r="J34" s="27">
        <f t="shared" si="1"/>
        <v>7.7999999999999972</v>
      </c>
      <c r="K34" s="16">
        <v>8.3000000000000007</v>
      </c>
      <c r="L34" s="16">
        <v>8.9</v>
      </c>
      <c r="M34" s="16">
        <f t="shared" si="2"/>
        <v>0.59999999999999964</v>
      </c>
      <c r="N34" s="37">
        <v>2241</v>
      </c>
      <c r="O34" s="38">
        <f t="shared" si="4"/>
        <v>2.2409999999999999E-2</v>
      </c>
      <c r="P34" s="37">
        <v>0</v>
      </c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1:30" ht="20">
      <c r="A35" s="13" t="s">
        <v>33</v>
      </c>
      <c r="B35" s="14">
        <v>6.9</v>
      </c>
      <c r="C35" s="21">
        <v>195463.7</v>
      </c>
      <c r="D35" s="14">
        <v>92</v>
      </c>
      <c r="E35" s="18">
        <f t="shared" si="0"/>
        <v>212460.54347826086</v>
      </c>
      <c r="F35" s="14">
        <v>76.099999999999994</v>
      </c>
      <c r="G35" s="15">
        <v>26.6</v>
      </c>
      <c r="H35" s="5">
        <v>1</v>
      </c>
      <c r="I35" s="27">
        <v>103.3</v>
      </c>
      <c r="J35" s="27">
        <f t="shared" si="1"/>
        <v>3.2999999999999972</v>
      </c>
      <c r="K35" s="16">
        <v>8</v>
      </c>
      <c r="L35" s="16">
        <v>6.9</v>
      </c>
      <c r="M35" s="16">
        <f t="shared" si="2"/>
        <v>-1.0999999999999996</v>
      </c>
      <c r="N35" s="37">
        <v>1538</v>
      </c>
      <c r="O35" s="38">
        <f t="shared" si="4"/>
        <v>1.538E-2</v>
      </c>
      <c r="P35" s="37">
        <v>0</v>
      </c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</row>
    <row r="36" spans="1:30" ht="20">
      <c r="A36" s="13" t="s">
        <v>34</v>
      </c>
      <c r="B36" s="14">
        <v>7.3</v>
      </c>
      <c r="C36" s="21">
        <v>179470.3</v>
      </c>
      <c r="D36" s="14">
        <v>99</v>
      </c>
      <c r="E36" s="18">
        <f t="shared" si="0"/>
        <v>181283.13131313131</v>
      </c>
      <c r="F36" s="14">
        <v>67.5</v>
      </c>
      <c r="G36" s="15">
        <v>28.6</v>
      </c>
      <c r="H36" s="5">
        <v>1</v>
      </c>
      <c r="I36" s="27">
        <v>106.8</v>
      </c>
      <c r="J36" s="27">
        <f t="shared" si="1"/>
        <v>6.7999999999999972</v>
      </c>
      <c r="K36" s="16">
        <v>7.8</v>
      </c>
      <c r="L36" s="16">
        <v>7.3</v>
      </c>
      <c r="M36" s="16">
        <f t="shared" si="2"/>
        <v>-0.5</v>
      </c>
      <c r="N36" s="37">
        <v>1319</v>
      </c>
      <c r="O36" s="38">
        <f t="shared" si="4"/>
        <v>1.319E-2</v>
      </c>
      <c r="P36" s="37"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0">
      <c r="A37" s="13" t="s">
        <v>35</v>
      </c>
      <c r="B37" s="14">
        <v>12.8</v>
      </c>
      <c r="C37" s="21">
        <v>113034.2</v>
      </c>
      <c r="D37" s="14">
        <v>88</v>
      </c>
      <c r="E37" s="18">
        <f t="shared" si="0"/>
        <v>128447.95454545454</v>
      </c>
      <c r="F37" s="14">
        <v>45.1</v>
      </c>
      <c r="G37" s="15">
        <v>29.4</v>
      </c>
      <c r="H37" s="5">
        <v>1</v>
      </c>
      <c r="I37" s="27">
        <v>108</v>
      </c>
      <c r="J37" s="27">
        <f t="shared" si="1"/>
        <v>8</v>
      </c>
      <c r="K37" s="16">
        <v>14.8</v>
      </c>
      <c r="L37" s="16">
        <v>12.8</v>
      </c>
      <c r="M37" s="16">
        <f t="shared" si="2"/>
        <v>-2</v>
      </c>
      <c r="N37" s="37">
        <v>429</v>
      </c>
      <c r="O37" s="38">
        <f t="shared" si="4"/>
        <v>4.2900000000000004E-3</v>
      </c>
      <c r="P37" s="37"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20">
      <c r="A38" s="13" t="s">
        <v>36</v>
      </c>
      <c r="B38" s="14">
        <v>48.8</v>
      </c>
      <c r="C38" s="21">
        <v>63569.7</v>
      </c>
      <c r="D38" s="14">
        <v>80</v>
      </c>
      <c r="E38" s="18">
        <f t="shared" si="0"/>
        <v>79462.125</v>
      </c>
      <c r="F38" s="14">
        <v>39.200000000000003</v>
      </c>
      <c r="G38" s="15">
        <v>32.4</v>
      </c>
      <c r="H38" s="5">
        <v>1</v>
      </c>
      <c r="I38" s="27">
        <v>109.4</v>
      </c>
      <c r="J38" s="27">
        <f t="shared" si="1"/>
        <v>9.4000000000000057</v>
      </c>
      <c r="K38" s="16">
        <v>49.7</v>
      </c>
      <c r="L38" s="16">
        <v>48.8</v>
      </c>
      <c r="M38" s="16">
        <f t="shared" si="2"/>
        <v>-0.90000000000000568</v>
      </c>
      <c r="N38" s="37">
        <v>458</v>
      </c>
      <c r="O38" s="38">
        <f t="shared" si="4"/>
        <v>4.5799999999999999E-3</v>
      </c>
      <c r="P38" s="37"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 ht="40">
      <c r="A39" s="13" t="s">
        <v>37</v>
      </c>
      <c r="B39" s="14">
        <v>10.8</v>
      </c>
      <c r="C39" s="21">
        <v>105412.7</v>
      </c>
      <c r="D39" s="14">
        <v>85</v>
      </c>
      <c r="E39" s="18">
        <f t="shared" si="0"/>
        <v>124014.94117647059</v>
      </c>
      <c r="F39" s="14">
        <v>54.3</v>
      </c>
      <c r="G39" s="15">
        <v>31.1</v>
      </c>
      <c r="H39" s="5">
        <v>1</v>
      </c>
      <c r="I39" s="27">
        <v>104.1</v>
      </c>
      <c r="J39" s="27">
        <f t="shared" si="1"/>
        <v>4.0999999999999943</v>
      </c>
      <c r="K39" s="16">
        <v>12.7</v>
      </c>
      <c r="L39" s="16">
        <v>10.8</v>
      </c>
      <c r="M39" s="16">
        <f t="shared" si="2"/>
        <v>-1.8999999999999986</v>
      </c>
      <c r="N39" s="37">
        <v>964</v>
      </c>
      <c r="O39" s="38">
        <f t="shared" si="4"/>
        <v>9.6399999999999993E-3</v>
      </c>
      <c r="P39" s="37"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 ht="40">
      <c r="A40" s="13" t="s">
        <v>38</v>
      </c>
      <c r="B40" s="14">
        <v>9.6</v>
      </c>
      <c r="C40" s="21">
        <v>103462.3</v>
      </c>
      <c r="D40" s="14">
        <v>91</v>
      </c>
      <c r="E40" s="18">
        <f t="shared" si="0"/>
        <v>113694.83516483517</v>
      </c>
      <c r="F40" s="14">
        <v>43.1</v>
      </c>
      <c r="G40" s="15">
        <v>34.5</v>
      </c>
      <c r="H40" s="5">
        <v>1</v>
      </c>
      <c r="I40" s="27">
        <v>105.2</v>
      </c>
      <c r="J40" s="27">
        <f t="shared" si="1"/>
        <v>5.2000000000000028</v>
      </c>
      <c r="K40" s="16">
        <v>10.3</v>
      </c>
      <c r="L40" s="16">
        <v>9.6</v>
      </c>
      <c r="M40" s="16">
        <f t="shared" si="2"/>
        <v>-0.70000000000000107</v>
      </c>
      <c r="N40" s="37">
        <v>832</v>
      </c>
      <c r="O40" s="38">
        <f t="shared" si="4"/>
        <v>8.3199999999999993E-3</v>
      </c>
      <c r="P40" s="37"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 ht="20">
      <c r="A41" s="13" t="s">
        <v>83</v>
      </c>
      <c r="B41" s="14">
        <v>8.4</v>
      </c>
      <c r="C41" s="21">
        <v>120824.3</v>
      </c>
      <c r="D41" s="14">
        <v>86</v>
      </c>
      <c r="E41" s="18">
        <f t="shared" si="0"/>
        <v>140493.37209302327</v>
      </c>
      <c r="F41" s="14">
        <v>63.9</v>
      </c>
      <c r="G41" s="15">
        <v>33.299999999999997</v>
      </c>
      <c r="H41" s="5">
        <v>1</v>
      </c>
      <c r="I41" s="27">
        <v>102.9</v>
      </c>
      <c r="J41" s="27">
        <f t="shared" si="1"/>
        <v>2.9000000000000057</v>
      </c>
      <c r="K41" s="16">
        <v>9.8000000000000007</v>
      </c>
      <c r="L41" s="16">
        <v>8.4</v>
      </c>
      <c r="M41" s="16">
        <f t="shared" si="2"/>
        <v>-1.4000000000000004</v>
      </c>
      <c r="N41" s="37">
        <v>931</v>
      </c>
      <c r="O41" s="38">
        <f t="shared" si="4"/>
        <v>9.3100000000000006E-3</v>
      </c>
      <c r="P41" s="37"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20">
      <c r="A42" s="13" t="s">
        <v>39</v>
      </c>
      <c r="B42" s="14">
        <v>36.700000000000003</v>
      </c>
      <c r="C42" s="21">
        <v>67220.5</v>
      </c>
      <c r="D42" s="14">
        <v>93</v>
      </c>
      <c r="E42" s="18">
        <f t="shared" si="0"/>
        <v>72280.107526881722</v>
      </c>
      <c r="F42" s="14">
        <v>34.9</v>
      </c>
      <c r="G42" s="15">
        <v>30.2</v>
      </c>
      <c r="H42" s="5">
        <v>1</v>
      </c>
      <c r="I42" s="27">
        <v>106.8</v>
      </c>
      <c r="J42" s="27">
        <f t="shared" si="1"/>
        <v>6.7999999999999972</v>
      </c>
      <c r="K42" s="16">
        <v>43.1</v>
      </c>
      <c r="L42" s="16">
        <v>36.700000000000003</v>
      </c>
      <c r="M42" s="16">
        <f t="shared" si="2"/>
        <v>-6.3999999999999986</v>
      </c>
      <c r="N42" s="37">
        <v>330</v>
      </c>
      <c r="O42" s="38">
        <f t="shared" si="4"/>
        <v>3.3E-3</v>
      </c>
      <c r="P42" s="37">
        <v>0</v>
      </c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</row>
    <row r="43" spans="1:30" ht="20">
      <c r="A43" s="13" t="s">
        <v>40</v>
      </c>
      <c r="B43" s="14">
        <v>6</v>
      </c>
      <c r="C43" s="21">
        <v>142409.20000000001</v>
      </c>
      <c r="D43" s="14">
        <v>102</v>
      </c>
      <c r="E43" s="18">
        <f t="shared" si="0"/>
        <v>139616.86274509807</v>
      </c>
      <c r="F43" s="14">
        <v>57.4</v>
      </c>
      <c r="G43" s="15">
        <v>30.1</v>
      </c>
      <c r="H43" s="5">
        <v>1</v>
      </c>
      <c r="I43" s="27">
        <v>106.7</v>
      </c>
      <c r="J43" s="27">
        <f t="shared" si="1"/>
        <v>6.7000000000000028</v>
      </c>
      <c r="K43" s="16">
        <v>6.9</v>
      </c>
      <c r="L43" s="16">
        <v>6</v>
      </c>
      <c r="M43" s="16">
        <f t="shared" si="2"/>
        <v>-0.90000000000000036</v>
      </c>
      <c r="N43" s="37">
        <v>1246</v>
      </c>
      <c r="O43" s="38">
        <f t="shared" si="4"/>
        <v>1.2460000000000001E-2</v>
      </c>
      <c r="P43" s="37">
        <v>0</v>
      </c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</row>
    <row r="44" spans="1:30" ht="20">
      <c r="A44" s="13" t="s">
        <v>41</v>
      </c>
      <c r="B44" s="14">
        <v>7.7</v>
      </c>
      <c r="C44" s="21">
        <v>231314</v>
      </c>
      <c r="D44" s="14">
        <v>87</v>
      </c>
      <c r="E44" s="18">
        <f t="shared" si="0"/>
        <v>265878.16091954021</v>
      </c>
      <c r="F44" s="14">
        <v>60.8</v>
      </c>
      <c r="G44" s="15">
        <v>21.6</v>
      </c>
      <c r="H44" s="5">
        <v>1</v>
      </c>
      <c r="I44" s="27">
        <v>108.2</v>
      </c>
      <c r="J44" s="27">
        <f t="shared" si="1"/>
        <v>8.2000000000000028</v>
      </c>
      <c r="K44" s="16">
        <v>9</v>
      </c>
      <c r="L44" s="16">
        <v>7.7</v>
      </c>
      <c r="M44" s="16">
        <f t="shared" si="2"/>
        <v>-1.2999999999999998</v>
      </c>
      <c r="N44" s="37">
        <v>1683</v>
      </c>
      <c r="O44" s="38">
        <f t="shared" si="4"/>
        <v>1.6830000000000001E-2</v>
      </c>
      <c r="P44" s="37"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 ht="20">
      <c r="A45" s="13" t="s">
        <v>42</v>
      </c>
      <c r="B45" s="14">
        <v>10</v>
      </c>
      <c r="C45" s="21">
        <v>140243.79999999999</v>
      </c>
      <c r="D45" s="14">
        <v>83</v>
      </c>
      <c r="E45" s="18">
        <f t="shared" si="0"/>
        <v>168968.43373493972</v>
      </c>
      <c r="F45" s="14">
        <v>63.8</v>
      </c>
      <c r="G45" s="15">
        <v>25.7</v>
      </c>
      <c r="H45" s="5">
        <v>1</v>
      </c>
      <c r="I45" s="27">
        <v>106</v>
      </c>
      <c r="J45" s="27">
        <f t="shared" si="1"/>
        <v>6</v>
      </c>
      <c r="K45" s="16">
        <v>10.5</v>
      </c>
      <c r="L45" s="16">
        <v>10</v>
      </c>
      <c r="M45" s="16">
        <f t="shared" si="2"/>
        <v>-0.5</v>
      </c>
      <c r="N45" s="37">
        <v>1562</v>
      </c>
      <c r="O45" s="38">
        <f t="shared" si="4"/>
        <v>1.562E-2</v>
      </c>
      <c r="P45" s="37"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20">
      <c r="A46" s="13" t="s">
        <v>43</v>
      </c>
      <c r="B46" s="14">
        <v>5.2</v>
      </c>
      <c r="C46" s="21">
        <v>144636</v>
      </c>
      <c r="D46" s="14">
        <v>87</v>
      </c>
      <c r="E46" s="18">
        <f t="shared" si="0"/>
        <v>166248.27586206896</v>
      </c>
      <c r="F46" s="14">
        <v>61</v>
      </c>
      <c r="G46" s="15">
        <v>27.4</v>
      </c>
      <c r="H46" s="5">
        <v>1</v>
      </c>
      <c r="I46" s="27">
        <v>109.4</v>
      </c>
      <c r="J46" s="27">
        <f t="shared" si="1"/>
        <v>9.4000000000000057</v>
      </c>
      <c r="K46" s="16">
        <v>5.3</v>
      </c>
      <c r="L46" s="16">
        <v>5.2</v>
      </c>
      <c r="M46" s="16">
        <f t="shared" si="2"/>
        <v>-9.9999999999999645E-2</v>
      </c>
      <c r="N46" s="37">
        <v>937</v>
      </c>
      <c r="O46" s="38">
        <f t="shared" si="4"/>
        <v>9.3699999999999999E-3</v>
      </c>
      <c r="P46" s="37">
        <v>0</v>
      </c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</row>
    <row r="47" spans="1:30" ht="20">
      <c r="A47" s="13" t="s">
        <v>44</v>
      </c>
      <c r="B47" s="14">
        <v>4.7</v>
      </c>
      <c r="C47" s="21">
        <v>344092.5</v>
      </c>
      <c r="D47" s="14">
        <v>85</v>
      </c>
      <c r="E47" s="18">
        <f t="shared" si="0"/>
        <v>404814.70588235295</v>
      </c>
      <c r="F47" s="14">
        <v>75.7</v>
      </c>
      <c r="G47" s="15">
        <v>29.7</v>
      </c>
      <c r="H47" s="5">
        <v>1</v>
      </c>
      <c r="I47" s="27">
        <v>105.7</v>
      </c>
      <c r="J47" s="27">
        <f t="shared" si="1"/>
        <v>5.7000000000000028</v>
      </c>
      <c r="K47" s="16">
        <v>6.3</v>
      </c>
      <c r="L47" s="16">
        <v>4.7</v>
      </c>
      <c r="M47" s="16">
        <f t="shared" si="2"/>
        <v>-1.5999999999999996</v>
      </c>
      <c r="N47" s="37">
        <v>1458</v>
      </c>
      <c r="O47" s="38">
        <f t="shared" si="4"/>
        <v>1.4579999999999999E-2</v>
      </c>
      <c r="P47" s="37">
        <v>0</v>
      </c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</row>
    <row r="48" spans="1:30" ht="20">
      <c r="A48" s="13" t="s">
        <v>45</v>
      </c>
      <c r="B48" s="14">
        <v>7</v>
      </c>
      <c r="C48" s="21">
        <v>221152.7</v>
      </c>
      <c r="D48" s="14">
        <v>85</v>
      </c>
      <c r="E48" s="18">
        <f t="shared" si="0"/>
        <v>260179.64705882352</v>
      </c>
      <c r="F48" s="14">
        <v>68.900000000000006</v>
      </c>
      <c r="G48" s="15">
        <v>23.2</v>
      </c>
      <c r="H48" s="5">
        <v>1</v>
      </c>
      <c r="I48" s="27">
        <v>104.8</v>
      </c>
      <c r="J48" s="27">
        <f t="shared" si="1"/>
        <v>4.7999999999999972</v>
      </c>
      <c r="K48" s="16">
        <v>9.3000000000000007</v>
      </c>
      <c r="L48" s="16">
        <v>7</v>
      </c>
      <c r="M48" s="16">
        <f t="shared" si="2"/>
        <v>-2.3000000000000007</v>
      </c>
      <c r="N48" s="37">
        <v>1841</v>
      </c>
      <c r="O48" s="38">
        <f t="shared" si="4"/>
        <v>1.8409999999999999E-2</v>
      </c>
      <c r="P48" s="37">
        <v>0</v>
      </c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</row>
    <row r="49" spans="1:30" ht="20">
      <c r="A49" s="13" t="s">
        <v>46</v>
      </c>
      <c r="B49" s="14">
        <v>7.7</v>
      </c>
      <c r="C49" s="21">
        <v>151177.9</v>
      </c>
      <c r="D49" s="14">
        <v>85</v>
      </c>
      <c r="E49" s="18">
        <f t="shared" si="0"/>
        <v>177856.35294117648</v>
      </c>
      <c r="F49" s="14">
        <v>59.4</v>
      </c>
      <c r="G49" s="15">
        <v>26.8</v>
      </c>
      <c r="H49" s="5">
        <v>1</v>
      </c>
      <c r="I49" s="27">
        <v>106.7</v>
      </c>
      <c r="J49" s="27">
        <f t="shared" si="1"/>
        <v>6.7000000000000028</v>
      </c>
      <c r="K49" s="16">
        <v>9.1999999999999993</v>
      </c>
      <c r="L49" s="16">
        <v>7.7</v>
      </c>
      <c r="M49" s="16">
        <f t="shared" si="2"/>
        <v>-1.4999999999999991</v>
      </c>
      <c r="N49" s="37">
        <v>1441</v>
      </c>
      <c r="O49" s="38">
        <f t="shared" si="4"/>
        <v>1.4409999999999999E-2</v>
      </c>
      <c r="P49" s="37">
        <v>0</v>
      </c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</row>
    <row r="50" spans="1:30" ht="20">
      <c r="A50" s="13" t="s">
        <v>47</v>
      </c>
      <c r="B50" s="14">
        <v>7.6</v>
      </c>
      <c r="C50" s="21">
        <v>319149.5</v>
      </c>
      <c r="D50" s="14">
        <v>100</v>
      </c>
      <c r="E50" s="18">
        <f t="shared" si="0"/>
        <v>319149.5</v>
      </c>
      <c r="F50" s="14">
        <v>74.900000000000006</v>
      </c>
      <c r="G50" s="15">
        <v>22.8</v>
      </c>
      <c r="H50" s="5">
        <v>1</v>
      </c>
      <c r="I50" s="27">
        <v>108.3</v>
      </c>
      <c r="J50" s="27">
        <f t="shared" si="1"/>
        <v>8.2999999999999972</v>
      </c>
      <c r="K50" s="16">
        <v>8.5</v>
      </c>
      <c r="L50" s="16">
        <v>7.6</v>
      </c>
      <c r="M50" s="16">
        <f t="shared" si="2"/>
        <v>-0.90000000000000036</v>
      </c>
      <c r="N50" s="37">
        <v>2218</v>
      </c>
      <c r="O50" s="38">
        <f t="shared" si="4"/>
        <v>2.2179999999999998E-2</v>
      </c>
      <c r="P50" s="37">
        <v>1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 ht="20">
      <c r="A51" s="13" t="s">
        <v>48</v>
      </c>
      <c r="B51" s="14">
        <v>8.4</v>
      </c>
      <c r="C51" s="21">
        <v>146451.79999999999</v>
      </c>
      <c r="D51" s="14">
        <v>93</v>
      </c>
      <c r="E51" s="18">
        <f t="shared" si="0"/>
        <v>157475.05376344084</v>
      </c>
      <c r="F51" s="14">
        <v>74.5</v>
      </c>
      <c r="G51" s="15">
        <v>20</v>
      </c>
      <c r="H51" s="5">
        <v>1</v>
      </c>
      <c r="I51" s="27">
        <v>104.8</v>
      </c>
      <c r="J51" s="27">
        <f t="shared" si="1"/>
        <v>4.7999999999999972</v>
      </c>
      <c r="K51" s="16">
        <v>8.8000000000000007</v>
      </c>
      <c r="L51" s="16">
        <v>8.4</v>
      </c>
      <c r="M51" s="16">
        <f t="shared" si="2"/>
        <v>-0.40000000000000036</v>
      </c>
      <c r="N51" s="37">
        <v>1521</v>
      </c>
      <c r="O51" s="38">
        <f t="shared" si="4"/>
        <v>1.521E-2</v>
      </c>
      <c r="P51" s="37"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 ht="20">
      <c r="A52" s="13" t="s">
        <v>49</v>
      </c>
      <c r="B52" s="14">
        <v>7.2</v>
      </c>
      <c r="C52" s="21">
        <v>233405.3</v>
      </c>
      <c r="D52" s="14">
        <v>94</v>
      </c>
      <c r="E52" s="18">
        <f t="shared" si="0"/>
        <v>248303.51063829788</v>
      </c>
      <c r="F52" s="14">
        <v>79</v>
      </c>
      <c r="G52" s="15">
        <v>26.2</v>
      </c>
      <c r="H52" s="5">
        <v>1</v>
      </c>
      <c r="I52" s="27">
        <v>106.9</v>
      </c>
      <c r="J52" s="27">
        <f t="shared" si="1"/>
        <v>6.9000000000000057</v>
      </c>
      <c r="K52" s="16">
        <v>7.8</v>
      </c>
      <c r="L52" s="16">
        <v>7.2</v>
      </c>
      <c r="M52" s="16">
        <f t="shared" si="2"/>
        <v>-0.59999999999999964</v>
      </c>
      <c r="N52" s="37">
        <v>1987</v>
      </c>
      <c r="O52" s="38">
        <f t="shared" si="4"/>
        <v>1.9869999999999999E-2</v>
      </c>
      <c r="P52" s="37"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 ht="20">
      <c r="A53" s="13" t="s">
        <v>50</v>
      </c>
      <c r="B53" s="14">
        <v>6.3</v>
      </c>
      <c r="C53" s="21">
        <v>272897.09999999998</v>
      </c>
      <c r="D53" s="14">
        <v>84</v>
      </c>
      <c r="E53" s="18">
        <f t="shared" si="0"/>
        <v>324877.49999999994</v>
      </c>
      <c r="F53" s="14">
        <v>59.6</v>
      </c>
      <c r="G53" s="15">
        <v>22.6</v>
      </c>
      <c r="H53" s="5">
        <v>1</v>
      </c>
      <c r="I53" s="27">
        <v>105.1</v>
      </c>
      <c r="J53" s="27">
        <f t="shared" si="1"/>
        <v>5.0999999999999943</v>
      </c>
      <c r="K53" s="16">
        <v>7.4</v>
      </c>
      <c r="L53" s="16">
        <v>6.3</v>
      </c>
      <c r="M53" s="16">
        <f t="shared" si="2"/>
        <v>-1.1000000000000005</v>
      </c>
      <c r="N53" s="37">
        <v>1530</v>
      </c>
      <c r="O53" s="38">
        <f t="shared" si="4"/>
        <v>1.5299999999999999E-2</v>
      </c>
      <c r="P53" s="37">
        <v>1</v>
      </c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</row>
    <row r="54" spans="1:30" ht="20">
      <c r="A54" s="13" t="s">
        <v>51</v>
      </c>
      <c r="B54" s="14">
        <v>5.3</v>
      </c>
      <c r="C54" s="21">
        <v>154608.1</v>
      </c>
      <c r="D54" s="14">
        <v>88</v>
      </c>
      <c r="E54" s="18">
        <f t="shared" si="0"/>
        <v>175691.02272727274</v>
      </c>
      <c r="F54" s="14">
        <v>67.599999999999994</v>
      </c>
      <c r="G54" s="15">
        <v>25.8</v>
      </c>
      <c r="H54" s="5">
        <v>1</v>
      </c>
      <c r="I54" s="27">
        <v>107.9</v>
      </c>
      <c r="J54" s="27">
        <f t="shared" si="1"/>
        <v>7.9000000000000057</v>
      </c>
      <c r="K54" s="16">
        <v>6.6</v>
      </c>
      <c r="L54" s="16">
        <v>5.3</v>
      </c>
      <c r="M54" s="16">
        <f t="shared" si="2"/>
        <v>-1.2999999999999998</v>
      </c>
      <c r="N54" s="37">
        <v>1084</v>
      </c>
      <c r="O54" s="38">
        <f t="shared" si="4"/>
        <v>1.0840000000000001E-2</v>
      </c>
      <c r="P54" s="37">
        <v>0</v>
      </c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</row>
    <row r="55" spans="1:30" ht="20">
      <c r="A55" s="13" t="s">
        <v>52</v>
      </c>
      <c r="B55" s="14">
        <v>5.0999999999999996</v>
      </c>
      <c r="C55" s="21">
        <v>259480.6</v>
      </c>
      <c r="D55" s="14">
        <v>102</v>
      </c>
      <c r="E55" s="18">
        <f t="shared" si="0"/>
        <v>254392.74509803922</v>
      </c>
      <c r="F55" s="14">
        <v>80.3</v>
      </c>
      <c r="G55" s="15">
        <v>34.799999999999997</v>
      </c>
      <c r="H55" s="5">
        <v>1</v>
      </c>
      <c r="I55" s="27">
        <v>105.9</v>
      </c>
      <c r="J55" s="27">
        <f t="shared" si="1"/>
        <v>5.9000000000000057</v>
      </c>
      <c r="K55" s="16">
        <v>5.7</v>
      </c>
      <c r="L55" s="16">
        <v>5.0999999999999996</v>
      </c>
      <c r="M55" s="16">
        <f t="shared" si="2"/>
        <v>-0.60000000000000053</v>
      </c>
      <c r="N55" s="37">
        <v>1942</v>
      </c>
      <c r="O55" s="38">
        <f t="shared" si="4"/>
        <v>1.942E-2</v>
      </c>
      <c r="P55" s="37"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 ht="20">
      <c r="A56" s="13" t="s">
        <v>53</v>
      </c>
      <c r="B56" s="14">
        <v>6</v>
      </c>
      <c r="C56" s="21">
        <v>171449.8</v>
      </c>
      <c r="D56" s="14">
        <v>82</v>
      </c>
      <c r="E56" s="18">
        <f t="shared" si="0"/>
        <v>209085.12195121951</v>
      </c>
      <c r="F56" s="14">
        <v>74.8</v>
      </c>
      <c r="G56" s="15">
        <v>26.8</v>
      </c>
      <c r="H56" s="5">
        <v>1</v>
      </c>
      <c r="I56" s="27">
        <v>108</v>
      </c>
      <c r="J56" s="27">
        <f t="shared" si="1"/>
        <v>8</v>
      </c>
      <c r="K56" s="16">
        <v>6.3</v>
      </c>
      <c r="L56" s="16">
        <v>6</v>
      </c>
      <c r="M56" s="16">
        <f t="shared" si="2"/>
        <v>-0.29999999999999982</v>
      </c>
      <c r="N56" s="37">
        <v>1302</v>
      </c>
      <c r="O56" s="38">
        <f t="shared" si="4"/>
        <v>1.302E-2</v>
      </c>
      <c r="P56" s="37"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 ht="20">
      <c r="A57" s="13" t="s">
        <v>54</v>
      </c>
      <c r="B57" s="14">
        <v>6.9</v>
      </c>
      <c r="C57" s="21">
        <v>173890.3</v>
      </c>
      <c r="D57" s="14">
        <v>86</v>
      </c>
      <c r="E57" s="18">
        <f t="shared" si="0"/>
        <v>202198.02325581395</v>
      </c>
      <c r="F57" s="14">
        <v>73.8</v>
      </c>
      <c r="G57" s="15">
        <v>24.9</v>
      </c>
      <c r="H57" s="5">
        <v>1</v>
      </c>
      <c r="I57" s="27">
        <v>107.9</v>
      </c>
      <c r="J57" s="27">
        <f t="shared" si="1"/>
        <v>7.9000000000000057</v>
      </c>
      <c r="K57" s="16">
        <v>8.9</v>
      </c>
      <c r="L57" s="16">
        <v>6.9</v>
      </c>
      <c r="M57" s="16">
        <f t="shared" si="2"/>
        <v>-2</v>
      </c>
      <c r="N57" s="37">
        <v>1288</v>
      </c>
      <c r="O57" s="38">
        <f t="shared" si="4"/>
        <v>1.2880000000000001E-2</v>
      </c>
      <c r="P57" s="37"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 ht="20">
      <c r="A58" s="13" t="s">
        <v>55</v>
      </c>
      <c r="B58" s="14">
        <v>10.3</v>
      </c>
      <c r="C58" s="21">
        <v>151046.39999999999</v>
      </c>
      <c r="D58" s="14">
        <v>91</v>
      </c>
      <c r="E58" s="18">
        <f t="shared" si="0"/>
        <v>165985.05494505496</v>
      </c>
      <c r="F58" s="14">
        <v>60.4</v>
      </c>
      <c r="G58" s="15">
        <v>22.7</v>
      </c>
      <c r="H58" s="16">
        <v>0</v>
      </c>
      <c r="I58" s="27">
        <v>106.8</v>
      </c>
      <c r="J58" s="27">
        <f t="shared" si="1"/>
        <v>6.7999999999999972</v>
      </c>
      <c r="K58" s="16">
        <v>12.2</v>
      </c>
      <c r="L58" s="16">
        <v>10.3</v>
      </c>
      <c r="M58" s="16">
        <f t="shared" si="2"/>
        <v>-1.8999999999999986</v>
      </c>
      <c r="N58" s="37">
        <v>2392</v>
      </c>
      <c r="O58" s="38">
        <f t="shared" si="4"/>
        <v>2.392E-2</v>
      </c>
      <c r="P58" s="37"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 ht="20">
      <c r="A59" s="13" t="s">
        <v>56</v>
      </c>
      <c r="B59" s="14">
        <v>7.3</v>
      </c>
      <c r="C59" s="21">
        <v>300068.8</v>
      </c>
      <c r="D59" s="14">
        <v>101</v>
      </c>
      <c r="E59" s="18">
        <f t="shared" si="0"/>
        <v>297097.82178217825</v>
      </c>
      <c r="F59" s="14">
        <v>84</v>
      </c>
      <c r="G59" s="15">
        <v>24.2</v>
      </c>
      <c r="H59" s="16">
        <v>0</v>
      </c>
      <c r="I59" s="27">
        <v>108.9</v>
      </c>
      <c r="J59" s="27">
        <f t="shared" si="1"/>
        <v>8.9000000000000057</v>
      </c>
      <c r="K59" s="16">
        <v>8.5</v>
      </c>
      <c r="L59" s="16">
        <v>7.3</v>
      </c>
      <c r="M59" s="16">
        <f t="shared" si="2"/>
        <v>-1.2000000000000002</v>
      </c>
      <c r="N59" s="37">
        <v>1798</v>
      </c>
      <c r="O59" s="38">
        <f t="shared" si="4"/>
        <v>1.7979999999999999E-2</v>
      </c>
      <c r="P59" s="37">
        <v>1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29" t="s">
        <v>57</v>
      </c>
      <c r="B60" s="16">
        <v>6.2</v>
      </c>
      <c r="C60" s="21">
        <v>52206.8</v>
      </c>
      <c r="D60" s="14">
        <v>121</v>
      </c>
      <c r="E60" s="18">
        <f t="shared" si="0"/>
        <v>43146.115702479336</v>
      </c>
      <c r="F60" s="14">
        <v>78.7</v>
      </c>
      <c r="G60" s="15">
        <v>28.3</v>
      </c>
      <c r="H60" s="16">
        <v>0</v>
      </c>
      <c r="I60" s="27">
        <v>103.1</v>
      </c>
      <c r="J60" s="27">
        <f t="shared" si="1"/>
        <v>3.0999999999999943</v>
      </c>
      <c r="K60" s="16">
        <v>7.2</v>
      </c>
      <c r="L60" s="16">
        <v>6.2</v>
      </c>
      <c r="M60" s="16">
        <f t="shared" si="2"/>
        <v>-1</v>
      </c>
      <c r="N60" s="37">
        <v>2205</v>
      </c>
      <c r="O60" s="38">
        <f t="shared" si="4"/>
        <v>2.205E-2</v>
      </c>
      <c r="P60" s="37"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29" t="s">
        <v>93</v>
      </c>
      <c r="B61" s="16">
        <v>6.3</v>
      </c>
      <c r="C61" s="21">
        <v>1575300</v>
      </c>
      <c r="D61" s="14">
        <v>132</v>
      </c>
      <c r="E61" s="18">
        <f t="shared" si="0"/>
        <v>1193409.0909090908</v>
      </c>
      <c r="F61" s="14">
        <v>91.6</v>
      </c>
      <c r="G61" s="15">
        <v>29.8</v>
      </c>
      <c r="H61" s="16">
        <v>0</v>
      </c>
      <c r="I61" s="27">
        <v>100.9</v>
      </c>
      <c r="J61" s="27">
        <f t="shared" si="1"/>
        <v>0.90000000000000568</v>
      </c>
      <c r="K61" s="16">
        <v>7.5</v>
      </c>
      <c r="L61" s="16">
        <v>6.3</v>
      </c>
      <c r="M61" s="16">
        <f t="shared" si="2"/>
        <v>-1.2000000000000002</v>
      </c>
      <c r="N61" s="37">
        <v>2011</v>
      </c>
      <c r="O61" s="38">
        <f t="shared" si="4"/>
        <v>2.0109999999999999E-2</v>
      </c>
      <c r="P61" s="37">
        <v>1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30" t="s">
        <v>94</v>
      </c>
      <c r="B62" s="16">
        <v>3.5</v>
      </c>
      <c r="C62" s="34">
        <v>1820301.3</v>
      </c>
      <c r="D62" s="14">
        <v>144</v>
      </c>
      <c r="E62" s="18">
        <f t="shared" si="0"/>
        <v>1264098.125</v>
      </c>
      <c r="F62" s="14">
        <v>85</v>
      </c>
      <c r="G62" s="15">
        <v>33.9</v>
      </c>
      <c r="H62" s="16">
        <v>0</v>
      </c>
      <c r="I62" s="27">
        <v>102.7</v>
      </c>
      <c r="J62" s="27">
        <f t="shared" si="1"/>
        <v>2.7000000000000028</v>
      </c>
      <c r="K62" s="16">
        <v>4.3</v>
      </c>
      <c r="L62" s="16">
        <v>3.5</v>
      </c>
      <c r="M62" s="16">
        <f t="shared" si="2"/>
        <v>-0.79999999999999982</v>
      </c>
      <c r="N62" s="37">
        <v>1770</v>
      </c>
      <c r="O62" s="38">
        <f t="shared" si="4"/>
        <v>1.77E-2</v>
      </c>
      <c r="P62" s="37">
        <v>1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 ht="20">
      <c r="A63" s="13" t="s">
        <v>58</v>
      </c>
      <c r="B63" s="14">
        <v>6.7</v>
      </c>
      <c r="C63" s="21">
        <v>222664.2</v>
      </c>
      <c r="D63" s="14">
        <v>91</v>
      </c>
      <c r="E63" s="18">
        <f t="shared" si="0"/>
        <v>244685.93406593407</v>
      </c>
      <c r="F63" s="14">
        <v>82.1</v>
      </c>
      <c r="G63" s="15">
        <v>27.2</v>
      </c>
      <c r="H63" s="16">
        <v>0</v>
      </c>
      <c r="I63" s="27">
        <v>105.3</v>
      </c>
      <c r="J63" s="27">
        <f t="shared" si="1"/>
        <v>5.2999999999999972</v>
      </c>
      <c r="K63" s="16">
        <v>7.6</v>
      </c>
      <c r="L63" s="16">
        <v>6.7</v>
      </c>
      <c r="M63" s="16">
        <f t="shared" si="2"/>
        <v>-0.89999999999999947</v>
      </c>
      <c r="N63" s="37">
        <v>2216</v>
      </c>
      <c r="O63" s="38">
        <f t="shared" si="4"/>
        <v>2.2159999999999999E-2</v>
      </c>
      <c r="P63" s="37"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 ht="20">
      <c r="A64" s="13" t="s">
        <v>59</v>
      </c>
      <c r="B64" s="14">
        <v>13.4</v>
      </c>
      <c r="C64" s="21">
        <v>127150.1</v>
      </c>
      <c r="D64" s="14">
        <v>99</v>
      </c>
      <c r="E64" s="18">
        <f t="shared" si="0"/>
        <v>128434.44444444444</v>
      </c>
      <c r="F64" s="14">
        <v>28.7</v>
      </c>
      <c r="G64" s="15">
        <v>29.6</v>
      </c>
      <c r="H64" s="16">
        <v>0</v>
      </c>
      <c r="I64" s="27">
        <v>102.7</v>
      </c>
      <c r="J64" s="27">
        <f t="shared" si="1"/>
        <v>2.7000000000000028</v>
      </c>
      <c r="K64" s="16">
        <v>12.3</v>
      </c>
      <c r="L64" s="16">
        <v>13.4</v>
      </c>
      <c r="M64" s="16">
        <f t="shared" si="2"/>
        <v>1.0999999999999996</v>
      </c>
      <c r="N64" s="37">
        <v>2372</v>
      </c>
      <c r="O64" s="38">
        <f t="shared" si="4"/>
        <v>2.3720000000000001E-2</v>
      </c>
      <c r="P64" s="37"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 ht="20">
      <c r="A65" s="13" t="s">
        <v>60</v>
      </c>
      <c r="B65" s="14">
        <v>9.1</v>
      </c>
      <c r="C65" s="21">
        <v>158136.6</v>
      </c>
      <c r="D65" s="14">
        <v>100</v>
      </c>
      <c r="E65" s="18">
        <f t="shared" si="0"/>
        <v>158136.6</v>
      </c>
      <c r="F65" s="14">
        <v>58.8</v>
      </c>
      <c r="G65" s="15">
        <v>25.3</v>
      </c>
      <c r="H65" s="16">
        <v>0</v>
      </c>
      <c r="I65" s="27">
        <v>103.8</v>
      </c>
      <c r="J65" s="27">
        <f t="shared" si="1"/>
        <v>3.7999999999999972</v>
      </c>
      <c r="K65" s="16">
        <v>10.4</v>
      </c>
      <c r="L65" s="16">
        <v>9.1</v>
      </c>
      <c r="M65" s="16">
        <f t="shared" si="2"/>
        <v>-1.3000000000000007</v>
      </c>
      <c r="N65" s="37">
        <v>2485</v>
      </c>
      <c r="O65" s="38">
        <f t="shared" si="4"/>
        <v>2.4850000000000001E-2</v>
      </c>
      <c r="P65" s="37">
        <v>1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 ht="20">
      <c r="A66" s="13" t="s">
        <v>61</v>
      </c>
      <c r="B66" s="14">
        <v>18.399999999999999</v>
      </c>
      <c r="C66" s="21">
        <v>108178</v>
      </c>
      <c r="D66" s="14">
        <v>94</v>
      </c>
      <c r="E66" s="18">
        <f t="shared" si="0"/>
        <v>115082.97872340426</v>
      </c>
      <c r="F66" s="14">
        <v>53.6</v>
      </c>
      <c r="G66" s="15">
        <v>28.6</v>
      </c>
      <c r="H66" s="16">
        <v>0</v>
      </c>
      <c r="I66" s="27">
        <v>100.9</v>
      </c>
      <c r="J66" s="27">
        <f t="shared" si="1"/>
        <v>0.90000000000000568</v>
      </c>
      <c r="K66" s="16">
        <v>22</v>
      </c>
      <c r="L66" s="16">
        <v>18.399999999999999</v>
      </c>
      <c r="M66" s="16">
        <f t="shared" si="2"/>
        <v>-3.6000000000000014</v>
      </c>
      <c r="N66" s="37">
        <v>1799</v>
      </c>
      <c r="O66" s="38">
        <f t="shared" si="4"/>
        <v>1.7989999999999999E-2</v>
      </c>
      <c r="P66" s="37"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 ht="20">
      <c r="A67" s="13" t="s">
        <v>62</v>
      </c>
      <c r="B67" s="14">
        <v>7</v>
      </c>
      <c r="C67" s="21">
        <v>212487.7</v>
      </c>
      <c r="D67" s="14">
        <v>94</v>
      </c>
      <c r="E67" s="18">
        <f t="shared" si="0"/>
        <v>226050.74468085106</v>
      </c>
      <c r="F67" s="14">
        <v>67.5</v>
      </c>
      <c r="G67" s="15">
        <v>23.1</v>
      </c>
      <c r="H67" s="16">
        <v>0</v>
      </c>
      <c r="I67" s="27">
        <v>105.1</v>
      </c>
      <c r="J67" s="27">
        <f t="shared" si="1"/>
        <v>5.0999999999999943</v>
      </c>
      <c r="K67" s="16">
        <v>9.1</v>
      </c>
      <c r="L67" s="16">
        <v>7</v>
      </c>
      <c r="M67" s="16">
        <f t="shared" si="2"/>
        <v>-2.0999999999999996</v>
      </c>
      <c r="N67" s="37">
        <v>2029</v>
      </c>
      <c r="O67" s="38">
        <f t="shared" si="4"/>
        <v>2.0289999999999999E-2</v>
      </c>
      <c r="P67" s="37"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 ht="20">
      <c r="A68" s="13" t="s">
        <v>63</v>
      </c>
      <c r="B68" s="14">
        <v>8.6999999999999993</v>
      </c>
      <c r="C68" s="21">
        <v>137677.20000000001</v>
      </c>
      <c r="D68" s="14">
        <v>85</v>
      </c>
      <c r="E68" s="18">
        <f t="shared" si="0"/>
        <v>161973.17647058825</v>
      </c>
      <c r="F68" s="14">
        <v>55.2</v>
      </c>
      <c r="G68" s="15">
        <v>22.6</v>
      </c>
      <c r="H68" s="16">
        <v>0</v>
      </c>
      <c r="I68" s="27">
        <v>103.9</v>
      </c>
      <c r="J68" s="27">
        <f t="shared" si="1"/>
        <v>3.9000000000000057</v>
      </c>
      <c r="K68" s="16">
        <v>8.8000000000000007</v>
      </c>
      <c r="L68" s="16">
        <v>8.6999999999999993</v>
      </c>
      <c r="M68" s="16">
        <f t="shared" si="2"/>
        <v>-0.10000000000000142</v>
      </c>
      <c r="N68" s="37">
        <v>1863</v>
      </c>
      <c r="O68" s="38">
        <f t="shared" si="4"/>
        <v>1.8630000000000001E-2</v>
      </c>
      <c r="P68" s="37"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 ht="20">
      <c r="A69" s="13" t="s">
        <v>64</v>
      </c>
      <c r="B69" s="14">
        <v>10.9</v>
      </c>
      <c r="C69" s="21">
        <v>184869.1</v>
      </c>
      <c r="D69" s="14">
        <v>92</v>
      </c>
      <c r="E69" s="18">
        <f t="shared" si="0"/>
        <v>200944.67391304349</v>
      </c>
      <c r="F69" s="14">
        <v>66.400000000000006</v>
      </c>
      <c r="G69" s="15">
        <v>21.6</v>
      </c>
      <c r="H69" s="16">
        <v>0</v>
      </c>
      <c r="I69" s="27">
        <v>107.8</v>
      </c>
      <c r="J69" s="27">
        <f t="shared" si="1"/>
        <v>7.7999999999999972</v>
      </c>
      <c r="K69" s="16">
        <v>11.4</v>
      </c>
      <c r="L69" s="16">
        <v>10.9</v>
      </c>
      <c r="M69" s="16">
        <f t="shared" si="2"/>
        <v>-0.5</v>
      </c>
      <c r="N69" s="37">
        <v>2764</v>
      </c>
      <c r="O69" s="38">
        <f t="shared" si="4"/>
        <v>2.7640000000000001E-2</v>
      </c>
      <c r="P69" s="37">
        <v>1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</row>
    <row r="70" spans="1:30" ht="20">
      <c r="A70" s="13" t="s">
        <v>65</v>
      </c>
      <c r="B70" s="14">
        <v>6.1</v>
      </c>
      <c r="C70" s="21">
        <v>413172.4</v>
      </c>
      <c r="D70" s="14">
        <v>105</v>
      </c>
      <c r="E70" s="18">
        <f t="shared" ref="E70:E84" si="5">C70*100/D70</f>
        <v>393497.52380952379</v>
      </c>
      <c r="F70" s="14">
        <v>76.5</v>
      </c>
      <c r="G70" s="15">
        <v>25.3</v>
      </c>
      <c r="H70" s="16">
        <v>0</v>
      </c>
      <c r="I70" s="27">
        <v>105.7</v>
      </c>
      <c r="J70" s="27">
        <f t="shared" ref="J70:J84" si="6">I70 - 100</f>
        <v>5.7000000000000028</v>
      </c>
      <c r="K70" s="16">
        <v>6.3</v>
      </c>
      <c r="L70" s="16">
        <v>6.1</v>
      </c>
      <c r="M70" s="16">
        <f t="shared" ref="M70:M84" si="7">L70-K70</f>
        <v>-0.20000000000000018</v>
      </c>
      <c r="N70" s="37">
        <v>2226</v>
      </c>
      <c r="O70" s="38">
        <f t="shared" si="4"/>
        <v>2.2259999999999999E-2</v>
      </c>
      <c r="P70" s="37">
        <v>1</v>
      </c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</row>
    <row r="71" spans="1:30" ht="20">
      <c r="A71" s="13" t="s">
        <v>66</v>
      </c>
      <c r="B71" s="14">
        <v>9.1999999999999993</v>
      </c>
      <c r="C71" s="21">
        <v>261550.4</v>
      </c>
      <c r="D71" s="14">
        <v>96</v>
      </c>
      <c r="E71" s="18">
        <f t="shared" si="5"/>
        <v>272448.33333333331</v>
      </c>
      <c r="F71" s="14">
        <v>79.599999999999994</v>
      </c>
      <c r="G71" s="15">
        <v>24.6</v>
      </c>
      <c r="H71" s="16">
        <v>0</v>
      </c>
      <c r="I71" s="27">
        <v>104.5</v>
      </c>
      <c r="J71" s="27">
        <f t="shared" si="6"/>
        <v>4.5</v>
      </c>
      <c r="K71" s="16">
        <v>10.199999999999999</v>
      </c>
      <c r="L71" s="16">
        <v>9.1999999999999993</v>
      </c>
      <c r="M71" s="16">
        <f t="shared" si="7"/>
        <v>-1</v>
      </c>
      <c r="N71" s="37">
        <v>2411</v>
      </c>
      <c r="O71" s="38">
        <f t="shared" ref="O71:O84" si="8">N71/100000</f>
        <v>2.4109999999999999E-2</v>
      </c>
      <c r="P71" s="37">
        <v>1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 ht="20">
      <c r="A72" s="13" t="s">
        <v>67</v>
      </c>
      <c r="B72" s="14">
        <v>8.1999999999999993</v>
      </c>
      <c r="C72" s="21">
        <v>272564.2</v>
      </c>
      <c r="D72" s="14">
        <v>82</v>
      </c>
      <c r="E72" s="18">
        <f t="shared" si="5"/>
        <v>332395.36585365853</v>
      </c>
      <c r="F72" s="14">
        <v>85.4</v>
      </c>
      <c r="G72" s="15">
        <v>23.1</v>
      </c>
      <c r="H72" s="16">
        <v>0</v>
      </c>
      <c r="I72" s="27">
        <v>102.3</v>
      </c>
      <c r="J72" s="27">
        <f t="shared" si="6"/>
        <v>2.2999999999999972</v>
      </c>
      <c r="K72" s="16">
        <v>9</v>
      </c>
      <c r="L72" s="16">
        <v>8.1999999999999993</v>
      </c>
      <c r="M72" s="16">
        <f t="shared" si="7"/>
        <v>-0.80000000000000071</v>
      </c>
      <c r="N72" s="37">
        <v>2444</v>
      </c>
      <c r="O72" s="38">
        <f t="shared" si="8"/>
        <v>2.444E-2</v>
      </c>
      <c r="P72" s="37">
        <v>1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 ht="20">
      <c r="A73" s="13" t="s">
        <v>68</v>
      </c>
      <c r="B73" s="14">
        <v>6.8</v>
      </c>
      <c r="C73" s="21">
        <v>223623</v>
      </c>
      <c r="D73" s="14">
        <v>101</v>
      </c>
      <c r="E73" s="18">
        <f t="shared" si="5"/>
        <v>221408.91089108912</v>
      </c>
      <c r="F73" s="14">
        <v>77.599999999999994</v>
      </c>
      <c r="G73" s="15">
        <v>29.4</v>
      </c>
      <c r="H73" s="16">
        <v>0</v>
      </c>
      <c r="I73" s="27">
        <v>108.4</v>
      </c>
      <c r="J73" s="27">
        <f t="shared" si="6"/>
        <v>8.4000000000000057</v>
      </c>
      <c r="K73" s="16">
        <v>7.6</v>
      </c>
      <c r="L73" s="16">
        <v>6.8</v>
      </c>
      <c r="M73" s="16">
        <f t="shared" si="7"/>
        <v>-0.79999999999999982</v>
      </c>
      <c r="N73" s="37">
        <v>2112</v>
      </c>
      <c r="O73" s="38">
        <f t="shared" si="8"/>
        <v>2.112E-2</v>
      </c>
      <c r="P73" s="37">
        <v>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 ht="20">
      <c r="A74" s="13" t="s">
        <v>69</v>
      </c>
      <c r="B74" s="14">
        <v>7.8</v>
      </c>
      <c r="C74" s="21">
        <v>228486.6</v>
      </c>
      <c r="D74" s="14">
        <v>84</v>
      </c>
      <c r="E74" s="18">
        <f t="shared" si="5"/>
        <v>272007.85714285716</v>
      </c>
      <c r="F74" s="14">
        <v>71.599999999999994</v>
      </c>
      <c r="G74" s="15">
        <v>24.1</v>
      </c>
      <c r="H74" s="16">
        <v>0</v>
      </c>
      <c r="I74" s="27">
        <v>106.1</v>
      </c>
      <c r="J74" s="27">
        <f t="shared" si="6"/>
        <v>6.0999999999999943</v>
      </c>
      <c r="K74" s="16">
        <v>8.1</v>
      </c>
      <c r="L74" s="16">
        <v>7.8</v>
      </c>
      <c r="M74" s="16">
        <f t="shared" si="7"/>
        <v>-0.29999999999999982</v>
      </c>
      <c r="N74" s="37">
        <v>1511</v>
      </c>
      <c r="O74" s="38">
        <f t="shared" si="8"/>
        <v>1.511E-2</v>
      </c>
      <c r="P74" s="37">
        <v>0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20">
      <c r="A75" s="13" t="s">
        <v>70</v>
      </c>
      <c r="B75" s="14">
        <v>9.1</v>
      </c>
      <c r="C75" s="21">
        <v>317037.40000000002</v>
      </c>
      <c r="D75" s="14">
        <v>100</v>
      </c>
      <c r="E75" s="18">
        <f t="shared" si="5"/>
        <v>317037.40000000002</v>
      </c>
      <c r="F75" s="14">
        <v>70.900000000000006</v>
      </c>
      <c r="G75" s="15">
        <v>31.4</v>
      </c>
      <c r="H75" s="16">
        <v>0</v>
      </c>
      <c r="I75" s="27">
        <v>103.6</v>
      </c>
      <c r="J75" s="27">
        <f t="shared" si="6"/>
        <v>3.5999999999999943</v>
      </c>
      <c r="K75" s="16">
        <v>7.9</v>
      </c>
      <c r="L75" s="16">
        <v>9.1</v>
      </c>
      <c r="M75" s="16">
        <f t="shared" si="7"/>
        <v>1.1999999999999993</v>
      </c>
      <c r="N75" s="37">
        <v>2166</v>
      </c>
      <c r="O75" s="38">
        <f t="shared" si="8"/>
        <v>2.1659999999999999E-2</v>
      </c>
      <c r="P75" s="37">
        <v>0</v>
      </c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</row>
    <row r="76" spans="1:30" ht="20">
      <c r="A76" s="13" t="s">
        <v>71</v>
      </c>
      <c r="B76" s="14">
        <v>8.8000000000000007</v>
      </c>
      <c r="C76" s="21">
        <v>508674.4</v>
      </c>
      <c r="D76" s="14">
        <v>131</v>
      </c>
      <c r="E76" s="18">
        <f t="shared" si="5"/>
        <v>388301.06870229007</v>
      </c>
      <c r="F76" s="14">
        <v>64.599999999999994</v>
      </c>
      <c r="G76" s="15">
        <v>27.9</v>
      </c>
      <c r="H76" s="16">
        <v>0</v>
      </c>
      <c r="I76" s="27">
        <v>107.1</v>
      </c>
      <c r="J76" s="27">
        <f t="shared" si="6"/>
        <v>7.0999999999999943</v>
      </c>
      <c r="K76" s="16">
        <v>8.8000000000000007</v>
      </c>
      <c r="L76" s="16">
        <v>8.8000000000000007</v>
      </c>
      <c r="M76" s="16">
        <f t="shared" si="7"/>
        <v>0</v>
      </c>
      <c r="N76" s="37">
        <v>1578</v>
      </c>
      <c r="O76" s="38">
        <f t="shared" si="8"/>
        <v>1.5779999999999999E-2</v>
      </c>
      <c r="P76" s="37">
        <v>1</v>
      </c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</row>
    <row r="77" spans="1:30" ht="20">
      <c r="A77" s="13" t="s">
        <v>72</v>
      </c>
      <c r="B77" s="14">
        <v>6.3</v>
      </c>
      <c r="C77" s="21">
        <v>356413.4</v>
      </c>
      <c r="D77" s="14">
        <v>173</v>
      </c>
      <c r="E77" s="18">
        <f t="shared" si="5"/>
        <v>206019.30635838149</v>
      </c>
      <c r="F77" s="14">
        <v>77.5</v>
      </c>
      <c r="G77" s="15">
        <v>34.799999999999997</v>
      </c>
      <c r="H77" s="16">
        <v>0</v>
      </c>
      <c r="I77" s="27">
        <v>103.5</v>
      </c>
      <c r="J77" s="27">
        <f t="shared" si="6"/>
        <v>3.5</v>
      </c>
      <c r="K77" s="16">
        <v>7.1</v>
      </c>
      <c r="L77" s="16">
        <v>6.3</v>
      </c>
      <c r="M77" s="16">
        <f t="shared" si="7"/>
        <v>-0.79999999999999982</v>
      </c>
      <c r="N77" s="37">
        <v>1662</v>
      </c>
      <c r="O77" s="38">
        <f t="shared" si="8"/>
        <v>1.6619999999999999E-2</v>
      </c>
      <c r="P77" s="37">
        <v>1</v>
      </c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</row>
    <row r="78" spans="1:30" ht="20">
      <c r="A78" s="13" t="s">
        <v>73</v>
      </c>
      <c r="B78" s="14">
        <v>8.1</v>
      </c>
      <c r="C78" s="21">
        <v>281618.3</v>
      </c>
      <c r="D78" s="14">
        <v>122</v>
      </c>
      <c r="E78" s="18">
        <f t="shared" si="5"/>
        <v>230834.67213114753</v>
      </c>
      <c r="F78" s="14">
        <v>76.3</v>
      </c>
      <c r="G78" s="15">
        <v>29.3</v>
      </c>
      <c r="H78" s="16">
        <v>0</v>
      </c>
      <c r="I78" s="27">
        <v>107.3</v>
      </c>
      <c r="J78" s="27">
        <f t="shared" si="6"/>
        <v>7.2999999999999972</v>
      </c>
      <c r="K78" s="16">
        <v>9.6999999999999993</v>
      </c>
      <c r="L78" s="16">
        <v>8.1</v>
      </c>
      <c r="M78" s="16">
        <f t="shared" si="7"/>
        <v>-1.5999999999999996</v>
      </c>
      <c r="N78" s="37">
        <v>2338</v>
      </c>
      <c r="O78" s="38">
        <f t="shared" si="8"/>
        <v>2.3380000000000001E-2</v>
      </c>
      <c r="P78" s="37">
        <v>1</v>
      </c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</row>
    <row r="79" spans="1:30" ht="20">
      <c r="A79" s="13" t="s">
        <v>74</v>
      </c>
      <c r="B79" s="14">
        <v>6.8</v>
      </c>
      <c r="C79" s="21">
        <v>297609.2</v>
      </c>
      <c r="D79" s="14">
        <v>133</v>
      </c>
      <c r="E79" s="18">
        <f t="shared" si="5"/>
        <v>223766.31578947368</v>
      </c>
      <c r="F79" s="14">
        <v>81.5</v>
      </c>
      <c r="G79" s="15">
        <v>31.8</v>
      </c>
      <c r="H79" s="16">
        <v>0</v>
      </c>
      <c r="I79" s="27">
        <v>102.5</v>
      </c>
      <c r="J79" s="27">
        <f t="shared" si="6"/>
        <v>2.5</v>
      </c>
      <c r="K79" s="16">
        <v>9.1</v>
      </c>
      <c r="L79" s="16">
        <v>6.8</v>
      </c>
      <c r="M79" s="16">
        <f t="shared" si="7"/>
        <v>-2.2999999999999998</v>
      </c>
      <c r="N79" s="37">
        <v>2048</v>
      </c>
      <c r="O79" s="38">
        <f t="shared" si="8"/>
        <v>2.0480000000000002E-2</v>
      </c>
      <c r="P79" s="37">
        <v>1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 ht="20">
      <c r="A80" s="13" t="s">
        <v>75</v>
      </c>
      <c r="B80" s="14">
        <v>6.1</v>
      </c>
      <c r="C80" s="21">
        <v>273175.8</v>
      </c>
      <c r="D80" s="14">
        <v>115</v>
      </c>
      <c r="E80" s="18">
        <f t="shared" si="5"/>
        <v>237544.17391304349</v>
      </c>
      <c r="F80" s="14">
        <v>67</v>
      </c>
      <c r="G80" s="15">
        <v>26.1</v>
      </c>
      <c r="H80" s="16">
        <v>0</v>
      </c>
      <c r="I80" s="27">
        <v>108.1</v>
      </c>
      <c r="J80" s="27">
        <f t="shared" si="6"/>
        <v>8.0999999999999943</v>
      </c>
      <c r="K80" s="16">
        <v>6.9</v>
      </c>
      <c r="L80" s="16">
        <v>6.1</v>
      </c>
      <c r="M80" s="16">
        <f t="shared" si="7"/>
        <v>-0.80000000000000071</v>
      </c>
      <c r="N80" s="37">
        <v>2193</v>
      </c>
      <c r="O80" s="38">
        <f t="shared" si="8"/>
        <v>2.1930000000000002E-2</v>
      </c>
      <c r="P80" s="37">
        <v>0</v>
      </c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</row>
    <row r="81" spans="1:30" ht="20">
      <c r="A81" s="13" t="s">
        <v>76</v>
      </c>
      <c r="B81" s="14">
        <v>4.5</v>
      </c>
      <c r="C81" s="21">
        <v>464112.9</v>
      </c>
      <c r="D81" s="14">
        <v>148</v>
      </c>
      <c r="E81" s="18">
        <f t="shared" si="5"/>
        <v>313589.79729729728</v>
      </c>
      <c r="F81" s="14">
        <v>95.7</v>
      </c>
      <c r="G81" s="15">
        <v>31.3</v>
      </c>
      <c r="H81" s="16">
        <v>0</v>
      </c>
      <c r="I81" s="27">
        <v>102.4</v>
      </c>
      <c r="J81" s="27">
        <f t="shared" si="6"/>
        <v>2.4000000000000057</v>
      </c>
      <c r="K81" s="16">
        <v>5.7</v>
      </c>
      <c r="L81" s="16">
        <v>4.5</v>
      </c>
      <c r="M81" s="16">
        <f t="shared" si="7"/>
        <v>-1.2000000000000002</v>
      </c>
      <c r="N81" s="37">
        <v>2071</v>
      </c>
      <c r="O81" s="38">
        <f t="shared" si="8"/>
        <v>2.0709999999999999E-2</v>
      </c>
      <c r="P81" s="37">
        <v>1</v>
      </c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2" spans="1:30" ht="20">
      <c r="A82" s="13" t="s">
        <v>77</v>
      </c>
      <c r="B82" s="14">
        <v>8.1999999999999993</v>
      </c>
      <c r="C82" s="21">
        <v>1210003.8999999999</v>
      </c>
      <c r="D82" s="14">
        <v>146</v>
      </c>
      <c r="E82" s="18">
        <f t="shared" si="5"/>
        <v>828769.79452054785</v>
      </c>
      <c r="F82" s="14">
        <v>80.3</v>
      </c>
      <c r="G82" s="15">
        <v>23.6</v>
      </c>
      <c r="H82" s="16">
        <v>0</v>
      </c>
      <c r="I82" s="27">
        <v>104.3</v>
      </c>
      <c r="J82" s="27">
        <f t="shared" si="6"/>
        <v>4.2999999999999972</v>
      </c>
      <c r="K82" s="16">
        <v>9.3000000000000007</v>
      </c>
      <c r="L82" s="16">
        <v>8.1999999999999993</v>
      </c>
      <c r="M82" s="16">
        <f t="shared" si="7"/>
        <v>-1.1000000000000014</v>
      </c>
      <c r="N82" s="37">
        <v>2021</v>
      </c>
      <c r="O82" s="38">
        <f t="shared" si="8"/>
        <v>2.0209999999999999E-2</v>
      </c>
      <c r="P82" s="37">
        <v>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 ht="40">
      <c r="A83" s="13" t="s">
        <v>78</v>
      </c>
      <c r="B83" s="14">
        <v>8.8000000000000007</v>
      </c>
      <c r="C83" s="21">
        <v>225065.5</v>
      </c>
      <c r="D83" s="14">
        <v>118</v>
      </c>
      <c r="E83" s="18">
        <f t="shared" si="5"/>
        <v>190733.4745762712</v>
      </c>
      <c r="F83" s="14">
        <v>68.099999999999994</v>
      </c>
      <c r="G83" s="15">
        <v>18.8</v>
      </c>
      <c r="H83" s="16">
        <v>0</v>
      </c>
      <c r="I83" s="27">
        <v>104.8</v>
      </c>
      <c r="J83" s="27">
        <f t="shared" si="6"/>
        <v>4.7999999999999972</v>
      </c>
      <c r="K83" s="16">
        <v>9.4</v>
      </c>
      <c r="L83" s="16">
        <v>8.8000000000000007</v>
      </c>
      <c r="M83" s="16">
        <f t="shared" si="7"/>
        <v>-0.59999999999999964</v>
      </c>
      <c r="N83" s="37">
        <v>2121</v>
      </c>
      <c r="O83" s="38">
        <f t="shared" si="8"/>
        <v>2.121E-2</v>
      </c>
      <c r="P83" s="37">
        <v>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 ht="20">
      <c r="A84" s="13" t="s">
        <v>79</v>
      </c>
      <c r="B84" s="14">
        <v>5.4</v>
      </c>
      <c r="C84" s="21">
        <v>883368.7</v>
      </c>
      <c r="D84" s="14">
        <v>176</v>
      </c>
      <c r="E84" s="18">
        <f t="shared" si="5"/>
        <v>501914.03409090912</v>
      </c>
      <c r="F84" s="14">
        <v>66</v>
      </c>
      <c r="G84" s="15">
        <v>27.7</v>
      </c>
      <c r="H84" s="16">
        <v>0</v>
      </c>
      <c r="I84" s="27">
        <v>95.8</v>
      </c>
      <c r="J84" s="27">
        <f t="shared" si="6"/>
        <v>-4.2000000000000028</v>
      </c>
      <c r="K84" s="16">
        <v>4.0999999999999996</v>
      </c>
      <c r="L84" s="16">
        <v>5.4</v>
      </c>
      <c r="M84" s="16">
        <f t="shared" si="7"/>
        <v>1.3000000000000007</v>
      </c>
      <c r="N84" s="37">
        <v>1437</v>
      </c>
      <c r="O84" s="38">
        <f t="shared" si="8"/>
        <v>1.4370000000000001E-2</v>
      </c>
      <c r="P84" s="37">
        <v>1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4"/>
      <c r="E85" s="18"/>
      <c r="H85" s="16"/>
      <c r="J85" s="27"/>
      <c r="K85" s="16"/>
      <c r="L85" s="16"/>
      <c r="N85" s="24"/>
      <c r="O85" s="24"/>
      <c r="P85" s="24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E86" s="18"/>
      <c r="H86" s="16"/>
      <c r="J86" s="27"/>
      <c r="K86" s="16"/>
      <c r="L86" s="16"/>
      <c r="N86" s="42"/>
      <c r="O86" s="42"/>
      <c r="P86" s="24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E87" s="18"/>
      <c r="F87" s="1"/>
      <c r="G87" s="1"/>
      <c r="H87" s="16"/>
      <c r="J87" s="27"/>
      <c r="K87" s="16"/>
      <c r="L87" s="16"/>
      <c r="N87" s="42"/>
      <c r="O87" s="42"/>
      <c r="P87" s="24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D88" s="1"/>
      <c r="E88" s="18"/>
      <c r="F88" s="1"/>
      <c r="G88" s="1"/>
      <c r="H88" s="16"/>
      <c r="N88" s="24"/>
      <c r="O88" s="24"/>
      <c r="P88" s="24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D89" s="1"/>
      <c r="E89" s="18"/>
      <c r="H89" s="16"/>
      <c r="N89" s="24"/>
      <c r="O89" s="24"/>
      <c r="P89" s="24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E90" s="18"/>
      <c r="H90" s="16"/>
      <c r="N90" s="24"/>
      <c r="O90" s="24"/>
      <c r="P90" s="24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E91" s="18"/>
      <c r="H91" s="16"/>
      <c r="N91" s="24"/>
      <c r="O91" s="24"/>
      <c r="P91" s="24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E92" s="18"/>
      <c r="H92" s="16"/>
      <c r="N92" s="10"/>
      <c r="O92" s="10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E93" s="18"/>
      <c r="H93" s="16"/>
      <c r="N93" s="10"/>
      <c r="O93" s="10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E94" s="18"/>
      <c r="H94" s="16"/>
      <c r="N94" s="10"/>
      <c r="O94" s="10"/>
      <c r="P94" s="28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</row>
    <row r="95" spans="1:30">
      <c r="E95" s="18"/>
      <c r="H95" s="16"/>
      <c r="N95" s="10"/>
      <c r="O95" s="10"/>
      <c r="P95" s="28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1:30">
      <c r="E96" s="18"/>
      <c r="H96" s="16"/>
      <c r="N96" s="10"/>
      <c r="O96" s="10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spans="4:30">
      <c r="E97" s="18"/>
      <c r="H97" s="16"/>
      <c r="N97" s="10"/>
      <c r="O97" s="10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 spans="4:30">
      <c r="E98" s="18"/>
      <c r="H98" s="16"/>
      <c r="I98" s="16"/>
      <c r="K98" s="32"/>
      <c r="L98" s="16"/>
      <c r="N98" s="10"/>
      <c r="O98" s="10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spans="4:30">
      <c r="E99" s="18"/>
      <c r="H99" s="16"/>
      <c r="I99" s="16"/>
      <c r="K99" s="16"/>
      <c r="L99" s="16"/>
      <c r="N99" s="10"/>
      <c r="O99" s="10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spans="4:30">
      <c r="E100" s="18"/>
      <c r="H100" s="16"/>
      <c r="I100" s="16"/>
      <c r="K100" s="16"/>
      <c r="L100" s="16"/>
      <c r="N100" s="40"/>
      <c r="O100" s="40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4:30">
      <c r="E101" s="18"/>
      <c r="F101" s="1"/>
      <c r="G101" s="1"/>
      <c r="H101" s="16"/>
      <c r="I101" s="16"/>
      <c r="K101" s="16"/>
      <c r="L101" s="16"/>
      <c r="N101" s="40"/>
      <c r="O101" s="40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4:30">
      <c r="D102" s="1"/>
      <c r="E102" s="18"/>
      <c r="F102" s="1"/>
      <c r="G102" s="1"/>
      <c r="H102" s="16"/>
      <c r="I102" s="32"/>
      <c r="K102" s="32"/>
      <c r="L102" s="32"/>
      <c r="M102" s="32"/>
      <c r="N102" s="10"/>
      <c r="O102" s="10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4:30">
      <c r="D103" s="1"/>
      <c r="E103" s="18"/>
      <c r="H103" s="16"/>
      <c r="I103" s="43"/>
      <c r="K103" s="43"/>
      <c r="L103" s="32"/>
      <c r="M103" s="43"/>
      <c r="N103" s="10"/>
      <c r="O103" s="10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4:30">
      <c r="E104" s="18"/>
      <c r="H104" s="16"/>
      <c r="I104" s="43"/>
      <c r="K104" s="43"/>
      <c r="L104" s="32"/>
      <c r="M104" s="43"/>
      <c r="N104" s="10"/>
      <c r="O104" s="10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4:30">
      <c r="E105" s="18"/>
      <c r="H105" s="16"/>
      <c r="I105" s="16"/>
      <c r="K105" s="16"/>
      <c r="L105" s="16"/>
      <c r="N105" s="10"/>
      <c r="O105" s="10"/>
      <c r="P105" s="3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4:30">
      <c r="E106" s="18"/>
      <c r="H106" s="16"/>
      <c r="I106" s="16"/>
      <c r="K106" s="16"/>
      <c r="L106" s="16"/>
      <c r="N106" s="10"/>
      <c r="O106" s="10"/>
      <c r="P106" s="35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4:30">
      <c r="E107" s="18"/>
      <c r="H107" s="16"/>
      <c r="I107" s="16"/>
      <c r="K107" s="16"/>
      <c r="L107" s="16"/>
      <c r="N107" s="10"/>
      <c r="O107" s="10"/>
      <c r="P107" s="28"/>
      <c r="Q107" s="3"/>
      <c r="R107" s="3"/>
      <c r="S107" s="3"/>
    </row>
    <row r="108" spans="4:30">
      <c r="E108" s="18"/>
      <c r="H108" s="16"/>
      <c r="I108" s="16"/>
      <c r="K108" s="16"/>
      <c r="L108" s="16"/>
      <c r="N108" s="10"/>
      <c r="O108" s="10"/>
      <c r="P108" s="28"/>
      <c r="Q108" s="3"/>
      <c r="R108" s="3"/>
      <c r="S108" s="3"/>
    </row>
    <row r="109" spans="4:30">
      <c r="E109" s="18"/>
      <c r="H109" s="16"/>
      <c r="I109" s="16"/>
      <c r="K109" s="16"/>
      <c r="L109" s="16"/>
      <c r="N109" s="10"/>
      <c r="O109" s="10"/>
      <c r="P109" s="28"/>
      <c r="Q109" s="3"/>
      <c r="R109" s="3"/>
      <c r="S109" s="3"/>
    </row>
    <row r="110" spans="4:30">
      <c r="E110" s="18"/>
      <c r="H110" s="16"/>
      <c r="I110" s="16"/>
      <c r="K110" s="16"/>
      <c r="L110" s="16"/>
      <c r="N110" s="10"/>
      <c r="O110" s="10"/>
      <c r="P110" s="28"/>
      <c r="Q110" s="3"/>
      <c r="R110" s="3"/>
      <c r="S110" s="3"/>
    </row>
    <row r="111" spans="4:30">
      <c r="E111" s="18"/>
      <c r="I111" s="16"/>
      <c r="K111" s="16"/>
      <c r="L111" s="16"/>
      <c r="N111" s="3"/>
      <c r="O111" s="3"/>
      <c r="P111" s="3"/>
      <c r="Q111" s="3"/>
      <c r="R111" s="3"/>
      <c r="S111" s="3"/>
    </row>
    <row r="112" spans="4:30">
      <c r="E112" s="18"/>
      <c r="I112" s="16"/>
      <c r="K112" s="16"/>
      <c r="L112" s="16"/>
      <c r="N112" s="3"/>
      <c r="O112" s="3"/>
      <c r="P112" s="3"/>
      <c r="Q112" s="3"/>
      <c r="R112" s="3"/>
      <c r="S112" s="3"/>
    </row>
    <row r="113" spans="5:19">
      <c r="E113" s="18"/>
      <c r="I113" s="16"/>
      <c r="K113" s="16"/>
      <c r="L113" s="16"/>
      <c r="N113" s="3"/>
      <c r="O113" s="3"/>
      <c r="P113" s="3"/>
      <c r="Q113" s="3"/>
      <c r="R113" s="3"/>
      <c r="S113" s="3"/>
    </row>
    <row r="114" spans="5:19">
      <c r="E114" s="18"/>
      <c r="I114" s="16"/>
      <c r="K114" s="16"/>
      <c r="L114" s="16"/>
      <c r="N114" s="3"/>
      <c r="O114" s="3"/>
      <c r="P114" s="3"/>
      <c r="Q114" s="3"/>
      <c r="R114" s="3"/>
      <c r="S114" s="3"/>
    </row>
    <row r="115" spans="5:19">
      <c r="E115" s="18"/>
      <c r="I115" s="16"/>
      <c r="K115" s="16"/>
      <c r="L115" s="16"/>
      <c r="N115" s="3"/>
      <c r="P115" s="3"/>
    </row>
    <row r="116" spans="5:19">
      <c r="E116" s="18"/>
      <c r="I116" s="16"/>
      <c r="K116" s="16"/>
      <c r="L116" s="16"/>
      <c r="N116" s="3"/>
      <c r="P116" s="3"/>
    </row>
    <row r="117" spans="5:19">
      <c r="E117" s="18"/>
      <c r="I117" s="16"/>
      <c r="K117" s="16"/>
      <c r="L117" s="16"/>
      <c r="N117" s="3"/>
      <c r="P117" s="3"/>
    </row>
    <row r="118" spans="5:19">
      <c r="E118" s="18"/>
      <c r="I118" s="16"/>
      <c r="K118" s="16"/>
      <c r="L118" s="16"/>
      <c r="N118" s="3"/>
      <c r="P118" s="3"/>
    </row>
    <row r="119" spans="5:19">
      <c r="E119" s="18"/>
      <c r="I119" s="16"/>
      <c r="K119" s="16"/>
      <c r="L119" s="16"/>
      <c r="N119" s="3"/>
      <c r="P119" s="3"/>
    </row>
    <row r="120" spans="5:19">
      <c r="E120" s="18"/>
      <c r="I120" s="16"/>
      <c r="K120" s="16"/>
      <c r="L120" s="16"/>
      <c r="N120" s="3"/>
      <c r="P120" s="3"/>
    </row>
    <row r="121" spans="5:19">
      <c r="E121" s="18"/>
      <c r="I121" s="16"/>
      <c r="K121" s="16"/>
      <c r="L121" s="16"/>
      <c r="N121" s="3"/>
      <c r="P121" s="3"/>
    </row>
    <row r="122" spans="5:19">
      <c r="E122" s="18"/>
      <c r="I122" s="16"/>
      <c r="K122" s="16"/>
      <c r="L122" s="16"/>
      <c r="N122" s="3"/>
      <c r="P122" s="3"/>
    </row>
    <row r="123" spans="5:19">
      <c r="E123" s="18"/>
      <c r="I123" s="16"/>
      <c r="K123" s="16"/>
      <c r="L123" s="16"/>
    </row>
    <row r="124" spans="5:19">
      <c r="E124" s="18"/>
      <c r="I124" s="16"/>
      <c r="K124" s="16"/>
      <c r="L124" s="16"/>
    </row>
    <row r="125" spans="5:19">
      <c r="E125" s="18"/>
      <c r="I125" s="16"/>
      <c r="K125" s="16"/>
      <c r="L125" s="16"/>
    </row>
    <row r="126" spans="5:19">
      <c r="E126" s="18"/>
      <c r="I126" s="16"/>
      <c r="K126" s="16"/>
      <c r="L126" s="16"/>
    </row>
    <row r="127" spans="5:19">
      <c r="E127" s="18"/>
      <c r="I127" s="16"/>
      <c r="K127" s="16"/>
      <c r="L127" s="16"/>
    </row>
    <row r="128" spans="5:19">
      <c r="E128" s="18"/>
      <c r="I128" s="16"/>
      <c r="K128" s="16"/>
      <c r="L128" s="16"/>
    </row>
    <row r="129" spans="5:12">
      <c r="E129" s="18"/>
      <c r="I129" s="16"/>
      <c r="K129" s="16"/>
      <c r="L129" s="16"/>
    </row>
    <row r="130" spans="5:12">
      <c r="E130" s="18"/>
      <c r="I130" s="16"/>
      <c r="K130" s="16"/>
      <c r="L130" s="16"/>
    </row>
    <row r="131" spans="5:12">
      <c r="E131" s="18"/>
      <c r="I131" s="16"/>
      <c r="K131" s="16"/>
      <c r="L131" s="16"/>
    </row>
    <row r="132" spans="5:12">
      <c r="E132" s="18"/>
      <c r="I132" s="16"/>
      <c r="K132" s="16"/>
      <c r="L132" s="16"/>
    </row>
    <row r="133" spans="5:12">
      <c r="E133" s="18"/>
      <c r="I133" s="16"/>
      <c r="K133" s="16"/>
      <c r="L133" s="16"/>
    </row>
    <row r="134" spans="5:12">
      <c r="E134" s="18"/>
      <c r="I134" s="16"/>
      <c r="K134" s="16"/>
      <c r="L134" s="16"/>
    </row>
    <row r="135" spans="5:12">
      <c r="E135" s="18"/>
      <c r="I135" s="16"/>
      <c r="K135" s="16"/>
      <c r="L135" s="16"/>
    </row>
    <row r="136" spans="5:12">
      <c r="E136" s="18"/>
      <c r="I136" s="16"/>
      <c r="K136" s="16"/>
      <c r="L136" s="16"/>
    </row>
    <row r="137" spans="5:12">
      <c r="E137" s="18"/>
      <c r="I137" s="16"/>
      <c r="K137" s="16"/>
      <c r="L137" s="16"/>
    </row>
    <row r="138" spans="5:12">
      <c r="E138" s="18"/>
      <c r="I138" s="16"/>
      <c r="K138" s="16"/>
      <c r="L138" s="16"/>
    </row>
    <row r="139" spans="5:12">
      <c r="E139" s="18"/>
      <c r="I139" s="16"/>
      <c r="K139" s="16"/>
      <c r="L139" s="16"/>
    </row>
    <row r="140" spans="5:12">
      <c r="E140" s="18"/>
      <c r="I140" s="16"/>
      <c r="K140" s="16"/>
      <c r="L140" s="16"/>
    </row>
    <row r="141" spans="5:12">
      <c r="E141" s="18"/>
      <c r="I141" s="16"/>
      <c r="K141" s="16"/>
      <c r="L141" s="16"/>
    </row>
    <row r="142" spans="5:12">
      <c r="E142" s="18"/>
      <c r="I142" s="16"/>
      <c r="K142" s="16"/>
      <c r="L142" s="16"/>
    </row>
    <row r="143" spans="5:12">
      <c r="E143" s="18"/>
      <c r="I143" s="16"/>
      <c r="K143" s="16"/>
      <c r="L143" s="16"/>
    </row>
    <row r="144" spans="5:12">
      <c r="E144" s="18"/>
      <c r="I144" s="16"/>
      <c r="K144" s="16"/>
      <c r="L144" s="16"/>
    </row>
    <row r="145" spans="5:12">
      <c r="E145" s="18"/>
      <c r="I145" s="16"/>
      <c r="K145" s="16"/>
      <c r="L145" s="16"/>
    </row>
    <row r="146" spans="5:12">
      <c r="E146" s="18"/>
      <c r="I146" s="16"/>
      <c r="K146" s="16"/>
      <c r="L146" s="16"/>
    </row>
    <row r="147" spans="5:12">
      <c r="E147" s="18"/>
      <c r="I147" s="16"/>
      <c r="K147" s="16"/>
      <c r="L147" s="16"/>
    </row>
    <row r="148" spans="5:12">
      <c r="E148" s="18"/>
      <c r="I148" s="16"/>
      <c r="K148" s="16"/>
      <c r="L148" s="16"/>
    </row>
    <row r="149" spans="5:12">
      <c r="E149" s="18"/>
      <c r="I149" s="16"/>
      <c r="K149" s="16"/>
      <c r="L149" s="16"/>
    </row>
    <row r="150" spans="5:12">
      <c r="E150" s="18"/>
      <c r="I150" s="16"/>
      <c r="K150" s="16"/>
      <c r="L150" s="16"/>
    </row>
    <row r="151" spans="5:12">
      <c r="E151" s="18"/>
      <c r="I151" s="16"/>
      <c r="K151" s="16"/>
      <c r="L151" s="16"/>
    </row>
    <row r="152" spans="5:12">
      <c r="E152" s="18"/>
      <c r="I152" s="16"/>
      <c r="K152" s="16"/>
      <c r="L152" s="16"/>
    </row>
    <row r="153" spans="5:12">
      <c r="E153" s="18"/>
      <c r="I153" s="16"/>
      <c r="K153" s="16"/>
      <c r="L153" s="16"/>
    </row>
    <row r="154" spans="5:12">
      <c r="E154" s="18"/>
      <c r="I154" s="16"/>
      <c r="K154" s="16"/>
      <c r="L154" s="16"/>
    </row>
    <row r="155" spans="5:12">
      <c r="E155" s="18"/>
      <c r="I155" s="16"/>
      <c r="K155" s="16"/>
      <c r="L155" s="16"/>
    </row>
    <row r="156" spans="5:12">
      <c r="E156" s="18"/>
      <c r="I156" s="16"/>
      <c r="K156" s="16"/>
      <c r="L156" s="16"/>
    </row>
    <row r="157" spans="5:12">
      <c r="E157" s="18"/>
      <c r="I157" s="16"/>
      <c r="K157" s="16"/>
      <c r="L157" s="16"/>
    </row>
    <row r="158" spans="5:12">
      <c r="E158" s="18"/>
      <c r="I158" s="16"/>
      <c r="K158" s="16"/>
      <c r="L158" s="16"/>
    </row>
    <row r="159" spans="5:12">
      <c r="E159" s="18"/>
      <c r="I159" s="16"/>
      <c r="K159" s="16"/>
      <c r="L159" s="16"/>
    </row>
    <row r="160" spans="5:12">
      <c r="E160" s="18"/>
      <c r="I160" s="16"/>
      <c r="K160" s="16"/>
      <c r="L160" s="16"/>
    </row>
    <row r="161" spans="5:12">
      <c r="E161" s="18"/>
      <c r="I161" s="16"/>
      <c r="K161" s="16"/>
      <c r="L161" s="16"/>
    </row>
    <row r="162" spans="5:12">
      <c r="E162" s="18"/>
      <c r="I162" s="16"/>
      <c r="K162" s="16"/>
      <c r="L162" s="16"/>
    </row>
    <row r="163" spans="5:12">
      <c r="E163" s="18"/>
      <c r="I163" s="16"/>
      <c r="K163" s="16"/>
      <c r="L163" s="16"/>
    </row>
    <row r="164" spans="5:12">
      <c r="E164" s="18"/>
      <c r="I164" s="16"/>
      <c r="K164" s="16"/>
      <c r="L164" s="16"/>
    </row>
    <row r="165" spans="5:12">
      <c r="E165" s="18"/>
      <c r="I165" s="16"/>
      <c r="K165" s="16"/>
      <c r="L165" s="16"/>
    </row>
    <row r="166" spans="5:12">
      <c r="E166" s="18"/>
      <c r="I166" s="16"/>
      <c r="K166" s="16"/>
      <c r="L166" s="16"/>
    </row>
    <row r="167" spans="5:12">
      <c r="E167" s="18"/>
      <c r="I167" s="16"/>
      <c r="K167" s="16"/>
      <c r="L167" s="16"/>
    </row>
    <row r="168" spans="5:12">
      <c r="E168" s="18"/>
      <c r="I168" s="16"/>
      <c r="K168" s="16"/>
      <c r="L168" s="16"/>
    </row>
    <row r="169" spans="5:12">
      <c r="E169" s="18"/>
      <c r="I169" s="16"/>
      <c r="K169" s="16"/>
      <c r="L169" s="16"/>
    </row>
    <row r="170" spans="5:12">
      <c r="E170" s="18"/>
      <c r="I170" s="16"/>
      <c r="K170" s="16"/>
      <c r="L170" s="16"/>
    </row>
    <row r="171" spans="5:12">
      <c r="E171" s="18"/>
      <c r="I171" s="16"/>
      <c r="K171" s="16"/>
      <c r="L171" s="16"/>
    </row>
    <row r="172" spans="5:12">
      <c r="E172" s="18"/>
      <c r="I172" s="16"/>
      <c r="K172" s="16"/>
      <c r="L172" s="16"/>
    </row>
    <row r="173" spans="5:12">
      <c r="E173" s="18"/>
      <c r="I173" s="16"/>
      <c r="K173" s="16"/>
      <c r="L173" s="16"/>
    </row>
    <row r="174" spans="5:12">
      <c r="E174" s="18"/>
      <c r="I174" s="16"/>
      <c r="K174" s="16"/>
      <c r="L174" s="16"/>
    </row>
    <row r="175" spans="5:12">
      <c r="E175" s="18"/>
      <c r="I175" s="16"/>
      <c r="K175" s="16"/>
      <c r="L175" s="16"/>
    </row>
    <row r="176" spans="5:12">
      <c r="E176" s="18"/>
      <c r="I176" s="16"/>
      <c r="K176" s="16"/>
      <c r="L176" s="16"/>
    </row>
    <row r="177" spans="5:13">
      <c r="E177" s="18"/>
      <c r="I177" s="16"/>
      <c r="K177" s="16"/>
      <c r="L177" s="16"/>
    </row>
    <row r="178" spans="5:13">
      <c r="E178" s="18"/>
      <c r="I178" s="16"/>
      <c r="K178" s="16"/>
      <c r="L178" s="16"/>
    </row>
    <row r="179" spans="5:13">
      <c r="I179" s="24"/>
      <c r="K179" s="23"/>
      <c r="L179" s="23"/>
      <c r="M179" s="24"/>
    </row>
    <row r="180" spans="5:13">
      <c r="I180" s="24"/>
      <c r="K180" s="23"/>
      <c r="L180" s="23"/>
      <c r="M180" s="24"/>
    </row>
    <row r="181" spans="5:13">
      <c r="I181" s="24"/>
      <c r="K181" s="23"/>
      <c r="L181" s="23"/>
      <c r="M181" s="24"/>
    </row>
    <row r="182" spans="5:13">
      <c r="I182" s="24"/>
      <c r="K182" s="23"/>
      <c r="L182" s="23"/>
      <c r="M182" s="24"/>
    </row>
    <row r="183" spans="5:13">
      <c r="I183" s="24"/>
      <c r="K183" s="23"/>
      <c r="L183" s="23"/>
      <c r="M183" s="24"/>
    </row>
    <row r="184" spans="5:13">
      <c r="I184" s="24"/>
      <c r="K184" s="23"/>
      <c r="L184" s="23"/>
      <c r="M184" s="24"/>
    </row>
    <row r="185" spans="5:13">
      <c r="I185" s="24"/>
      <c r="K185" s="23"/>
      <c r="L185" s="23"/>
      <c r="M185" s="24"/>
    </row>
    <row r="186" spans="5:13">
      <c r="I186" s="24"/>
      <c r="K186" s="23"/>
      <c r="L186" s="23"/>
      <c r="M186" s="24"/>
    </row>
    <row r="187" spans="5:13">
      <c r="I187" s="24"/>
      <c r="K187" s="23"/>
      <c r="L187" s="23"/>
      <c r="M187" s="24"/>
    </row>
    <row r="188" spans="5:13">
      <c r="I188" s="16"/>
      <c r="K188" s="16"/>
      <c r="L188" s="16"/>
    </row>
  </sheetData>
  <mergeCells count="175">
    <mergeCell ref="T20:T21"/>
    <mergeCell ref="U20:U21"/>
    <mergeCell ref="N86:N87"/>
    <mergeCell ref="O86:O87"/>
    <mergeCell ref="I103:I104"/>
    <mergeCell ref="K103:K104"/>
    <mergeCell ref="M103:M104"/>
    <mergeCell ref="O100:O101"/>
    <mergeCell ref="N100:N101"/>
    <mergeCell ref="AA20:AA21"/>
    <mergeCell ref="AB20:AB21"/>
    <mergeCell ref="AC20:AC21"/>
    <mergeCell ref="AD20:AD21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V20:V21"/>
    <mergeCell ref="W20:W21"/>
    <mergeCell ref="X20:X21"/>
    <mergeCell ref="Y20:Y21"/>
    <mergeCell ref="Z20:Z21"/>
    <mergeCell ref="Q20:Q21"/>
    <mergeCell ref="R20:R21"/>
    <mergeCell ref="S20:S21"/>
    <mergeCell ref="T42:T43"/>
    <mergeCell ref="U42:U43"/>
    <mergeCell ref="AC25:AC26"/>
    <mergeCell ref="AD25:AD26"/>
    <mergeCell ref="Q34:Q35"/>
    <mergeCell ref="R34:R35"/>
    <mergeCell ref="S34:S35"/>
    <mergeCell ref="T34:T35"/>
    <mergeCell ref="U34:U35"/>
    <mergeCell ref="V34:V35"/>
    <mergeCell ref="W34:W35"/>
    <mergeCell ref="X34:X35"/>
    <mergeCell ref="Y34:Y35"/>
    <mergeCell ref="Z34:Z35"/>
    <mergeCell ref="AA34:AA35"/>
    <mergeCell ref="AB34:AB35"/>
    <mergeCell ref="AC34:AC35"/>
    <mergeCell ref="AD34:AD35"/>
    <mergeCell ref="AA42:AA43"/>
    <mergeCell ref="AB42:AB43"/>
    <mergeCell ref="AC42:AC43"/>
    <mergeCell ref="AD42:AD43"/>
    <mergeCell ref="Q46:Q47"/>
    <mergeCell ref="R46:R47"/>
    <mergeCell ref="S46:S47"/>
    <mergeCell ref="T46:T47"/>
    <mergeCell ref="U46:U47"/>
    <mergeCell ref="V46:V47"/>
    <mergeCell ref="W46:W47"/>
    <mergeCell ref="X46:X47"/>
    <mergeCell ref="Y46:Y47"/>
    <mergeCell ref="Z46:Z47"/>
    <mergeCell ref="AA46:AA47"/>
    <mergeCell ref="AB46:AB47"/>
    <mergeCell ref="V42:V43"/>
    <mergeCell ref="W42:W43"/>
    <mergeCell ref="X42:X43"/>
    <mergeCell ref="Y42:Y43"/>
    <mergeCell ref="Z42:Z43"/>
    <mergeCell ref="Q42:Q43"/>
    <mergeCell ref="R42:R43"/>
    <mergeCell ref="S42:S43"/>
    <mergeCell ref="T53:T54"/>
    <mergeCell ref="U53:U54"/>
    <mergeCell ref="AC46:AC47"/>
    <mergeCell ref="AD46:AD47"/>
    <mergeCell ref="Q48:Q49"/>
    <mergeCell ref="R48:R49"/>
    <mergeCell ref="S48:S49"/>
    <mergeCell ref="T48:T49"/>
    <mergeCell ref="U48:U49"/>
    <mergeCell ref="V48:V49"/>
    <mergeCell ref="W48:W49"/>
    <mergeCell ref="X48:X49"/>
    <mergeCell ref="Y48:Y49"/>
    <mergeCell ref="Z48:Z49"/>
    <mergeCell ref="AA48:AA49"/>
    <mergeCell ref="AB48:AB49"/>
    <mergeCell ref="AC48:AC49"/>
    <mergeCell ref="AD48:AD49"/>
    <mergeCell ref="AA53:AA54"/>
    <mergeCell ref="AB53:AB54"/>
    <mergeCell ref="AC53:AC54"/>
    <mergeCell ref="AD53:AD54"/>
    <mergeCell ref="Q69:Q70"/>
    <mergeCell ref="R69:R70"/>
    <mergeCell ref="S69:S70"/>
    <mergeCell ref="T69:T70"/>
    <mergeCell ref="U69:U70"/>
    <mergeCell ref="V69:V70"/>
    <mergeCell ref="W69:W70"/>
    <mergeCell ref="X69:X70"/>
    <mergeCell ref="Y69:Y70"/>
    <mergeCell ref="Z69:Z70"/>
    <mergeCell ref="AA69:AA70"/>
    <mergeCell ref="AB69:AB70"/>
    <mergeCell ref="V53:V54"/>
    <mergeCell ref="W53:W54"/>
    <mergeCell ref="X53:X54"/>
    <mergeCell ref="Y53:Y54"/>
    <mergeCell ref="Z53:Z54"/>
    <mergeCell ref="Q53:Q54"/>
    <mergeCell ref="R53:R54"/>
    <mergeCell ref="S53:S54"/>
    <mergeCell ref="T77:T78"/>
    <mergeCell ref="U77:U78"/>
    <mergeCell ref="AC69:AC70"/>
    <mergeCell ref="AD69:AD70"/>
    <mergeCell ref="Q75:Q76"/>
    <mergeCell ref="R75:R76"/>
    <mergeCell ref="S75:S76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AC75:AC76"/>
    <mergeCell ref="AD75:AD76"/>
    <mergeCell ref="AA77:AA78"/>
    <mergeCell ref="AB77:AB78"/>
    <mergeCell ref="AC77:AC78"/>
    <mergeCell ref="AD77:AD78"/>
    <mergeCell ref="Q80:Q81"/>
    <mergeCell ref="R80:R81"/>
    <mergeCell ref="S80:S81"/>
    <mergeCell ref="T80:T81"/>
    <mergeCell ref="U80:U81"/>
    <mergeCell ref="V80:V81"/>
    <mergeCell ref="W80:W81"/>
    <mergeCell ref="X80:X81"/>
    <mergeCell ref="Y80:Y81"/>
    <mergeCell ref="Z80:Z81"/>
    <mergeCell ref="AA80:AA81"/>
    <mergeCell ref="AB80:AB81"/>
    <mergeCell ref="V77:V78"/>
    <mergeCell ref="W77:W78"/>
    <mergeCell ref="X77:X78"/>
    <mergeCell ref="Y77:Y78"/>
    <mergeCell ref="Z77:Z78"/>
    <mergeCell ref="Q77:Q78"/>
    <mergeCell ref="R77:R78"/>
    <mergeCell ref="S77:S78"/>
    <mergeCell ref="AC80:AC81"/>
    <mergeCell ref="AD80:AD81"/>
    <mergeCell ref="Q94:Q95"/>
    <mergeCell ref="R94:R95"/>
    <mergeCell ref="S94:S95"/>
    <mergeCell ref="T94:T95"/>
    <mergeCell ref="U94:U95"/>
    <mergeCell ref="V94:V95"/>
    <mergeCell ref="W94:W95"/>
    <mergeCell ref="X94:X95"/>
    <mergeCell ref="Y94:Y95"/>
    <mergeCell ref="Z94:Z95"/>
    <mergeCell ref="AA94:AA95"/>
    <mergeCell ref="AB94:AB95"/>
    <mergeCell ref="AC94:AC95"/>
    <mergeCell ref="AD94:AD9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Хайкин Глеб Алексеевич</dc:creator>
  <cp:lastModifiedBy>Хайкин Глеб Алексеевич</cp:lastModifiedBy>
  <dcterms:created xsi:type="dcterms:W3CDTF">2020-11-03T15:13:34Z</dcterms:created>
  <dcterms:modified xsi:type="dcterms:W3CDTF">2021-02-01T21:11:54Z</dcterms:modified>
</cp:coreProperties>
</file>