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W_Projects\A18\Cowichan\Chinook\COW2024\RST\"/>
    </mc:Choice>
  </mc:AlternateContent>
  <xr:revisionPtr revIDLastSave="0" documentId="13_ncr:1_{1375D614-A201-4B13-AFCE-E26B3F077E3C}" xr6:coauthVersionLast="47" xr6:coauthVersionMax="47" xr10:uidLastSave="{00000000-0000-0000-0000-000000000000}"/>
  <bookViews>
    <workbookView xWindow="-19310" yWindow="-1230" windowWidth="19420" windowHeight="10420" xr2:uid="{7F5F0F2B-01F5-41CD-8C4B-07756E31945F}"/>
  </bookViews>
  <sheets>
    <sheet name="Fence PIT" sheetId="1" r:id="rId1"/>
    <sheet name="Fence CATCH" sheetId="3" r:id="rId2"/>
    <sheet name="Fence Notes" sheetId="6" r:id="rId3"/>
    <sheet name="DIDSON PIT" sheetId="2" r:id="rId4"/>
    <sheet name="DIDSON CATCH" sheetId="4" r:id="rId5"/>
    <sheet name="DIDSON Notes" sheetId="7" r:id="rId6"/>
    <sheet name="Siz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7" l="1"/>
  <c r="C15" i="7" s="1"/>
  <c r="C19" i="7" s="1"/>
  <c r="C23" i="7" s="1"/>
  <c r="C27" i="7" s="1"/>
  <c r="C31" i="7" s="1"/>
  <c r="C35" i="7" s="1"/>
  <c r="C39" i="7" s="1"/>
  <c r="C43" i="7" s="1"/>
  <c r="C47" i="7" s="1"/>
  <c r="C51" i="7" s="1"/>
  <c r="C55" i="7" s="1"/>
  <c r="C59" i="7" s="1"/>
  <c r="C63" i="7" s="1"/>
  <c r="C67" i="7" s="1"/>
  <c r="C71" i="7" s="1"/>
  <c r="C75" i="7" s="1"/>
  <c r="C79" i="7" s="1"/>
  <c r="C83" i="7" s="1"/>
  <c r="C87" i="7" s="1"/>
  <c r="C91" i="7" s="1"/>
  <c r="C95" i="7" s="1"/>
  <c r="C99" i="7" s="1"/>
  <c r="C103" i="7" s="1"/>
  <c r="C107" i="7" s="1"/>
  <c r="C111" i="7" s="1"/>
  <c r="C115" i="7" s="1"/>
  <c r="C119" i="7" s="1"/>
  <c r="C123" i="7" s="1"/>
  <c r="C127" i="7" s="1"/>
  <c r="C131" i="7" s="1"/>
  <c r="C135" i="7" s="1"/>
  <c r="C139" i="7" s="1"/>
  <c r="C143" i="7" s="1"/>
  <c r="C147" i="7" s="1"/>
  <c r="C151" i="7" s="1"/>
  <c r="C155" i="7" s="1"/>
  <c r="C159" i="7" s="1"/>
  <c r="C163" i="7" s="1"/>
  <c r="C167" i="7" s="1"/>
  <c r="C171" i="7" s="1"/>
  <c r="C175" i="7" s="1"/>
  <c r="C179" i="7" s="1"/>
  <c r="C183" i="7" s="1"/>
  <c r="C187" i="7" s="1"/>
  <c r="C191" i="7" s="1"/>
  <c r="C195" i="7" s="1"/>
  <c r="C199" i="7" s="1"/>
  <c r="C203" i="7" s="1"/>
  <c r="C207" i="7" s="1"/>
  <c r="C211" i="7" s="1"/>
  <c r="C215" i="7" s="1"/>
  <c r="C219" i="7" s="1"/>
  <c r="C223" i="7" s="1"/>
  <c r="C227" i="7" s="1"/>
  <c r="C231" i="7" s="1"/>
  <c r="C235" i="7" s="1"/>
  <c r="C239" i="7" s="1"/>
  <c r="C243" i="7" s="1"/>
  <c r="C247" i="7" s="1"/>
  <c r="C251" i="7" s="1"/>
  <c r="C255" i="7" s="1"/>
  <c r="C259" i="7" s="1"/>
  <c r="C263" i="7" s="1"/>
  <c r="C267" i="7" s="1"/>
  <c r="C271" i="7" s="1"/>
  <c r="C275" i="7" s="1"/>
  <c r="C279" i="7" s="1"/>
  <c r="C283" i="7" s="1"/>
  <c r="C287" i="7" s="1"/>
  <c r="C291" i="7" s="1"/>
  <c r="C295" i="7" s="1"/>
  <c r="C299" i="7" s="1"/>
  <c r="C303" i="7" s="1"/>
  <c r="C307" i="7" s="1"/>
  <c r="C311" i="7" s="1"/>
  <c r="C315" i="7" s="1"/>
  <c r="C319" i="7" s="1"/>
  <c r="C323" i="7" s="1"/>
  <c r="C327" i="7" s="1"/>
  <c r="C331" i="7" s="1"/>
  <c r="C335" i="7" s="1"/>
  <c r="C339" i="7" s="1"/>
  <c r="C343" i="7" s="1"/>
  <c r="C347" i="7" s="1"/>
  <c r="C351" i="7" s="1"/>
  <c r="C355" i="7" s="1"/>
  <c r="C359" i="7" s="1"/>
  <c r="C363" i="7" s="1"/>
  <c r="C367" i="7" s="1"/>
  <c r="C371" i="7" s="1"/>
  <c r="C375" i="7" s="1"/>
  <c r="C379" i="7" s="1"/>
  <c r="C383" i="7" s="1"/>
  <c r="C387" i="7" s="1"/>
  <c r="C391" i="7" s="1"/>
  <c r="C395" i="7" s="1"/>
  <c r="C399" i="7" s="1"/>
  <c r="C10" i="7"/>
  <c r="C14" i="7" s="1"/>
  <c r="C18" i="7" s="1"/>
  <c r="C22" i="7" s="1"/>
  <c r="C26" i="7" s="1"/>
  <c r="C30" i="7" s="1"/>
  <c r="C34" i="7" s="1"/>
  <c r="C38" i="7" s="1"/>
  <c r="C42" i="7" s="1"/>
  <c r="C46" i="7" s="1"/>
  <c r="C50" i="7" s="1"/>
  <c r="C54" i="7" s="1"/>
  <c r="C58" i="7" s="1"/>
  <c r="C62" i="7" s="1"/>
  <c r="C66" i="7" s="1"/>
  <c r="C70" i="7" s="1"/>
  <c r="C74" i="7" s="1"/>
  <c r="C78" i="7" s="1"/>
  <c r="C82" i="7" s="1"/>
  <c r="C86" i="7" s="1"/>
  <c r="C90" i="7" s="1"/>
  <c r="C94" i="7" s="1"/>
  <c r="C98" i="7" s="1"/>
  <c r="C102" i="7" s="1"/>
  <c r="C106" i="7" s="1"/>
  <c r="C110" i="7" s="1"/>
  <c r="C114" i="7" s="1"/>
  <c r="C118" i="7" s="1"/>
  <c r="C122" i="7" s="1"/>
  <c r="C126" i="7" s="1"/>
  <c r="C130" i="7" s="1"/>
  <c r="C134" i="7" s="1"/>
  <c r="C138" i="7" s="1"/>
  <c r="C142" i="7" s="1"/>
  <c r="C146" i="7" s="1"/>
  <c r="C150" i="7" s="1"/>
  <c r="C154" i="7" s="1"/>
  <c r="C158" i="7" s="1"/>
  <c r="C162" i="7" s="1"/>
  <c r="C166" i="7" s="1"/>
  <c r="C170" i="7" s="1"/>
  <c r="C174" i="7" s="1"/>
  <c r="C178" i="7" s="1"/>
  <c r="C182" i="7" s="1"/>
  <c r="C186" i="7" s="1"/>
  <c r="C190" i="7" s="1"/>
  <c r="C194" i="7" s="1"/>
  <c r="C198" i="7" s="1"/>
  <c r="C202" i="7" s="1"/>
  <c r="C206" i="7" s="1"/>
  <c r="C210" i="7" s="1"/>
  <c r="C214" i="7" s="1"/>
  <c r="C218" i="7" s="1"/>
  <c r="C222" i="7" s="1"/>
  <c r="C226" i="7" s="1"/>
  <c r="C230" i="7" s="1"/>
  <c r="C234" i="7" s="1"/>
  <c r="C238" i="7" s="1"/>
  <c r="C242" i="7" s="1"/>
  <c r="C246" i="7" s="1"/>
  <c r="C250" i="7" s="1"/>
  <c r="C254" i="7" s="1"/>
  <c r="C258" i="7" s="1"/>
  <c r="C262" i="7" s="1"/>
  <c r="C266" i="7" s="1"/>
  <c r="C270" i="7" s="1"/>
  <c r="C274" i="7" s="1"/>
  <c r="C278" i="7" s="1"/>
  <c r="C282" i="7" s="1"/>
  <c r="C286" i="7" s="1"/>
  <c r="C290" i="7" s="1"/>
  <c r="C294" i="7" s="1"/>
  <c r="C298" i="7" s="1"/>
  <c r="C302" i="7" s="1"/>
  <c r="C306" i="7" s="1"/>
  <c r="C310" i="7" s="1"/>
  <c r="C314" i="7" s="1"/>
  <c r="C318" i="7" s="1"/>
  <c r="C322" i="7" s="1"/>
  <c r="C326" i="7" s="1"/>
  <c r="C330" i="7" s="1"/>
  <c r="C334" i="7" s="1"/>
  <c r="C338" i="7" s="1"/>
  <c r="C342" i="7" s="1"/>
  <c r="C346" i="7" s="1"/>
  <c r="C350" i="7" s="1"/>
  <c r="C354" i="7" s="1"/>
  <c r="C358" i="7" s="1"/>
  <c r="C362" i="7" s="1"/>
  <c r="C366" i="7" s="1"/>
  <c r="C370" i="7" s="1"/>
  <c r="C374" i="7" s="1"/>
  <c r="C378" i="7" s="1"/>
  <c r="C382" i="7" s="1"/>
  <c r="C386" i="7" s="1"/>
  <c r="C390" i="7" s="1"/>
  <c r="C394" i="7" s="1"/>
  <c r="C398" i="7" s="1"/>
  <c r="C9" i="7"/>
  <c r="C13" i="7" s="1"/>
  <c r="C17" i="7" s="1"/>
  <c r="C21" i="7" s="1"/>
  <c r="C25" i="7" s="1"/>
  <c r="C29" i="7" s="1"/>
  <c r="C33" i="7" s="1"/>
  <c r="C37" i="7" s="1"/>
  <c r="C41" i="7" s="1"/>
  <c r="C45" i="7" s="1"/>
  <c r="C49" i="7" s="1"/>
  <c r="C53" i="7" s="1"/>
  <c r="C57" i="7" s="1"/>
  <c r="C61" i="7" s="1"/>
  <c r="C65" i="7" s="1"/>
  <c r="C69" i="7" s="1"/>
  <c r="C73" i="7" s="1"/>
  <c r="C77" i="7" s="1"/>
  <c r="C81" i="7" s="1"/>
  <c r="C85" i="7" s="1"/>
  <c r="C89" i="7" s="1"/>
  <c r="C93" i="7" s="1"/>
  <c r="C97" i="7" s="1"/>
  <c r="C101" i="7" s="1"/>
  <c r="C105" i="7" s="1"/>
  <c r="C109" i="7" s="1"/>
  <c r="C113" i="7" s="1"/>
  <c r="C117" i="7" s="1"/>
  <c r="C121" i="7" s="1"/>
  <c r="C125" i="7" s="1"/>
  <c r="C129" i="7" s="1"/>
  <c r="C133" i="7" s="1"/>
  <c r="C137" i="7" s="1"/>
  <c r="C141" i="7" s="1"/>
  <c r="C145" i="7" s="1"/>
  <c r="C149" i="7" s="1"/>
  <c r="C153" i="7" s="1"/>
  <c r="C157" i="7" s="1"/>
  <c r="C161" i="7" s="1"/>
  <c r="C165" i="7" s="1"/>
  <c r="C169" i="7" s="1"/>
  <c r="C173" i="7" s="1"/>
  <c r="C177" i="7" s="1"/>
  <c r="C181" i="7" s="1"/>
  <c r="C185" i="7" s="1"/>
  <c r="C189" i="7" s="1"/>
  <c r="C193" i="7" s="1"/>
  <c r="C197" i="7" s="1"/>
  <c r="C201" i="7" s="1"/>
  <c r="C205" i="7" s="1"/>
  <c r="C209" i="7" s="1"/>
  <c r="C213" i="7" s="1"/>
  <c r="C217" i="7" s="1"/>
  <c r="C221" i="7" s="1"/>
  <c r="C225" i="7" s="1"/>
  <c r="C229" i="7" s="1"/>
  <c r="C233" i="7" s="1"/>
  <c r="C237" i="7" s="1"/>
  <c r="C241" i="7" s="1"/>
  <c r="C245" i="7" s="1"/>
  <c r="C249" i="7" s="1"/>
  <c r="C253" i="7" s="1"/>
  <c r="C257" i="7" s="1"/>
  <c r="C261" i="7" s="1"/>
  <c r="C265" i="7" s="1"/>
  <c r="C269" i="7" s="1"/>
  <c r="C273" i="7" s="1"/>
  <c r="C277" i="7" s="1"/>
  <c r="C281" i="7" s="1"/>
  <c r="C285" i="7" s="1"/>
  <c r="C289" i="7" s="1"/>
  <c r="C293" i="7" s="1"/>
  <c r="C297" i="7" s="1"/>
  <c r="C301" i="7" s="1"/>
  <c r="C305" i="7" s="1"/>
  <c r="C309" i="7" s="1"/>
  <c r="C313" i="7" s="1"/>
  <c r="C317" i="7" s="1"/>
  <c r="C321" i="7" s="1"/>
  <c r="C325" i="7" s="1"/>
  <c r="C329" i="7" s="1"/>
  <c r="C333" i="7" s="1"/>
  <c r="C337" i="7" s="1"/>
  <c r="C341" i="7" s="1"/>
  <c r="C345" i="7" s="1"/>
  <c r="C349" i="7" s="1"/>
  <c r="C353" i="7" s="1"/>
  <c r="C357" i="7" s="1"/>
  <c r="C361" i="7" s="1"/>
  <c r="C365" i="7" s="1"/>
  <c r="C369" i="7" s="1"/>
  <c r="C373" i="7" s="1"/>
  <c r="C377" i="7" s="1"/>
  <c r="C381" i="7" s="1"/>
  <c r="C385" i="7" s="1"/>
  <c r="C389" i="7" s="1"/>
  <c r="C393" i="7" s="1"/>
  <c r="C397" i="7" s="1"/>
  <c r="C8" i="7"/>
  <c r="C12" i="7" s="1"/>
  <c r="C16" i="7" s="1"/>
  <c r="C20" i="7" s="1"/>
  <c r="C24" i="7" s="1"/>
  <c r="C28" i="7" s="1"/>
  <c r="C32" i="7" s="1"/>
  <c r="C36" i="7" s="1"/>
  <c r="C40" i="7" s="1"/>
  <c r="C44" i="7" s="1"/>
  <c r="C48" i="7" s="1"/>
  <c r="C52" i="7" s="1"/>
  <c r="C56" i="7" s="1"/>
  <c r="C60" i="7" s="1"/>
  <c r="C64" i="7" s="1"/>
  <c r="C68" i="7" s="1"/>
  <c r="C72" i="7" s="1"/>
  <c r="C76" i="7" s="1"/>
  <c r="C80" i="7" s="1"/>
  <c r="C84" i="7" s="1"/>
  <c r="C88" i="7" s="1"/>
  <c r="C92" i="7" s="1"/>
  <c r="C96" i="7" s="1"/>
  <c r="C100" i="7" s="1"/>
  <c r="C104" i="7" s="1"/>
  <c r="C108" i="7" s="1"/>
  <c r="C112" i="7" s="1"/>
  <c r="C116" i="7" s="1"/>
  <c r="C120" i="7" s="1"/>
  <c r="C124" i="7" s="1"/>
  <c r="C128" i="7" s="1"/>
  <c r="C132" i="7" s="1"/>
  <c r="C136" i="7" s="1"/>
  <c r="C140" i="7" s="1"/>
  <c r="C144" i="7" s="1"/>
  <c r="C148" i="7" s="1"/>
  <c r="C152" i="7" s="1"/>
  <c r="C156" i="7" s="1"/>
  <c r="C160" i="7" s="1"/>
  <c r="C164" i="7" s="1"/>
  <c r="C168" i="7" s="1"/>
  <c r="C172" i="7" s="1"/>
  <c r="C176" i="7" s="1"/>
  <c r="C180" i="7" s="1"/>
  <c r="C184" i="7" s="1"/>
  <c r="C188" i="7" s="1"/>
  <c r="C192" i="7" s="1"/>
  <c r="C196" i="7" s="1"/>
  <c r="C200" i="7" s="1"/>
  <c r="C204" i="7" s="1"/>
  <c r="C208" i="7" s="1"/>
  <c r="C212" i="7" s="1"/>
  <c r="C216" i="7" s="1"/>
  <c r="C220" i="7" s="1"/>
  <c r="C224" i="7" s="1"/>
  <c r="C228" i="7" s="1"/>
  <c r="C232" i="7" s="1"/>
  <c r="C236" i="7" s="1"/>
  <c r="C240" i="7" s="1"/>
  <c r="C244" i="7" s="1"/>
  <c r="C248" i="7" s="1"/>
  <c r="C252" i="7" s="1"/>
  <c r="C256" i="7" s="1"/>
  <c r="C260" i="7" s="1"/>
  <c r="C264" i="7" s="1"/>
  <c r="C268" i="7" s="1"/>
  <c r="C272" i="7" s="1"/>
  <c r="C276" i="7" s="1"/>
  <c r="C280" i="7" s="1"/>
  <c r="C284" i="7" s="1"/>
  <c r="C288" i="7" s="1"/>
  <c r="C292" i="7" s="1"/>
  <c r="C296" i="7" s="1"/>
  <c r="C300" i="7" s="1"/>
  <c r="C304" i="7" s="1"/>
  <c r="C308" i="7" s="1"/>
  <c r="C312" i="7" s="1"/>
  <c r="C316" i="7" s="1"/>
  <c r="C320" i="7" s="1"/>
  <c r="C324" i="7" s="1"/>
  <c r="C328" i="7" s="1"/>
  <c r="C332" i="7" s="1"/>
  <c r="C336" i="7" s="1"/>
  <c r="C340" i="7" s="1"/>
  <c r="C344" i="7" s="1"/>
  <c r="C348" i="7" s="1"/>
  <c r="C352" i="7" s="1"/>
  <c r="C356" i="7" s="1"/>
  <c r="C360" i="7" s="1"/>
  <c r="C364" i="7" s="1"/>
  <c r="C368" i="7" s="1"/>
  <c r="C372" i="7" s="1"/>
  <c r="C376" i="7" s="1"/>
  <c r="C380" i="7" s="1"/>
  <c r="C384" i="7" s="1"/>
  <c r="C388" i="7" s="1"/>
  <c r="C392" i="7" s="1"/>
  <c r="C396" i="7" s="1"/>
  <c r="C400" i="7" s="1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5" i="7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C11" i="6"/>
  <c r="C15" i="6" s="1"/>
  <c r="C19" i="6" s="1"/>
  <c r="C23" i="6" s="1"/>
  <c r="C27" i="6" s="1"/>
  <c r="C31" i="6" s="1"/>
  <c r="C35" i="6" s="1"/>
  <c r="C39" i="6" s="1"/>
  <c r="C43" i="6" s="1"/>
  <c r="C47" i="6" s="1"/>
  <c r="C51" i="6" s="1"/>
  <c r="C55" i="6" s="1"/>
  <c r="C59" i="6" s="1"/>
  <c r="C63" i="6" s="1"/>
  <c r="C67" i="6" s="1"/>
  <c r="C71" i="6" s="1"/>
  <c r="C75" i="6" s="1"/>
  <c r="C79" i="6" s="1"/>
  <c r="C83" i="6" s="1"/>
  <c r="C87" i="6" s="1"/>
  <c r="C91" i="6" s="1"/>
  <c r="C95" i="6" s="1"/>
  <c r="C99" i="6" s="1"/>
  <c r="C103" i="6" s="1"/>
  <c r="C107" i="6" s="1"/>
  <c r="C111" i="6" s="1"/>
  <c r="C115" i="6" s="1"/>
  <c r="C119" i="6" s="1"/>
  <c r="C123" i="6" s="1"/>
  <c r="C127" i="6" s="1"/>
  <c r="C131" i="6" s="1"/>
  <c r="C135" i="6" s="1"/>
  <c r="C139" i="6" s="1"/>
  <c r="C143" i="6" s="1"/>
  <c r="C147" i="6" s="1"/>
  <c r="C151" i="6" s="1"/>
  <c r="C155" i="6" s="1"/>
  <c r="C159" i="6" s="1"/>
  <c r="C163" i="6" s="1"/>
  <c r="C167" i="6" s="1"/>
  <c r="C171" i="6" s="1"/>
  <c r="C175" i="6" s="1"/>
  <c r="C179" i="6" s="1"/>
  <c r="C183" i="6" s="1"/>
  <c r="C187" i="6" s="1"/>
  <c r="C191" i="6" s="1"/>
  <c r="C195" i="6" s="1"/>
  <c r="C199" i="6" s="1"/>
  <c r="C203" i="6" s="1"/>
  <c r="C207" i="6" s="1"/>
  <c r="C211" i="6" s="1"/>
  <c r="C215" i="6" s="1"/>
  <c r="C219" i="6" s="1"/>
  <c r="C223" i="6" s="1"/>
  <c r="C227" i="6" s="1"/>
  <c r="C231" i="6" s="1"/>
  <c r="C235" i="6" s="1"/>
  <c r="C239" i="6" s="1"/>
  <c r="C243" i="6" s="1"/>
  <c r="C247" i="6" s="1"/>
  <c r="C251" i="6" s="1"/>
  <c r="C255" i="6" s="1"/>
  <c r="C259" i="6" s="1"/>
  <c r="C263" i="6" s="1"/>
  <c r="C267" i="6" s="1"/>
  <c r="C271" i="6" s="1"/>
  <c r="C275" i="6" s="1"/>
  <c r="C279" i="6" s="1"/>
  <c r="C283" i="6" s="1"/>
  <c r="C287" i="6" s="1"/>
  <c r="C291" i="6" s="1"/>
  <c r="C295" i="6" s="1"/>
  <c r="C299" i="6" s="1"/>
  <c r="C303" i="6" s="1"/>
  <c r="C307" i="6" s="1"/>
  <c r="C311" i="6" s="1"/>
  <c r="C315" i="6" s="1"/>
  <c r="C319" i="6" s="1"/>
  <c r="C323" i="6" s="1"/>
  <c r="C327" i="6" s="1"/>
  <c r="C331" i="6" s="1"/>
  <c r="C335" i="6" s="1"/>
  <c r="C339" i="6" s="1"/>
  <c r="C343" i="6" s="1"/>
  <c r="C347" i="6" s="1"/>
  <c r="C351" i="6" s="1"/>
  <c r="C355" i="6" s="1"/>
  <c r="C359" i="6" s="1"/>
  <c r="C363" i="6" s="1"/>
  <c r="C367" i="6" s="1"/>
  <c r="C371" i="6" s="1"/>
  <c r="C375" i="6" s="1"/>
  <c r="C379" i="6" s="1"/>
  <c r="C383" i="6" s="1"/>
  <c r="C387" i="6" s="1"/>
  <c r="C391" i="6" s="1"/>
  <c r="C395" i="6" s="1"/>
  <c r="C399" i="6" s="1"/>
  <c r="C10" i="6"/>
  <c r="C14" i="6" s="1"/>
  <c r="C18" i="6" s="1"/>
  <c r="C22" i="6" s="1"/>
  <c r="C26" i="6" s="1"/>
  <c r="C30" i="6" s="1"/>
  <c r="C34" i="6" s="1"/>
  <c r="C38" i="6" s="1"/>
  <c r="C42" i="6" s="1"/>
  <c r="C46" i="6" s="1"/>
  <c r="C50" i="6" s="1"/>
  <c r="C54" i="6" s="1"/>
  <c r="C58" i="6" s="1"/>
  <c r="C62" i="6" s="1"/>
  <c r="C66" i="6" s="1"/>
  <c r="C70" i="6" s="1"/>
  <c r="C74" i="6" s="1"/>
  <c r="C78" i="6" s="1"/>
  <c r="C82" i="6" s="1"/>
  <c r="C86" i="6" s="1"/>
  <c r="C90" i="6" s="1"/>
  <c r="C94" i="6" s="1"/>
  <c r="C98" i="6" s="1"/>
  <c r="C102" i="6" s="1"/>
  <c r="C106" i="6" s="1"/>
  <c r="C110" i="6" s="1"/>
  <c r="C114" i="6" s="1"/>
  <c r="C118" i="6" s="1"/>
  <c r="C122" i="6" s="1"/>
  <c r="C126" i="6" s="1"/>
  <c r="C130" i="6" s="1"/>
  <c r="C134" i="6" s="1"/>
  <c r="C138" i="6" s="1"/>
  <c r="C142" i="6" s="1"/>
  <c r="C146" i="6" s="1"/>
  <c r="C150" i="6" s="1"/>
  <c r="C154" i="6" s="1"/>
  <c r="C158" i="6" s="1"/>
  <c r="C162" i="6" s="1"/>
  <c r="C166" i="6" s="1"/>
  <c r="C170" i="6" s="1"/>
  <c r="C174" i="6" s="1"/>
  <c r="C178" i="6" s="1"/>
  <c r="C182" i="6" s="1"/>
  <c r="C186" i="6" s="1"/>
  <c r="C190" i="6" s="1"/>
  <c r="C194" i="6" s="1"/>
  <c r="C198" i="6" s="1"/>
  <c r="C202" i="6" s="1"/>
  <c r="C206" i="6" s="1"/>
  <c r="C210" i="6" s="1"/>
  <c r="C214" i="6" s="1"/>
  <c r="C218" i="6" s="1"/>
  <c r="C222" i="6" s="1"/>
  <c r="C226" i="6" s="1"/>
  <c r="C230" i="6" s="1"/>
  <c r="C234" i="6" s="1"/>
  <c r="C238" i="6" s="1"/>
  <c r="C242" i="6" s="1"/>
  <c r="C246" i="6" s="1"/>
  <c r="C250" i="6" s="1"/>
  <c r="C254" i="6" s="1"/>
  <c r="C258" i="6" s="1"/>
  <c r="C262" i="6" s="1"/>
  <c r="C266" i="6" s="1"/>
  <c r="C270" i="6" s="1"/>
  <c r="C274" i="6" s="1"/>
  <c r="C278" i="6" s="1"/>
  <c r="C282" i="6" s="1"/>
  <c r="C286" i="6" s="1"/>
  <c r="C290" i="6" s="1"/>
  <c r="C294" i="6" s="1"/>
  <c r="C298" i="6" s="1"/>
  <c r="C302" i="6" s="1"/>
  <c r="C306" i="6" s="1"/>
  <c r="C310" i="6" s="1"/>
  <c r="C314" i="6" s="1"/>
  <c r="C318" i="6" s="1"/>
  <c r="C322" i="6" s="1"/>
  <c r="C326" i="6" s="1"/>
  <c r="C330" i="6" s="1"/>
  <c r="C334" i="6" s="1"/>
  <c r="C338" i="6" s="1"/>
  <c r="C342" i="6" s="1"/>
  <c r="C346" i="6" s="1"/>
  <c r="C350" i="6" s="1"/>
  <c r="C354" i="6" s="1"/>
  <c r="C358" i="6" s="1"/>
  <c r="C362" i="6" s="1"/>
  <c r="C366" i="6" s="1"/>
  <c r="C370" i="6" s="1"/>
  <c r="C374" i="6" s="1"/>
  <c r="C378" i="6" s="1"/>
  <c r="C382" i="6" s="1"/>
  <c r="C386" i="6" s="1"/>
  <c r="C390" i="6" s="1"/>
  <c r="C394" i="6" s="1"/>
  <c r="C398" i="6" s="1"/>
  <c r="C9" i="6"/>
  <c r="C13" i="6" s="1"/>
  <c r="C17" i="6" s="1"/>
  <c r="C21" i="6" s="1"/>
  <c r="C25" i="6" s="1"/>
  <c r="C29" i="6" s="1"/>
  <c r="C33" i="6" s="1"/>
  <c r="C37" i="6" s="1"/>
  <c r="C41" i="6" s="1"/>
  <c r="C45" i="6" s="1"/>
  <c r="C49" i="6" s="1"/>
  <c r="C53" i="6" s="1"/>
  <c r="C57" i="6" s="1"/>
  <c r="C61" i="6" s="1"/>
  <c r="C65" i="6" s="1"/>
  <c r="C69" i="6" s="1"/>
  <c r="C73" i="6" s="1"/>
  <c r="C77" i="6" s="1"/>
  <c r="C81" i="6" s="1"/>
  <c r="C85" i="6" s="1"/>
  <c r="C89" i="6" s="1"/>
  <c r="C93" i="6" s="1"/>
  <c r="C97" i="6" s="1"/>
  <c r="C101" i="6" s="1"/>
  <c r="C105" i="6" s="1"/>
  <c r="C109" i="6" s="1"/>
  <c r="C113" i="6" s="1"/>
  <c r="C117" i="6" s="1"/>
  <c r="C121" i="6" s="1"/>
  <c r="C125" i="6" s="1"/>
  <c r="C129" i="6" s="1"/>
  <c r="C133" i="6" s="1"/>
  <c r="C137" i="6" s="1"/>
  <c r="C141" i="6" s="1"/>
  <c r="C145" i="6" s="1"/>
  <c r="C149" i="6" s="1"/>
  <c r="C153" i="6" s="1"/>
  <c r="C157" i="6" s="1"/>
  <c r="C161" i="6" s="1"/>
  <c r="C165" i="6" s="1"/>
  <c r="C169" i="6" s="1"/>
  <c r="C173" i="6" s="1"/>
  <c r="C177" i="6" s="1"/>
  <c r="C181" i="6" s="1"/>
  <c r="C185" i="6" s="1"/>
  <c r="C189" i="6" s="1"/>
  <c r="C193" i="6" s="1"/>
  <c r="C197" i="6" s="1"/>
  <c r="C201" i="6" s="1"/>
  <c r="C205" i="6" s="1"/>
  <c r="C209" i="6" s="1"/>
  <c r="C213" i="6" s="1"/>
  <c r="C217" i="6" s="1"/>
  <c r="C221" i="6" s="1"/>
  <c r="C225" i="6" s="1"/>
  <c r="C229" i="6" s="1"/>
  <c r="C233" i="6" s="1"/>
  <c r="C237" i="6" s="1"/>
  <c r="C241" i="6" s="1"/>
  <c r="C245" i="6" s="1"/>
  <c r="C249" i="6" s="1"/>
  <c r="C253" i="6" s="1"/>
  <c r="C257" i="6" s="1"/>
  <c r="C261" i="6" s="1"/>
  <c r="C265" i="6" s="1"/>
  <c r="C269" i="6" s="1"/>
  <c r="C273" i="6" s="1"/>
  <c r="C277" i="6" s="1"/>
  <c r="C281" i="6" s="1"/>
  <c r="C285" i="6" s="1"/>
  <c r="C289" i="6" s="1"/>
  <c r="C293" i="6" s="1"/>
  <c r="C297" i="6" s="1"/>
  <c r="C301" i="6" s="1"/>
  <c r="C305" i="6" s="1"/>
  <c r="C309" i="6" s="1"/>
  <c r="C313" i="6" s="1"/>
  <c r="C317" i="6" s="1"/>
  <c r="C321" i="6" s="1"/>
  <c r="C325" i="6" s="1"/>
  <c r="C329" i="6" s="1"/>
  <c r="C333" i="6" s="1"/>
  <c r="C337" i="6" s="1"/>
  <c r="C341" i="6" s="1"/>
  <c r="C345" i="6" s="1"/>
  <c r="C349" i="6" s="1"/>
  <c r="C353" i="6" s="1"/>
  <c r="C357" i="6" s="1"/>
  <c r="C361" i="6" s="1"/>
  <c r="C365" i="6" s="1"/>
  <c r="C369" i="6" s="1"/>
  <c r="C373" i="6" s="1"/>
  <c r="C377" i="6" s="1"/>
  <c r="C381" i="6" s="1"/>
  <c r="C385" i="6" s="1"/>
  <c r="C389" i="6" s="1"/>
  <c r="C393" i="6" s="1"/>
  <c r="C397" i="6" s="1"/>
  <c r="C8" i="6"/>
  <c r="C12" i="6" s="1"/>
  <c r="C16" i="6" s="1"/>
  <c r="C20" i="6" s="1"/>
  <c r="C24" i="6" s="1"/>
  <c r="C28" i="6" s="1"/>
  <c r="C32" i="6" s="1"/>
  <c r="C36" i="6" s="1"/>
  <c r="C40" i="6" s="1"/>
  <c r="C44" i="6" s="1"/>
  <c r="C48" i="6" s="1"/>
  <c r="C52" i="6" s="1"/>
  <c r="C56" i="6" s="1"/>
  <c r="C60" i="6" s="1"/>
  <c r="C64" i="6" s="1"/>
  <c r="C68" i="6" s="1"/>
  <c r="C72" i="6" s="1"/>
  <c r="C76" i="6" s="1"/>
  <c r="C80" i="6" s="1"/>
  <c r="C84" i="6" s="1"/>
  <c r="C88" i="6" s="1"/>
  <c r="C92" i="6" s="1"/>
  <c r="C96" i="6" s="1"/>
  <c r="C100" i="6" s="1"/>
  <c r="C104" i="6" s="1"/>
  <c r="C108" i="6" s="1"/>
  <c r="C112" i="6" s="1"/>
  <c r="C116" i="6" s="1"/>
  <c r="C120" i="6" s="1"/>
  <c r="C124" i="6" s="1"/>
  <c r="C128" i="6" s="1"/>
  <c r="C132" i="6" s="1"/>
  <c r="C136" i="6" s="1"/>
  <c r="C140" i="6" s="1"/>
  <c r="C144" i="6" s="1"/>
  <c r="C148" i="6" s="1"/>
  <c r="C152" i="6" s="1"/>
  <c r="C156" i="6" s="1"/>
  <c r="C160" i="6" s="1"/>
  <c r="C164" i="6" s="1"/>
  <c r="C168" i="6" s="1"/>
  <c r="C172" i="6" s="1"/>
  <c r="C176" i="6" s="1"/>
  <c r="C180" i="6" s="1"/>
  <c r="C184" i="6" s="1"/>
  <c r="C188" i="6" s="1"/>
  <c r="C192" i="6" s="1"/>
  <c r="C196" i="6" s="1"/>
  <c r="C200" i="6" s="1"/>
  <c r="C204" i="6" s="1"/>
  <c r="C208" i="6" s="1"/>
  <c r="C212" i="6" s="1"/>
  <c r="C216" i="6" s="1"/>
  <c r="C220" i="6" s="1"/>
  <c r="C224" i="6" s="1"/>
  <c r="C228" i="6" s="1"/>
  <c r="C232" i="6" s="1"/>
  <c r="C236" i="6" s="1"/>
  <c r="C240" i="6" s="1"/>
  <c r="C244" i="6" s="1"/>
  <c r="C248" i="6" s="1"/>
  <c r="C252" i="6" s="1"/>
  <c r="C256" i="6" s="1"/>
  <c r="C260" i="6" s="1"/>
  <c r="C264" i="6" s="1"/>
  <c r="C268" i="6" s="1"/>
  <c r="C272" i="6" s="1"/>
  <c r="C276" i="6" s="1"/>
  <c r="C280" i="6" s="1"/>
  <c r="C284" i="6" s="1"/>
  <c r="C288" i="6" s="1"/>
  <c r="C292" i="6" s="1"/>
  <c r="C296" i="6" s="1"/>
  <c r="C300" i="6" s="1"/>
  <c r="C304" i="6" s="1"/>
  <c r="C308" i="6" s="1"/>
  <c r="C312" i="6" s="1"/>
  <c r="C316" i="6" s="1"/>
  <c r="C320" i="6" s="1"/>
  <c r="C324" i="6" s="1"/>
  <c r="C328" i="6" s="1"/>
  <c r="C332" i="6" s="1"/>
  <c r="C336" i="6" s="1"/>
  <c r="C340" i="6" s="1"/>
  <c r="C344" i="6" s="1"/>
  <c r="C348" i="6" s="1"/>
  <c r="C352" i="6" s="1"/>
  <c r="C356" i="6" s="1"/>
  <c r="C360" i="6" s="1"/>
  <c r="C364" i="6" s="1"/>
  <c r="C368" i="6" s="1"/>
  <c r="C372" i="6" s="1"/>
  <c r="C376" i="6" s="1"/>
  <c r="C380" i="6" s="1"/>
  <c r="C384" i="6" s="1"/>
  <c r="C388" i="6" s="1"/>
  <c r="C392" i="6" s="1"/>
  <c r="C396" i="6" s="1"/>
  <c r="C400" i="6" s="1"/>
  <c r="J4" i="3"/>
  <c r="I4" i="3"/>
  <c r="H4" i="3"/>
  <c r="G4" i="3"/>
  <c r="L4" i="3"/>
  <c r="F4" i="3"/>
  <c r="D4" i="3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4" i="5"/>
  <c r="P4" i="4"/>
  <c r="O4" i="4"/>
  <c r="L4" i="4"/>
  <c r="M4" i="4"/>
  <c r="N4" i="4"/>
  <c r="I4" i="4"/>
  <c r="J4" i="4"/>
  <c r="K4" i="4"/>
  <c r="H4" i="4"/>
  <c r="F4" i="4"/>
  <c r="G4" i="4"/>
  <c r="D4" i="4"/>
  <c r="E4" i="4"/>
  <c r="C4" i="4"/>
  <c r="D7" i="3"/>
  <c r="F7" i="3"/>
  <c r="H7" i="3"/>
  <c r="J7" i="3"/>
  <c r="K7" i="3"/>
  <c r="J6" i="3"/>
  <c r="I6" i="3"/>
  <c r="L6" i="3"/>
  <c r="H6" i="3"/>
  <c r="F6" i="3"/>
  <c r="D6" i="3"/>
  <c r="F11" i="5" l="1"/>
  <c r="F18" i="5"/>
  <c r="F19" i="5"/>
  <c r="F14" i="5"/>
  <c r="F7" i="5"/>
  <c r="F17" i="5"/>
  <c r="F9" i="5"/>
  <c r="F20" i="5"/>
  <c r="F12" i="5"/>
  <c r="F4" i="5"/>
  <c r="F15" i="5"/>
  <c r="F8" i="5"/>
  <c r="F13" i="5"/>
  <c r="F10" i="5"/>
  <c r="F5" i="5"/>
  <c r="F16" i="5"/>
  <c r="F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tc={296B6669-8AA9-4C3B-97F3-12F2E01D789C}</author>
    <author>tc={E36F67AE-BC76-4891-B4D2-C3E8992781FA}</author>
  </authors>
  <commentList>
    <comment ref="F3" authorId="0" shapeId="0" xr:uid="{296B6669-8AA9-4C3B-97F3-12F2E01D789C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&lt;55 mm</t>
      </text>
    </comment>
    <comment ref="I3" authorId="1" shapeId="0" xr:uid="{E36F67AE-BC76-4891-B4D2-C3E8992781FA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&lt;120 mm</t>
      </text>
    </comment>
  </commentList>
</comments>
</file>

<file path=xl/sharedStrings.xml><?xml version="1.0" encoding="utf-8"?>
<sst xmlns="http://schemas.openxmlformats.org/spreadsheetml/2006/main" count="1257" uniqueCount="432">
  <si>
    <t>4/22/2024 9:49:01 AM</t>
  </si>
  <si>
    <t>CN</t>
  </si>
  <si>
    <t>4/22/2024 9:49:43 AM</t>
  </si>
  <si>
    <t>4/22/2024 9:54:43 AM</t>
  </si>
  <si>
    <t>4/22/2024 9:56:02 AM</t>
  </si>
  <si>
    <t>4/22/2024 9:56:40 AM</t>
  </si>
  <si>
    <t>4/22/2024 9:57:02 AM</t>
  </si>
  <si>
    <t>4/22/2024 9:57:19 AM</t>
  </si>
  <si>
    <t>4/22/2024 9:57:34 AM</t>
  </si>
  <si>
    <t>4/22/2024 9:57:45 AM</t>
  </si>
  <si>
    <t>4/22/2024 9:58:12 AM</t>
  </si>
  <si>
    <t>4/22/2024 10:00:59 AM</t>
  </si>
  <si>
    <t>4/22/2024 10:01:10 AM</t>
  </si>
  <si>
    <t>4/22/2024 10:01:22 AM</t>
  </si>
  <si>
    <t>4/22/2024 10:01:31 AM</t>
  </si>
  <si>
    <t>4/22/2024 10:01:41 AM</t>
  </si>
  <si>
    <t>4/22/2024 10:01:54 AM</t>
  </si>
  <si>
    <t>4/22/2024 10:02:08 AM</t>
  </si>
  <si>
    <t>4/22/2024 10:02:19 AM</t>
  </si>
  <si>
    <t>CO</t>
  </si>
  <si>
    <t>4/22/2024 10:02:30 AM</t>
  </si>
  <si>
    <t>4/22/2024 10:02:41 AM</t>
  </si>
  <si>
    <t>4/22/2024 10:04:00 AM</t>
  </si>
  <si>
    <t>4/22/2024 10:04:13 AM</t>
  </si>
  <si>
    <t>4/22/2024 10:04:21 AM</t>
  </si>
  <si>
    <t>4/22/2024 10:04:30 AM</t>
  </si>
  <si>
    <t>4/22/2024 10:04:40 AM</t>
  </si>
  <si>
    <t>4/22/2024 10:04:53 AM</t>
  </si>
  <si>
    <t>4/22/2024 10:05:05 AM</t>
  </si>
  <si>
    <t>4/22/2024 10:05:15 AM</t>
  </si>
  <si>
    <t>4/22/2024 10:05:29 AM</t>
  </si>
  <si>
    <t>4/22/2024 10:05:41 AM</t>
  </si>
  <si>
    <t>4/22/2024 10:05:51 AM</t>
  </si>
  <si>
    <t>4/22/2024 10:06:02 AM</t>
  </si>
  <si>
    <t>4/22/2024 10:06:14 AM</t>
  </si>
  <si>
    <t>4/22/2024 10:06:26 AM</t>
  </si>
  <si>
    <t>4/22/2024 10:06:36 AM</t>
  </si>
  <si>
    <t>4/22/2024 10:06:54 AM</t>
  </si>
  <si>
    <t>4/22/2024 10:07:04 AM</t>
  </si>
  <si>
    <t>4/22/2024 10:07:15 AM</t>
  </si>
  <si>
    <t>4/22/2024 10:09:55 AM</t>
  </si>
  <si>
    <t>4/22/2024 10:10:05 AM</t>
  </si>
  <si>
    <t>4/22/2024 10:10:20 AM</t>
  </si>
  <si>
    <t>4/22/2024 10:10:35 AM</t>
  </si>
  <si>
    <t>4/22/2024 10:10:50 AM</t>
  </si>
  <si>
    <t>4/22/2024 10:11:00 AM</t>
  </si>
  <si>
    <t>4/22/2024 10:11:11 AM</t>
  </si>
  <si>
    <t>4/22/2024 10:11:26 AM</t>
  </si>
  <si>
    <t>ST/RBT</t>
  </si>
  <si>
    <t>4/22/2024 10:11:44 AM</t>
  </si>
  <si>
    <t>4/22/2024 10:11:58 AM</t>
  </si>
  <si>
    <t>4/22/2024 10:12:13 AM</t>
  </si>
  <si>
    <t>4/22/2024 10:12:24 AM</t>
  </si>
  <si>
    <t>4/22/2024 10:12:32 AM</t>
  </si>
  <si>
    <t>4/22/2024 10:12:43 AM</t>
  </si>
  <si>
    <t>4/22/2024 10:13:04 AM</t>
  </si>
  <si>
    <t>4/22/2024 10:13:13 AM</t>
  </si>
  <si>
    <t>4/22/2024 10:13:30 AM</t>
  </si>
  <si>
    <t>4/22/2024 10:13:39 AM</t>
  </si>
  <si>
    <t>4/22/2024 10:13:48 AM</t>
  </si>
  <si>
    <t>4/22/2024 10:13:56 AM</t>
  </si>
  <si>
    <t>4/22/2024 10:14:06 AM</t>
  </si>
  <si>
    <t>4/22/2024 10:14:15 AM</t>
  </si>
  <si>
    <t>4/22/2024 10:14:30 AM</t>
  </si>
  <si>
    <t>4/22/2024 10:14:47 AM</t>
  </si>
  <si>
    <t>4/22/2024 10:15:00 AM</t>
  </si>
  <si>
    <t>4/22/2024 10:15:11 AM</t>
  </si>
  <si>
    <t>4/22/2024 10:15:37 AM</t>
  </si>
  <si>
    <t>4/22/2024 10:15:50 AM</t>
  </si>
  <si>
    <t>4/22/2024 10:16:01 AM</t>
  </si>
  <si>
    <t>4/22/2024 10:16:19 AM</t>
  </si>
  <si>
    <t>4/22/2024 10:16:36 AM</t>
  </si>
  <si>
    <t>4/22/2024 10:16:52 AM</t>
  </si>
  <si>
    <t>4/22/2024 10:17:07 AM</t>
  </si>
  <si>
    <t>4/22/2024 10:17:16 AM</t>
  </si>
  <si>
    <t>4/22/2024 10:17:28 AM</t>
  </si>
  <si>
    <t>4/22/2024 10:17:39 AM</t>
  </si>
  <si>
    <t>4/22/2024 10:18:09 AM</t>
  </si>
  <si>
    <t>4/22/2024 10:18:21 AM</t>
  </si>
  <si>
    <t>4/22/2024 10:18:31 AM</t>
  </si>
  <si>
    <t>4/22/2024 10:18:48 AM</t>
  </si>
  <si>
    <t>4/22/2024 10:19:00 AM</t>
  </si>
  <si>
    <t>4/22/2024 10:19:12 AM</t>
  </si>
  <si>
    <t>4/22/2024 10:19:24 AM</t>
  </si>
  <si>
    <t>4/22/2024 10:19:52 AM</t>
  </si>
  <si>
    <t>4/22/2024 10:20:09 AM</t>
  </si>
  <si>
    <t>4/22/2024 10:20:20 AM</t>
  </si>
  <si>
    <t>4/22/2024 10:20:31 AM</t>
  </si>
  <si>
    <t>4/22/2024 10:20:42 AM</t>
  </si>
  <si>
    <t>4/22/2024 10:21:04 AM</t>
  </si>
  <si>
    <t>4/22/2024 10:21:20 AM</t>
  </si>
  <si>
    <t>4/22/2024 10:21:38 AM</t>
  </si>
  <si>
    <t>4/22/2024 10:21:50 AM</t>
  </si>
  <si>
    <t>4/22/2024 10:22:05 AM</t>
  </si>
  <si>
    <t>4/22/2024 10:22:23 AM</t>
  </si>
  <si>
    <t>4/22/2024 10:22:34 AM</t>
  </si>
  <si>
    <t>4/22/2024 10:25:41 AM</t>
  </si>
  <si>
    <t>4/22/2024 10:25:58 AM</t>
  </si>
  <si>
    <t>4/22/2024 10:26:30 AM</t>
  </si>
  <si>
    <t>4/22/2024 10:26:52 AM</t>
  </si>
  <si>
    <t>4/22/2024 10:27:03 AM</t>
  </si>
  <si>
    <t>4/22/2024 10:27:17 AM</t>
  </si>
  <si>
    <t>4/22/2024 10:27:26 AM</t>
  </si>
  <si>
    <t>4/22/2024 10:27:38 AM</t>
  </si>
  <si>
    <t>4/22/2024 10:28:13 AM</t>
  </si>
  <si>
    <t>4/22/2024 10:28:26 AM</t>
  </si>
  <si>
    <t>4/22/2024 10:28:51 AM</t>
  </si>
  <si>
    <t>4/22/2024 10:29:07 AM</t>
  </si>
  <si>
    <t>4/22/2024 10:29:17 AM</t>
  </si>
  <si>
    <t>4/22/2024 10:29:30 AM</t>
  </si>
  <si>
    <t>4/22/2024 10:29:39 AM</t>
  </si>
  <si>
    <t>4/22/2024 10:30:02 AM</t>
  </si>
  <si>
    <t>4/22/2024 10:30:16 AM</t>
  </si>
  <si>
    <t>4/22/2024 10:30:28 AM</t>
  </si>
  <si>
    <t>4/22/2024 10:30:50 AM</t>
  </si>
  <si>
    <t>4/22/2024 10:31:04 AM</t>
  </si>
  <si>
    <t>4/22/2024 10:31:18 AM</t>
  </si>
  <si>
    <t>4/22/2024 10:31:33 AM</t>
  </si>
  <si>
    <t>4/22/2024 10:31:41 AM</t>
  </si>
  <si>
    <t>4/22/2024 10:32:16 AM</t>
  </si>
  <si>
    <t>4/22/2024 10:32:25 AM</t>
  </si>
  <si>
    <t>4/22/2024 10:32:50 AM</t>
  </si>
  <si>
    <t>4/22/2024 10:33:03 AM</t>
  </si>
  <si>
    <t>4/22/2024 10:33:13 AM</t>
  </si>
  <si>
    <t>4/22/2024 10:33:24 AM</t>
  </si>
  <si>
    <t>4/22/2024 10:33:34 AM</t>
  </si>
  <si>
    <t>4/22/2024 10:33:52 AM</t>
  </si>
  <si>
    <t>4/22/2024 10:34:03 AM</t>
  </si>
  <si>
    <t>4/22/2024 10:34:18 AM</t>
  </si>
  <si>
    <t>CTT</t>
  </si>
  <si>
    <t>4/22/2024 10:34:32 AM</t>
  </si>
  <si>
    <t>4/22/2024 10:34:42 AM</t>
  </si>
  <si>
    <t>4/22/2024 10:34:53 AM</t>
  </si>
  <si>
    <t>4/22/2024 10:35:03 AM</t>
  </si>
  <si>
    <t>4/22/2024 10:35:24 AM</t>
  </si>
  <si>
    <t>4/22/2024 10:35:33 AM</t>
  </si>
  <si>
    <t>4/22/2024 10:36:19 AM</t>
  </si>
  <si>
    <t>4/22/2024 10:36:30 AM</t>
  </si>
  <si>
    <t>4/22/2024 10:37:36 AM</t>
  </si>
  <si>
    <t>4/22/2024 10:37:57 AM</t>
  </si>
  <si>
    <t>4/24/2024 9:31:00 AM</t>
  </si>
  <si>
    <t>4/24/2024 9:31:19 AM</t>
  </si>
  <si>
    <t>4/24/2024 9:31:41 AM</t>
  </si>
  <si>
    <t>4/24/2024 9:32:01 AM</t>
  </si>
  <si>
    <t>4/24/2024 9:32:18 AM</t>
  </si>
  <si>
    <t>4/24/2024 9:32:34 AM</t>
  </si>
  <si>
    <t>4/24/2024 9:32:48 AM</t>
  </si>
  <si>
    <t>4/24/2024 9:33:06 AM</t>
  </si>
  <si>
    <t>4/24/2024 9:33:27 AM</t>
  </si>
  <si>
    <t>4/24/2024 9:33:38 AM</t>
  </si>
  <si>
    <t>4/24/2024 9:33:55 AM</t>
  </si>
  <si>
    <t>4/24/2024 9:34:08 AM</t>
  </si>
  <si>
    <t>4/24/2024 9:34:20 AM</t>
  </si>
  <si>
    <t>4/24/2024 9:36:49 AM</t>
  </si>
  <si>
    <t>4/24/2024 9:37:03 AM</t>
  </si>
  <si>
    <t>4/24/2024 9:37:16 AM</t>
  </si>
  <si>
    <t>4/24/2024 9:37:25 AM</t>
  </si>
  <si>
    <t>4/24/2024 9:37:34 AM</t>
  </si>
  <si>
    <t>4/24/2024 9:37:45 AM</t>
  </si>
  <si>
    <t>4/24/2024 9:39:38 AM</t>
  </si>
  <si>
    <t>4/24/2024 9:39:55 AM</t>
  </si>
  <si>
    <t>4/24/2024 9:40:08 AM</t>
  </si>
  <si>
    <t>4/24/2024 9:40:19 AM</t>
  </si>
  <si>
    <t>4/24/2024 9:40:36 AM</t>
  </si>
  <si>
    <t>4/24/2024 9:41:03 AM</t>
  </si>
  <si>
    <t>4/24/2024 9:41:19 AM</t>
  </si>
  <si>
    <t>4/24/2024 9:41:31 AM</t>
  </si>
  <si>
    <t>4/24/2024 9:41:46 AM</t>
  </si>
  <si>
    <t>4/24/2024 9:41:57 AM</t>
  </si>
  <si>
    <t>4/24/2024 9:42:08 AM</t>
  </si>
  <si>
    <t>4/24/2024 9:42:22 AM</t>
  </si>
  <si>
    <t>4/24/2024 9:42:38 AM</t>
  </si>
  <si>
    <t>4/24/2024 9:42:54 AM</t>
  </si>
  <si>
    <t>4/24/2024 9:43:08 AM</t>
  </si>
  <si>
    <t>4/24/2024 9:43:52 AM</t>
  </si>
  <si>
    <t>4/24/2024 9:44:08 AM</t>
  </si>
  <si>
    <t>4/24/2024 9:44:17 AM</t>
  </si>
  <si>
    <t>4/24/2024 9:44:27 AM</t>
  </si>
  <si>
    <t>4/24/2024 9:44:54 AM</t>
  </si>
  <si>
    <t>4/24/2024 9:45:04 AM</t>
  </si>
  <si>
    <t>4/24/2024 9:45:13 AM</t>
  </si>
  <si>
    <t>4/24/2024 9:45:23 AM</t>
  </si>
  <si>
    <t>4/24/2024 9:45:34 AM</t>
  </si>
  <si>
    <t>4/24/2024 9:45:43 AM</t>
  </si>
  <si>
    <t>4/24/2024 9:45:53 AM</t>
  </si>
  <si>
    <t>4/24/2024 9:46:04 AM</t>
  </si>
  <si>
    <t>4/24/2024 9:46:13 AM</t>
  </si>
  <si>
    <t>4/24/2024 9:46:25 AM</t>
  </si>
  <si>
    <t>4/24/2024 9:46:44 AM</t>
  </si>
  <si>
    <t>4/24/2024 9:48:32 AM</t>
  </si>
  <si>
    <t>4/24/2024 9:49:37 AM</t>
  </si>
  <si>
    <t>4/24/2024 9:49:50 AM</t>
  </si>
  <si>
    <t>4/24/2024 9:50:00 AM</t>
  </si>
  <si>
    <t>4/24/2024 9:50:20 AM</t>
  </si>
  <si>
    <t>4/24/2024 9:50:55 AM</t>
  </si>
  <si>
    <t>4/24/2024 9:51:10 AM</t>
  </si>
  <si>
    <t>4/24/2024 9:51:20 AM</t>
  </si>
  <si>
    <t>4/24/2024 9:51:29 AM</t>
  </si>
  <si>
    <t>4/24/2024 9:54:13 AM</t>
  </si>
  <si>
    <t>4/24/2024 9:54:44 AM</t>
  </si>
  <si>
    <t>4/24/2024 9:55:02 AM</t>
  </si>
  <si>
    <t>4/24/2024 9:55:17 AM</t>
  </si>
  <si>
    <t>4/24/2024 9:55:31 AM</t>
  </si>
  <si>
    <t>4/24/2024 9:55:43 AM</t>
  </si>
  <si>
    <t>4/24/2024 9:55:55 AM</t>
  </si>
  <si>
    <t>4/24/2024 9:56:08 AM</t>
  </si>
  <si>
    <t>4/24/2024 9:56:29 AM</t>
  </si>
  <si>
    <t>4/24/2024 9:56:39 AM</t>
  </si>
  <si>
    <t>4/24/2024 9:57:07 AM</t>
  </si>
  <si>
    <t>4/24/2024 9:57:26 AM</t>
  </si>
  <si>
    <t>4/24/2024 9:57:35 AM</t>
  </si>
  <si>
    <t>4/24/2024 9:57:44 AM</t>
  </si>
  <si>
    <t>4/24/2024 9:57:53 AM</t>
  </si>
  <si>
    <t>4/24/2024 9:59:15 AM</t>
  </si>
  <si>
    <t>4/24/2024 9:59:37 AM</t>
  </si>
  <si>
    <t>4/24/2024 9:59:55 AM</t>
  </si>
  <si>
    <t>4/24/2024 10:00:12 AM</t>
  </si>
  <si>
    <t>4/24/2024 10:00:24 AM</t>
  </si>
  <si>
    <t>4/24/2024 10:00:49 AM</t>
  </si>
  <si>
    <t>4/24/2024 10:01:11 AM</t>
  </si>
  <si>
    <t>4/24/2024 10:01:28 AM</t>
  </si>
  <si>
    <t>4/24/2024 10:01:43 AM</t>
  </si>
  <si>
    <t>4/24/2024 10:01:57 AM</t>
  </si>
  <si>
    <t>4/24/2024 10:02:07 AM</t>
  </si>
  <si>
    <t>4/24/2024 10:02:18 AM</t>
  </si>
  <si>
    <t>4/24/2024 10:02:32 AM</t>
  </si>
  <si>
    <t>4/24/2024 10:04:59 AM</t>
  </si>
  <si>
    <t>4/24/2024 10:05:38 AM</t>
  </si>
  <si>
    <t>4/24/2024 10:05:54 AM</t>
  </si>
  <si>
    <t>4/24/2024 10:06:16 AM</t>
  </si>
  <si>
    <t>4/24/2024 10:06:52 AM</t>
  </si>
  <si>
    <t>4/24/2024 10:07:09 AM</t>
  </si>
  <si>
    <t>4/24/2024 10:07:22 AM</t>
  </si>
  <si>
    <t>4/24/2024 10:07:40 AM</t>
  </si>
  <si>
    <t>4/24/2024 10:07:49 AM</t>
  </si>
  <si>
    <t>4/24/2024 10:07:58 AM</t>
  </si>
  <si>
    <t>4/24/2024 10:08:08 AM</t>
  </si>
  <si>
    <t>Date/Time</t>
  </si>
  <si>
    <t>Count</t>
  </si>
  <si>
    <t>Tag_ID</t>
  </si>
  <si>
    <t>Length</t>
  </si>
  <si>
    <t>Species</t>
  </si>
  <si>
    <t>Code</t>
  </si>
  <si>
    <t>Recap</t>
  </si>
  <si>
    <t>CM</t>
  </si>
  <si>
    <t>Yes</t>
  </si>
  <si>
    <t>No</t>
  </si>
  <si>
    <t>4/24/2024 12:57:51 PM</t>
  </si>
  <si>
    <t/>
  </si>
  <si>
    <t>4/24/2024 12:58:57 PM</t>
  </si>
  <si>
    <t>4/24/2024 12:59:14 PM</t>
  </si>
  <si>
    <t>4/24/2024 1:00:24 PM</t>
  </si>
  <si>
    <t>4/24/2024 1:02:42 PM</t>
  </si>
  <si>
    <t>4/24/2024 1:03:08 PM</t>
  </si>
  <si>
    <t>4/24/2024 1:03:38 PM</t>
  </si>
  <si>
    <t>4/24/2024 1:04:18 PM</t>
  </si>
  <si>
    <t>4/24/2024 1:04:31 PM</t>
  </si>
  <si>
    <t>4/24/2024 1:04:50 PM</t>
  </si>
  <si>
    <t>4/24/2024 1:05:29 PM</t>
  </si>
  <si>
    <t>4/24/2024 1:05:46 PM</t>
  </si>
  <si>
    <t>4/24/2024 1:06:06 PM</t>
  </si>
  <si>
    <t>4/24/2024 1:06:48 PM</t>
  </si>
  <si>
    <t>4/24/2024 1:07:10 PM</t>
  </si>
  <si>
    <t>4/24/2024 1:07:26 PM</t>
  </si>
  <si>
    <t>4/24/2024 1:07:44 PM</t>
  </si>
  <si>
    <t>4/24/2024 1:08:10 PM</t>
  </si>
  <si>
    <t>4/24/2024 1:08:21 PM</t>
  </si>
  <si>
    <t>4/24/2024 1:08:39 PM</t>
  </si>
  <si>
    <t>4/24/2024 1:09:25 PM</t>
  </si>
  <si>
    <t>4/24/2024 1:09:42 PM</t>
  </si>
  <si>
    <t>4/24/2024 1:10:04 PM</t>
  </si>
  <si>
    <t>4/24/2024 1:10:16 PM</t>
  </si>
  <si>
    <t>4/24/2024 1:10:30 PM</t>
  </si>
  <si>
    <t>4/24/2024 1:10:51 PM</t>
  </si>
  <si>
    <t>4/24/2024 1:11:52 PM</t>
  </si>
  <si>
    <t>4/24/2024 1:12:46 PM</t>
  </si>
  <si>
    <t>4/24/2024 1:13:08 PM</t>
  </si>
  <si>
    <t>4/24/2024 1:13:17 PM</t>
  </si>
  <si>
    <t>4/24/2024 1:13:31 PM</t>
  </si>
  <si>
    <t>4/24/2024 1:13:53 PM</t>
  </si>
  <si>
    <t>4/24/2024 1:17:32 PM</t>
  </si>
  <si>
    <t>4/24/2024 1:17:44 PM</t>
  </si>
  <si>
    <t>4/24/2024 1:18:30 PM</t>
  </si>
  <si>
    <t>4/24/2024 1:18:40 PM</t>
  </si>
  <si>
    <t>4/24/2024 1:18:52 PM</t>
  </si>
  <si>
    <t>4/24/2024 1:19:09 PM</t>
  </si>
  <si>
    <t>4/24/2024 1:19:16 PM</t>
  </si>
  <si>
    <t>4/24/2024 1:19:25 PM</t>
  </si>
  <si>
    <t>4/24/2024 1:19:44 PM</t>
  </si>
  <si>
    <t>4/24/2024 1:19:56 PM</t>
  </si>
  <si>
    <t>4/24/2024 1:20:38 PM</t>
  </si>
  <si>
    <t>4/24/2024 1:21:17 PM</t>
  </si>
  <si>
    <t>4/24/2024 1:21:38 PM</t>
  </si>
  <si>
    <t>4/24/2024 1:21:58 PM</t>
  </si>
  <si>
    <t>4/24/2024 1:22:10 PM</t>
  </si>
  <si>
    <t>4/24/2024 1:22:39 PM</t>
  </si>
  <si>
    <t>4/24/2024 1:22:56 PM</t>
  </si>
  <si>
    <t>4/24/2024 1:23:48 PM</t>
  </si>
  <si>
    <t>4/24/2024 1:23:58 PM</t>
  </si>
  <si>
    <t>4/24/2024 1:24:05 PM</t>
  </si>
  <si>
    <t>4/24/2024 1:24:12 PM</t>
  </si>
  <si>
    <t>4/24/2024 1:24:20 PM</t>
  </si>
  <si>
    <t>4/24/2024 1:24:27 PM</t>
  </si>
  <si>
    <t>4/24/2024 1:24:37 PM</t>
  </si>
  <si>
    <t>4/24/2024 1:24:45 PM</t>
  </si>
  <si>
    <t>4/24/2024 1:24:53 PM</t>
  </si>
  <si>
    <t>4/24/2024 1:25:02 PM</t>
  </si>
  <si>
    <t>4/24/2024 1:25:11 PM</t>
  </si>
  <si>
    <t>4/24/2024 1:25:54 PM</t>
  </si>
  <si>
    <t>4/24/2024 1:26:05 PM</t>
  </si>
  <si>
    <t>4/24/2024 1:26:23 PM</t>
  </si>
  <si>
    <t>4/24/2024 1:26:44 PM</t>
  </si>
  <si>
    <t>4/24/2024 1:26:52 PM</t>
  </si>
  <si>
    <t>4/24/2024 1:27:06 PM</t>
  </si>
  <si>
    <t>4/24/2024 1:27:13 PM</t>
  </si>
  <si>
    <t>4/24/2024 1:27:20 PM</t>
  </si>
  <si>
    <t>4/24/2024 1:27:46 PM</t>
  </si>
  <si>
    <t>4/24/2024 1:27:55 PM</t>
  </si>
  <si>
    <t>4/24/2024 1:28:03 PM</t>
  </si>
  <si>
    <t>4/24/2024 1:28:11 PM</t>
  </si>
  <si>
    <t>4/24/2024 1:28:27 PM</t>
  </si>
  <si>
    <t>4/24/2024 1:28:36 PM</t>
  </si>
  <si>
    <t>4/24/2024 1:28:46 PM</t>
  </si>
  <si>
    <t>4/24/2024 1:29:00 PM</t>
  </si>
  <si>
    <t>4/24/2024 1:29:10 PM</t>
  </si>
  <si>
    <t>4/24/2024 1:29:23 PM</t>
  </si>
  <si>
    <t>4/24/2024 1:30:07 PM</t>
  </si>
  <si>
    <t>4/24/2024 1:34:28 PM</t>
  </si>
  <si>
    <t>4/24/2024 1:34:52 PM</t>
  </si>
  <si>
    <t>4/24/2024 1:35:19 PM</t>
  </si>
  <si>
    <t>4/24/2024 1:35:42 PM</t>
  </si>
  <si>
    <t>4/24/2024 1:35:52 PM</t>
  </si>
  <si>
    <t>4/24/2024 1:36:11 PM</t>
  </si>
  <si>
    <t>4/24/2024 1:36:20 PM</t>
  </si>
  <si>
    <t>4/24/2024 1:36:28 PM</t>
  </si>
  <si>
    <t>4/24/2024 1:36:35 PM</t>
  </si>
  <si>
    <t>4/24/2024 1:36:44 PM</t>
  </si>
  <si>
    <t>4/24/2024 1:36:51 PM</t>
  </si>
  <si>
    <t>4/24/2024 1:37:00 PM</t>
  </si>
  <si>
    <t>4/24/2024 1:37:06 PM</t>
  </si>
  <si>
    <t>4/24/2024 1:37:17 PM</t>
  </si>
  <si>
    <t>4/24/2024 1:37:29 PM</t>
  </si>
  <si>
    <t>4/24/2024 1:37:37 PM</t>
  </si>
  <si>
    <t>4/24/2024 1:37:45 PM</t>
  </si>
  <si>
    <t>4/24/2024 1:37:58 PM</t>
  </si>
  <si>
    <t>4/24/2024 1:38:13 PM</t>
  </si>
  <si>
    <t>4/24/2024 1:38:22 PM</t>
  </si>
  <si>
    <t>4/24/2024 1:38:28 PM</t>
  </si>
  <si>
    <t>4/24/2024 1:38:35 PM</t>
  </si>
  <si>
    <t>4/24/2024 1:40:35 PM</t>
  </si>
  <si>
    <t>4/24/2024 1:40:55 PM</t>
  </si>
  <si>
    <t>4/24/2024 1:41:05 PM</t>
  </si>
  <si>
    <t>4/24/2024 1:41:13 PM</t>
  </si>
  <si>
    <t>4/24/2024 1:41:45 PM</t>
  </si>
  <si>
    <t>4/24/2024 1:41:56 PM</t>
  </si>
  <si>
    <t>4/24/2024 1:42:03 PM</t>
  </si>
  <si>
    <t>4/24/2024 1:42:18 PM</t>
  </si>
  <si>
    <t>4/24/2024 1:42:27 PM</t>
  </si>
  <si>
    <t>4/24/2024 1:42:39 PM</t>
  </si>
  <si>
    <t>4/24/2024 1:42:47 PM</t>
  </si>
  <si>
    <t>4/24/2024 1:42:55 PM</t>
  </si>
  <si>
    <t>4/24/2024 1:43:03 PM</t>
  </si>
  <si>
    <t>4/24/2024 1:43:11 PM</t>
  </si>
  <si>
    <t>4/24/2024 1:43:21 PM</t>
  </si>
  <si>
    <t>4/24/2024 1:43:31 PM</t>
  </si>
  <si>
    <t>4/24/2024 1:43:43 PM</t>
  </si>
  <si>
    <t>4/24/2024 1:43:57 PM</t>
  </si>
  <si>
    <t>4/24/2024 1:44:16 PM</t>
  </si>
  <si>
    <t>4/24/2024 1:46:16 PM</t>
  </si>
  <si>
    <t>4/24/2024 1:46:31 PM</t>
  </si>
  <si>
    <t>4/24/2024 1:46:44 PM</t>
  </si>
  <si>
    <t>4/24/2024 1:46:56 PM</t>
  </si>
  <si>
    <t>4/24/2024 1:47:12 PM</t>
  </si>
  <si>
    <t>4/24/2024 1:48:15 PM</t>
  </si>
  <si>
    <t>4/24/2024 1:50:04 PM</t>
  </si>
  <si>
    <t>Date</t>
  </si>
  <si>
    <t>Fry</t>
  </si>
  <si>
    <t>Smolt</t>
  </si>
  <si>
    <t xml:space="preserve">Fry </t>
  </si>
  <si>
    <t>Coho</t>
  </si>
  <si>
    <t>Chinook</t>
  </si>
  <si>
    <t>Steelhead</t>
  </si>
  <si>
    <t>Parr</t>
  </si>
  <si>
    <t>Chum</t>
  </si>
  <si>
    <t>Sox</t>
  </si>
  <si>
    <t>no tag</t>
  </si>
  <si>
    <t>RCP - sm</t>
  </si>
  <si>
    <t>RCP-sm</t>
  </si>
  <si>
    <t>Cutthroat</t>
  </si>
  <si>
    <t>Fence</t>
  </si>
  <si>
    <t>DIDSON</t>
  </si>
  <si>
    <t>RBT</t>
  </si>
  <si>
    <t>CT</t>
  </si>
  <si>
    <t>BCCF</t>
  </si>
  <si>
    <t>Trap RPM</t>
  </si>
  <si>
    <t>Site</t>
  </si>
  <si>
    <t>Status</t>
  </si>
  <si>
    <t>Comments</t>
  </si>
  <si>
    <t>Trap Installed</t>
  </si>
  <si>
    <t>Left in non-fishing position, no panels</t>
  </si>
  <si>
    <t>Idle</t>
  </si>
  <si>
    <t>not fishing</t>
  </si>
  <si>
    <t>Fishing at 13:00</t>
  </si>
  <si>
    <t>no panels just trap and yolk</t>
  </si>
  <si>
    <t>Fishing</t>
  </si>
  <si>
    <t>Fence panels added, 2 left bank and 3 right bank</t>
  </si>
  <si>
    <t>Efficiency Changes</t>
  </si>
  <si>
    <t>fence panels added, gaps reamin around yolk</t>
  </si>
  <si>
    <t>Trap not spinning in AM</t>
  </si>
  <si>
    <t>Time Block</t>
  </si>
  <si>
    <t>0:00-6:00</t>
  </si>
  <si>
    <t>6:00-12:00</t>
  </si>
  <si>
    <t>12:00-18:00</t>
  </si>
  <si>
    <t>18:00-24:00</t>
  </si>
  <si>
    <t>N/A</t>
  </si>
  <si>
    <t>Counting Fence</t>
  </si>
  <si>
    <t>UNK</t>
  </si>
  <si>
    <t>BCCF and DFO crew tagging</t>
  </si>
  <si>
    <t>idle</t>
  </si>
  <si>
    <t xml:space="preserve">Cone raised at noon </t>
  </si>
  <si>
    <t>Cone lowered at 1300 by AC</t>
  </si>
  <si>
    <t>KF, KP, AC, PW tagged at fence in AM; ~130 tags half CO half CN, ~7 STHD</t>
  </si>
  <si>
    <t>KP, AC, KF, PW cleaned out fence trap in am and DIDSON in PM</t>
  </si>
  <si>
    <t>Fence rpm 5.5, cleaned panels and lowered cone further by excavating rocks,  Added cobble to gaps around yolk and 3 sand bags on bulkhead pontoon</t>
  </si>
  <si>
    <t>RPM</t>
  </si>
  <si>
    <t>Trap fishing by 15:30, RPM good at ~7-8.   Notably faster with the gobbler down than up</t>
  </si>
  <si>
    <t>7.5 est</t>
  </si>
  <si>
    <t>fence panels added, 3 right bank 2 left bank. Setup appears fish tight with sand bags</t>
  </si>
  <si>
    <t xml:space="preserve">PW checked </t>
  </si>
  <si>
    <t>First trap cleanout, no sthd likely due to log in trap</t>
  </si>
  <si>
    <t>no changes</t>
  </si>
  <si>
    <t>First day of tagging 5 RBT, 1 CT, 37 CO-S, 2 CK-S tagged, 33 CO-f, 18 CM-f, 230 CK-f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</si>
</sst>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 vertical="center"/>
    </xf>
    <xf numFmtId="2" fontId="0" fillId="0" borderId="0" xfId="0" applyNumberFormat="1"/>
    <xf numFmtId="0" fontId="16" fillId="0" borderId="1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/>
    <xf numFmtId="0" fontId="0" fillId="0" borderId="14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3" borderId="11" xfId="0" applyFill="1" applyBorder="1" applyAlignment="1">
      <alignment horizontal="center" vertical="center"/>
    </xf>
    <xf numFmtId="0" fontId="0" fillId="33" borderId="0" xfId="0" applyFill="1"/>
    <xf numFmtId="0" fontId="16" fillId="0" borderId="11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5" fontId="0" fillId="0" borderId="2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Cowichan</a:t>
            </a:r>
            <a:r>
              <a:rPr lang="en-US" baseline="0"/>
              <a:t> Coho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171296296296298"/>
          <c:w val="0.8439606299212598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Fence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Size!$E$4:$E$20</c:f>
              <c:numCache>
                <c:formatCode>General</c:formatCode>
                <c:ptCount val="1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</c:numCache>
            </c:numRef>
          </c:cat>
          <c:val>
            <c:numRef>
              <c:f>Size!$F$4:$F$20</c:f>
              <c:numCache>
                <c:formatCode>General</c:formatCode>
                <c:ptCount val="17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17</c:v>
                </c:pt>
                <c:pt idx="4">
                  <c:v>24</c:v>
                </c:pt>
                <c:pt idx="5">
                  <c:v>34</c:v>
                </c:pt>
                <c:pt idx="6">
                  <c:v>24</c:v>
                </c:pt>
                <c:pt idx="7">
                  <c:v>21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E59-B56A-112C562DCB42}"/>
            </c:ext>
          </c:extLst>
        </c:ser>
        <c:ser>
          <c:idx val="1"/>
          <c:order val="1"/>
          <c:tx>
            <c:v>DIDSON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Size!$G$4:$G$20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14</c:v>
                </c:pt>
                <c:pt idx="6">
                  <c:v>15</c:v>
                </c:pt>
                <c:pt idx="7">
                  <c:v>11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D-4E59-B56A-112C562DC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456304"/>
        <c:axId val="1819019296"/>
      </c:barChart>
      <c:catAx>
        <c:axId val="19634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19296"/>
        <c:crosses val="autoZero"/>
        <c:auto val="1"/>
        <c:lblAlgn val="ctr"/>
        <c:lblOffset val="100"/>
        <c:noMultiLvlLbl val="0"/>
      </c:catAx>
      <c:valAx>
        <c:axId val="18190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63429571303588"/>
          <c:y val="0.22300853018372704"/>
          <c:w val="0.1253657042869641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9525</xdr:rowOff>
    </xdr:from>
    <xdr:to>
      <xdr:col>15</xdr:col>
      <xdr:colOff>314325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2BDC1-4EE8-9D64-1450-D860A9B80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llett, Kevin" id="{E269E794-60F2-4AD4-B21F-C839EDE2A863}" userId="S::Kevin.Pellett@dfo-mpo.gc.ca::7c314be7-1663-4623-b52e-1f3e169941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4-04-25T17:45:10.22" personId="{E269E794-60F2-4AD4-B21F-C839EDE2A863}" id="{296B6669-8AA9-4C3B-97F3-12F2E01D789C}">
    <text>&lt;55 mm</text>
  </threadedComment>
  <threadedComment ref="I3" dT="2024-04-25T17:44:54.05" personId="{E269E794-60F2-4AD4-B21F-C839EDE2A863}" id="{E36F67AE-BC76-4891-B4D2-C3E8992781FA}">
    <text>&lt;120 mm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E0EE-D6A1-4581-8C99-4F7F18D37D26}">
  <dimension ref="B1:H279"/>
  <sheetViews>
    <sheetView tabSelected="1" topLeftCell="A82" workbookViewId="0">
      <selection activeCell="I90" sqref="I90"/>
    </sheetView>
  </sheetViews>
  <sheetFormatPr defaultRowHeight="14.5" x14ac:dyDescent="0.35"/>
  <cols>
    <col min="2" max="2" width="9.08984375" style="6" bestFit="1" customWidth="1"/>
    <col min="3" max="3" width="23.08984375" style="6" customWidth="1"/>
    <col min="4" max="4" width="8.7265625" style="6"/>
    <col min="5" max="5" width="18.54296875" style="4" customWidth="1"/>
    <col min="6" max="7" width="8.7265625" style="6"/>
  </cols>
  <sheetData>
    <row r="1" spans="2:7" x14ac:dyDescent="0.35">
      <c r="B1" s="6" t="s">
        <v>375</v>
      </c>
      <c r="C1" s="6" t="s">
        <v>237</v>
      </c>
      <c r="D1" s="6" t="s">
        <v>238</v>
      </c>
      <c r="E1" s="4" t="s">
        <v>239</v>
      </c>
      <c r="F1" s="6" t="s">
        <v>240</v>
      </c>
      <c r="G1" s="6" t="s">
        <v>241</v>
      </c>
    </row>
    <row r="2" spans="2:7" x14ac:dyDescent="0.35">
      <c r="B2" s="28">
        <v>45399</v>
      </c>
      <c r="C2" s="28"/>
      <c r="D2" s="36">
        <v>1</v>
      </c>
      <c r="E2" s="3">
        <v>9740</v>
      </c>
      <c r="F2" s="3">
        <v>102</v>
      </c>
      <c r="G2" s="3" t="s">
        <v>19</v>
      </c>
    </row>
    <row r="3" spans="2:7" x14ac:dyDescent="0.35">
      <c r="B3" s="28">
        <v>45399</v>
      </c>
      <c r="C3" s="28"/>
      <c r="D3" s="36">
        <v>1</v>
      </c>
      <c r="E3" s="3">
        <v>9820</v>
      </c>
      <c r="F3" s="3">
        <v>86</v>
      </c>
      <c r="G3" s="3" t="s">
        <v>19</v>
      </c>
    </row>
    <row r="4" spans="2:7" x14ac:dyDescent="0.35">
      <c r="B4" s="28">
        <v>45399</v>
      </c>
      <c r="C4" s="28"/>
      <c r="D4" s="36">
        <v>1</v>
      </c>
      <c r="E4" s="3">
        <v>9769</v>
      </c>
      <c r="F4" s="3">
        <v>121</v>
      </c>
      <c r="G4" s="3" t="s">
        <v>391</v>
      </c>
    </row>
    <row r="5" spans="2:7" x14ac:dyDescent="0.35">
      <c r="B5" s="28">
        <v>45399</v>
      </c>
      <c r="C5" s="28"/>
      <c r="D5" s="36">
        <v>1</v>
      </c>
      <c r="E5" s="3">
        <v>9794</v>
      </c>
      <c r="F5" s="3">
        <v>85</v>
      </c>
      <c r="G5" s="3" t="s">
        <v>19</v>
      </c>
    </row>
    <row r="6" spans="2:7" x14ac:dyDescent="0.35">
      <c r="B6" s="28">
        <v>45399</v>
      </c>
      <c r="C6" s="28"/>
      <c r="D6" s="36">
        <v>1</v>
      </c>
      <c r="E6" s="3">
        <v>9732</v>
      </c>
      <c r="F6" s="3">
        <v>88</v>
      </c>
      <c r="G6" s="3" t="s">
        <v>391</v>
      </c>
    </row>
    <row r="7" spans="2:7" x14ac:dyDescent="0.35">
      <c r="B7" s="28">
        <v>45399</v>
      </c>
      <c r="C7" s="28"/>
      <c r="D7" s="36">
        <v>1</v>
      </c>
      <c r="E7" s="3">
        <v>9730</v>
      </c>
      <c r="F7" s="3">
        <v>66</v>
      </c>
      <c r="G7" s="3" t="s">
        <v>1</v>
      </c>
    </row>
    <row r="8" spans="2:7" x14ac:dyDescent="0.35">
      <c r="B8" s="28">
        <v>45399</v>
      </c>
      <c r="C8" s="28"/>
      <c r="D8" s="36">
        <v>1</v>
      </c>
      <c r="E8" s="3">
        <v>9746</v>
      </c>
      <c r="F8" s="3">
        <v>85</v>
      </c>
      <c r="G8" s="3" t="s">
        <v>19</v>
      </c>
    </row>
    <row r="9" spans="2:7" x14ac:dyDescent="0.35">
      <c r="B9" s="28">
        <v>45399</v>
      </c>
      <c r="C9" s="28"/>
      <c r="D9" s="36">
        <v>1</v>
      </c>
      <c r="E9" s="3">
        <v>1214</v>
      </c>
      <c r="F9" s="3">
        <v>115</v>
      </c>
      <c r="G9" s="3" t="s">
        <v>19</v>
      </c>
    </row>
    <row r="10" spans="2:7" x14ac:dyDescent="0.35">
      <c r="B10" s="28">
        <v>45399</v>
      </c>
      <c r="C10" s="28"/>
      <c r="D10" s="36">
        <v>1</v>
      </c>
      <c r="E10" s="3">
        <v>1244</v>
      </c>
      <c r="F10" s="3">
        <v>110</v>
      </c>
      <c r="G10" s="3" t="s">
        <v>19</v>
      </c>
    </row>
    <row r="11" spans="2:7" x14ac:dyDescent="0.35">
      <c r="B11" s="28">
        <v>45399</v>
      </c>
      <c r="C11" s="28"/>
      <c r="D11" s="36">
        <v>1</v>
      </c>
      <c r="E11" s="3">
        <v>1175</v>
      </c>
      <c r="F11" s="3">
        <v>84</v>
      </c>
      <c r="G11" s="3" t="s">
        <v>19</v>
      </c>
    </row>
    <row r="12" spans="2:7" x14ac:dyDescent="0.35">
      <c r="B12" s="28">
        <v>45399</v>
      </c>
      <c r="C12" s="28"/>
      <c r="D12" s="36">
        <v>1</v>
      </c>
      <c r="E12" s="3">
        <v>9802</v>
      </c>
      <c r="F12" s="3">
        <v>89</v>
      </c>
      <c r="G12" s="3" t="s">
        <v>19</v>
      </c>
    </row>
    <row r="13" spans="2:7" x14ac:dyDescent="0.35">
      <c r="B13" s="28">
        <v>45399</v>
      </c>
      <c r="C13" s="28"/>
      <c r="D13" s="36">
        <v>1</v>
      </c>
      <c r="E13" s="3">
        <v>9750</v>
      </c>
      <c r="F13" s="3">
        <v>103</v>
      </c>
      <c r="G13" s="3" t="s">
        <v>19</v>
      </c>
    </row>
    <row r="14" spans="2:7" x14ac:dyDescent="0.35">
      <c r="B14" s="28">
        <v>45399</v>
      </c>
      <c r="C14" s="28"/>
      <c r="D14" s="36">
        <v>1</v>
      </c>
      <c r="E14" s="3">
        <v>9729</v>
      </c>
      <c r="F14" s="3">
        <v>110</v>
      </c>
      <c r="G14" s="3" t="s">
        <v>19</v>
      </c>
    </row>
    <row r="15" spans="2:7" x14ac:dyDescent="0.35">
      <c r="B15" s="28">
        <v>45399</v>
      </c>
      <c r="C15" s="28"/>
      <c r="D15" s="36">
        <v>1</v>
      </c>
      <c r="E15" s="3">
        <v>9742</v>
      </c>
      <c r="F15" s="3">
        <v>109</v>
      </c>
      <c r="G15" s="3" t="s">
        <v>19</v>
      </c>
    </row>
    <row r="16" spans="2:7" x14ac:dyDescent="0.35">
      <c r="B16" s="28">
        <v>45399</v>
      </c>
      <c r="C16" s="28"/>
      <c r="D16" s="36">
        <v>1</v>
      </c>
      <c r="E16" s="3">
        <v>9744</v>
      </c>
      <c r="F16" s="3">
        <v>96</v>
      </c>
      <c r="G16" s="3" t="s">
        <v>19</v>
      </c>
    </row>
    <row r="17" spans="2:7" x14ac:dyDescent="0.35">
      <c r="B17" s="28">
        <v>45399</v>
      </c>
      <c r="C17" s="28"/>
      <c r="D17" s="36">
        <v>1</v>
      </c>
      <c r="E17" s="3">
        <v>9795</v>
      </c>
      <c r="F17" s="3">
        <v>93</v>
      </c>
      <c r="G17" s="3" t="s">
        <v>391</v>
      </c>
    </row>
    <row r="18" spans="2:7" x14ac:dyDescent="0.35">
      <c r="B18" s="28">
        <v>45399</v>
      </c>
      <c r="C18" s="28"/>
      <c r="D18" s="36">
        <v>1</v>
      </c>
      <c r="E18" s="3">
        <v>9825</v>
      </c>
      <c r="F18" s="3">
        <v>82</v>
      </c>
      <c r="G18" s="3" t="s">
        <v>19</v>
      </c>
    </row>
    <row r="19" spans="2:7" x14ac:dyDescent="0.35">
      <c r="B19" s="28">
        <v>45399</v>
      </c>
      <c r="C19" s="28"/>
      <c r="D19" s="36">
        <v>1</v>
      </c>
      <c r="E19" s="3">
        <v>9743</v>
      </c>
      <c r="F19" s="3">
        <v>105</v>
      </c>
      <c r="G19" s="3" t="s">
        <v>19</v>
      </c>
    </row>
    <row r="20" spans="2:7" x14ac:dyDescent="0.35">
      <c r="B20" s="28">
        <v>45399</v>
      </c>
      <c r="C20" s="28"/>
      <c r="D20" s="36">
        <v>1</v>
      </c>
      <c r="E20" s="3">
        <v>9755</v>
      </c>
      <c r="F20" s="3">
        <v>98</v>
      </c>
      <c r="G20" s="3" t="s">
        <v>19</v>
      </c>
    </row>
    <row r="21" spans="2:7" x14ac:dyDescent="0.35">
      <c r="B21" s="28">
        <v>45399</v>
      </c>
      <c r="C21" s="28"/>
      <c r="D21" s="36">
        <v>1</v>
      </c>
      <c r="E21" s="3">
        <v>9768</v>
      </c>
      <c r="F21" s="3">
        <v>100</v>
      </c>
      <c r="G21" s="3" t="s">
        <v>19</v>
      </c>
    </row>
    <row r="22" spans="2:7" x14ac:dyDescent="0.35">
      <c r="B22" s="28">
        <v>45399</v>
      </c>
      <c r="C22" s="28"/>
      <c r="D22" s="36">
        <v>1</v>
      </c>
      <c r="E22" s="3">
        <v>9809</v>
      </c>
      <c r="F22" s="3">
        <v>104</v>
      </c>
      <c r="G22" s="3" t="s">
        <v>19</v>
      </c>
    </row>
    <row r="23" spans="2:7" x14ac:dyDescent="0.35">
      <c r="B23" s="28">
        <v>45399</v>
      </c>
      <c r="C23" s="28"/>
      <c r="D23" s="36">
        <v>1</v>
      </c>
      <c r="E23" s="3">
        <v>9763</v>
      </c>
      <c r="F23" s="3">
        <v>99</v>
      </c>
      <c r="G23" s="3" t="s">
        <v>19</v>
      </c>
    </row>
    <row r="24" spans="2:7" x14ac:dyDescent="0.35">
      <c r="B24" s="28">
        <v>45399</v>
      </c>
      <c r="C24" s="28"/>
      <c r="D24" s="36">
        <v>1</v>
      </c>
      <c r="E24" s="3">
        <v>9785</v>
      </c>
      <c r="F24" s="3">
        <v>95</v>
      </c>
      <c r="G24" s="3" t="s">
        <v>19</v>
      </c>
    </row>
    <row r="25" spans="2:7" x14ac:dyDescent="0.35">
      <c r="B25" s="28">
        <v>45399</v>
      </c>
      <c r="C25" s="28"/>
      <c r="D25" s="36">
        <v>1</v>
      </c>
      <c r="E25" s="3">
        <v>9800</v>
      </c>
      <c r="F25" s="3">
        <v>66</v>
      </c>
      <c r="G25" s="3" t="s">
        <v>1</v>
      </c>
    </row>
    <row r="26" spans="2:7" x14ac:dyDescent="0.35">
      <c r="B26" s="28">
        <v>45399</v>
      </c>
      <c r="C26" s="28"/>
      <c r="D26" s="36">
        <v>1</v>
      </c>
      <c r="E26" s="3">
        <v>9775</v>
      </c>
      <c r="F26" s="3">
        <v>87</v>
      </c>
      <c r="G26" s="3" t="s">
        <v>19</v>
      </c>
    </row>
    <row r="27" spans="2:7" x14ac:dyDescent="0.35">
      <c r="B27" s="28">
        <v>45399</v>
      </c>
      <c r="C27" s="28"/>
      <c r="D27" s="36">
        <v>1</v>
      </c>
      <c r="E27" s="3">
        <v>9770</v>
      </c>
      <c r="F27" s="3">
        <v>79</v>
      </c>
      <c r="G27" s="3" t="s">
        <v>19</v>
      </c>
    </row>
    <row r="28" spans="2:7" x14ac:dyDescent="0.35">
      <c r="B28" s="28">
        <v>45399</v>
      </c>
      <c r="C28" s="28"/>
      <c r="D28" s="36">
        <v>1</v>
      </c>
      <c r="E28" s="3">
        <v>9816</v>
      </c>
      <c r="F28" s="3">
        <v>90</v>
      </c>
      <c r="G28" s="3" t="s">
        <v>19</v>
      </c>
    </row>
    <row r="29" spans="2:7" x14ac:dyDescent="0.35">
      <c r="B29" s="28">
        <v>45399</v>
      </c>
      <c r="C29" s="28"/>
      <c r="D29" s="36">
        <v>1</v>
      </c>
      <c r="E29" s="3">
        <v>9822</v>
      </c>
      <c r="F29" s="3">
        <v>109</v>
      </c>
      <c r="G29" s="3" t="s">
        <v>19</v>
      </c>
    </row>
    <row r="30" spans="2:7" x14ac:dyDescent="0.35">
      <c r="B30" s="28">
        <v>45399</v>
      </c>
      <c r="C30" s="28"/>
      <c r="D30" s="36">
        <v>1</v>
      </c>
      <c r="E30" s="3">
        <v>9793</v>
      </c>
      <c r="F30" s="3">
        <v>80</v>
      </c>
      <c r="G30" s="3" t="s">
        <v>19</v>
      </c>
    </row>
    <row r="31" spans="2:7" x14ac:dyDescent="0.35">
      <c r="B31" s="28">
        <v>45399</v>
      </c>
      <c r="C31" s="28"/>
      <c r="D31" s="36">
        <v>1</v>
      </c>
      <c r="E31" s="3">
        <v>9791</v>
      </c>
      <c r="F31" s="3">
        <v>209</v>
      </c>
      <c r="G31" s="3" t="s">
        <v>391</v>
      </c>
    </row>
    <row r="32" spans="2:7" x14ac:dyDescent="0.35">
      <c r="B32" s="28">
        <v>45399</v>
      </c>
      <c r="C32" s="28"/>
      <c r="D32" s="36">
        <v>1</v>
      </c>
      <c r="E32" s="3">
        <v>9762</v>
      </c>
      <c r="F32" s="3">
        <v>85</v>
      </c>
      <c r="G32" s="3" t="s">
        <v>19</v>
      </c>
    </row>
    <row r="33" spans="2:7" x14ac:dyDescent="0.35">
      <c r="B33" s="28">
        <v>45399</v>
      </c>
      <c r="C33" s="28"/>
      <c r="D33" s="36">
        <v>1</v>
      </c>
      <c r="E33" s="3">
        <v>9819</v>
      </c>
      <c r="F33" s="3">
        <v>119</v>
      </c>
      <c r="G33" s="3" t="s">
        <v>19</v>
      </c>
    </row>
    <row r="34" spans="2:7" x14ac:dyDescent="0.35">
      <c r="B34" s="28">
        <v>45399</v>
      </c>
      <c r="C34" s="28"/>
      <c r="D34" s="36">
        <v>1</v>
      </c>
      <c r="E34" s="3">
        <v>9799</v>
      </c>
      <c r="F34" s="3">
        <v>100</v>
      </c>
      <c r="G34" s="3" t="s">
        <v>19</v>
      </c>
    </row>
    <row r="35" spans="2:7" x14ac:dyDescent="0.35">
      <c r="B35" s="28">
        <v>45399</v>
      </c>
      <c r="C35" s="28"/>
      <c r="D35" s="36">
        <v>1</v>
      </c>
      <c r="E35" s="3">
        <v>9734</v>
      </c>
      <c r="F35" s="3">
        <v>92</v>
      </c>
      <c r="G35" s="3" t="s">
        <v>19</v>
      </c>
    </row>
    <row r="36" spans="2:7" x14ac:dyDescent="0.35">
      <c r="B36" s="28">
        <v>45399</v>
      </c>
      <c r="C36" s="28"/>
      <c r="D36" s="36">
        <v>1</v>
      </c>
      <c r="E36" s="3">
        <v>9735</v>
      </c>
      <c r="F36" s="3">
        <v>99</v>
      </c>
      <c r="G36" s="3" t="s">
        <v>392</v>
      </c>
    </row>
    <row r="37" spans="2:7" x14ac:dyDescent="0.35">
      <c r="B37" s="28">
        <v>45399</v>
      </c>
      <c r="C37" s="28"/>
      <c r="D37" s="36">
        <v>1</v>
      </c>
      <c r="E37" s="3">
        <v>9813</v>
      </c>
      <c r="F37" s="3">
        <v>95</v>
      </c>
      <c r="G37" s="3" t="s">
        <v>19</v>
      </c>
    </row>
    <row r="38" spans="2:7" x14ac:dyDescent="0.35">
      <c r="B38" s="28">
        <v>45399</v>
      </c>
      <c r="C38" s="28"/>
      <c r="D38" s="36">
        <v>1</v>
      </c>
      <c r="E38" s="3">
        <v>9817</v>
      </c>
      <c r="F38" s="3">
        <v>104</v>
      </c>
      <c r="G38" s="3" t="s">
        <v>19</v>
      </c>
    </row>
    <row r="39" spans="2:7" x14ac:dyDescent="0.35">
      <c r="B39" s="28">
        <v>45399</v>
      </c>
      <c r="C39" s="28"/>
      <c r="D39" s="36">
        <v>1</v>
      </c>
      <c r="E39" s="3">
        <v>9781</v>
      </c>
      <c r="F39" s="3">
        <v>102</v>
      </c>
      <c r="G39" s="3" t="s">
        <v>19</v>
      </c>
    </row>
    <row r="40" spans="2:7" x14ac:dyDescent="0.35">
      <c r="B40" s="28">
        <v>45399</v>
      </c>
      <c r="C40" s="28"/>
      <c r="D40" s="36">
        <v>1</v>
      </c>
      <c r="E40" s="3">
        <v>9745</v>
      </c>
      <c r="F40" s="3">
        <v>115</v>
      </c>
      <c r="G40" s="3" t="s">
        <v>19</v>
      </c>
    </row>
    <row r="41" spans="2:7" x14ac:dyDescent="0.35">
      <c r="B41" s="28">
        <v>45399</v>
      </c>
      <c r="C41" s="28"/>
      <c r="D41" s="36">
        <v>1</v>
      </c>
      <c r="E41" s="3">
        <v>9753</v>
      </c>
      <c r="F41" s="3">
        <v>65</v>
      </c>
      <c r="G41" s="3" t="s">
        <v>19</v>
      </c>
    </row>
    <row r="42" spans="2:7" x14ac:dyDescent="0.35">
      <c r="B42" s="28">
        <v>45399</v>
      </c>
      <c r="C42" s="28"/>
      <c r="D42" s="36">
        <v>1</v>
      </c>
      <c r="E42" s="3">
        <v>9754</v>
      </c>
      <c r="F42" s="3">
        <v>80</v>
      </c>
      <c r="G42" s="3" t="s">
        <v>19</v>
      </c>
    </row>
    <row r="43" spans="2:7" x14ac:dyDescent="0.35">
      <c r="B43" s="28">
        <v>45399</v>
      </c>
      <c r="C43" s="28"/>
      <c r="D43" s="36">
        <v>1</v>
      </c>
      <c r="E43" s="3">
        <v>9761</v>
      </c>
      <c r="F43" s="3">
        <v>90</v>
      </c>
      <c r="G43" s="3" t="s">
        <v>19</v>
      </c>
    </row>
    <row r="44" spans="2:7" x14ac:dyDescent="0.35">
      <c r="B44" s="28">
        <v>45399</v>
      </c>
      <c r="C44" s="28"/>
      <c r="D44" s="36">
        <v>1</v>
      </c>
      <c r="E44" s="3">
        <v>9827</v>
      </c>
      <c r="F44" s="3">
        <v>101</v>
      </c>
      <c r="G44" s="3" t="s">
        <v>19</v>
      </c>
    </row>
    <row r="45" spans="2:7" x14ac:dyDescent="0.35">
      <c r="B45" s="28">
        <v>45399</v>
      </c>
      <c r="C45" s="28"/>
      <c r="D45" s="36">
        <v>1</v>
      </c>
      <c r="E45" s="3">
        <v>9807</v>
      </c>
      <c r="F45" s="3">
        <v>99</v>
      </c>
      <c r="G45" s="3" t="s">
        <v>19</v>
      </c>
    </row>
    <row r="46" spans="2:7" x14ac:dyDescent="0.35">
      <c r="B46" s="28">
        <v>45399</v>
      </c>
      <c r="C46" s="28"/>
      <c r="D46" s="36">
        <v>1</v>
      </c>
      <c r="E46" s="3">
        <v>9765</v>
      </c>
      <c r="F46" s="3">
        <v>168</v>
      </c>
      <c r="G46" s="3" t="s">
        <v>391</v>
      </c>
    </row>
    <row r="47" spans="2:7" x14ac:dyDescent="0.35">
      <c r="B47" s="15">
        <v>45404</v>
      </c>
      <c r="C47" s="6" t="s">
        <v>0</v>
      </c>
      <c r="D47" s="1">
        <v>1</v>
      </c>
      <c r="E47" s="4">
        <v>989.00202774873799</v>
      </c>
      <c r="F47" s="1">
        <v>68</v>
      </c>
      <c r="G47" s="6" t="s">
        <v>1</v>
      </c>
    </row>
    <row r="48" spans="2:7" x14ac:dyDescent="0.35">
      <c r="B48" s="15">
        <v>45404</v>
      </c>
      <c r="C48" s="6" t="s">
        <v>2</v>
      </c>
      <c r="D48" s="1">
        <v>1</v>
      </c>
      <c r="E48" s="4">
        <v>989.00202774878301</v>
      </c>
      <c r="F48" s="1">
        <v>65</v>
      </c>
      <c r="G48" s="6" t="s">
        <v>1</v>
      </c>
    </row>
    <row r="49" spans="2:7" x14ac:dyDescent="0.35">
      <c r="B49" s="15">
        <v>45404</v>
      </c>
      <c r="C49" s="6" t="s">
        <v>3</v>
      </c>
      <c r="D49" s="1">
        <v>1</v>
      </c>
      <c r="E49" s="4">
        <v>989.00202774876595</v>
      </c>
      <c r="F49" s="1">
        <v>70</v>
      </c>
      <c r="G49" s="6" t="s">
        <v>1</v>
      </c>
    </row>
    <row r="50" spans="2:7" x14ac:dyDescent="0.35">
      <c r="B50" s="15">
        <v>45404</v>
      </c>
      <c r="C50" s="6" t="s">
        <v>4</v>
      </c>
      <c r="D50" s="1">
        <v>1</v>
      </c>
      <c r="E50" s="4">
        <v>989.00202774874901</v>
      </c>
      <c r="F50" s="1">
        <v>73</v>
      </c>
      <c r="G50" s="6" t="s">
        <v>1</v>
      </c>
    </row>
    <row r="51" spans="2:7" x14ac:dyDescent="0.35">
      <c r="B51" s="15">
        <v>45404</v>
      </c>
      <c r="C51" s="6" t="s">
        <v>5</v>
      </c>
      <c r="D51" s="1">
        <v>1</v>
      </c>
      <c r="E51" s="4">
        <v>989.00202774874401</v>
      </c>
      <c r="F51" s="1">
        <v>71</v>
      </c>
      <c r="G51" s="6" t="s">
        <v>1</v>
      </c>
    </row>
    <row r="52" spans="2:7" x14ac:dyDescent="0.35">
      <c r="B52" s="15">
        <v>45404</v>
      </c>
      <c r="C52" s="6" t="s">
        <v>6</v>
      </c>
      <c r="D52" s="1">
        <v>1</v>
      </c>
      <c r="E52" s="4">
        <v>989.00202774881302</v>
      </c>
      <c r="F52" s="1">
        <v>61</v>
      </c>
      <c r="G52" s="6" t="s">
        <v>1</v>
      </c>
    </row>
    <row r="53" spans="2:7" x14ac:dyDescent="0.35">
      <c r="B53" s="15">
        <v>45404</v>
      </c>
      <c r="C53" s="6" t="s">
        <v>7</v>
      </c>
      <c r="D53" s="1">
        <v>1</v>
      </c>
      <c r="E53" s="4">
        <v>989.00202774874106</v>
      </c>
      <c r="F53" s="1">
        <v>67</v>
      </c>
      <c r="G53" s="6" t="s">
        <v>1</v>
      </c>
    </row>
    <row r="54" spans="2:7" x14ac:dyDescent="0.35">
      <c r="B54" s="15">
        <v>45404</v>
      </c>
      <c r="C54" s="6" t="s">
        <v>8</v>
      </c>
      <c r="D54" s="1">
        <v>1</v>
      </c>
      <c r="E54" s="4">
        <v>989.00202774874197</v>
      </c>
      <c r="F54" s="1">
        <v>60</v>
      </c>
      <c r="G54" s="6" t="s">
        <v>1</v>
      </c>
    </row>
    <row r="55" spans="2:7" x14ac:dyDescent="0.35">
      <c r="B55" s="15">
        <v>45404</v>
      </c>
      <c r="C55" s="6" t="s">
        <v>9</v>
      </c>
      <c r="D55" s="1">
        <v>1</v>
      </c>
      <c r="E55" s="4">
        <v>989.00202774878801</v>
      </c>
      <c r="F55" s="1">
        <v>62</v>
      </c>
      <c r="G55" s="6" t="s">
        <v>1</v>
      </c>
    </row>
    <row r="56" spans="2:7" x14ac:dyDescent="0.35">
      <c r="B56" s="15">
        <v>45404</v>
      </c>
      <c r="C56" s="6" t="s">
        <v>10</v>
      </c>
      <c r="D56" s="1">
        <v>1</v>
      </c>
      <c r="E56" s="4">
        <v>989.00202774874299</v>
      </c>
      <c r="F56" s="1">
        <v>58</v>
      </c>
      <c r="G56" s="6" t="s">
        <v>1</v>
      </c>
    </row>
    <row r="57" spans="2:7" x14ac:dyDescent="0.35">
      <c r="B57" s="15">
        <v>45404</v>
      </c>
      <c r="C57" s="6" t="s">
        <v>11</v>
      </c>
      <c r="D57" s="1">
        <v>1</v>
      </c>
      <c r="E57" s="4">
        <v>989.00202774880495</v>
      </c>
      <c r="F57" s="1">
        <v>73</v>
      </c>
      <c r="G57" s="6" t="s">
        <v>1</v>
      </c>
    </row>
    <row r="58" spans="2:7" x14ac:dyDescent="0.35">
      <c r="B58" s="15">
        <v>45404</v>
      </c>
      <c r="C58" s="6" t="s">
        <v>12</v>
      </c>
      <c r="D58" s="1">
        <v>1</v>
      </c>
      <c r="E58" s="4">
        <v>989.00202774879597</v>
      </c>
      <c r="F58" s="1">
        <v>65</v>
      </c>
      <c r="G58" s="6" t="s">
        <v>1</v>
      </c>
    </row>
    <row r="59" spans="2:7" x14ac:dyDescent="0.35">
      <c r="B59" s="15">
        <v>45404</v>
      </c>
      <c r="C59" s="6" t="s">
        <v>13</v>
      </c>
      <c r="D59" s="1">
        <v>1</v>
      </c>
      <c r="E59" s="4">
        <v>989.002027748768</v>
      </c>
      <c r="F59" s="1">
        <v>69</v>
      </c>
      <c r="G59" s="6" t="s">
        <v>1</v>
      </c>
    </row>
    <row r="60" spans="2:7" x14ac:dyDescent="0.35">
      <c r="B60" s="15">
        <v>45404</v>
      </c>
      <c r="C60" s="6" t="s">
        <v>14</v>
      </c>
      <c r="D60" s="1">
        <v>1</v>
      </c>
      <c r="E60" s="4">
        <v>989.00202774879995</v>
      </c>
      <c r="F60" s="1">
        <v>67</v>
      </c>
      <c r="G60" s="6" t="s">
        <v>1</v>
      </c>
    </row>
    <row r="61" spans="2:7" x14ac:dyDescent="0.35">
      <c r="B61" s="15">
        <v>45404</v>
      </c>
      <c r="C61" s="6" t="s">
        <v>15</v>
      </c>
      <c r="D61" s="1">
        <v>1</v>
      </c>
      <c r="E61" s="4">
        <v>989.00202774879199</v>
      </c>
      <c r="F61" s="1">
        <v>66</v>
      </c>
      <c r="G61" s="6" t="s">
        <v>1</v>
      </c>
    </row>
    <row r="62" spans="2:7" x14ac:dyDescent="0.35">
      <c r="B62" s="15">
        <v>45404</v>
      </c>
      <c r="C62" s="6" t="s">
        <v>16</v>
      </c>
      <c r="D62" s="1">
        <v>1</v>
      </c>
      <c r="E62" s="4">
        <v>989.00202774879403</v>
      </c>
      <c r="F62" s="1">
        <v>63</v>
      </c>
      <c r="G62" s="6" t="s">
        <v>1</v>
      </c>
    </row>
    <row r="63" spans="2:7" x14ac:dyDescent="0.35">
      <c r="B63" s="15">
        <v>45404</v>
      </c>
      <c r="C63" s="6" t="s">
        <v>17</v>
      </c>
      <c r="D63" s="1">
        <v>1</v>
      </c>
      <c r="E63" s="4">
        <v>989.00202774877005</v>
      </c>
      <c r="F63" s="1">
        <v>66</v>
      </c>
      <c r="G63" s="6" t="s">
        <v>1</v>
      </c>
    </row>
    <row r="64" spans="2:7" x14ac:dyDescent="0.35">
      <c r="B64" s="15">
        <v>45404</v>
      </c>
      <c r="C64" s="6" t="s">
        <v>18</v>
      </c>
      <c r="D64" s="1">
        <v>1</v>
      </c>
      <c r="E64" s="4">
        <v>989.00202774874697</v>
      </c>
      <c r="F64" s="1">
        <v>119</v>
      </c>
      <c r="G64" s="6" t="s">
        <v>19</v>
      </c>
    </row>
    <row r="65" spans="2:7" x14ac:dyDescent="0.35">
      <c r="B65" s="15">
        <v>45404</v>
      </c>
      <c r="C65" s="6" t="s">
        <v>20</v>
      </c>
      <c r="D65" s="1">
        <v>1</v>
      </c>
      <c r="E65" s="4">
        <v>989.00202774873901</v>
      </c>
      <c r="F65" s="1">
        <v>66</v>
      </c>
      <c r="G65" s="6" t="s">
        <v>1</v>
      </c>
    </row>
    <row r="66" spans="2:7" x14ac:dyDescent="0.35">
      <c r="B66" s="15">
        <v>45404</v>
      </c>
      <c r="C66" s="6" t="s">
        <v>21</v>
      </c>
      <c r="D66" s="1">
        <v>1</v>
      </c>
      <c r="E66" s="4">
        <v>989.00202774881495</v>
      </c>
      <c r="F66" s="1">
        <v>61</v>
      </c>
      <c r="G66" s="6" t="s">
        <v>1</v>
      </c>
    </row>
    <row r="67" spans="2:7" x14ac:dyDescent="0.35">
      <c r="B67" s="15">
        <v>45404</v>
      </c>
      <c r="C67" s="6" t="s">
        <v>22</v>
      </c>
      <c r="D67" s="1">
        <v>1</v>
      </c>
      <c r="E67" s="4">
        <v>989.00202774881996</v>
      </c>
      <c r="F67" s="1">
        <v>65</v>
      </c>
      <c r="G67" s="6" t="s">
        <v>1</v>
      </c>
    </row>
    <row r="68" spans="2:7" x14ac:dyDescent="0.35">
      <c r="B68" s="15">
        <v>45404</v>
      </c>
      <c r="C68" s="6" t="s">
        <v>23</v>
      </c>
      <c r="D68" s="1">
        <v>1</v>
      </c>
      <c r="E68" s="4">
        <v>989.00202774876198</v>
      </c>
      <c r="F68" s="1">
        <v>114</v>
      </c>
      <c r="G68" s="6" t="s">
        <v>19</v>
      </c>
    </row>
    <row r="69" spans="2:7" x14ac:dyDescent="0.35">
      <c r="B69" s="15">
        <v>45404</v>
      </c>
      <c r="C69" s="6" t="s">
        <v>24</v>
      </c>
      <c r="D69" s="1">
        <v>1</v>
      </c>
      <c r="E69" s="4">
        <v>989.00202774877505</v>
      </c>
      <c r="F69" s="1">
        <v>119</v>
      </c>
      <c r="G69" s="6" t="s">
        <v>19</v>
      </c>
    </row>
    <row r="70" spans="2:7" x14ac:dyDescent="0.35">
      <c r="B70" s="15">
        <v>45404</v>
      </c>
      <c r="C70" s="6" t="s">
        <v>25</v>
      </c>
      <c r="D70" s="1">
        <v>1</v>
      </c>
      <c r="E70" s="4">
        <v>989.00202774780803</v>
      </c>
      <c r="F70" s="1">
        <v>90</v>
      </c>
      <c r="G70" s="6" t="s">
        <v>19</v>
      </c>
    </row>
    <row r="71" spans="2:7" x14ac:dyDescent="0.35">
      <c r="B71" s="15">
        <v>45404</v>
      </c>
      <c r="C71" s="6" t="s">
        <v>26</v>
      </c>
      <c r="D71" s="1">
        <v>1</v>
      </c>
      <c r="E71" s="4">
        <v>989.002027747797</v>
      </c>
      <c r="F71" s="1">
        <v>105</v>
      </c>
      <c r="G71" s="6" t="s">
        <v>19</v>
      </c>
    </row>
    <row r="72" spans="2:7" x14ac:dyDescent="0.35">
      <c r="B72" s="15">
        <v>45404</v>
      </c>
      <c r="C72" s="6" t="s">
        <v>27</v>
      </c>
      <c r="D72" s="1">
        <v>1</v>
      </c>
      <c r="E72" s="4">
        <v>989.00202774879301</v>
      </c>
      <c r="F72" s="1">
        <v>95</v>
      </c>
      <c r="G72" s="6" t="s">
        <v>19</v>
      </c>
    </row>
    <row r="73" spans="2:7" x14ac:dyDescent="0.35">
      <c r="B73" s="15">
        <v>45404</v>
      </c>
      <c r="C73" s="6" t="s">
        <v>28</v>
      </c>
      <c r="D73" s="1">
        <v>1</v>
      </c>
      <c r="E73" s="4">
        <v>989.00202774778904</v>
      </c>
      <c r="F73" s="1">
        <v>61</v>
      </c>
      <c r="G73" s="6" t="s">
        <v>1</v>
      </c>
    </row>
    <row r="74" spans="2:7" x14ac:dyDescent="0.35">
      <c r="B74" s="15">
        <v>45404</v>
      </c>
      <c r="C74" s="6" t="s">
        <v>29</v>
      </c>
      <c r="D74" s="1">
        <v>1</v>
      </c>
      <c r="E74" s="4">
        <v>989.00202774778597</v>
      </c>
      <c r="F74" s="1">
        <v>90</v>
      </c>
      <c r="G74" s="6" t="s">
        <v>19</v>
      </c>
    </row>
    <row r="75" spans="2:7" x14ac:dyDescent="0.35">
      <c r="B75" s="15">
        <v>45404</v>
      </c>
      <c r="C75" s="6" t="s">
        <v>30</v>
      </c>
      <c r="D75" s="1">
        <v>1</v>
      </c>
      <c r="E75" s="4">
        <v>989.00202774781599</v>
      </c>
      <c r="F75" s="1">
        <v>92</v>
      </c>
      <c r="G75" s="6" t="s">
        <v>19</v>
      </c>
    </row>
    <row r="76" spans="2:7" x14ac:dyDescent="0.35">
      <c r="B76" s="15">
        <v>45404</v>
      </c>
      <c r="C76" s="6" t="s">
        <v>31</v>
      </c>
      <c r="D76" s="1">
        <v>1</v>
      </c>
      <c r="E76" s="4">
        <v>989.00202774781701</v>
      </c>
      <c r="F76" s="1">
        <v>93</v>
      </c>
      <c r="G76" s="6" t="s">
        <v>19</v>
      </c>
    </row>
    <row r="77" spans="2:7" x14ac:dyDescent="0.35">
      <c r="B77" s="15">
        <v>45404</v>
      </c>
      <c r="C77" s="6" t="s">
        <v>32</v>
      </c>
      <c r="D77" s="1">
        <v>1</v>
      </c>
      <c r="E77" s="4">
        <v>989.00202774781906</v>
      </c>
      <c r="F77" s="1">
        <v>95</v>
      </c>
      <c r="G77" s="6" t="s">
        <v>19</v>
      </c>
    </row>
    <row r="78" spans="2:7" x14ac:dyDescent="0.35">
      <c r="B78" s="15">
        <v>45404</v>
      </c>
      <c r="C78" s="6" t="s">
        <v>33</v>
      </c>
      <c r="D78" s="1">
        <v>1</v>
      </c>
      <c r="E78" s="4">
        <v>989.00202774779302</v>
      </c>
      <c r="F78" s="1">
        <v>66</v>
      </c>
      <c r="G78" s="6" t="s">
        <v>1</v>
      </c>
    </row>
    <row r="79" spans="2:7" x14ac:dyDescent="0.35">
      <c r="B79" s="15">
        <v>45404</v>
      </c>
      <c r="C79" s="6" t="s">
        <v>34</v>
      </c>
      <c r="D79" s="1">
        <v>1</v>
      </c>
      <c r="E79" s="4">
        <v>989.00202774776199</v>
      </c>
      <c r="F79" s="1">
        <v>64</v>
      </c>
      <c r="G79" s="6" t="s">
        <v>1</v>
      </c>
    </row>
    <row r="80" spans="2:7" x14ac:dyDescent="0.35">
      <c r="B80" s="15">
        <v>45404</v>
      </c>
      <c r="C80" s="6" t="s">
        <v>35</v>
      </c>
      <c r="D80" s="1">
        <v>1</v>
      </c>
      <c r="E80" s="4">
        <v>989.00202774776801</v>
      </c>
      <c r="F80" s="1">
        <v>66</v>
      </c>
      <c r="G80" s="6" t="s">
        <v>1</v>
      </c>
    </row>
    <row r="81" spans="2:7" x14ac:dyDescent="0.35">
      <c r="B81" s="15">
        <v>45404</v>
      </c>
      <c r="C81" s="6" t="s">
        <v>36</v>
      </c>
      <c r="D81" s="1">
        <v>1</v>
      </c>
      <c r="E81" s="4">
        <v>989.00202774772799</v>
      </c>
      <c r="F81" s="1">
        <v>66</v>
      </c>
      <c r="G81" s="6" t="s">
        <v>1</v>
      </c>
    </row>
    <row r="82" spans="2:7" x14ac:dyDescent="0.35">
      <c r="B82" s="15">
        <v>45404</v>
      </c>
      <c r="C82" s="6" t="s">
        <v>37</v>
      </c>
      <c r="D82" s="1">
        <v>1</v>
      </c>
      <c r="E82" s="4">
        <v>989.00202774778302</v>
      </c>
      <c r="F82" s="1">
        <v>62</v>
      </c>
      <c r="G82" s="6" t="s">
        <v>1</v>
      </c>
    </row>
    <row r="83" spans="2:7" x14ac:dyDescent="0.35">
      <c r="B83" s="15">
        <v>45404</v>
      </c>
      <c r="C83" s="6" t="s">
        <v>38</v>
      </c>
      <c r="D83" s="1">
        <v>1</v>
      </c>
      <c r="E83" s="4">
        <v>989.00202774772902</v>
      </c>
      <c r="F83" s="1">
        <v>57</v>
      </c>
      <c r="G83" s="6" t="s">
        <v>1</v>
      </c>
    </row>
    <row r="84" spans="2:7" x14ac:dyDescent="0.35">
      <c r="B84" s="15">
        <v>45404</v>
      </c>
      <c r="C84" s="6" t="s">
        <v>39</v>
      </c>
      <c r="D84" s="1">
        <v>1</v>
      </c>
      <c r="E84" s="4">
        <v>989.002027747748</v>
      </c>
      <c r="F84" s="1">
        <v>60</v>
      </c>
      <c r="G84" s="6" t="s">
        <v>1</v>
      </c>
    </row>
    <row r="85" spans="2:7" x14ac:dyDescent="0.35">
      <c r="B85" s="15">
        <v>45404</v>
      </c>
      <c r="C85" s="6" t="s">
        <v>40</v>
      </c>
      <c r="D85" s="1">
        <v>1</v>
      </c>
      <c r="E85" s="4">
        <v>989.00202774776506</v>
      </c>
      <c r="F85" s="1">
        <v>61</v>
      </c>
      <c r="G85" s="6" t="s">
        <v>1</v>
      </c>
    </row>
    <row r="86" spans="2:7" x14ac:dyDescent="0.35">
      <c r="B86" s="15">
        <v>45404</v>
      </c>
      <c r="C86" s="6" t="s">
        <v>41</v>
      </c>
      <c r="D86" s="1">
        <v>1</v>
      </c>
      <c r="E86" s="4">
        <v>989.00202774775801</v>
      </c>
      <c r="F86" s="1">
        <v>64</v>
      </c>
      <c r="G86" s="6" t="s">
        <v>1</v>
      </c>
    </row>
    <row r="87" spans="2:7" x14ac:dyDescent="0.35">
      <c r="B87" s="15">
        <v>45404</v>
      </c>
      <c r="C87" s="6" t="s">
        <v>42</v>
      </c>
      <c r="D87" s="1">
        <v>1</v>
      </c>
      <c r="E87" s="4">
        <v>989.00202774773504</v>
      </c>
      <c r="F87" s="1">
        <v>110</v>
      </c>
      <c r="G87" s="6" t="s">
        <v>19</v>
      </c>
    </row>
    <row r="88" spans="2:7" x14ac:dyDescent="0.35">
      <c r="B88" s="15">
        <v>45404</v>
      </c>
      <c r="C88" s="6" t="s">
        <v>43</v>
      </c>
      <c r="D88" s="1">
        <v>1</v>
      </c>
      <c r="E88" s="4">
        <v>989.00202774774505</v>
      </c>
      <c r="F88" s="1">
        <v>111</v>
      </c>
      <c r="G88" s="6" t="s">
        <v>19</v>
      </c>
    </row>
    <row r="89" spans="2:7" x14ac:dyDescent="0.35">
      <c r="B89" s="15">
        <v>45404</v>
      </c>
      <c r="C89" s="6" t="s">
        <v>44</v>
      </c>
      <c r="D89" s="1">
        <v>1</v>
      </c>
      <c r="E89" s="4">
        <v>989.00202774772697</v>
      </c>
      <c r="F89" s="1">
        <v>106</v>
      </c>
      <c r="G89" s="6" t="s">
        <v>19</v>
      </c>
    </row>
    <row r="90" spans="2:7" x14ac:dyDescent="0.35">
      <c r="B90" s="15">
        <v>45404</v>
      </c>
      <c r="C90" s="6" t="s">
        <v>45</v>
      </c>
      <c r="D90" s="1">
        <v>1</v>
      </c>
      <c r="E90" s="4">
        <v>989.00202774773697</v>
      </c>
      <c r="F90" s="1">
        <v>97</v>
      </c>
      <c r="G90" s="6" t="s">
        <v>19</v>
      </c>
    </row>
    <row r="91" spans="2:7" x14ac:dyDescent="0.35">
      <c r="B91" s="15">
        <v>45404</v>
      </c>
      <c r="C91" s="6" t="s">
        <v>46</v>
      </c>
      <c r="D91" s="1">
        <v>1</v>
      </c>
      <c r="E91" s="4">
        <v>989.00202774782099</v>
      </c>
      <c r="F91" s="1">
        <v>119</v>
      </c>
      <c r="G91" s="6" t="s">
        <v>19</v>
      </c>
    </row>
    <row r="92" spans="2:7" x14ac:dyDescent="0.35">
      <c r="B92" s="15">
        <v>45404</v>
      </c>
      <c r="C92" s="6" t="s">
        <v>47</v>
      </c>
      <c r="D92" s="1">
        <v>1</v>
      </c>
      <c r="E92" s="4">
        <v>989.00202774775505</v>
      </c>
      <c r="F92" s="1">
        <v>186</v>
      </c>
      <c r="G92" s="6" t="s">
        <v>48</v>
      </c>
    </row>
    <row r="93" spans="2:7" x14ac:dyDescent="0.35">
      <c r="B93" s="15">
        <v>45404</v>
      </c>
      <c r="C93" s="6" t="s">
        <v>49</v>
      </c>
      <c r="D93" s="1">
        <v>1</v>
      </c>
      <c r="E93" s="4">
        <v>989.00202774779405</v>
      </c>
      <c r="F93" s="1">
        <v>196</v>
      </c>
      <c r="G93" s="6" t="s">
        <v>48</v>
      </c>
    </row>
    <row r="94" spans="2:7" x14ac:dyDescent="0.35">
      <c r="B94" s="15">
        <v>45404</v>
      </c>
      <c r="C94" s="6" t="s">
        <v>50</v>
      </c>
      <c r="D94" s="1">
        <v>1</v>
      </c>
      <c r="E94" s="4">
        <v>989.00202774776403</v>
      </c>
      <c r="F94" s="1">
        <v>73</v>
      </c>
      <c r="G94" s="6" t="s">
        <v>19</v>
      </c>
    </row>
    <row r="95" spans="2:7" x14ac:dyDescent="0.35">
      <c r="B95" s="15">
        <v>45404</v>
      </c>
      <c r="C95" s="6" t="s">
        <v>51</v>
      </c>
      <c r="D95" s="1">
        <v>1</v>
      </c>
      <c r="E95" s="4">
        <v>989.00202774773402</v>
      </c>
      <c r="F95" s="1">
        <v>109</v>
      </c>
      <c r="G95" s="6" t="s">
        <v>19</v>
      </c>
    </row>
    <row r="96" spans="2:7" x14ac:dyDescent="0.35">
      <c r="B96" s="15">
        <v>45404</v>
      </c>
      <c r="C96" s="6" t="s">
        <v>52</v>
      </c>
      <c r="D96" s="1">
        <v>1</v>
      </c>
      <c r="E96" s="4">
        <v>989.00202774775903</v>
      </c>
      <c r="F96" s="1">
        <v>94</v>
      </c>
      <c r="G96" s="6" t="s">
        <v>19</v>
      </c>
    </row>
    <row r="97" spans="2:7" x14ac:dyDescent="0.35">
      <c r="B97" s="15">
        <v>45404</v>
      </c>
      <c r="C97" s="6" t="s">
        <v>53</v>
      </c>
      <c r="D97" s="1">
        <v>1</v>
      </c>
      <c r="E97" s="4">
        <v>989.00202774780098</v>
      </c>
      <c r="F97" s="1">
        <v>94</v>
      </c>
      <c r="G97" s="6" t="s">
        <v>19</v>
      </c>
    </row>
    <row r="98" spans="2:7" x14ac:dyDescent="0.35">
      <c r="B98" s="15">
        <v>45404</v>
      </c>
      <c r="C98" s="6" t="s">
        <v>54</v>
      </c>
      <c r="D98" s="1">
        <v>1</v>
      </c>
      <c r="E98" s="4">
        <v>989.00202774778995</v>
      </c>
      <c r="F98" s="1">
        <v>95</v>
      </c>
      <c r="G98" s="6" t="s">
        <v>19</v>
      </c>
    </row>
    <row r="99" spans="2:7" x14ac:dyDescent="0.35">
      <c r="B99" s="15">
        <v>45404</v>
      </c>
      <c r="C99" s="6" t="s">
        <v>55</v>
      </c>
      <c r="D99" s="1">
        <v>1</v>
      </c>
      <c r="E99" s="4">
        <v>989.00202774778404</v>
      </c>
      <c r="F99" s="1">
        <v>90</v>
      </c>
      <c r="G99" s="6" t="s">
        <v>19</v>
      </c>
    </row>
    <row r="100" spans="2:7" x14ac:dyDescent="0.35">
      <c r="B100" s="15">
        <v>45404</v>
      </c>
      <c r="C100" s="6" t="s">
        <v>56</v>
      </c>
      <c r="D100" s="1">
        <v>1</v>
      </c>
      <c r="E100" s="4">
        <v>989.00202774776596</v>
      </c>
      <c r="F100" s="1">
        <v>101</v>
      </c>
      <c r="G100" s="6" t="s">
        <v>19</v>
      </c>
    </row>
    <row r="101" spans="2:7" x14ac:dyDescent="0.35">
      <c r="B101" s="15">
        <v>45404</v>
      </c>
      <c r="C101" s="6" t="s">
        <v>57</v>
      </c>
      <c r="D101" s="1">
        <v>1</v>
      </c>
      <c r="E101" s="4">
        <v>989.002027747743</v>
      </c>
      <c r="F101" s="1">
        <v>100</v>
      </c>
      <c r="G101" s="6" t="s">
        <v>19</v>
      </c>
    </row>
    <row r="102" spans="2:7" x14ac:dyDescent="0.35">
      <c r="B102" s="15">
        <v>45404</v>
      </c>
      <c r="C102" s="6" t="s">
        <v>58</v>
      </c>
      <c r="D102" s="1">
        <v>1</v>
      </c>
      <c r="E102" s="4">
        <v>989.00202774775005</v>
      </c>
      <c r="F102" s="1">
        <v>100</v>
      </c>
      <c r="G102" s="6" t="s">
        <v>19</v>
      </c>
    </row>
    <row r="103" spans="2:7" x14ac:dyDescent="0.35">
      <c r="B103" s="15">
        <v>45404</v>
      </c>
      <c r="C103" s="6" t="s">
        <v>59</v>
      </c>
      <c r="D103" s="1">
        <v>1</v>
      </c>
      <c r="E103" s="4">
        <v>989.00202774774198</v>
      </c>
      <c r="F103" s="1">
        <v>96</v>
      </c>
      <c r="G103" s="6" t="s">
        <v>19</v>
      </c>
    </row>
    <row r="104" spans="2:7" x14ac:dyDescent="0.35">
      <c r="B104" s="15">
        <v>45404</v>
      </c>
      <c r="C104" s="6" t="s">
        <v>60</v>
      </c>
      <c r="D104" s="1">
        <v>1</v>
      </c>
      <c r="E104" s="4">
        <v>989.00202774782201</v>
      </c>
      <c r="F104" s="1">
        <v>98</v>
      </c>
      <c r="G104" s="6" t="s">
        <v>19</v>
      </c>
    </row>
    <row r="105" spans="2:7" x14ac:dyDescent="0.35">
      <c r="B105" s="15">
        <v>45404</v>
      </c>
      <c r="C105" s="6" t="s">
        <v>61</v>
      </c>
      <c r="D105" s="1">
        <v>1</v>
      </c>
      <c r="E105" s="4">
        <v>989.00202774779098</v>
      </c>
      <c r="F105" s="1">
        <v>108</v>
      </c>
      <c r="G105" s="6" t="s">
        <v>19</v>
      </c>
    </row>
    <row r="106" spans="2:7" x14ac:dyDescent="0.35">
      <c r="B106" s="15">
        <v>45404</v>
      </c>
      <c r="C106" s="6" t="s">
        <v>62</v>
      </c>
      <c r="D106" s="1">
        <v>1</v>
      </c>
      <c r="E106" s="4">
        <v>989.00202774775596</v>
      </c>
      <c r="F106" s="1">
        <v>83</v>
      </c>
      <c r="G106" s="6" t="s">
        <v>1</v>
      </c>
    </row>
    <row r="107" spans="2:7" x14ac:dyDescent="0.35">
      <c r="B107" s="15">
        <v>45404</v>
      </c>
      <c r="C107" s="6" t="s">
        <v>63</v>
      </c>
      <c r="D107" s="1">
        <v>1</v>
      </c>
      <c r="E107" s="4">
        <v>989.00202774781803</v>
      </c>
      <c r="F107" s="1">
        <v>67</v>
      </c>
      <c r="G107" s="6" t="s">
        <v>1</v>
      </c>
    </row>
    <row r="108" spans="2:7" x14ac:dyDescent="0.35">
      <c r="B108" s="15">
        <v>45404</v>
      </c>
      <c r="C108" s="6" t="s">
        <v>64</v>
      </c>
      <c r="D108" s="1">
        <v>1</v>
      </c>
      <c r="E108" s="4">
        <v>989.00202774777802</v>
      </c>
      <c r="F108" s="1">
        <v>91</v>
      </c>
      <c r="G108" s="6" t="s">
        <v>19</v>
      </c>
    </row>
    <row r="109" spans="2:7" x14ac:dyDescent="0.35">
      <c r="B109" s="15">
        <v>45404</v>
      </c>
      <c r="C109" s="6" t="s">
        <v>65</v>
      </c>
      <c r="D109" s="1">
        <v>1</v>
      </c>
      <c r="E109" s="4">
        <v>989.00202774778495</v>
      </c>
      <c r="F109" s="1">
        <v>63</v>
      </c>
      <c r="G109" s="6" t="s">
        <v>1</v>
      </c>
    </row>
    <row r="110" spans="2:7" x14ac:dyDescent="0.35">
      <c r="B110" s="15">
        <v>45404</v>
      </c>
      <c r="C110" s="6" t="s">
        <v>66</v>
      </c>
      <c r="D110" s="1">
        <v>1</v>
      </c>
      <c r="E110" s="4">
        <v>989.00202774775698</v>
      </c>
      <c r="F110" s="1">
        <v>62</v>
      </c>
      <c r="G110" s="6" t="s">
        <v>1</v>
      </c>
    </row>
    <row r="111" spans="2:7" x14ac:dyDescent="0.35">
      <c r="B111" s="15">
        <v>45404</v>
      </c>
      <c r="C111" s="6" t="s">
        <v>67</v>
      </c>
      <c r="D111" s="1">
        <v>1</v>
      </c>
      <c r="E111" s="4">
        <v>989.00202774782304</v>
      </c>
      <c r="F111" s="1">
        <v>80</v>
      </c>
      <c r="G111" s="6" t="s">
        <v>19</v>
      </c>
    </row>
    <row r="112" spans="2:7" x14ac:dyDescent="0.35">
      <c r="B112" s="15">
        <v>45404</v>
      </c>
      <c r="C112" s="6" t="s">
        <v>68</v>
      </c>
      <c r="D112" s="1">
        <v>1</v>
      </c>
      <c r="E112" s="4">
        <v>989.00202774780996</v>
      </c>
      <c r="F112" s="1">
        <v>115</v>
      </c>
      <c r="G112" s="6" t="s">
        <v>19</v>
      </c>
    </row>
    <row r="113" spans="2:7" x14ac:dyDescent="0.35">
      <c r="B113" s="15">
        <v>45404</v>
      </c>
      <c r="C113" s="6" t="s">
        <v>69</v>
      </c>
      <c r="D113" s="1">
        <v>1</v>
      </c>
      <c r="E113" s="4">
        <v>989.00202774780303</v>
      </c>
      <c r="F113" s="1">
        <v>67</v>
      </c>
      <c r="G113" s="6" t="s">
        <v>1</v>
      </c>
    </row>
    <row r="114" spans="2:7" x14ac:dyDescent="0.35">
      <c r="B114" s="15">
        <v>45404</v>
      </c>
      <c r="C114" s="6" t="s">
        <v>70</v>
      </c>
      <c r="D114" s="1">
        <v>1</v>
      </c>
      <c r="E114" s="4">
        <v>989.002027747787</v>
      </c>
      <c r="F114" s="1">
        <v>107</v>
      </c>
      <c r="G114" s="6" t="s">
        <v>19</v>
      </c>
    </row>
    <row r="115" spans="2:7" x14ac:dyDescent="0.35">
      <c r="B115" s="15">
        <v>45404</v>
      </c>
      <c r="C115" s="6" t="s">
        <v>71</v>
      </c>
      <c r="D115" s="1">
        <v>1</v>
      </c>
      <c r="E115" s="4">
        <v>989.00202774779802</v>
      </c>
      <c r="F115" s="1">
        <v>66</v>
      </c>
      <c r="G115" s="6" t="s">
        <v>1</v>
      </c>
    </row>
    <row r="116" spans="2:7" x14ac:dyDescent="0.35">
      <c r="B116" s="15">
        <v>45404</v>
      </c>
      <c r="C116" s="6" t="s">
        <v>72</v>
      </c>
      <c r="D116" s="1">
        <v>1</v>
      </c>
      <c r="E116" s="4">
        <v>989.002027747753</v>
      </c>
      <c r="F116" s="1">
        <v>85</v>
      </c>
      <c r="G116" s="6" t="s">
        <v>19</v>
      </c>
    </row>
    <row r="117" spans="2:7" x14ac:dyDescent="0.35">
      <c r="B117" s="15">
        <v>45404</v>
      </c>
      <c r="C117" s="6" t="s">
        <v>73</v>
      </c>
      <c r="D117" s="1">
        <v>1</v>
      </c>
      <c r="E117" s="4">
        <v>989.00202774773595</v>
      </c>
      <c r="F117" s="1">
        <v>62</v>
      </c>
      <c r="G117" s="6" t="s">
        <v>1</v>
      </c>
    </row>
    <row r="118" spans="2:7" x14ac:dyDescent="0.35">
      <c r="B118" s="15">
        <v>45404</v>
      </c>
      <c r="C118" s="6" t="s">
        <v>74</v>
      </c>
      <c r="D118" s="1">
        <v>1</v>
      </c>
      <c r="E118" s="4">
        <v>989.00202774776096</v>
      </c>
      <c r="F118" s="1">
        <v>119</v>
      </c>
      <c r="G118" s="6" t="s">
        <v>19</v>
      </c>
    </row>
    <row r="119" spans="2:7" x14ac:dyDescent="0.35">
      <c r="B119" s="15">
        <v>45404</v>
      </c>
      <c r="C119" s="6" t="s">
        <v>75</v>
      </c>
      <c r="D119" s="1">
        <v>1</v>
      </c>
      <c r="E119" s="4">
        <v>989.00202774779598</v>
      </c>
      <c r="F119" s="1">
        <v>63</v>
      </c>
      <c r="G119" s="6" t="s">
        <v>1</v>
      </c>
    </row>
    <row r="120" spans="2:7" x14ac:dyDescent="0.35">
      <c r="B120" s="15">
        <v>45404</v>
      </c>
      <c r="C120" s="6" t="s">
        <v>76</v>
      </c>
      <c r="D120" s="1">
        <v>1</v>
      </c>
      <c r="E120" s="4">
        <v>989.002027747733</v>
      </c>
      <c r="F120" s="1">
        <v>105</v>
      </c>
      <c r="G120" s="6" t="s">
        <v>19</v>
      </c>
    </row>
    <row r="121" spans="2:7" x14ac:dyDescent="0.35">
      <c r="B121" s="15">
        <v>45404</v>
      </c>
      <c r="C121" s="6" t="s">
        <v>77</v>
      </c>
      <c r="D121" s="1">
        <v>1</v>
      </c>
      <c r="E121" s="4">
        <v>989.00202774780905</v>
      </c>
      <c r="F121" s="1">
        <v>82</v>
      </c>
      <c r="G121" s="6" t="s">
        <v>19</v>
      </c>
    </row>
    <row r="122" spans="2:7" x14ac:dyDescent="0.35">
      <c r="B122" s="15">
        <v>45404</v>
      </c>
      <c r="C122" s="6" t="s">
        <v>78</v>
      </c>
      <c r="D122" s="1">
        <v>1</v>
      </c>
      <c r="E122" s="4">
        <v>989.00202774776005</v>
      </c>
      <c r="F122" s="1">
        <v>110</v>
      </c>
      <c r="G122" s="6" t="s">
        <v>19</v>
      </c>
    </row>
    <row r="123" spans="2:7" x14ac:dyDescent="0.35">
      <c r="B123" s="15">
        <v>45404</v>
      </c>
      <c r="C123" s="6" t="s">
        <v>79</v>
      </c>
      <c r="D123" s="1">
        <v>1</v>
      </c>
      <c r="E123" s="4">
        <v>989.00202774774095</v>
      </c>
      <c r="F123" s="1">
        <v>92</v>
      </c>
      <c r="G123" s="6" t="s">
        <v>19</v>
      </c>
    </row>
    <row r="124" spans="2:7" x14ac:dyDescent="0.35">
      <c r="B124" s="15">
        <v>45404</v>
      </c>
      <c r="C124" s="6" t="s">
        <v>80</v>
      </c>
      <c r="D124" s="1">
        <v>1</v>
      </c>
      <c r="E124" s="4">
        <v>989.00202774774698</v>
      </c>
      <c r="F124" s="1">
        <v>111</v>
      </c>
      <c r="G124" s="6" t="s">
        <v>19</v>
      </c>
    </row>
    <row r="125" spans="2:7" x14ac:dyDescent="0.35">
      <c r="B125" s="15">
        <v>45404</v>
      </c>
      <c r="C125" s="6" t="s">
        <v>81</v>
      </c>
      <c r="D125" s="1">
        <v>1</v>
      </c>
      <c r="E125" s="4">
        <v>989.00202774773095</v>
      </c>
      <c r="F125" s="1">
        <v>86</v>
      </c>
      <c r="G125" s="6" t="s">
        <v>19</v>
      </c>
    </row>
    <row r="126" spans="2:7" x14ac:dyDescent="0.35">
      <c r="B126" s="15">
        <v>45404</v>
      </c>
      <c r="C126" s="6" t="s">
        <v>82</v>
      </c>
      <c r="D126" s="1">
        <v>1</v>
      </c>
      <c r="E126" s="4">
        <v>989.00202774774903</v>
      </c>
      <c r="F126" s="1">
        <v>67</v>
      </c>
      <c r="G126" s="6" t="s">
        <v>1</v>
      </c>
    </row>
    <row r="127" spans="2:7" x14ac:dyDescent="0.35">
      <c r="B127" s="15">
        <v>45404</v>
      </c>
      <c r="C127" s="6" t="s">
        <v>83</v>
      </c>
      <c r="D127" s="1">
        <v>1</v>
      </c>
      <c r="E127" s="4">
        <v>989.00202774775403</v>
      </c>
      <c r="F127" s="1">
        <v>121</v>
      </c>
      <c r="G127" s="6" t="s">
        <v>19</v>
      </c>
    </row>
    <row r="128" spans="2:7" x14ac:dyDescent="0.35">
      <c r="B128" s="15">
        <v>45404</v>
      </c>
      <c r="C128" s="6" t="s">
        <v>84</v>
      </c>
      <c r="D128" s="1">
        <v>1</v>
      </c>
      <c r="E128" s="4">
        <v>989.00202774776903</v>
      </c>
      <c r="F128" s="1">
        <v>93</v>
      </c>
      <c r="G128" s="6" t="s">
        <v>19</v>
      </c>
    </row>
    <row r="129" spans="2:7" x14ac:dyDescent="0.35">
      <c r="B129" s="15">
        <v>45404</v>
      </c>
      <c r="C129" s="6" t="s">
        <v>85</v>
      </c>
      <c r="D129" s="1">
        <v>1</v>
      </c>
      <c r="E129" s="4">
        <v>989.00202774781303</v>
      </c>
      <c r="F129" s="1">
        <v>67</v>
      </c>
      <c r="G129" s="6" t="s">
        <v>1</v>
      </c>
    </row>
    <row r="130" spans="2:7" x14ac:dyDescent="0.35">
      <c r="B130" s="15">
        <v>45404</v>
      </c>
      <c r="C130" s="6" t="s">
        <v>86</v>
      </c>
      <c r="D130" s="1">
        <v>1</v>
      </c>
      <c r="E130" s="4">
        <v>989.00202774776301</v>
      </c>
      <c r="F130" s="1">
        <v>66</v>
      </c>
      <c r="G130" s="6" t="s">
        <v>1</v>
      </c>
    </row>
    <row r="131" spans="2:7" x14ac:dyDescent="0.35">
      <c r="B131" s="15">
        <v>45404</v>
      </c>
      <c r="C131" s="6" t="s">
        <v>87</v>
      </c>
      <c r="D131" s="1">
        <v>1</v>
      </c>
      <c r="E131" s="4">
        <v>989.00202774774596</v>
      </c>
      <c r="F131" s="1">
        <v>68</v>
      </c>
      <c r="G131" s="6" t="s">
        <v>1</v>
      </c>
    </row>
    <row r="132" spans="2:7" x14ac:dyDescent="0.35">
      <c r="B132" s="15">
        <v>45404</v>
      </c>
      <c r="C132" s="6" t="s">
        <v>88</v>
      </c>
      <c r="D132" s="1">
        <v>1</v>
      </c>
      <c r="E132" s="4">
        <v>989.002027747802</v>
      </c>
      <c r="F132" s="1">
        <v>114</v>
      </c>
      <c r="G132" s="6" t="s">
        <v>19</v>
      </c>
    </row>
    <row r="133" spans="2:7" x14ac:dyDescent="0.35">
      <c r="B133" s="15">
        <v>45404</v>
      </c>
      <c r="C133" s="6" t="s">
        <v>89</v>
      </c>
      <c r="D133" s="1">
        <v>1</v>
      </c>
      <c r="E133" s="4">
        <v>989.00202774777699</v>
      </c>
      <c r="F133" s="1">
        <v>115</v>
      </c>
      <c r="G133" s="6" t="s">
        <v>19</v>
      </c>
    </row>
    <row r="134" spans="2:7" x14ac:dyDescent="0.35">
      <c r="B134" s="15">
        <v>45404</v>
      </c>
      <c r="C134" s="6" t="s">
        <v>90</v>
      </c>
      <c r="D134" s="1">
        <v>1</v>
      </c>
      <c r="E134" s="4">
        <v>989.00202774781496</v>
      </c>
      <c r="F134" s="1">
        <v>62</v>
      </c>
      <c r="G134" s="6" t="s">
        <v>1</v>
      </c>
    </row>
    <row r="135" spans="2:7" x14ac:dyDescent="0.35">
      <c r="B135" s="15">
        <v>45404</v>
      </c>
      <c r="C135" s="6" t="s">
        <v>91</v>
      </c>
      <c r="D135" s="1">
        <v>1</v>
      </c>
      <c r="E135" s="4">
        <v>989.00202774781997</v>
      </c>
      <c r="F135" s="1">
        <v>71</v>
      </c>
      <c r="G135" s="6" t="s">
        <v>1</v>
      </c>
    </row>
    <row r="136" spans="2:7" x14ac:dyDescent="0.35">
      <c r="B136" s="15">
        <v>45404</v>
      </c>
      <c r="C136" s="6" t="s">
        <v>92</v>
      </c>
      <c r="D136" s="1">
        <v>1</v>
      </c>
      <c r="E136" s="4">
        <v>989.002027747738</v>
      </c>
      <c r="F136" s="1">
        <v>94</v>
      </c>
      <c r="G136" s="6" t="s">
        <v>19</v>
      </c>
    </row>
    <row r="137" spans="2:7" x14ac:dyDescent="0.35">
      <c r="B137" s="15">
        <v>45404</v>
      </c>
      <c r="C137" s="6" t="s">
        <v>93</v>
      </c>
      <c r="D137" s="1">
        <v>1</v>
      </c>
      <c r="E137" s="4">
        <v>989.00202774776699</v>
      </c>
      <c r="F137" s="1">
        <v>90</v>
      </c>
      <c r="G137" s="6" t="s">
        <v>19</v>
      </c>
    </row>
    <row r="138" spans="2:7" x14ac:dyDescent="0.35">
      <c r="B138" s="15">
        <v>45404</v>
      </c>
      <c r="C138" s="6" t="s">
        <v>94</v>
      </c>
      <c r="D138" s="1">
        <v>1</v>
      </c>
      <c r="E138" s="4">
        <v>989.00202774778802</v>
      </c>
      <c r="F138" s="1">
        <v>108</v>
      </c>
      <c r="G138" s="6" t="s">
        <v>19</v>
      </c>
    </row>
    <row r="139" spans="2:7" x14ac:dyDescent="0.35">
      <c r="B139" s="15">
        <v>45404</v>
      </c>
      <c r="C139" s="6" t="s">
        <v>95</v>
      </c>
      <c r="D139" s="1">
        <v>1</v>
      </c>
      <c r="E139" s="4">
        <v>989.00202774774004</v>
      </c>
      <c r="F139" s="1">
        <v>63</v>
      </c>
      <c r="G139" s="6" t="s">
        <v>1</v>
      </c>
    </row>
    <row r="140" spans="2:7" x14ac:dyDescent="0.35">
      <c r="B140" s="15">
        <v>45404</v>
      </c>
      <c r="C140" s="6" t="s">
        <v>96</v>
      </c>
      <c r="D140" s="1">
        <v>1</v>
      </c>
      <c r="E140" s="4">
        <v>989.00202774782599</v>
      </c>
      <c r="F140" s="1">
        <v>99</v>
      </c>
      <c r="G140" s="6" t="s">
        <v>19</v>
      </c>
    </row>
    <row r="141" spans="2:7" x14ac:dyDescent="0.35">
      <c r="B141" s="15">
        <v>45404</v>
      </c>
      <c r="C141" s="6" t="s">
        <v>97</v>
      </c>
      <c r="D141" s="1">
        <v>1</v>
      </c>
      <c r="E141" s="4">
        <v>989.00202774780496</v>
      </c>
      <c r="F141" s="1">
        <v>94</v>
      </c>
      <c r="G141" s="6" t="s">
        <v>19</v>
      </c>
    </row>
    <row r="142" spans="2:7" x14ac:dyDescent="0.35">
      <c r="B142" s="15">
        <v>45404</v>
      </c>
      <c r="C142" s="6" t="s">
        <v>98</v>
      </c>
      <c r="D142" s="1">
        <v>1</v>
      </c>
      <c r="E142" s="4">
        <v>989.00202774777404</v>
      </c>
      <c r="F142" s="1">
        <v>103</v>
      </c>
      <c r="G142" s="6" t="s">
        <v>19</v>
      </c>
    </row>
    <row r="143" spans="2:7" x14ac:dyDescent="0.35">
      <c r="B143" s="15">
        <v>45404</v>
      </c>
      <c r="C143" s="6" t="s">
        <v>99</v>
      </c>
      <c r="D143" s="1">
        <v>1</v>
      </c>
      <c r="E143" s="4">
        <v>989.00202774777301</v>
      </c>
      <c r="F143" s="1">
        <v>87</v>
      </c>
      <c r="G143" s="6" t="s">
        <v>19</v>
      </c>
    </row>
    <row r="144" spans="2:7" x14ac:dyDescent="0.35">
      <c r="B144" s="15">
        <v>45404</v>
      </c>
      <c r="C144" s="6" t="s">
        <v>100</v>
      </c>
      <c r="D144" s="1">
        <v>1</v>
      </c>
      <c r="E144" s="4">
        <v>989.00202774777904</v>
      </c>
      <c r="F144" s="1">
        <v>121</v>
      </c>
      <c r="G144" s="6" t="s">
        <v>19</v>
      </c>
    </row>
    <row r="145" spans="2:7" x14ac:dyDescent="0.35">
      <c r="B145" s="15">
        <v>45404</v>
      </c>
      <c r="C145" s="6" t="s">
        <v>101</v>
      </c>
      <c r="D145" s="1">
        <v>1</v>
      </c>
      <c r="E145" s="4">
        <v>989.00202774775198</v>
      </c>
      <c r="F145" s="1">
        <v>172</v>
      </c>
      <c r="G145" s="6" t="s">
        <v>48</v>
      </c>
    </row>
    <row r="146" spans="2:7" x14ac:dyDescent="0.35">
      <c r="B146" s="15">
        <v>45404</v>
      </c>
      <c r="C146" s="6" t="s">
        <v>102</v>
      </c>
      <c r="D146" s="1">
        <v>1</v>
      </c>
      <c r="E146" s="4">
        <v>989.00202774777199</v>
      </c>
      <c r="F146" s="1">
        <v>161</v>
      </c>
      <c r="G146" s="6" t="s">
        <v>48</v>
      </c>
    </row>
    <row r="147" spans="2:7" x14ac:dyDescent="0.35">
      <c r="B147" s="15">
        <v>45404</v>
      </c>
      <c r="C147" s="6" t="s">
        <v>103</v>
      </c>
      <c r="D147" s="1">
        <v>1</v>
      </c>
      <c r="E147" s="4">
        <v>989.00202774773902</v>
      </c>
      <c r="F147" s="1">
        <v>105</v>
      </c>
      <c r="G147" s="6" t="s">
        <v>19</v>
      </c>
    </row>
    <row r="148" spans="2:7" x14ac:dyDescent="0.35">
      <c r="B148" s="15">
        <v>45404</v>
      </c>
      <c r="C148" s="6" t="s">
        <v>104</v>
      </c>
      <c r="D148" s="1">
        <v>1</v>
      </c>
      <c r="E148" s="4">
        <v>989.00202774780598</v>
      </c>
      <c r="F148" s="1">
        <v>109</v>
      </c>
      <c r="G148" s="6" t="s">
        <v>19</v>
      </c>
    </row>
    <row r="149" spans="2:7" x14ac:dyDescent="0.35">
      <c r="B149" s="15">
        <v>45404</v>
      </c>
      <c r="C149" s="6" t="s">
        <v>105</v>
      </c>
      <c r="D149" s="1">
        <v>1</v>
      </c>
      <c r="E149" s="4">
        <v>989.00202774781405</v>
      </c>
      <c r="F149" s="1">
        <v>98</v>
      </c>
      <c r="G149" s="6" t="s">
        <v>19</v>
      </c>
    </row>
    <row r="150" spans="2:7" x14ac:dyDescent="0.35">
      <c r="B150" s="15">
        <v>45404</v>
      </c>
      <c r="C150" s="6" t="s">
        <v>106</v>
      </c>
      <c r="D150" s="1">
        <v>1</v>
      </c>
      <c r="E150" s="4">
        <v>989.002027747792</v>
      </c>
      <c r="F150" s="1">
        <v>95</v>
      </c>
      <c r="G150" s="6" t="s">
        <v>19</v>
      </c>
    </row>
    <row r="151" spans="2:7" x14ac:dyDescent="0.35">
      <c r="B151" s="15">
        <v>45404</v>
      </c>
      <c r="C151" s="6" t="s">
        <v>107</v>
      </c>
      <c r="D151" s="1">
        <v>1</v>
      </c>
      <c r="E151" s="4">
        <v>989.00202774777597</v>
      </c>
      <c r="F151" s="1">
        <v>99</v>
      </c>
      <c r="G151" s="6" t="s">
        <v>19</v>
      </c>
    </row>
    <row r="152" spans="2:7" x14ac:dyDescent="0.35">
      <c r="B152" s="15">
        <v>45404</v>
      </c>
      <c r="C152" s="6" t="s">
        <v>108</v>
      </c>
      <c r="D152" s="1">
        <v>1</v>
      </c>
      <c r="E152" s="4">
        <v>989.00202774781201</v>
      </c>
      <c r="F152" s="1">
        <v>62</v>
      </c>
      <c r="G152" s="6" t="s">
        <v>1</v>
      </c>
    </row>
    <row r="153" spans="2:7" x14ac:dyDescent="0.35">
      <c r="B153" s="15">
        <v>45404</v>
      </c>
      <c r="C153" s="6" t="s">
        <v>109</v>
      </c>
      <c r="D153" s="1">
        <v>1</v>
      </c>
      <c r="E153" s="4">
        <v>989.00202774781098</v>
      </c>
      <c r="F153" s="1">
        <v>157</v>
      </c>
      <c r="G153" s="6" t="s">
        <v>48</v>
      </c>
    </row>
    <row r="154" spans="2:7" x14ac:dyDescent="0.35">
      <c r="B154" s="15">
        <v>45404</v>
      </c>
      <c r="C154" s="6" t="s">
        <v>110</v>
      </c>
      <c r="D154" s="1">
        <v>1</v>
      </c>
      <c r="E154" s="4">
        <v>989.00202774782497</v>
      </c>
      <c r="F154" s="1">
        <v>79</v>
      </c>
      <c r="G154" s="6" t="s">
        <v>1</v>
      </c>
    </row>
    <row r="155" spans="2:7" x14ac:dyDescent="0.35">
      <c r="B155" s="15">
        <v>45404</v>
      </c>
      <c r="C155" s="6" t="s">
        <v>111</v>
      </c>
      <c r="D155" s="1">
        <v>1</v>
      </c>
      <c r="E155" s="4">
        <v>989.00202774776994</v>
      </c>
      <c r="F155" s="1">
        <v>202</v>
      </c>
      <c r="G155" s="6" t="s">
        <v>48</v>
      </c>
    </row>
    <row r="156" spans="2:7" x14ac:dyDescent="0.35">
      <c r="B156" s="15">
        <v>45404</v>
      </c>
      <c r="C156" s="6" t="s">
        <v>112</v>
      </c>
      <c r="D156" s="1">
        <v>1</v>
      </c>
      <c r="E156" s="4">
        <v>989.00202774778097</v>
      </c>
      <c r="F156" s="1">
        <v>103</v>
      </c>
      <c r="G156" s="6" t="s">
        <v>19</v>
      </c>
    </row>
    <row r="157" spans="2:7" x14ac:dyDescent="0.35">
      <c r="B157" s="15">
        <v>45404</v>
      </c>
      <c r="C157" s="6" t="s">
        <v>113</v>
      </c>
      <c r="D157" s="1">
        <v>1</v>
      </c>
      <c r="E157" s="4">
        <v>989.00202774774402</v>
      </c>
      <c r="F157" s="1">
        <v>91</v>
      </c>
      <c r="G157" s="6" t="s">
        <v>19</v>
      </c>
    </row>
    <row r="158" spans="2:7" x14ac:dyDescent="0.35">
      <c r="B158" s="15">
        <v>45404</v>
      </c>
      <c r="C158" s="6" t="s">
        <v>114</v>
      </c>
      <c r="D158" s="1">
        <v>1</v>
      </c>
      <c r="E158" s="4">
        <v>989.00202774779905</v>
      </c>
      <c r="F158" s="1">
        <v>108</v>
      </c>
      <c r="G158" s="6" t="s">
        <v>19</v>
      </c>
    </row>
    <row r="159" spans="2:7" x14ac:dyDescent="0.35">
      <c r="B159" s="15">
        <v>45404</v>
      </c>
      <c r="C159" s="6" t="s">
        <v>115</v>
      </c>
      <c r="D159" s="1">
        <v>1</v>
      </c>
      <c r="E159" s="4">
        <v>989.00202774782394</v>
      </c>
      <c r="F159" s="1">
        <v>91</v>
      </c>
      <c r="G159" s="6" t="s">
        <v>19</v>
      </c>
    </row>
    <row r="160" spans="2:7" x14ac:dyDescent="0.35">
      <c r="B160" s="15">
        <v>45404</v>
      </c>
      <c r="C160" s="6" t="s">
        <v>116</v>
      </c>
      <c r="D160" s="1">
        <v>1</v>
      </c>
      <c r="E160" s="4">
        <v>989.00202774773004</v>
      </c>
      <c r="F160" s="1">
        <v>79</v>
      </c>
      <c r="G160" s="6" t="s">
        <v>1</v>
      </c>
    </row>
    <row r="161" spans="2:7" x14ac:dyDescent="0.35">
      <c r="B161" s="15">
        <v>45404</v>
      </c>
      <c r="C161" s="6" t="s">
        <v>117</v>
      </c>
      <c r="D161" s="1">
        <v>1</v>
      </c>
      <c r="E161" s="4">
        <v>989.00202774773197</v>
      </c>
      <c r="F161" s="1">
        <v>100</v>
      </c>
      <c r="G161" s="6" t="s">
        <v>19</v>
      </c>
    </row>
    <row r="162" spans="2:7" x14ac:dyDescent="0.35">
      <c r="B162" s="15">
        <v>45404</v>
      </c>
      <c r="C162" s="6" t="s">
        <v>118</v>
      </c>
      <c r="D162" s="1">
        <v>1</v>
      </c>
      <c r="E162" s="4">
        <v>989.00202774777097</v>
      </c>
      <c r="F162" s="1">
        <v>81</v>
      </c>
      <c r="G162" s="6" t="s">
        <v>19</v>
      </c>
    </row>
    <row r="163" spans="2:7" x14ac:dyDescent="0.35">
      <c r="B163" s="15">
        <v>45404</v>
      </c>
      <c r="C163" s="6" t="s">
        <v>119</v>
      </c>
      <c r="D163" s="1">
        <v>1</v>
      </c>
      <c r="E163" s="4">
        <v>989.00202774779495</v>
      </c>
      <c r="F163" s="1">
        <v>104</v>
      </c>
      <c r="G163" s="6" t="s">
        <v>19</v>
      </c>
    </row>
    <row r="164" spans="2:7" x14ac:dyDescent="0.35">
      <c r="B164" s="15">
        <v>45404</v>
      </c>
      <c r="C164" s="6" t="s">
        <v>120</v>
      </c>
      <c r="D164" s="1">
        <v>1</v>
      </c>
      <c r="E164" s="4">
        <v>989.00202774780701</v>
      </c>
      <c r="F164" s="1">
        <v>105</v>
      </c>
      <c r="G164" s="6" t="s">
        <v>19</v>
      </c>
    </row>
    <row r="165" spans="2:7" x14ac:dyDescent="0.35">
      <c r="B165" s="15">
        <v>45404</v>
      </c>
      <c r="C165" s="6" t="s">
        <v>121</v>
      </c>
      <c r="D165" s="1">
        <v>1</v>
      </c>
      <c r="E165" s="4">
        <v>989.00202774777995</v>
      </c>
      <c r="F165" s="1">
        <v>108</v>
      </c>
      <c r="G165" s="6" t="s">
        <v>19</v>
      </c>
    </row>
    <row r="166" spans="2:7" x14ac:dyDescent="0.35">
      <c r="B166" s="15">
        <v>45404</v>
      </c>
      <c r="C166" s="6" t="s">
        <v>122</v>
      </c>
      <c r="D166" s="1">
        <v>1</v>
      </c>
      <c r="E166" s="4">
        <v>989.00202774780405</v>
      </c>
      <c r="F166" s="1">
        <v>122</v>
      </c>
      <c r="G166" s="6" t="s">
        <v>19</v>
      </c>
    </row>
    <row r="167" spans="2:7" x14ac:dyDescent="0.35">
      <c r="B167" s="15">
        <v>45404</v>
      </c>
      <c r="C167" s="6" t="s">
        <v>123</v>
      </c>
      <c r="D167" s="1">
        <v>1</v>
      </c>
      <c r="E167" s="4">
        <v>989.00202774777495</v>
      </c>
      <c r="F167" s="1">
        <v>100</v>
      </c>
      <c r="G167" s="6" t="s">
        <v>19</v>
      </c>
    </row>
    <row r="168" spans="2:7" x14ac:dyDescent="0.35">
      <c r="B168" s="15">
        <v>45404</v>
      </c>
      <c r="C168" s="6" t="s">
        <v>124</v>
      </c>
      <c r="D168" s="1">
        <v>1</v>
      </c>
      <c r="E168" s="4">
        <v>989.00202774779996</v>
      </c>
      <c r="F168" s="1">
        <v>96</v>
      </c>
      <c r="G168" s="6" t="s">
        <v>19</v>
      </c>
    </row>
    <row r="169" spans="2:7" x14ac:dyDescent="0.35">
      <c r="B169" s="15">
        <v>45404</v>
      </c>
      <c r="C169" s="6" t="s">
        <v>125</v>
      </c>
      <c r="D169" s="1">
        <v>1</v>
      </c>
      <c r="E169" s="4">
        <v>989.00202774775096</v>
      </c>
      <c r="F169" s="1">
        <v>64</v>
      </c>
      <c r="G169" s="6" t="s">
        <v>1</v>
      </c>
    </row>
    <row r="170" spans="2:7" x14ac:dyDescent="0.35">
      <c r="B170" s="15">
        <v>45404</v>
      </c>
      <c r="C170" s="6" t="s">
        <v>126</v>
      </c>
      <c r="D170" s="1">
        <v>1</v>
      </c>
      <c r="E170" s="4">
        <v>989.00202774677405</v>
      </c>
      <c r="F170" s="1">
        <v>110</v>
      </c>
      <c r="G170" s="6" t="s">
        <v>19</v>
      </c>
    </row>
    <row r="171" spans="2:7" x14ac:dyDescent="0.35">
      <c r="B171" s="15">
        <v>45404</v>
      </c>
      <c r="C171" s="6" t="s">
        <v>127</v>
      </c>
      <c r="D171" s="1">
        <v>1</v>
      </c>
      <c r="E171" s="4">
        <v>989.00202774680304</v>
      </c>
      <c r="F171" s="1">
        <v>168</v>
      </c>
      <c r="G171" s="6" t="s">
        <v>48</v>
      </c>
    </row>
    <row r="172" spans="2:7" x14ac:dyDescent="0.35">
      <c r="B172" s="15">
        <v>45404</v>
      </c>
      <c r="C172" s="6" t="s">
        <v>128</v>
      </c>
      <c r="D172" s="1">
        <v>1</v>
      </c>
      <c r="E172" s="4">
        <v>989.00202774675904</v>
      </c>
      <c r="F172" s="1">
        <v>169</v>
      </c>
      <c r="G172" s="6" t="s">
        <v>129</v>
      </c>
    </row>
    <row r="173" spans="2:7" x14ac:dyDescent="0.35">
      <c r="B173" s="15">
        <v>45404</v>
      </c>
      <c r="C173" s="6" t="s">
        <v>130</v>
      </c>
      <c r="D173" s="1">
        <v>1</v>
      </c>
      <c r="E173" s="4">
        <v>989.00202774673699</v>
      </c>
      <c r="F173" s="1">
        <v>89</v>
      </c>
      <c r="G173" s="6" t="s">
        <v>19</v>
      </c>
    </row>
    <row r="174" spans="2:7" x14ac:dyDescent="0.35">
      <c r="B174" s="15">
        <v>45404</v>
      </c>
      <c r="C174" s="6" t="s">
        <v>131</v>
      </c>
      <c r="D174" s="1">
        <v>1</v>
      </c>
      <c r="E174" s="4">
        <v>989.00202774678598</v>
      </c>
      <c r="F174" s="1">
        <v>62</v>
      </c>
      <c r="G174" s="6" t="s">
        <v>1</v>
      </c>
    </row>
    <row r="175" spans="2:7" x14ac:dyDescent="0.35">
      <c r="B175" s="15">
        <v>45404</v>
      </c>
      <c r="C175" s="6" t="s">
        <v>132</v>
      </c>
      <c r="D175" s="1">
        <v>1</v>
      </c>
      <c r="E175" s="4">
        <v>989.00202774675699</v>
      </c>
      <c r="F175" s="1">
        <v>102</v>
      </c>
      <c r="G175" s="6" t="s">
        <v>19</v>
      </c>
    </row>
    <row r="176" spans="2:7" x14ac:dyDescent="0.35">
      <c r="B176" s="15">
        <v>45404</v>
      </c>
      <c r="C176" s="6" t="s">
        <v>133</v>
      </c>
      <c r="D176" s="1">
        <v>1</v>
      </c>
      <c r="E176" s="4">
        <v>989.00202774672698</v>
      </c>
      <c r="F176" s="1">
        <v>71</v>
      </c>
      <c r="G176" s="6" t="s">
        <v>19</v>
      </c>
    </row>
    <row r="177" spans="2:7" x14ac:dyDescent="0.35">
      <c r="B177" s="15">
        <v>45404</v>
      </c>
      <c r="C177" s="6" t="s">
        <v>134</v>
      </c>
      <c r="D177" s="1">
        <v>1</v>
      </c>
      <c r="E177" s="4">
        <v>989.00202774675995</v>
      </c>
      <c r="F177" s="1">
        <v>85</v>
      </c>
      <c r="G177" s="6" t="s">
        <v>19</v>
      </c>
    </row>
    <row r="178" spans="2:7" x14ac:dyDescent="0.35">
      <c r="B178" s="15">
        <v>45404</v>
      </c>
      <c r="C178" s="6" t="s">
        <v>135</v>
      </c>
      <c r="D178" s="1">
        <v>1</v>
      </c>
      <c r="E178" s="4">
        <v>989.00202774675404</v>
      </c>
      <c r="F178" s="1">
        <v>112</v>
      </c>
      <c r="G178" s="6" t="s">
        <v>19</v>
      </c>
    </row>
    <row r="179" spans="2:7" x14ac:dyDescent="0.35">
      <c r="B179" s="15">
        <v>45404</v>
      </c>
      <c r="C179" s="6" t="s">
        <v>136</v>
      </c>
      <c r="D179" s="1">
        <v>1</v>
      </c>
      <c r="E179" s="4">
        <v>989.00202774678996</v>
      </c>
      <c r="F179" s="1">
        <v>72</v>
      </c>
      <c r="G179" s="6" t="s">
        <v>1</v>
      </c>
    </row>
    <row r="180" spans="2:7" x14ac:dyDescent="0.35">
      <c r="B180" s="15">
        <v>45404</v>
      </c>
      <c r="C180" s="6" t="s">
        <v>137</v>
      </c>
      <c r="D180" s="1">
        <v>1</v>
      </c>
      <c r="E180" s="4">
        <v>989.002027746772</v>
      </c>
      <c r="F180" s="1">
        <v>173</v>
      </c>
      <c r="G180" s="6" t="s">
        <v>19</v>
      </c>
    </row>
    <row r="181" spans="2:7" x14ac:dyDescent="0.35">
      <c r="B181" s="15">
        <v>45404</v>
      </c>
      <c r="C181" s="6" t="s">
        <v>138</v>
      </c>
      <c r="D181" s="1">
        <v>1</v>
      </c>
      <c r="E181" s="4">
        <v>989.00202774675597</v>
      </c>
      <c r="F181" s="1">
        <v>61</v>
      </c>
      <c r="G181" s="6" t="s">
        <v>1</v>
      </c>
    </row>
    <row r="182" spans="2:7" x14ac:dyDescent="0.35">
      <c r="B182" s="15">
        <v>45404</v>
      </c>
      <c r="C182" s="6" t="s">
        <v>139</v>
      </c>
      <c r="D182" s="1">
        <v>1</v>
      </c>
      <c r="E182" s="4">
        <v>989.00202774675301</v>
      </c>
      <c r="F182" s="1">
        <v>120</v>
      </c>
      <c r="G182" s="6" t="s">
        <v>19</v>
      </c>
    </row>
    <row r="183" spans="2:7" x14ac:dyDescent="0.35">
      <c r="B183" s="15">
        <v>45406</v>
      </c>
      <c r="C183" s="6" t="s">
        <v>140</v>
      </c>
      <c r="D183" s="1">
        <v>1</v>
      </c>
      <c r="E183" s="4">
        <v>989.00202774680702</v>
      </c>
      <c r="F183" s="1">
        <v>103</v>
      </c>
      <c r="G183" s="6" t="s">
        <v>19</v>
      </c>
    </row>
    <row r="184" spans="2:7" x14ac:dyDescent="0.35">
      <c r="B184" s="15">
        <v>45406</v>
      </c>
      <c r="C184" s="6" t="s">
        <v>141</v>
      </c>
      <c r="D184" s="1">
        <v>1</v>
      </c>
      <c r="E184" s="4">
        <v>989.00202774673005</v>
      </c>
      <c r="F184" s="1">
        <v>107</v>
      </c>
      <c r="G184" s="6" t="s">
        <v>19</v>
      </c>
    </row>
    <row r="185" spans="2:7" x14ac:dyDescent="0.35">
      <c r="B185" s="15">
        <v>45406</v>
      </c>
      <c r="C185" s="6" t="s">
        <v>142</v>
      </c>
      <c r="D185" s="1">
        <v>1</v>
      </c>
      <c r="E185" s="4">
        <v>989.00202774674995</v>
      </c>
      <c r="F185" s="1">
        <v>107</v>
      </c>
      <c r="G185" s="6" t="s">
        <v>19</v>
      </c>
    </row>
    <row r="186" spans="2:7" x14ac:dyDescent="0.35">
      <c r="B186" s="15">
        <v>45406</v>
      </c>
      <c r="C186" s="6" t="s">
        <v>143</v>
      </c>
      <c r="D186" s="1">
        <v>1</v>
      </c>
      <c r="E186" s="4">
        <v>989.00202774674096</v>
      </c>
      <c r="F186" s="1">
        <v>102</v>
      </c>
      <c r="G186" s="6" t="s">
        <v>19</v>
      </c>
    </row>
    <row r="187" spans="2:7" x14ac:dyDescent="0.35">
      <c r="B187" s="15">
        <v>45406</v>
      </c>
      <c r="C187" s="6" t="s">
        <v>144</v>
      </c>
      <c r="D187" s="1">
        <v>1</v>
      </c>
      <c r="E187" s="4">
        <v>989.00202774678303</v>
      </c>
      <c r="F187" s="1">
        <v>95</v>
      </c>
      <c r="G187" s="6" t="s">
        <v>19</v>
      </c>
    </row>
    <row r="188" spans="2:7" x14ac:dyDescent="0.35">
      <c r="B188" s="15">
        <v>45406</v>
      </c>
      <c r="C188" s="6" t="s">
        <v>145</v>
      </c>
      <c r="D188" s="1">
        <v>1</v>
      </c>
      <c r="E188" s="4">
        <v>989.00202774673801</v>
      </c>
      <c r="F188" s="1">
        <v>109</v>
      </c>
      <c r="G188" s="6" t="s">
        <v>19</v>
      </c>
    </row>
    <row r="189" spans="2:7" x14ac:dyDescent="0.35">
      <c r="B189" s="15">
        <v>45406</v>
      </c>
      <c r="C189" s="6" t="s">
        <v>146</v>
      </c>
      <c r="D189" s="1">
        <v>1</v>
      </c>
      <c r="E189" s="4">
        <v>989.00202774673505</v>
      </c>
      <c r="F189" s="1">
        <v>97</v>
      </c>
      <c r="G189" s="6" t="s">
        <v>19</v>
      </c>
    </row>
    <row r="190" spans="2:7" x14ac:dyDescent="0.35">
      <c r="B190" s="15">
        <v>45406</v>
      </c>
      <c r="C190" s="6" t="s">
        <v>147</v>
      </c>
      <c r="D190" s="1">
        <v>1</v>
      </c>
      <c r="E190" s="4">
        <v>989.00202774678803</v>
      </c>
      <c r="F190" s="1">
        <v>104</v>
      </c>
      <c r="G190" s="6" t="s">
        <v>19</v>
      </c>
    </row>
    <row r="191" spans="2:7" x14ac:dyDescent="0.35">
      <c r="B191" s="15">
        <v>45406</v>
      </c>
      <c r="C191" s="6" t="s">
        <v>148</v>
      </c>
      <c r="D191" s="1">
        <v>1</v>
      </c>
      <c r="E191" s="4">
        <v>989.00202774676802</v>
      </c>
      <c r="F191" s="1">
        <v>78</v>
      </c>
      <c r="G191" s="6" t="s">
        <v>19</v>
      </c>
    </row>
    <row r="192" spans="2:7" x14ac:dyDescent="0.35">
      <c r="B192" s="15">
        <v>45406</v>
      </c>
      <c r="C192" s="6" t="s">
        <v>149</v>
      </c>
      <c r="D192" s="1">
        <v>1</v>
      </c>
      <c r="E192" s="4">
        <v>989.00202774681895</v>
      </c>
      <c r="F192" s="1">
        <v>113</v>
      </c>
      <c r="G192" s="6" t="s">
        <v>19</v>
      </c>
    </row>
    <row r="193" spans="2:7" x14ac:dyDescent="0.35">
      <c r="B193" s="15">
        <v>45406</v>
      </c>
      <c r="C193" s="6" t="s">
        <v>150</v>
      </c>
      <c r="D193" s="1">
        <v>1</v>
      </c>
      <c r="E193" s="4">
        <v>989.00202774682396</v>
      </c>
      <c r="F193" s="1">
        <v>132</v>
      </c>
      <c r="G193" s="6" t="s">
        <v>19</v>
      </c>
    </row>
    <row r="194" spans="2:7" x14ac:dyDescent="0.35">
      <c r="B194" s="15">
        <v>45406</v>
      </c>
      <c r="C194" s="6" t="s">
        <v>151</v>
      </c>
      <c r="D194" s="1">
        <v>1</v>
      </c>
      <c r="E194" s="4">
        <v>989.00202774675802</v>
      </c>
      <c r="F194" s="1">
        <v>64</v>
      </c>
      <c r="G194" s="6" t="s">
        <v>1</v>
      </c>
    </row>
    <row r="195" spans="2:7" x14ac:dyDescent="0.35">
      <c r="B195" s="15">
        <v>45406</v>
      </c>
      <c r="C195" s="6" t="s">
        <v>152</v>
      </c>
      <c r="D195" s="1">
        <v>1</v>
      </c>
      <c r="E195" s="4">
        <v>989.00202774680804</v>
      </c>
      <c r="F195" s="1">
        <v>63</v>
      </c>
      <c r="G195" s="6" t="s">
        <v>1</v>
      </c>
    </row>
    <row r="196" spans="2:7" x14ac:dyDescent="0.35">
      <c r="B196" s="15">
        <v>45406</v>
      </c>
      <c r="C196" s="6" t="s">
        <v>153</v>
      </c>
      <c r="D196" s="1">
        <v>1</v>
      </c>
      <c r="E196" s="4">
        <v>989.00202774674699</v>
      </c>
      <c r="F196" s="1">
        <v>120</v>
      </c>
      <c r="G196" s="6" t="s">
        <v>19</v>
      </c>
    </row>
    <row r="197" spans="2:7" x14ac:dyDescent="0.35">
      <c r="B197" s="15">
        <v>45406</v>
      </c>
      <c r="C197" s="6" t="s">
        <v>154</v>
      </c>
      <c r="D197" s="1">
        <v>1</v>
      </c>
      <c r="E197" s="4">
        <v>989.00202774679201</v>
      </c>
      <c r="F197" s="1">
        <v>103</v>
      </c>
      <c r="G197" s="6" t="s">
        <v>48</v>
      </c>
    </row>
    <row r="198" spans="2:7" x14ac:dyDescent="0.35">
      <c r="B198" s="15">
        <v>45406</v>
      </c>
      <c r="C198" s="6" t="s">
        <v>155</v>
      </c>
      <c r="D198" s="1">
        <v>1</v>
      </c>
      <c r="E198" s="4">
        <v>989.00202774675097</v>
      </c>
      <c r="F198" s="1">
        <v>96</v>
      </c>
      <c r="G198" s="6" t="s">
        <v>19</v>
      </c>
    </row>
    <row r="199" spans="2:7" x14ac:dyDescent="0.35">
      <c r="B199" s="15">
        <v>45406</v>
      </c>
      <c r="C199" s="6" t="s">
        <v>156</v>
      </c>
      <c r="D199" s="1">
        <v>1</v>
      </c>
      <c r="E199" s="4">
        <v>989.002027746728</v>
      </c>
      <c r="F199" s="1">
        <v>98</v>
      </c>
      <c r="G199" s="6" t="s">
        <v>19</v>
      </c>
    </row>
    <row r="200" spans="2:7" x14ac:dyDescent="0.35">
      <c r="B200" s="15">
        <v>45406</v>
      </c>
      <c r="C200" s="6" t="s">
        <v>157</v>
      </c>
      <c r="D200" s="1">
        <v>1</v>
      </c>
      <c r="E200" s="4">
        <v>989.00202774681804</v>
      </c>
      <c r="F200" s="1">
        <v>105</v>
      </c>
      <c r="G200" s="6" t="s">
        <v>19</v>
      </c>
    </row>
    <row r="201" spans="2:7" x14ac:dyDescent="0.35">
      <c r="B201" s="15">
        <v>45406</v>
      </c>
      <c r="C201" s="6" t="s">
        <v>158</v>
      </c>
      <c r="D201" s="1">
        <v>1</v>
      </c>
      <c r="E201" s="4">
        <v>989.00202774678905</v>
      </c>
      <c r="F201" s="1">
        <v>101</v>
      </c>
      <c r="G201" s="6" t="s">
        <v>19</v>
      </c>
    </row>
    <row r="202" spans="2:7" x14ac:dyDescent="0.35">
      <c r="B202" s="15">
        <v>45406</v>
      </c>
      <c r="C202" s="6" t="s">
        <v>159</v>
      </c>
      <c r="D202" s="1">
        <v>1</v>
      </c>
      <c r="E202" s="4">
        <v>989.00202774678496</v>
      </c>
      <c r="F202" s="1">
        <v>86</v>
      </c>
      <c r="G202" s="6" t="s">
        <v>19</v>
      </c>
    </row>
    <row r="203" spans="2:7" x14ac:dyDescent="0.35">
      <c r="B203" s="15">
        <v>45406</v>
      </c>
      <c r="C203" s="6" t="s">
        <v>160</v>
      </c>
      <c r="D203" s="1">
        <v>1</v>
      </c>
      <c r="E203" s="4">
        <v>989.00202774677905</v>
      </c>
      <c r="F203" s="1">
        <v>81</v>
      </c>
      <c r="G203" s="6" t="s">
        <v>19</v>
      </c>
    </row>
    <row r="204" spans="2:7" x14ac:dyDescent="0.35">
      <c r="B204" s="15">
        <v>45406</v>
      </c>
      <c r="C204" s="6" t="s">
        <v>161</v>
      </c>
      <c r="D204" s="1">
        <v>1</v>
      </c>
      <c r="E204" s="4">
        <v>989.00202774675199</v>
      </c>
      <c r="F204" s="1">
        <v>197</v>
      </c>
      <c r="G204" s="6" t="s">
        <v>48</v>
      </c>
    </row>
    <row r="205" spans="2:7" x14ac:dyDescent="0.35">
      <c r="B205" s="15">
        <v>45406</v>
      </c>
      <c r="C205" s="6" t="s">
        <v>162</v>
      </c>
      <c r="D205" s="1">
        <v>1</v>
      </c>
      <c r="E205" s="4">
        <v>989.00202774678701</v>
      </c>
      <c r="F205" s="1">
        <v>105</v>
      </c>
      <c r="G205" s="6" t="s">
        <v>19</v>
      </c>
    </row>
    <row r="206" spans="2:7" x14ac:dyDescent="0.35">
      <c r="B206" s="15">
        <v>45406</v>
      </c>
      <c r="C206" s="6" t="s">
        <v>163</v>
      </c>
      <c r="D206" s="1">
        <v>1</v>
      </c>
      <c r="E206" s="4">
        <v>989.00202774673301</v>
      </c>
      <c r="F206" s="1">
        <v>99</v>
      </c>
      <c r="G206" s="6" t="s">
        <v>19</v>
      </c>
    </row>
    <row r="207" spans="2:7" x14ac:dyDescent="0.35">
      <c r="B207" s="15">
        <v>45406</v>
      </c>
      <c r="C207" s="6" t="s">
        <v>164</v>
      </c>
      <c r="D207" s="1">
        <v>1</v>
      </c>
      <c r="E207" s="4">
        <v>989.00202774680895</v>
      </c>
      <c r="F207" s="1">
        <v>86</v>
      </c>
      <c r="G207" s="6" t="s">
        <v>19</v>
      </c>
    </row>
    <row r="208" spans="2:7" x14ac:dyDescent="0.35">
      <c r="B208" s="15">
        <v>45406</v>
      </c>
      <c r="C208" s="6" t="s">
        <v>165</v>
      </c>
      <c r="D208" s="1">
        <v>1</v>
      </c>
      <c r="E208" s="4">
        <v>989.00202774681202</v>
      </c>
      <c r="F208" s="1">
        <v>104</v>
      </c>
      <c r="G208" s="6" t="s">
        <v>19</v>
      </c>
    </row>
    <row r="209" spans="2:7" x14ac:dyDescent="0.35">
      <c r="B209" s="15">
        <v>45406</v>
      </c>
      <c r="C209" s="6" t="s">
        <v>166</v>
      </c>
      <c r="D209" s="1">
        <v>1</v>
      </c>
      <c r="E209" s="4">
        <v>989.00202774678098</v>
      </c>
      <c r="F209" s="1">
        <v>102</v>
      </c>
      <c r="G209" s="6" t="s">
        <v>19</v>
      </c>
    </row>
    <row r="210" spans="2:7" x14ac:dyDescent="0.35">
      <c r="B210" s="15">
        <v>45406</v>
      </c>
      <c r="C210" s="6" t="s">
        <v>167</v>
      </c>
      <c r="D210" s="1">
        <v>1</v>
      </c>
      <c r="E210" s="4">
        <v>989.00202774681395</v>
      </c>
      <c r="F210" s="1">
        <v>65</v>
      </c>
      <c r="G210" s="6" t="s">
        <v>1</v>
      </c>
    </row>
    <row r="211" spans="2:7" x14ac:dyDescent="0.35">
      <c r="B211" s="15">
        <v>45406</v>
      </c>
      <c r="C211" s="6" t="s">
        <v>168</v>
      </c>
      <c r="D211" s="1">
        <v>1</v>
      </c>
      <c r="E211" s="4">
        <v>989.00202774677598</v>
      </c>
      <c r="F211" s="1">
        <v>70</v>
      </c>
      <c r="G211" s="6" t="s">
        <v>1</v>
      </c>
    </row>
    <row r="212" spans="2:7" x14ac:dyDescent="0.35">
      <c r="B212" s="15">
        <v>45406</v>
      </c>
      <c r="C212" s="6" t="s">
        <v>169</v>
      </c>
      <c r="D212" s="1">
        <v>1</v>
      </c>
      <c r="E212" s="4">
        <v>989.00202774676302</v>
      </c>
      <c r="F212" s="1">
        <v>98</v>
      </c>
      <c r="G212" s="6" t="s">
        <v>19</v>
      </c>
    </row>
    <row r="213" spans="2:7" x14ac:dyDescent="0.35">
      <c r="B213" s="15">
        <v>45406</v>
      </c>
      <c r="C213" s="6" t="s">
        <v>170</v>
      </c>
      <c r="D213" s="1">
        <v>1</v>
      </c>
      <c r="E213" s="4">
        <v>989.00202774676404</v>
      </c>
      <c r="F213" s="1">
        <v>94</v>
      </c>
      <c r="G213" s="6" t="s">
        <v>19</v>
      </c>
    </row>
    <row r="214" spans="2:7" x14ac:dyDescent="0.35">
      <c r="B214" s="15">
        <v>45406</v>
      </c>
      <c r="C214" s="6" t="s">
        <v>171</v>
      </c>
      <c r="D214" s="1">
        <v>1</v>
      </c>
      <c r="E214" s="4">
        <v>989.00202774673198</v>
      </c>
      <c r="F214" s="1">
        <v>93</v>
      </c>
      <c r="G214" s="6" t="s">
        <v>19</v>
      </c>
    </row>
    <row r="215" spans="2:7" x14ac:dyDescent="0.35">
      <c r="B215" s="15">
        <v>45406</v>
      </c>
      <c r="C215" s="6" t="s">
        <v>172</v>
      </c>
      <c r="D215" s="1">
        <v>1</v>
      </c>
      <c r="E215" s="4">
        <v>989.00202774672903</v>
      </c>
      <c r="F215" s="1">
        <v>62</v>
      </c>
      <c r="G215" s="6" t="s">
        <v>1</v>
      </c>
    </row>
    <row r="216" spans="2:7" x14ac:dyDescent="0.35">
      <c r="B216" s="15">
        <v>45406</v>
      </c>
      <c r="C216" s="6" t="s">
        <v>173</v>
      </c>
      <c r="D216" s="1">
        <v>1</v>
      </c>
      <c r="E216" s="4">
        <v>989.00202774674801</v>
      </c>
      <c r="F216" s="1">
        <v>76</v>
      </c>
      <c r="G216" s="6" t="s">
        <v>1</v>
      </c>
    </row>
    <row r="217" spans="2:7" x14ac:dyDescent="0.35">
      <c r="B217" s="15">
        <v>45406</v>
      </c>
      <c r="C217" s="6" t="s">
        <v>174</v>
      </c>
      <c r="D217" s="1">
        <v>1</v>
      </c>
      <c r="E217" s="4">
        <v>989.00202774674199</v>
      </c>
      <c r="F217" s="1">
        <v>99</v>
      </c>
      <c r="G217" s="6" t="s">
        <v>19</v>
      </c>
    </row>
    <row r="218" spans="2:7" x14ac:dyDescent="0.35">
      <c r="B218" s="15">
        <v>45406</v>
      </c>
      <c r="C218" s="6" t="s">
        <v>175</v>
      </c>
      <c r="D218" s="1">
        <v>1</v>
      </c>
      <c r="E218" s="4">
        <v>989.00202774674494</v>
      </c>
      <c r="F218" s="1">
        <v>103</v>
      </c>
      <c r="G218" s="6" t="s">
        <v>19</v>
      </c>
    </row>
    <row r="219" spans="2:7" x14ac:dyDescent="0.35">
      <c r="B219" s="15">
        <v>45406</v>
      </c>
      <c r="C219" s="6" t="s">
        <v>176</v>
      </c>
      <c r="D219" s="1">
        <v>1</v>
      </c>
      <c r="E219" s="4">
        <v>989.00202774678201</v>
      </c>
      <c r="F219" s="1">
        <v>111</v>
      </c>
      <c r="G219" s="6" t="s">
        <v>19</v>
      </c>
    </row>
    <row r="220" spans="2:7" x14ac:dyDescent="0.35">
      <c r="B220" s="15">
        <v>45406</v>
      </c>
      <c r="C220" s="6" t="s">
        <v>177</v>
      </c>
      <c r="D220" s="1">
        <v>1</v>
      </c>
      <c r="E220" s="4">
        <v>989.00202774678405</v>
      </c>
      <c r="F220" s="1">
        <v>104</v>
      </c>
      <c r="G220" s="6" t="s">
        <v>19</v>
      </c>
    </row>
    <row r="221" spans="2:7" x14ac:dyDescent="0.35">
      <c r="B221" s="15">
        <v>45406</v>
      </c>
      <c r="C221" s="6" t="s">
        <v>178</v>
      </c>
      <c r="D221" s="1">
        <v>1</v>
      </c>
      <c r="E221" s="4">
        <v>989.00202774680599</v>
      </c>
      <c r="F221" s="1">
        <v>111</v>
      </c>
      <c r="G221" s="6" t="s">
        <v>19</v>
      </c>
    </row>
    <row r="222" spans="2:7" x14ac:dyDescent="0.35">
      <c r="B222" s="15">
        <v>45406</v>
      </c>
      <c r="C222" s="6" t="s">
        <v>179</v>
      </c>
      <c r="D222" s="1">
        <v>1</v>
      </c>
      <c r="E222" s="4">
        <v>989.00202774673096</v>
      </c>
      <c r="F222" s="1">
        <v>109</v>
      </c>
      <c r="G222" s="6" t="s">
        <v>19</v>
      </c>
    </row>
    <row r="223" spans="2:7" x14ac:dyDescent="0.35">
      <c r="B223" s="15">
        <v>45406</v>
      </c>
      <c r="C223" s="6" t="s">
        <v>180</v>
      </c>
      <c r="D223" s="1">
        <v>1</v>
      </c>
      <c r="E223" s="4">
        <v>989.002027746821</v>
      </c>
      <c r="F223" s="1">
        <v>96</v>
      </c>
      <c r="G223" s="6" t="s">
        <v>19</v>
      </c>
    </row>
    <row r="224" spans="2:7" x14ac:dyDescent="0.35">
      <c r="B224" s="15">
        <v>45406</v>
      </c>
      <c r="C224" s="6" t="s">
        <v>181</v>
      </c>
      <c r="D224" s="1">
        <v>1</v>
      </c>
      <c r="E224" s="4">
        <v>989.002027746762</v>
      </c>
      <c r="F224" s="1">
        <v>103</v>
      </c>
      <c r="G224" s="6" t="s">
        <v>19</v>
      </c>
    </row>
    <row r="225" spans="2:8" x14ac:dyDescent="0.35">
      <c r="B225" s="15">
        <v>45406</v>
      </c>
      <c r="C225" s="6" t="s">
        <v>182</v>
      </c>
      <c r="D225" s="1">
        <v>1</v>
      </c>
      <c r="E225" s="4">
        <v>989.00202774675495</v>
      </c>
      <c r="F225" s="1">
        <v>91</v>
      </c>
      <c r="G225" s="6" t="s">
        <v>19</v>
      </c>
    </row>
    <row r="226" spans="2:8" x14ac:dyDescent="0.35">
      <c r="B226" s="15">
        <v>45406</v>
      </c>
      <c r="C226" s="6" t="s">
        <v>183</v>
      </c>
      <c r="D226" s="1">
        <v>1</v>
      </c>
      <c r="E226" s="4">
        <v>989.00202774673403</v>
      </c>
      <c r="F226" s="1">
        <v>66</v>
      </c>
      <c r="G226" s="6" t="s">
        <v>1</v>
      </c>
    </row>
    <row r="227" spans="2:8" x14ac:dyDescent="0.35">
      <c r="B227" s="15">
        <v>45406</v>
      </c>
      <c r="C227" s="6" t="s">
        <v>184</v>
      </c>
      <c r="D227" s="1">
        <v>1</v>
      </c>
      <c r="E227" s="4">
        <v>989.00202774674301</v>
      </c>
      <c r="F227" s="1">
        <v>111</v>
      </c>
      <c r="G227" s="6" t="s">
        <v>19</v>
      </c>
    </row>
    <row r="228" spans="2:8" x14ac:dyDescent="0.35">
      <c r="B228" s="15">
        <v>45406</v>
      </c>
      <c r="C228" s="6" t="s">
        <v>185</v>
      </c>
      <c r="D228" s="1">
        <v>1</v>
      </c>
      <c r="E228" s="4">
        <v>989.00202774673903</v>
      </c>
      <c r="F228" s="1">
        <v>100</v>
      </c>
      <c r="G228" s="6" t="s">
        <v>19</v>
      </c>
    </row>
    <row r="229" spans="2:8" x14ac:dyDescent="0.35">
      <c r="B229" s="15">
        <v>45406</v>
      </c>
      <c r="C229" s="6" t="s">
        <v>186</v>
      </c>
      <c r="D229" s="1">
        <v>1</v>
      </c>
      <c r="E229" s="4">
        <v>989.00202774679599</v>
      </c>
      <c r="F229" s="1">
        <v>180</v>
      </c>
      <c r="G229" s="6" t="s">
        <v>48</v>
      </c>
    </row>
    <row r="230" spans="2:8" x14ac:dyDescent="0.35">
      <c r="B230" s="15">
        <v>45406</v>
      </c>
      <c r="C230" s="6" t="s">
        <v>187</v>
      </c>
      <c r="D230" s="1">
        <v>1</v>
      </c>
      <c r="E230" s="4">
        <v>989.00202774679497</v>
      </c>
      <c r="F230" s="1">
        <v>105</v>
      </c>
      <c r="G230" s="6" t="s">
        <v>19</v>
      </c>
    </row>
    <row r="231" spans="2:8" x14ac:dyDescent="0.35">
      <c r="B231" s="15">
        <v>45406</v>
      </c>
      <c r="C231" s="6" t="s">
        <v>188</v>
      </c>
      <c r="D231" s="1">
        <v>1</v>
      </c>
      <c r="E231" s="4">
        <v>989.002027746777</v>
      </c>
      <c r="F231" s="1">
        <v>64</v>
      </c>
      <c r="G231" s="6" t="s">
        <v>1</v>
      </c>
    </row>
    <row r="232" spans="2:8" x14ac:dyDescent="0.35">
      <c r="B232" s="15">
        <v>45406</v>
      </c>
      <c r="C232" s="6" t="s">
        <v>189</v>
      </c>
      <c r="D232" s="1">
        <v>1</v>
      </c>
      <c r="E232" s="4">
        <v>989.00202774674904</v>
      </c>
      <c r="F232" s="1">
        <v>85</v>
      </c>
      <c r="G232" s="6" t="s">
        <v>19</v>
      </c>
    </row>
    <row r="233" spans="2:8" x14ac:dyDescent="0.35">
      <c r="B233" s="15">
        <v>45406</v>
      </c>
      <c r="C233" s="6" t="s">
        <v>190</v>
      </c>
      <c r="D233" s="1">
        <v>1</v>
      </c>
      <c r="E233" s="4">
        <v>989.00202774674005</v>
      </c>
      <c r="F233" s="1">
        <v>73</v>
      </c>
      <c r="G233" s="6" t="s">
        <v>1</v>
      </c>
    </row>
    <row r="234" spans="2:8" x14ac:dyDescent="0.35">
      <c r="B234" s="15">
        <v>45406</v>
      </c>
      <c r="C234" s="6" t="s">
        <v>191</v>
      </c>
      <c r="D234" s="1">
        <v>1</v>
      </c>
      <c r="E234" s="4">
        <v>989.002027746816</v>
      </c>
      <c r="F234" s="1">
        <v>113</v>
      </c>
      <c r="G234" s="6" t="s">
        <v>19</v>
      </c>
    </row>
    <row r="235" spans="2:8" x14ac:dyDescent="0.35">
      <c r="B235" s="15">
        <v>45406</v>
      </c>
      <c r="C235" s="6" t="s">
        <v>192</v>
      </c>
      <c r="D235" s="1">
        <v>1</v>
      </c>
      <c r="E235" s="4">
        <v>989.00202774680395</v>
      </c>
      <c r="F235" s="1">
        <v>107</v>
      </c>
      <c r="G235" s="6" t="s">
        <v>19</v>
      </c>
      <c r="H235" s="6"/>
    </row>
    <row r="236" spans="2:8" x14ac:dyDescent="0.35">
      <c r="B236" s="15">
        <v>45406</v>
      </c>
      <c r="C236" s="6" t="s">
        <v>193</v>
      </c>
      <c r="D236" s="1">
        <v>1</v>
      </c>
      <c r="E236" s="4">
        <v>989.00202774679701</v>
      </c>
      <c r="F236" s="1">
        <v>173</v>
      </c>
      <c r="G236" s="6" t="s">
        <v>48</v>
      </c>
      <c r="H236" s="6"/>
    </row>
    <row r="237" spans="2:8" x14ac:dyDescent="0.35">
      <c r="B237" s="15">
        <v>45406</v>
      </c>
      <c r="C237" s="6" t="s">
        <v>194</v>
      </c>
      <c r="D237" s="1">
        <v>1</v>
      </c>
      <c r="E237" s="4">
        <v>989.00202774677302</v>
      </c>
      <c r="F237" s="1">
        <v>160</v>
      </c>
      <c r="G237" s="6" t="s">
        <v>48</v>
      </c>
      <c r="H237" s="6"/>
    </row>
    <row r="238" spans="2:8" x14ac:dyDescent="0.35">
      <c r="B238" s="15">
        <v>45406</v>
      </c>
      <c r="C238" s="6" t="s">
        <v>195</v>
      </c>
      <c r="D238" s="1">
        <v>1</v>
      </c>
      <c r="E238" s="4">
        <v>989.00202774676495</v>
      </c>
      <c r="F238" s="1">
        <v>94</v>
      </c>
      <c r="G238" s="6" t="s">
        <v>19</v>
      </c>
      <c r="H238" s="6"/>
    </row>
    <row r="239" spans="2:8" x14ac:dyDescent="0.35">
      <c r="B239" s="15">
        <v>45406</v>
      </c>
      <c r="C239" s="6" t="s">
        <v>196</v>
      </c>
      <c r="D239" s="1">
        <v>1</v>
      </c>
      <c r="E239" s="4">
        <v>989.00202774680497</v>
      </c>
      <c r="F239" s="1">
        <v>68</v>
      </c>
      <c r="G239" s="6" t="s">
        <v>1</v>
      </c>
      <c r="H239" s="6"/>
    </row>
    <row r="240" spans="2:8" x14ac:dyDescent="0.35">
      <c r="B240" s="15">
        <v>45406</v>
      </c>
      <c r="C240" s="6" t="s">
        <v>197</v>
      </c>
      <c r="D240" s="1">
        <v>1</v>
      </c>
      <c r="E240" s="4">
        <v>989.00202774677098</v>
      </c>
      <c r="F240" s="1">
        <v>70</v>
      </c>
      <c r="G240" s="6" t="s">
        <v>1</v>
      </c>
      <c r="H240" s="6"/>
    </row>
    <row r="241" spans="2:8" x14ac:dyDescent="0.35">
      <c r="B241" s="15">
        <v>45406</v>
      </c>
      <c r="C241" s="6" t="s">
        <v>198</v>
      </c>
      <c r="D241" s="1">
        <v>1</v>
      </c>
      <c r="E241" s="4">
        <v>989.00202774681702</v>
      </c>
      <c r="F241" s="1">
        <v>75</v>
      </c>
      <c r="G241" s="6" t="s">
        <v>1</v>
      </c>
      <c r="H241" s="6"/>
    </row>
    <row r="242" spans="2:8" x14ac:dyDescent="0.35">
      <c r="B242" s="15">
        <v>45406</v>
      </c>
      <c r="C242" s="6" t="s">
        <v>199</v>
      </c>
      <c r="D242" s="1">
        <v>1</v>
      </c>
      <c r="E242" s="4">
        <v>989.00202774681304</v>
      </c>
      <c r="F242" s="1">
        <v>65</v>
      </c>
      <c r="G242" s="6" t="s">
        <v>1</v>
      </c>
      <c r="H242" s="6"/>
    </row>
    <row r="243" spans="2:8" x14ac:dyDescent="0.35">
      <c r="B243" s="15">
        <v>45406</v>
      </c>
      <c r="C243" s="6" t="s">
        <v>200</v>
      </c>
      <c r="D243" s="1">
        <v>1</v>
      </c>
      <c r="E243" s="4">
        <v>989.00202774677996</v>
      </c>
      <c r="F243" s="1">
        <v>63</v>
      </c>
      <c r="G243" s="6" t="s">
        <v>1</v>
      </c>
      <c r="H243" s="6"/>
    </row>
    <row r="244" spans="2:8" x14ac:dyDescent="0.35">
      <c r="B244" s="15">
        <v>45406</v>
      </c>
      <c r="C244" s="6" t="s">
        <v>201</v>
      </c>
      <c r="D244" s="1">
        <v>1</v>
      </c>
      <c r="E244" s="4">
        <v>989.00202774682305</v>
      </c>
      <c r="F244" s="1">
        <v>74</v>
      </c>
      <c r="G244" s="6" t="s">
        <v>1</v>
      </c>
      <c r="H244" s="6"/>
    </row>
    <row r="245" spans="2:8" x14ac:dyDescent="0.35">
      <c r="B245" s="15">
        <v>45406</v>
      </c>
      <c r="C245" s="6" t="s">
        <v>202</v>
      </c>
      <c r="D245" s="1">
        <v>1</v>
      </c>
      <c r="E245" s="4">
        <v>989.00202774676904</v>
      </c>
      <c r="F245" s="1">
        <v>103</v>
      </c>
      <c r="G245" s="6" t="s">
        <v>19</v>
      </c>
      <c r="H245" s="6"/>
    </row>
    <row r="246" spans="2:8" x14ac:dyDescent="0.35">
      <c r="B246" s="15">
        <v>45406</v>
      </c>
      <c r="C246" s="6" t="s">
        <v>203</v>
      </c>
      <c r="D246" s="1">
        <v>1</v>
      </c>
      <c r="E246" s="4">
        <v>989.00202774676995</v>
      </c>
      <c r="F246" s="1">
        <v>111</v>
      </c>
      <c r="G246" s="6" t="s">
        <v>19</v>
      </c>
      <c r="H246" s="6"/>
    </row>
    <row r="247" spans="2:8" x14ac:dyDescent="0.35">
      <c r="B247" s="15">
        <v>45406</v>
      </c>
      <c r="C247" s="6" t="s">
        <v>204</v>
      </c>
      <c r="D247" s="1">
        <v>1</v>
      </c>
      <c r="E247" s="4">
        <v>989.00202774679803</v>
      </c>
      <c r="F247" s="1">
        <v>115</v>
      </c>
      <c r="G247" s="6" t="s">
        <v>19</v>
      </c>
      <c r="H247" s="6"/>
    </row>
    <row r="248" spans="2:8" x14ac:dyDescent="0.35">
      <c r="B248" s="15">
        <v>45406</v>
      </c>
      <c r="C248" s="6" t="s">
        <v>205</v>
      </c>
      <c r="D248" s="1">
        <v>1</v>
      </c>
      <c r="E248" s="4">
        <v>989.00202774681998</v>
      </c>
      <c r="F248" s="1">
        <v>100</v>
      </c>
      <c r="G248" s="6" t="s">
        <v>19</v>
      </c>
      <c r="H248" s="6"/>
    </row>
    <row r="249" spans="2:8" x14ac:dyDescent="0.35">
      <c r="B249" s="15">
        <v>45406</v>
      </c>
      <c r="C249" s="6" t="s">
        <v>206</v>
      </c>
      <c r="D249" s="1">
        <v>1</v>
      </c>
      <c r="E249" s="4">
        <v>989.00202774679303</v>
      </c>
      <c r="F249" s="1">
        <v>111</v>
      </c>
      <c r="G249" s="6" t="s">
        <v>19</v>
      </c>
      <c r="H249" s="6"/>
    </row>
    <row r="250" spans="2:8" x14ac:dyDescent="0.35">
      <c r="B250" s="15">
        <v>45406</v>
      </c>
      <c r="C250" s="6" t="s">
        <v>207</v>
      </c>
      <c r="D250" s="1">
        <v>1</v>
      </c>
      <c r="E250" s="4">
        <v>989.00202774674597</v>
      </c>
      <c r="F250" s="1">
        <v>113</v>
      </c>
      <c r="G250" s="6" t="s">
        <v>19</v>
      </c>
      <c r="H250" s="6"/>
    </row>
    <row r="251" spans="2:8" x14ac:dyDescent="0.35">
      <c r="B251" s="15">
        <v>45406</v>
      </c>
      <c r="C251" s="6" t="s">
        <v>208</v>
      </c>
      <c r="D251" s="1">
        <v>1</v>
      </c>
      <c r="E251" s="4">
        <v>989.002027746811</v>
      </c>
      <c r="F251" s="1">
        <v>67</v>
      </c>
      <c r="G251" s="6" t="s">
        <v>1</v>
      </c>
      <c r="H251" s="6"/>
    </row>
    <row r="252" spans="2:8" x14ac:dyDescent="0.35">
      <c r="B252" s="15">
        <v>45406</v>
      </c>
      <c r="C252" s="6" t="s">
        <v>209</v>
      </c>
      <c r="D252" s="1">
        <v>1</v>
      </c>
      <c r="E252" s="4">
        <v>989.00202774682498</v>
      </c>
      <c r="F252" s="1">
        <v>92</v>
      </c>
      <c r="G252" s="6" t="s">
        <v>19</v>
      </c>
      <c r="H252" s="6"/>
    </row>
    <row r="253" spans="2:8" x14ac:dyDescent="0.35">
      <c r="B253" s="15">
        <v>45406</v>
      </c>
      <c r="C253" s="6" t="s">
        <v>210</v>
      </c>
      <c r="D253" s="1">
        <v>1</v>
      </c>
      <c r="E253" s="4">
        <v>989.00202774676598</v>
      </c>
      <c r="F253" s="1">
        <v>121</v>
      </c>
      <c r="G253" s="6" t="s">
        <v>19</v>
      </c>
      <c r="H253" s="6"/>
    </row>
    <row r="254" spans="2:8" x14ac:dyDescent="0.35">
      <c r="B254" s="15">
        <v>45406</v>
      </c>
      <c r="C254" s="6" t="s">
        <v>211</v>
      </c>
      <c r="D254" s="1">
        <v>1</v>
      </c>
      <c r="E254" s="4">
        <v>989.00202774682202</v>
      </c>
      <c r="F254" s="1">
        <v>110</v>
      </c>
      <c r="G254" s="6" t="s">
        <v>19</v>
      </c>
      <c r="H254" s="6"/>
    </row>
    <row r="255" spans="2:8" x14ac:dyDescent="0.35">
      <c r="B255" s="15">
        <v>45406</v>
      </c>
      <c r="C255" s="6" t="s">
        <v>212</v>
      </c>
      <c r="D255" s="1">
        <v>1</v>
      </c>
      <c r="E255" s="4">
        <v>989.00202774681497</v>
      </c>
      <c r="F255" s="1">
        <v>114</v>
      </c>
      <c r="G255" s="6" t="s">
        <v>19</v>
      </c>
      <c r="H255" s="6"/>
    </row>
    <row r="256" spans="2:8" x14ac:dyDescent="0.35">
      <c r="B256" s="15">
        <v>45406</v>
      </c>
      <c r="C256" s="6" t="s">
        <v>213</v>
      </c>
      <c r="D256" s="1">
        <v>1</v>
      </c>
      <c r="E256" s="4">
        <v>989.00202774680997</v>
      </c>
      <c r="F256" s="1">
        <v>92</v>
      </c>
      <c r="G256" s="6" t="s">
        <v>19</v>
      </c>
      <c r="H256" s="6"/>
    </row>
    <row r="257" spans="2:8" x14ac:dyDescent="0.35">
      <c r="B257" s="15">
        <v>45406</v>
      </c>
      <c r="C257" s="6" t="s">
        <v>214</v>
      </c>
      <c r="D257" s="1">
        <v>1</v>
      </c>
      <c r="E257" s="4">
        <v>989.00202774679894</v>
      </c>
      <c r="F257" s="1">
        <v>102</v>
      </c>
      <c r="G257" s="6" t="s">
        <v>19</v>
      </c>
      <c r="H257" s="6"/>
    </row>
    <row r="258" spans="2:8" x14ac:dyDescent="0.35">
      <c r="B258" s="15">
        <v>45406</v>
      </c>
      <c r="C258" s="6" t="s">
        <v>215</v>
      </c>
      <c r="D258" s="1">
        <v>1</v>
      </c>
      <c r="E258" s="4">
        <v>989.002027746826</v>
      </c>
      <c r="F258" s="1">
        <v>102</v>
      </c>
      <c r="G258" s="6" t="s">
        <v>19</v>
      </c>
      <c r="H258" s="6"/>
    </row>
    <row r="259" spans="2:8" x14ac:dyDescent="0.35">
      <c r="B259" s="15">
        <v>45406</v>
      </c>
      <c r="C259" s="6" t="s">
        <v>216</v>
      </c>
      <c r="D259" s="1">
        <v>1</v>
      </c>
      <c r="E259" s="4">
        <v>989.00202774677496</v>
      </c>
      <c r="F259" s="1">
        <v>105</v>
      </c>
      <c r="G259" s="6" t="s">
        <v>19</v>
      </c>
      <c r="H259" s="6"/>
    </row>
    <row r="260" spans="2:8" x14ac:dyDescent="0.35">
      <c r="B260" s="15">
        <v>45406</v>
      </c>
      <c r="C260" s="6" t="s">
        <v>217</v>
      </c>
      <c r="D260" s="1">
        <v>1</v>
      </c>
      <c r="E260" s="4">
        <v>989.00202774677803</v>
      </c>
      <c r="F260" s="1">
        <v>94</v>
      </c>
      <c r="G260" s="6" t="s">
        <v>19</v>
      </c>
      <c r="H260" s="6"/>
    </row>
    <row r="261" spans="2:8" x14ac:dyDescent="0.35">
      <c r="B261" s="15">
        <v>45406</v>
      </c>
      <c r="C261" s="6" t="s">
        <v>218</v>
      </c>
      <c r="D261" s="1">
        <v>1</v>
      </c>
      <c r="E261" s="4">
        <v>989.00202774674403</v>
      </c>
      <c r="F261" s="1">
        <v>123</v>
      </c>
      <c r="G261" s="6" t="s">
        <v>19</v>
      </c>
      <c r="H261" s="6"/>
    </row>
    <row r="262" spans="2:8" x14ac:dyDescent="0.35">
      <c r="B262" s="15">
        <v>45406</v>
      </c>
      <c r="C262" s="6" t="s">
        <v>219</v>
      </c>
      <c r="D262" s="1">
        <v>1</v>
      </c>
      <c r="E262" s="4">
        <v>989.00202774679099</v>
      </c>
      <c r="F262" s="1">
        <v>169</v>
      </c>
      <c r="G262" s="6" t="s">
        <v>48</v>
      </c>
      <c r="H262" s="6"/>
    </row>
    <row r="263" spans="2:8" x14ac:dyDescent="0.35">
      <c r="B263" s="15">
        <v>45406</v>
      </c>
      <c r="C263" s="6" t="s">
        <v>220</v>
      </c>
      <c r="D263" s="1">
        <v>1</v>
      </c>
      <c r="E263" s="4">
        <v>989.002027746767</v>
      </c>
      <c r="F263" s="1">
        <v>106</v>
      </c>
      <c r="G263" s="6" t="s">
        <v>19</v>
      </c>
      <c r="H263" s="6"/>
    </row>
    <row r="264" spans="2:8" x14ac:dyDescent="0.35">
      <c r="B264" s="15">
        <v>45406</v>
      </c>
      <c r="C264" s="6" t="s">
        <v>221</v>
      </c>
      <c r="D264" s="1">
        <v>1</v>
      </c>
      <c r="E264" s="4">
        <v>989.00202774679997</v>
      </c>
      <c r="F264" s="1">
        <v>86</v>
      </c>
      <c r="G264" s="6" t="s">
        <v>19</v>
      </c>
      <c r="H264" s="6"/>
    </row>
    <row r="265" spans="2:8" x14ac:dyDescent="0.35">
      <c r="B265" s="15">
        <v>45406</v>
      </c>
      <c r="C265" s="6" t="s">
        <v>222</v>
      </c>
      <c r="D265" s="1">
        <v>1</v>
      </c>
      <c r="E265" s="4">
        <v>989.00202774679406</v>
      </c>
      <c r="F265" s="1">
        <v>111</v>
      </c>
      <c r="G265" s="6" t="s">
        <v>19</v>
      </c>
      <c r="H265" s="6"/>
    </row>
    <row r="266" spans="2:8" x14ac:dyDescent="0.35">
      <c r="B266" s="15">
        <v>45406</v>
      </c>
      <c r="C266" s="6" t="s">
        <v>223</v>
      </c>
      <c r="D266" s="1">
        <v>1</v>
      </c>
      <c r="E266" s="4">
        <v>989.00202774680201</v>
      </c>
      <c r="F266" s="1">
        <v>117</v>
      </c>
      <c r="G266" s="6" t="s">
        <v>19</v>
      </c>
      <c r="H266" s="6"/>
    </row>
    <row r="267" spans="2:8" x14ac:dyDescent="0.35">
      <c r="B267" s="15">
        <v>45406</v>
      </c>
      <c r="C267" s="6" t="s">
        <v>224</v>
      </c>
      <c r="D267" s="1">
        <v>1</v>
      </c>
      <c r="E267" s="4">
        <v>989.00202774673596</v>
      </c>
      <c r="F267" s="1">
        <v>104</v>
      </c>
      <c r="G267" s="6" t="s">
        <v>19</v>
      </c>
      <c r="H267" s="6"/>
    </row>
    <row r="268" spans="2:8" x14ac:dyDescent="0.35">
      <c r="B268" s="15">
        <v>45406</v>
      </c>
      <c r="C268" s="6" t="s">
        <v>225</v>
      </c>
      <c r="D268" s="1">
        <v>1</v>
      </c>
      <c r="E268" s="4">
        <v>989.00202774676097</v>
      </c>
      <c r="F268" s="1">
        <v>120</v>
      </c>
      <c r="G268" s="6" t="s">
        <v>19</v>
      </c>
      <c r="H268" s="6"/>
    </row>
    <row r="269" spans="2:8" x14ac:dyDescent="0.35">
      <c r="B269" s="15">
        <v>45406</v>
      </c>
      <c r="C269" s="6" t="s">
        <v>226</v>
      </c>
      <c r="D269" s="1">
        <v>1</v>
      </c>
      <c r="E269" s="4">
        <v>989.00202774680099</v>
      </c>
      <c r="F269" s="1">
        <v>108</v>
      </c>
      <c r="G269" s="6" t="s">
        <v>19</v>
      </c>
      <c r="H269" s="6"/>
    </row>
    <row r="270" spans="2:8" x14ac:dyDescent="0.35">
      <c r="B270" s="15">
        <v>45406</v>
      </c>
      <c r="C270" s="6" t="s">
        <v>227</v>
      </c>
      <c r="D270" s="1">
        <v>1</v>
      </c>
      <c r="E270" s="4">
        <v>989.00202774987201</v>
      </c>
      <c r="F270" s="1">
        <v>89</v>
      </c>
      <c r="G270" s="6" t="s">
        <v>19</v>
      </c>
      <c r="H270" s="6"/>
    </row>
    <row r="271" spans="2:8" x14ac:dyDescent="0.35">
      <c r="B271" s="15">
        <v>45406</v>
      </c>
      <c r="C271" s="6" t="s">
        <v>228</v>
      </c>
      <c r="D271" s="1">
        <v>1</v>
      </c>
      <c r="E271" s="4">
        <v>989.002027749852</v>
      </c>
      <c r="F271" s="1">
        <v>106</v>
      </c>
      <c r="G271" s="6" t="s">
        <v>19</v>
      </c>
      <c r="H271" s="6"/>
    </row>
    <row r="272" spans="2:8" x14ac:dyDescent="0.35">
      <c r="B272" s="15">
        <v>45406</v>
      </c>
      <c r="C272" s="6" t="s">
        <v>229</v>
      </c>
      <c r="D272" s="1">
        <v>1</v>
      </c>
      <c r="E272" s="4">
        <v>989.00202774991499</v>
      </c>
      <c r="F272" s="1">
        <v>162</v>
      </c>
      <c r="G272" s="6" t="s">
        <v>48</v>
      </c>
      <c r="H272" s="6"/>
    </row>
    <row r="273" spans="2:8" x14ac:dyDescent="0.35">
      <c r="B273" s="15">
        <v>45406</v>
      </c>
      <c r="C273" s="6" t="s">
        <v>230</v>
      </c>
      <c r="D273" s="1">
        <v>1</v>
      </c>
      <c r="E273" s="4">
        <v>989.00202774986803</v>
      </c>
      <c r="F273" s="1">
        <v>160</v>
      </c>
      <c r="G273" s="6" t="s">
        <v>48</v>
      </c>
      <c r="H273" s="6"/>
    </row>
    <row r="274" spans="2:8" x14ac:dyDescent="0.35">
      <c r="B274" s="15">
        <v>45406</v>
      </c>
      <c r="C274" s="6" t="s">
        <v>231</v>
      </c>
      <c r="D274" s="1">
        <v>1</v>
      </c>
      <c r="E274" s="4">
        <v>989.00202774987395</v>
      </c>
      <c r="F274" s="1">
        <v>103</v>
      </c>
      <c r="G274" s="6" t="s">
        <v>19</v>
      </c>
      <c r="H274" s="6"/>
    </row>
    <row r="275" spans="2:8" x14ac:dyDescent="0.35">
      <c r="B275" s="15">
        <v>45406</v>
      </c>
      <c r="C275" s="6" t="s">
        <v>232</v>
      </c>
      <c r="D275" s="1">
        <v>1</v>
      </c>
      <c r="E275" s="4">
        <v>989.00202774986406</v>
      </c>
      <c r="F275" s="1">
        <v>118</v>
      </c>
      <c r="G275" s="6" t="s">
        <v>19</v>
      </c>
      <c r="H275" s="6"/>
    </row>
    <row r="276" spans="2:8" x14ac:dyDescent="0.35">
      <c r="B276" s="15">
        <v>45406</v>
      </c>
      <c r="C276" s="6" t="s">
        <v>233</v>
      </c>
      <c r="D276" s="1">
        <v>1</v>
      </c>
      <c r="E276" s="4">
        <v>989.00202774984496</v>
      </c>
      <c r="F276" s="1">
        <v>160</v>
      </c>
      <c r="G276" s="6" t="s">
        <v>48</v>
      </c>
      <c r="H276" s="6"/>
    </row>
    <row r="277" spans="2:8" x14ac:dyDescent="0.35">
      <c r="B277" s="15">
        <v>45406</v>
      </c>
      <c r="C277" s="6" t="s">
        <v>234</v>
      </c>
      <c r="D277" s="1">
        <v>1</v>
      </c>
      <c r="E277" s="4">
        <v>989.00202774983904</v>
      </c>
      <c r="F277" s="1">
        <v>111</v>
      </c>
      <c r="G277" s="6" t="s">
        <v>19</v>
      </c>
      <c r="H277" s="6"/>
    </row>
    <row r="278" spans="2:8" x14ac:dyDescent="0.35">
      <c r="B278" s="15">
        <v>45406</v>
      </c>
      <c r="C278" s="6" t="s">
        <v>235</v>
      </c>
      <c r="D278" s="1">
        <v>1</v>
      </c>
      <c r="E278" s="4">
        <v>989.00202774986701</v>
      </c>
      <c r="F278" s="1">
        <v>150</v>
      </c>
      <c r="G278" s="6" t="s">
        <v>129</v>
      </c>
      <c r="H278" s="6"/>
    </row>
    <row r="279" spans="2:8" x14ac:dyDescent="0.35">
      <c r="B279" s="15">
        <v>45406</v>
      </c>
      <c r="C279" s="6" t="s">
        <v>236</v>
      </c>
      <c r="D279" s="1">
        <v>1</v>
      </c>
      <c r="E279" s="4">
        <v>989.002027749837</v>
      </c>
      <c r="F279" s="1">
        <v>89</v>
      </c>
      <c r="G279" s="6" t="s">
        <v>19</v>
      </c>
      <c r="H27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760D-EF84-43B5-9766-333E1A136807}">
  <dimension ref="B2:N25"/>
  <sheetViews>
    <sheetView workbookViewId="0">
      <selection activeCell="O11" sqref="O11"/>
    </sheetView>
  </sheetViews>
  <sheetFormatPr defaultRowHeight="14.5" x14ac:dyDescent="0.35"/>
  <cols>
    <col min="2" max="2" width="9.08984375" style="3" bestFit="1" customWidth="1"/>
    <col min="3" max="12" width="8.7265625" style="3"/>
    <col min="13" max="13" width="11.54296875" customWidth="1"/>
  </cols>
  <sheetData>
    <row r="2" spans="2:14" x14ac:dyDescent="0.35">
      <c r="B2" s="7"/>
      <c r="C2" s="45" t="s">
        <v>379</v>
      </c>
      <c r="D2" s="45"/>
      <c r="E2" s="45" t="s">
        <v>380</v>
      </c>
      <c r="F2" s="45"/>
      <c r="G2" s="45" t="s">
        <v>381</v>
      </c>
      <c r="H2" s="45"/>
      <c r="I2" s="45" t="s">
        <v>388</v>
      </c>
      <c r="J2" s="45"/>
      <c r="K2" s="17" t="s">
        <v>383</v>
      </c>
      <c r="L2" s="17" t="s">
        <v>384</v>
      </c>
    </row>
    <row r="3" spans="2:14" ht="15" thickBot="1" x14ac:dyDescent="0.4">
      <c r="B3" s="16" t="s">
        <v>375</v>
      </c>
      <c r="C3" s="13" t="s">
        <v>376</v>
      </c>
      <c r="D3" s="13" t="s">
        <v>377</v>
      </c>
      <c r="E3" s="13" t="s">
        <v>376</v>
      </c>
      <c r="F3" s="13" t="s">
        <v>377</v>
      </c>
      <c r="G3" s="13" t="s">
        <v>382</v>
      </c>
      <c r="H3" s="13" t="s">
        <v>377</v>
      </c>
      <c r="I3" s="13" t="s">
        <v>382</v>
      </c>
      <c r="J3" s="13" t="s">
        <v>377</v>
      </c>
      <c r="K3" s="13" t="s">
        <v>376</v>
      </c>
      <c r="L3" s="13" t="s">
        <v>378</v>
      </c>
      <c r="M3" s="37" t="s">
        <v>394</v>
      </c>
    </row>
    <row r="4" spans="2:14" x14ac:dyDescent="0.35">
      <c r="B4" s="28">
        <v>45399</v>
      </c>
      <c r="C4" s="14">
        <v>34</v>
      </c>
      <c r="D4" s="14">
        <f>COUNTIFS('Fence PIT'!$B:$B,'Fence CATCH'!$B4,'Fence PIT'!$G:$G,"CO",'Fence PIT'!$F:$F,"&gt;75")</f>
        <v>36</v>
      </c>
      <c r="E4" s="14">
        <v>230</v>
      </c>
      <c r="F4" s="14">
        <f>COUNTIFS('Fence PIT'!$B:$B,'Fence CATCH'!$B4,'Fence PIT'!$G:$G,"CN",'Fence PIT'!$F:$F,"&gt;55")</f>
        <v>2</v>
      </c>
      <c r="G4" s="14">
        <f>COUNTIFS('Fence PIT'!$B:$B,'Fence CATCH'!$B4,'Fence PIT'!$G:$G,"RBT",'Fence PIT'!$F:$F,"&lt;120")</f>
        <v>2</v>
      </c>
      <c r="H4" s="14">
        <f>COUNTIFS('Fence PIT'!$B:$B,'Fence CATCH'!$B4,'Fence PIT'!$G:$G,"RBT",'Fence PIT'!$F:$F,"&gt;120")</f>
        <v>3</v>
      </c>
      <c r="I4" s="14">
        <f>COUNTIFS('Fence PIT'!$B:$B,'Fence CATCH'!$B4,'Fence PIT'!$G:$G,"CT",'Fence PIT'!$F:$F,"&lt;120")</f>
        <v>1</v>
      </c>
      <c r="J4" s="14">
        <f>COUNTIFS('Fence PIT'!$B:$B,'Fence CATCH'!$B4,'Fence PIT'!$G:$G,"CT",'Fence PIT'!$F:$F,"&gt;120")</f>
        <v>0</v>
      </c>
      <c r="K4" s="14">
        <v>18</v>
      </c>
      <c r="L4" s="14">
        <f>COUNTIFS('Fence PIT'!$B:$B,'Fence CATCH'!$B4,'Fence PIT'!$G:$G,"SOX",'Fence PIT'!$F:$F,"&gt;30")</f>
        <v>0</v>
      </c>
    </row>
    <row r="5" spans="2:14" x14ac:dyDescent="0.35">
      <c r="B5" s="28">
        <v>45401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  <c r="N5" t="s">
        <v>393</v>
      </c>
    </row>
    <row r="6" spans="2:14" x14ac:dyDescent="0.35">
      <c r="B6" s="28">
        <v>45404</v>
      </c>
      <c r="C6" s="14">
        <v>78</v>
      </c>
      <c r="D6" s="14">
        <f>COUNTIFS('Fence PIT'!$B:$B,'Fence CATCH'!$B6,'Fence PIT'!$G:$G,"CO",'Fence PIT'!$F:$F,"&gt;75")</f>
        <v>74</v>
      </c>
      <c r="E6" s="14">
        <v>146</v>
      </c>
      <c r="F6" s="14">
        <f>COUNTIFS('Fence PIT'!$B:$B,'Fence CATCH'!$B6,'Fence PIT'!$G:$G,"CN",'Fence PIT'!$F:$F,"&gt;55")</f>
        <v>52</v>
      </c>
      <c r="G6" s="14">
        <v>4</v>
      </c>
      <c r="H6" s="14">
        <f>COUNTIFS('Fence PIT'!$B:$B,'Fence CATCH'!$B6,'Fence PIT'!$G:$G,"ST/RBT",'Fence PIT'!$F:$F,"&gt;120")</f>
        <v>7</v>
      </c>
      <c r="I6" s="14">
        <f>COUNTIFS('Fence PIT'!$B:$B,'Fence CATCH'!$B6,'Fence PIT'!$G:$G,"CCT",'Fence PIT'!$F:$F,"&lt;120")</f>
        <v>0</v>
      </c>
      <c r="J6" s="14">
        <f>COUNTIFS('Fence PIT'!$B:$B,'Fence CATCH'!$B6,'Fence PIT'!$G:$G,"CCT",'Fence PIT'!$F:$F,"&gt;120")</f>
        <v>0</v>
      </c>
      <c r="K6" s="14">
        <v>14</v>
      </c>
      <c r="L6" s="14">
        <f>COUNTIFS('Fence PIT'!$B:$B,'Fence CATCH'!$B6,'Fence PIT'!$G:$G,"SOX",'Fence PIT'!$F:$F,"&gt;30")</f>
        <v>0</v>
      </c>
      <c r="M6">
        <v>5.5</v>
      </c>
    </row>
    <row r="7" spans="2:14" x14ac:dyDescent="0.35">
      <c r="B7" s="28">
        <v>45406</v>
      </c>
      <c r="C7" s="50">
        <v>18</v>
      </c>
      <c r="D7" s="50">
        <f>COUNTIFS('Fence PIT'!$B:$B,'Fence CATCH'!$B7,'Fence PIT'!$G:$G,"CO",'Fence PIT'!$F:$F,"&gt;75")</f>
        <v>71</v>
      </c>
      <c r="E7" s="50">
        <v>18</v>
      </c>
      <c r="F7" s="50">
        <f>COUNTIFS('Fence PIT'!$B:$B,'Fence CATCH'!$B7,'Fence PIT'!$G:$G,"CN",'Fence PIT'!$F:$F,"&gt;55")</f>
        <v>16</v>
      </c>
      <c r="G7" s="50">
        <v>7</v>
      </c>
      <c r="H7" s="50">
        <f>COUNTIFS('Fence PIT'!$B:$B,'Fence CATCH'!$B7,'Fence PIT'!$G:$G,"ST/RBT",'Fence PIT'!$F:$F,"&gt;120")</f>
        <v>8</v>
      </c>
      <c r="I7" s="50">
        <v>1</v>
      </c>
      <c r="J7" s="50">
        <f>COUNTIFS('Fence PIT'!$B:$B,'Fence CATCH'!$B7,'Fence PIT'!$G:$G,"CCT",'Fence PIT'!$F:$F,"&gt;120")</f>
        <v>0</v>
      </c>
      <c r="K7" s="50">
        <f>COUNTIFS('Fence PIT'!$B:$B,'Fence CATCH'!$B7,'Fence PIT'!$G:$G,"CM",'Fence PIT'!$F:$F,"&gt;30")</f>
        <v>0</v>
      </c>
      <c r="L7" s="50">
        <v>1</v>
      </c>
      <c r="M7">
        <v>5.5</v>
      </c>
    </row>
    <row r="8" spans="2:14" x14ac:dyDescent="0.35"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4" x14ac:dyDescent="0.35"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2:14" x14ac:dyDescent="0.35"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2:14" x14ac:dyDescent="0.35"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2:14" x14ac:dyDescent="0.35"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2:14" x14ac:dyDescent="0.35"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4" x14ac:dyDescent="0.35"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2:14" x14ac:dyDescent="0.35"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4" x14ac:dyDescent="0.35"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3:12" x14ac:dyDescent="0.35"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3:12" x14ac:dyDescent="0.35"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3:12" x14ac:dyDescent="0.35"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3:12" x14ac:dyDescent="0.35"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3:12" x14ac:dyDescent="0.35"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3:12" x14ac:dyDescent="0.35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3:12" x14ac:dyDescent="0.35"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3:12" x14ac:dyDescent="0.35"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3:12" x14ac:dyDescent="0.35">
      <c r="C25" s="14"/>
      <c r="D25" s="14"/>
      <c r="E25" s="14"/>
      <c r="F25" s="14"/>
      <c r="G25" s="14"/>
      <c r="H25" s="14"/>
      <c r="I25" s="14"/>
      <c r="J25" s="14"/>
      <c r="K25" s="14"/>
      <c r="L25" s="14"/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C44B-E497-4182-A08D-005A5CFB93D7}">
  <dimension ref="B1:G400"/>
  <sheetViews>
    <sheetView zoomScale="80" zoomScaleNormal="80" workbookViewId="0">
      <pane ySplit="1" topLeftCell="A5" activePane="bottomLeft" state="frozen"/>
      <selection pane="bottomLeft" activeCell="G22" sqref="G22"/>
    </sheetView>
  </sheetViews>
  <sheetFormatPr defaultRowHeight="14.5" x14ac:dyDescent="0.35"/>
  <cols>
    <col min="2" max="2" width="12.08984375" style="3" customWidth="1"/>
    <col min="3" max="3" width="14.26953125" style="3" customWidth="1"/>
    <col min="4" max="4" width="18.36328125" style="3" customWidth="1"/>
    <col min="5" max="5" width="6.90625" style="3" customWidth="1"/>
    <col min="6" max="6" width="77.26953125" style="3" customWidth="1"/>
    <col min="7" max="7" width="127" customWidth="1"/>
  </cols>
  <sheetData>
    <row r="1" spans="2:7" x14ac:dyDescent="0.35">
      <c r="B1" s="40" t="s">
        <v>375</v>
      </c>
      <c r="C1" s="40" t="s">
        <v>409</v>
      </c>
      <c r="D1" s="40" t="s">
        <v>396</v>
      </c>
      <c r="E1" s="40" t="s">
        <v>424</v>
      </c>
      <c r="F1" s="40" t="s">
        <v>397</v>
      </c>
    </row>
    <row r="2" spans="2:7" x14ac:dyDescent="0.35">
      <c r="B2" s="40" t="s">
        <v>395</v>
      </c>
      <c r="C2" s="3" t="s">
        <v>415</v>
      </c>
    </row>
    <row r="3" spans="2:7" x14ac:dyDescent="0.35">
      <c r="G3" s="40" t="s">
        <v>406</v>
      </c>
    </row>
    <row r="4" spans="2:7" x14ac:dyDescent="0.35">
      <c r="B4" s="28">
        <v>45394</v>
      </c>
      <c r="C4" s="28" t="s">
        <v>410</v>
      </c>
      <c r="D4" s="3" t="s">
        <v>414</v>
      </c>
      <c r="F4" s="3" t="s">
        <v>414</v>
      </c>
      <c r="G4" s="3" t="s">
        <v>414</v>
      </c>
    </row>
    <row r="5" spans="2:7" s="24" customFormat="1" x14ac:dyDescent="0.35">
      <c r="B5" s="28">
        <f>B4</f>
        <v>45394</v>
      </c>
      <c r="C5" s="28" t="s">
        <v>411</v>
      </c>
      <c r="D5" s="3" t="s">
        <v>414</v>
      </c>
      <c r="E5" s="3"/>
      <c r="F5" s="3" t="s">
        <v>414</v>
      </c>
      <c r="G5" s="3" t="s">
        <v>414</v>
      </c>
    </row>
    <row r="6" spans="2:7" s="24" customFormat="1" x14ac:dyDescent="0.35">
      <c r="B6" s="28">
        <f>B5</f>
        <v>45394</v>
      </c>
      <c r="C6" s="28" t="s">
        <v>412</v>
      </c>
      <c r="D6" s="3" t="s">
        <v>398</v>
      </c>
      <c r="E6" s="3"/>
      <c r="F6" s="3" t="s">
        <v>399</v>
      </c>
    </row>
    <row r="7" spans="2:7" s="24" customFormat="1" x14ac:dyDescent="0.35">
      <c r="B7" s="28">
        <f>B6</f>
        <v>45394</v>
      </c>
      <c r="C7" s="28" t="s">
        <v>413</v>
      </c>
      <c r="D7" s="3" t="s">
        <v>400</v>
      </c>
      <c r="E7" s="3"/>
      <c r="F7" s="3" t="s">
        <v>401</v>
      </c>
    </row>
    <row r="8" spans="2:7" x14ac:dyDescent="0.35">
      <c r="B8" s="28">
        <f>B7+1</f>
        <v>45395</v>
      </c>
      <c r="C8" s="28" t="str">
        <f>C4</f>
        <v>0:00-6:00</v>
      </c>
      <c r="D8" s="3" t="s">
        <v>400</v>
      </c>
      <c r="F8" s="3" t="s">
        <v>401</v>
      </c>
    </row>
    <row r="9" spans="2:7" x14ac:dyDescent="0.35">
      <c r="B9" s="28">
        <f>B8</f>
        <v>45395</v>
      </c>
      <c r="C9" s="28" t="str">
        <f>C5</f>
        <v>6:00-12:00</v>
      </c>
      <c r="D9" s="3" t="s">
        <v>400</v>
      </c>
      <c r="F9" s="3" t="s">
        <v>401</v>
      </c>
    </row>
    <row r="10" spans="2:7" x14ac:dyDescent="0.35">
      <c r="B10" s="28">
        <f>B9</f>
        <v>45395</v>
      </c>
      <c r="C10" s="28" t="str">
        <f>C6</f>
        <v>12:00-18:00</v>
      </c>
      <c r="D10" s="3" t="s">
        <v>400</v>
      </c>
      <c r="F10" s="3" t="s">
        <v>401</v>
      </c>
    </row>
    <row r="11" spans="2:7" x14ac:dyDescent="0.35">
      <c r="B11" s="28">
        <f>B10</f>
        <v>45395</v>
      </c>
      <c r="C11" s="28" t="str">
        <f>C7</f>
        <v>18:00-24:00</v>
      </c>
      <c r="D11" s="3" t="s">
        <v>400</v>
      </c>
      <c r="F11" s="3" t="s">
        <v>401</v>
      </c>
    </row>
    <row r="12" spans="2:7" x14ac:dyDescent="0.35">
      <c r="B12" s="28">
        <f t="shared" ref="B12:B75" si="0">B11+1</f>
        <v>45396</v>
      </c>
      <c r="C12" s="28" t="str">
        <f t="shared" ref="C12:C75" si="1">C8</f>
        <v>0:00-6:00</v>
      </c>
      <c r="D12" s="3" t="s">
        <v>400</v>
      </c>
      <c r="F12" s="3" t="s">
        <v>401</v>
      </c>
    </row>
    <row r="13" spans="2:7" x14ac:dyDescent="0.35">
      <c r="B13" s="28">
        <f t="shared" ref="B13:B76" si="2">B12</f>
        <v>45396</v>
      </c>
      <c r="C13" s="28" t="str">
        <f t="shared" si="1"/>
        <v>6:00-12:00</v>
      </c>
      <c r="D13" s="3" t="s">
        <v>400</v>
      </c>
      <c r="F13" s="3" t="s">
        <v>401</v>
      </c>
    </row>
    <row r="14" spans="2:7" x14ac:dyDescent="0.35">
      <c r="B14" s="28">
        <f t="shared" si="2"/>
        <v>45396</v>
      </c>
      <c r="C14" s="28" t="str">
        <f t="shared" si="1"/>
        <v>12:00-18:00</v>
      </c>
      <c r="D14" s="3" t="s">
        <v>400</v>
      </c>
      <c r="F14" s="3" t="s">
        <v>401</v>
      </c>
    </row>
    <row r="15" spans="2:7" x14ac:dyDescent="0.35">
      <c r="B15" s="28">
        <f t="shared" si="2"/>
        <v>45396</v>
      </c>
      <c r="C15" s="28" t="str">
        <f t="shared" si="1"/>
        <v>18:00-24:00</v>
      </c>
      <c r="D15" s="3" t="s">
        <v>400</v>
      </c>
      <c r="F15" s="3" t="s">
        <v>401</v>
      </c>
    </row>
    <row r="16" spans="2:7" x14ac:dyDescent="0.35">
      <c r="B16" s="28">
        <f t="shared" ref="B16:B79" si="3">B15+1</f>
        <v>45397</v>
      </c>
      <c r="C16" s="28" t="str">
        <f t="shared" si="1"/>
        <v>0:00-6:00</v>
      </c>
      <c r="D16" s="3" t="s">
        <v>400</v>
      </c>
      <c r="F16" s="3" t="s">
        <v>401</v>
      </c>
    </row>
    <row r="17" spans="2:7" x14ac:dyDescent="0.35">
      <c r="B17" s="28">
        <f t="shared" ref="B17:B80" si="4">B16</f>
        <v>45397</v>
      </c>
      <c r="C17" s="28" t="str">
        <f t="shared" si="1"/>
        <v>6:00-12:00</v>
      </c>
      <c r="D17" s="3" t="s">
        <v>400</v>
      </c>
      <c r="F17" s="3" t="s">
        <v>401</v>
      </c>
    </row>
    <row r="18" spans="2:7" x14ac:dyDescent="0.35">
      <c r="B18" s="28">
        <f t="shared" si="4"/>
        <v>45397</v>
      </c>
      <c r="C18" s="28" t="str">
        <f t="shared" si="1"/>
        <v>12:00-18:00</v>
      </c>
      <c r="D18" s="3" t="s">
        <v>402</v>
      </c>
      <c r="F18" s="3" t="s">
        <v>403</v>
      </c>
    </row>
    <row r="19" spans="2:7" x14ac:dyDescent="0.35">
      <c r="B19" s="28">
        <f t="shared" si="4"/>
        <v>45397</v>
      </c>
      <c r="C19" s="28" t="str">
        <f t="shared" si="1"/>
        <v>18:00-24:00</v>
      </c>
      <c r="D19" s="3" t="s">
        <v>404</v>
      </c>
    </row>
    <row r="20" spans="2:7" x14ac:dyDescent="0.35">
      <c r="B20" s="28">
        <f t="shared" ref="B20:B83" si="5">B19+1</f>
        <v>45398</v>
      </c>
      <c r="C20" s="28" t="str">
        <f t="shared" si="1"/>
        <v>0:00-6:00</v>
      </c>
      <c r="D20" s="3" t="s">
        <v>404</v>
      </c>
    </row>
    <row r="21" spans="2:7" x14ac:dyDescent="0.35">
      <c r="B21" s="28">
        <f t="shared" ref="B21:B84" si="6">B20</f>
        <v>45398</v>
      </c>
      <c r="C21" s="28" t="str">
        <f t="shared" si="1"/>
        <v>6:00-12:00</v>
      </c>
      <c r="D21" s="3" t="s">
        <v>404</v>
      </c>
      <c r="F21" s="3" t="s">
        <v>405</v>
      </c>
      <c r="G21" s="3" t="s">
        <v>407</v>
      </c>
    </row>
    <row r="22" spans="2:7" x14ac:dyDescent="0.35">
      <c r="B22" s="28">
        <f t="shared" si="6"/>
        <v>45398</v>
      </c>
      <c r="C22" s="28" t="str">
        <f t="shared" si="1"/>
        <v>12:00-18:00</v>
      </c>
      <c r="D22" s="3" t="s">
        <v>404</v>
      </c>
    </row>
    <row r="23" spans="2:7" x14ac:dyDescent="0.35">
      <c r="B23" s="28">
        <f t="shared" si="6"/>
        <v>45398</v>
      </c>
      <c r="C23" s="28" t="str">
        <f t="shared" si="1"/>
        <v>18:00-24:00</v>
      </c>
      <c r="D23" s="3" t="s">
        <v>404</v>
      </c>
    </row>
    <row r="24" spans="2:7" x14ac:dyDescent="0.35">
      <c r="B24" s="28">
        <f t="shared" ref="B24:B87" si="7">B23+1</f>
        <v>45399</v>
      </c>
      <c r="C24" s="28" t="str">
        <f t="shared" si="1"/>
        <v>0:00-6:00</v>
      </c>
      <c r="D24" s="3" t="s">
        <v>404</v>
      </c>
    </row>
    <row r="25" spans="2:7" x14ac:dyDescent="0.35">
      <c r="B25" s="28">
        <f t="shared" ref="B25:B88" si="8">B24</f>
        <v>45399</v>
      </c>
      <c r="C25" s="28" t="str">
        <f t="shared" si="1"/>
        <v>6:00-12:00</v>
      </c>
      <c r="D25" s="3" t="s">
        <v>404</v>
      </c>
      <c r="F25" s="3" t="s">
        <v>431</v>
      </c>
    </row>
    <row r="26" spans="2:7" x14ac:dyDescent="0.35">
      <c r="B26" s="28">
        <f t="shared" si="8"/>
        <v>45399</v>
      </c>
      <c r="C26" s="28" t="str">
        <f t="shared" si="1"/>
        <v>12:00-18:00</v>
      </c>
      <c r="D26" s="3" t="s">
        <v>404</v>
      </c>
    </row>
    <row r="27" spans="2:7" x14ac:dyDescent="0.35">
      <c r="B27" s="28">
        <f t="shared" si="8"/>
        <v>45399</v>
      </c>
      <c r="C27" s="28" t="str">
        <f t="shared" si="1"/>
        <v>18:00-24:00</v>
      </c>
      <c r="D27" s="3" t="s">
        <v>404</v>
      </c>
    </row>
    <row r="28" spans="2:7" x14ac:dyDescent="0.35">
      <c r="B28" s="28">
        <f t="shared" ref="B28:B91" si="9">B27+1</f>
        <v>45400</v>
      </c>
      <c r="C28" s="28" t="str">
        <f t="shared" si="1"/>
        <v>0:00-6:00</v>
      </c>
      <c r="D28" s="3" t="s">
        <v>404</v>
      </c>
    </row>
    <row r="29" spans="2:7" x14ac:dyDescent="0.35">
      <c r="B29" s="28">
        <f t="shared" ref="B29:B92" si="10">B28</f>
        <v>45400</v>
      </c>
      <c r="C29" s="28" t="str">
        <f t="shared" si="1"/>
        <v>6:00-12:00</v>
      </c>
      <c r="D29" s="3" t="s">
        <v>404</v>
      </c>
    </row>
    <row r="30" spans="2:7" x14ac:dyDescent="0.35">
      <c r="B30" s="28">
        <f t="shared" si="10"/>
        <v>45400</v>
      </c>
      <c r="C30" s="28" t="str">
        <f t="shared" si="1"/>
        <v>12:00-18:00</v>
      </c>
      <c r="D30" s="3" t="s">
        <v>404</v>
      </c>
    </row>
    <row r="31" spans="2:7" x14ac:dyDescent="0.35">
      <c r="B31" s="28">
        <f t="shared" si="10"/>
        <v>45400</v>
      </c>
      <c r="C31" s="28" t="str">
        <f t="shared" si="1"/>
        <v>18:00-24:00</v>
      </c>
      <c r="D31" s="3" t="s">
        <v>404</v>
      </c>
    </row>
    <row r="32" spans="2:7" x14ac:dyDescent="0.35">
      <c r="B32" s="28">
        <f t="shared" ref="B32:B95" si="11">B31+1</f>
        <v>45401</v>
      </c>
      <c r="C32" s="28" t="str">
        <f t="shared" si="1"/>
        <v>0:00-6:00</v>
      </c>
      <c r="D32" s="3" t="s">
        <v>404</v>
      </c>
    </row>
    <row r="33" spans="2:7" x14ac:dyDescent="0.35">
      <c r="B33" s="28">
        <f t="shared" ref="B33:B96" si="12">B32</f>
        <v>45401</v>
      </c>
      <c r="C33" s="28" t="str">
        <f t="shared" si="1"/>
        <v>6:00-12:00</v>
      </c>
      <c r="D33" s="3" t="s">
        <v>404</v>
      </c>
      <c r="F33" s="3" t="s">
        <v>417</v>
      </c>
      <c r="G33" t="s">
        <v>419</v>
      </c>
    </row>
    <row r="34" spans="2:7" x14ac:dyDescent="0.35">
      <c r="B34" s="28">
        <f t="shared" si="12"/>
        <v>45401</v>
      </c>
      <c r="C34" s="28" t="str">
        <f t="shared" si="1"/>
        <v>12:00-18:00</v>
      </c>
      <c r="D34" s="3" t="s">
        <v>418</v>
      </c>
    </row>
    <row r="35" spans="2:7" x14ac:dyDescent="0.35">
      <c r="B35" s="28">
        <f t="shared" si="12"/>
        <v>45401</v>
      </c>
      <c r="C35" s="28" t="str">
        <f t="shared" si="1"/>
        <v>18:00-24:00</v>
      </c>
      <c r="D35" s="3" t="s">
        <v>418</v>
      </c>
    </row>
    <row r="36" spans="2:7" x14ac:dyDescent="0.35">
      <c r="B36" s="28">
        <f t="shared" ref="B36:B99" si="13">B35+1</f>
        <v>45402</v>
      </c>
      <c r="C36" s="28" t="str">
        <f t="shared" si="1"/>
        <v>0:00-6:00</v>
      </c>
      <c r="D36" s="3" t="s">
        <v>418</v>
      </c>
    </row>
    <row r="37" spans="2:7" x14ac:dyDescent="0.35">
      <c r="B37" s="28">
        <f t="shared" ref="B37:B100" si="14">B36</f>
        <v>45402</v>
      </c>
      <c r="C37" s="28" t="str">
        <f t="shared" si="1"/>
        <v>6:00-12:00</v>
      </c>
      <c r="D37" s="3" t="s">
        <v>418</v>
      </c>
    </row>
    <row r="38" spans="2:7" x14ac:dyDescent="0.35">
      <c r="B38" s="28">
        <f t="shared" si="14"/>
        <v>45402</v>
      </c>
      <c r="C38" s="28" t="str">
        <f t="shared" si="1"/>
        <v>12:00-18:00</v>
      </c>
      <c r="D38" s="3" t="s">
        <v>404</v>
      </c>
      <c r="G38" t="s">
        <v>420</v>
      </c>
    </row>
    <row r="39" spans="2:7" x14ac:dyDescent="0.35">
      <c r="B39" s="28">
        <f t="shared" si="14"/>
        <v>45402</v>
      </c>
      <c r="C39" s="28" t="str">
        <f t="shared" si="1"/>
        <v>18:00-24:00</v>
      </c>
      <c r="D39" s="3" t="s">
        <v>404</v>
      </c>
    </row>
    <row r="40" spans="2:7" x14ac:dyDescent="0.35">
      <c r="B40" s="28">
        <f t="shared" ref="B40:B103" si="15">B39+1</f>
        <v>45403</v>
      </c>
      <c r="C40" s="28" t="str">
        <f t="shared" si="1"/>
        <v>0:00-6:00</v>
      </c>
      <c r="D40" s="3" t="s">
        <v>404</v>
      </c>
    </row>
    <row r="41" spans="2:7" x14ac:dyDescent="0.35">
      <c r="B41" s="28">
        <f t="shared" ref="B41:B104" si="16">B40</f>
        <v>45403</v>
      </c>
      <c r="C41" s="28" t="str">
        <f t="shared" si="1"/>
        <v>6:00-12:00</v>
      </c>
      <c r="D41" s="3" t="s">
        <v>404</v>
      </c>
    </row>
    <row r="42" spans="2:7" x14ac:dyDescent="0.35">
      <c r="B42" s="28">
        <f t="shared" si="16"/>
        <v>45403</v>
      </c>
      <c r="C42" s="28" t="str">
        <f t="shared" si="1"/>
        <v>12:00-18:00</v>
      </c>
      <c r="D42" s="3" t="s">
        <v>404</v>
      </c>
    </row>
    <row r="43" spans="2:7" x14ac:dyDescent="0.35">
      <c r="B43" s="28">
        <f t="shared" si="16"/>
        <v>45403</v>
      </c>
      <c r="C43" s="28" t="str">
        <f t="shared" si="1"/>
        <v>18:00-24:00</v>
      </c>
      <c r="D43" s="3" t="s">
        <v>404</v>
      </c>
    </row>
    <row r="44" spans="2:7" x14ac:dyDescent="0.35">
      <c r="B44" s="28">
        <f t="shared" ref="B44:B107" si="17">B43+1</f>
        <v>45404</v>
      </c>
      <c r="C44" s="28" t="str">
        <f t="shared" si="1"/>
        <v>0:00-6:00</v>
      </c>
      <c r="D44" s="3" t="s">
        <v>404</v>
      </c>
    </row>
    <row r="45" spans="2:7" x14ac:dyDescent="0.35">
      <c r="B45" s="28">
        <f t="shared" ref="B45:B108" si="18">B44</f>
        <v>45404</v>
      </c>
      <c r="C45" s="28" t="str">
        <f t="shared" si="1"/>
        <v>6:00-12:00</v>
      </c>
      <c r="D45" s="3" t="s">
        <v>404</v>
      </c>
      <c r="F45" s="3" t="s">
        <v>421</v>
      </c>
    </row>
    <row r="46" spans="2:7" x14ac:dyDescent="0.35">
      <c r="B46" s="28">
        <f t="shared" si="18"/>
        <v>45404</v>
      </c>
      <c r="C46" s="28" t="str">
        <f t="shared" si="1"/>
        <v>12:00-18:00</v>
      </c>
      <c r="D46" s="3" t="s">
        <v>404</v>
      </c>
    </row>
    <row r="47" spans="2:7" x14ac:dyDescent="0.35">
      <c r="B47" s="28">
        <f t="shared" si="18"/>
        <v>45404</v>
      </c>
      <c r="C47" s="28" t="str">
        <f t="shared" si="1"/>
        <v>18:00-24:00</v>
      </c>
      <c r="D47" s="3" t="s">
        <v>404</v>
      </c>
    </row>
    <row r="48" spans="2:7" x14ac:dyDescent="0.35">
      <c r="B48" s="28">
        <f t="shared" ref="B48:B111" si="19">B47+1</f>
        <v>45405</v>
      </c>
      <c r="C48" s="28" t="str">
        <f t="shared" si="1"/>
        <v>0:00-6:00</v>
      </c>
      <c r="D48" s="3" t="s">
        <v>404</v>
      </c>
    </row>
    <row r="49" spans="2:7" x14ac:dyDescent="0.35">
      <c r="B49" s="28">
        <f t="shared" ref="B49:B112" si="20">B48</f>
        <v>45405</v>
      </c>
      <c r="C49" s="28" t="str">
        <f t="shared" si="1"/>
        <v>6:00-12:00</v>
      </c>
      <c r="D49" s="3" t="s">
        <v>404</v>
      </c>
    </row>
    <row r="50" spans="2:7" x14ac:dyDescent="0.35">
      <c r="B50" s="28">
        <f t="shared" si="20"/>
        <v>45405</v>
      </c>
      <c r="C50" s="28" t="str">
        <f t="shared" si="1"/>
        <v>12:00-18:00</v>
      </c>
      <c r="D50" s="3" t="s">
        <v>404</v>
      </c>
    </row>
    <row r="51" spans="2:7" x14ac:dyDescent="0.35">
      <c r="B51" s="28">
        <f t="shared" si="20"/>
        <v>45405</v>
      </c>
      <c r="C51" s="28" t="str">
        <f t="shared" si="1"/>
        <v>18:00-24:00</v>
      </c>
      <c r="D51" s="3" t="s">
        <v>404</v>
      </c>
    </row>
    <row r="52" spans="2:7" x14ac:dyDescent="0.35">
      <c r="B52" s="28">
        <f t="shared" ref="B52:B115" si="21">B51+1</f>
        <v>45406</v>
      </c>
      <c r="C52" s="28" t="str">
        <f t="shared" si="1"/>
        <v>0:00-6:00</v>
      </c>
      <c r="D52" s="3" t="s">
        <v>404</v>
      </c>
    </row>
    <row r="53" spans="2:7" x14ac:dyDescent="0.35">
      <c r="B53" s="28">
        <f t="shared" ref="B53:B116" si="22">B52</f>
        <v>45406</v>
      </c>
      <c r="C53" s="28" t="str">
        <f t="shared" si="1"/>
        <v>6:00-12:00</v>
      </c>
      <c r="D53" s="3" t="s">
        <v>404</v>
      </c>
      <c r="E53" s="3">
        <v>5.5</v>
      </c>
      <c r="F53" s="3" t="s">
        <v>422</v>
      </c>
      <c r="G53" t="s">
        <v>423</v>
      </c>
    </row>
    <row r="54" spans="2:7" x14ac:dyDescent="0.35">
      <c r="B54" s="28">
        <f t="shared" si="22"/>
        <v>45406</v>
      </c>
      <c r="C54" s="28" t="str">
        <f t="shared" si="1"/>
        <v>12:00-18:00</v>
      </c>
      <c r="D54" s="3" t="s">
        <v>404</v>
      </c>
    </row>
    <row r="55" spans="2:7" x14ac:dyDescent="0.35">
      <c r="B55" s="28">
        <f t="shared" si="22"/>
        <v>45406</v>
      </c>
      <c r="C55" s="28" t="str">
        <f t="shared" si="1"/>
        <v>18:00-24:00</v>
      </c>
      <c r="D55" s="3" t="s">
        <v>404</v>
      </c>
    </row>
    <row r="56" spans="2:7" x14ac:dyDescent="0.35">
      <c r="B56" s="28">
        <f t="shared" ref="B56:B119" si="23">B55+1</f>
        <v>45407</v>
      </c>
      <c r="C56" s="28" t="str">
        <f t="shared" si="1"/>
        <v>0:00-6:00</v>
      </c>
      <c r="D56" s="3" t="s">
        <v>416</v>
      </c>
      <c r="G56" t="s">
        <v>408</v>
      </c>
    </row>
    <row r="57" spans="2:7" x14ac:dyDescent="0.35">
      <c r="B57" s="28">
        <f t="shared" ref="B57:B120" si="24">B56</f>
        <v>45407</v>
      </c>
      <c r="C57" s="28" t="str">
        <f t="shared" si="1"/>
        <v>6:00-12:00</v>
      </c>
      <c r="D57" s="3" t="s">
        <v>400</v>
      </c>
      <c r="E57" s="3">
        <v>0</v>
      </c>
      <c r="G57" s="24" t="s">
        <v>408</v>
      </c>
    </row>
    <row r="58" spans="2:7" x14ac:dyDescent="0.35">
      <c r="B58" s="28">
        <f t="shared" si="24"/>
        <v>45407</v>
      </c>
      <c r="C58" s="28" t="str">
        <f t="shared" si="1"/>
        <v>12:00-18:00</v>
      </c>
    </row>
    <row r="59" spans="2:7" x14ac:dyDescent="0.35">
      <c r="B59" s="28">
        <f t="shared" si="24"/>
        <v>45407</v>
      </c>
      <c r="C59" s="28" t="str">
        <f t="shared" si="1"/>
        <v>18:00-24:00</v>
      </c>
    </row>
    <row r="60" spans="2:7" x14ac:dyDescent="0.35">
      <c r="B60" s="28">
        <f t="shared" ref="B60:B123" si="25">B59+1</f>
        <v>45408</v>
      </c>
      <c r="C60" s="28" t="str">
        <f t="shared" si="1"/>
        <v>0:00-6:00</v>
      </c>
    </row>
    <row r="61" spans="2:7" x14ac:dyDescent="0.35">
      <c r="B61" s="28">
        <f t="shared" ref="B61:B124" si="26">B60</f>
        <v>45408</v>
      </c>
      <c r="C61" s="28" t="str">
        <f t="shared" si="1"/>
        <v>6:00-12:00</v>
      </c>
    </row>
    <row r="62" spans="2:7" x14ac:dyDescent="0.35">
      <c r="B62" s="28">
        <f t="shared" si="26"/>
        <v>45408</v>
      </c>
      <c r="C62" s="28" t="str">
        <f t="shared" si="1"/>
        <v>12:00-18:00</v>
      </c>
    </row>
    <row r="63" spans="2:7" x14ac:dyDescent="0.35">
      <c r="B63" s="28">
        <f t="shared" si="26"/>
        <v>45408</v>
      </c>
      <c r="C63" s="28" t="str">
        <f t="shared" si="1"/>
        <v>18:00-24:00</v>
      </c>
    </row>
    <row r="64" spans="2:7" x14ac:dyDescent="0.35">
      <c r="B64" s="28">
        <f t="shared" ref="B64:B127" si="27">B63+1</f>
        <v>45409</v>
      </c>
      <c r="C64" s="28" t="str">
        <f t="shared" si="1"/>
        <v>0:00-6:00</v>
      </c>
    </row>
    <row r="65" spans="2:3" x14ac:dyDescent="0.35">
      <c r="B65" s="28">
        <f t="shared" ref="B65:B128" si="28">B64</f>
        <v>45409</v>
      </c>
      <c r="C65" s="28" t="str">
        <f t="shared" si="1"/>
        <v>6:00-12:00</v>
      </c>
    </row>
    <row r="66" spans="2:3" x14ac:dyDescent="0.35">
      <c r="B66" s="28">
        <f t="shared" si="28"/>
        <v>45409</v>
      </c>
      <c r="C66" s="28" t="str">
        <f t="shared" si="1"/>
        <v>12:00-18:00</v>
      </c>
    </row>
    <row r="67" spans="2:3" x14ac:dyDescent="0.35">
      <c r="B67" s="28">
        <f t="shared" si="28"/>
        <v>45409</v>
      </c>
      <c r="C67" s="28" t="str">
        <f t="shared" si="1"/>
        <v>18:00-24:00</v>
      </c>
    </row>
    <row r="68" spans="2:3" x14ac:dyDescent="0.35">
      <c r="B68" s="28">
        <f t="shared" ref="B68:B131" si="29">B67+1</f>
        <v>45410</v>
      </c>
      <c r="C68" s="28" t="str">
        <f t="shared" si="1"/>
        <v>0:00-6:00</v>
      </c>
    </row>
    <row r="69" spans="2:3" x14ac:dyDescent="0.35">
      <c r="B69" s="28">
        <f t="shared" ref="B69:B132" si="30">B68</f>
        <v>45410</v>
      </c>
      <c r="C69" s="28" t="str">
        <f t="shared" si="1"/>
        <v>6:00-12:00</v>
      </c>
    </row>
    <row r="70" spans="2:3" x14ac:dyDescent="0.35">
      <c r="B70" s="28">
        <f t="shared" si="30"/>
        <v>45410</v>
      </c>
      <c r="C70" s="28" t="str">
        <f t="shared" si="1"/>
        <v>12:00-18:00</v>
      </c>
    </row>
    <row r="71" spans="2:3" x14ac:dyDescent="0.35">
      <c r="B71" s="28">
        <f t="shared" si="30"/>
        <v>45410</v>
      </c>
      <c r="C71" s="28" t="str">
        <f t="shared" si="1"/>
        <v>18:00-24:00</v>
      </c>
    </row>
    <row r="72" spans="2:3" x14ac:dyDescent="0.35">
      <c r="B72" s="28">
        <f t="shared" ref="B72:B135" si="31">B71+1</f>
        <v>45411</v>
      </c>
      <c r="C72" s="28" t="str">
        <f t="shared" si="1"/>
        <v>0:00-6:00</v>
      </c>
    </row>
    <row r="73" spans="2:3" x14ac:dyDescent="0.35">
      <c r="B73" s="28">
        <f t="shared" ref="B73:B136" si="32">B72</f>
        <v>45411</v>
      </c>
      <c r="C73" s="28" t="str">
        <f t="shared" si="1"/>
        <v>6:00-12:00</v>
      </c>
    </row>
    <row r="74" spans="2:3" x14ac:dyDescent="0.35">
      <c r="B74" s="28">
        <f t="shared" si="32"/>
        <v>45411</v>
      </c>
      <c r="C74" s="28" t="str">
        <f t="shared" si="1"/>
        <v>12:00-18:00</v>
      </c>
    </row>
    <row r="75" spans="2:3" x14ac:dyDescent="0.35">
      <c r="B75" s="28">
        <f t="shared" si="32"/>
        <v>45411</v>
      </c>
      <c r="C75" s="28" t="str">
        <f t="shared" si="1"/>
        <v>18:00-24:00</v>
      </c>
    </row>
    <row r="76" spans="2:3" x14ac:dyDescent="0.35">
      <c r="B76" s="28">
        <f t="shared" ref="B76:B139" si="33">B75+1</f>
        <v>45412</v>
      </c>
      <c r="C76" s="28" t="str">
        <f t="shared" ref="C76:C139" si="34">C72</f>
        <v>0:00-6:00</v>
      </c>
    </row>
    <row r="77" spans="2:3" x14ac:dyDescent="0.35">
      <c r="B77" s="28">
        <f t="shared" ref="B77:B140" si="35">B76</f>
        <v>45412</v>
      </c>
      <c r="C77" s="28" t="str">
        <f t="shared" si="34"/>
        <v>6:00-12:00</v>
      </c>
    </row>
    <row r="78" spans="2:3" x14ac:dyDescent="0.35">
      <c r="B78" s="28">
        <f t="shared" si="35"/>
        <v>45412</v>
      </c>
      <c r="C78" s="28" t="str">
        <f t="shared" si="34"/>
        <v>12:00-18:00</v>
      </c>
    </row>
    <row r="79" spans="2:3" x14ac:dyDescent="0.35">
      <c r="B79" s="28">
        <f t="shared" si="35"/>
        <v>45412</v>
      </c>
      <c r="C79" s="28" t="str">
        <f t="shared" si="34"/>
        <v>18:00-24:00</v>
      </c>
    </row>
    <row r="80" spans="2:3" x14ac:dyDescent="0.35">
      <c r="B80" s="28">
        <f t="shared" ref="B80:B143" si="36">B79+1</f>
        <v>45413</v>
      </c>
      <c r="C80" s="28" t="str">
        <f t="shared" si="34"/>
        <v>0:00-6:00</v>
      </c>
    </row>
    <row r="81" spans="2:3" x14ac:dyDescent="0.35">
      <c r="B81" s="28">
        <f t="shared" ref="B81:B144" si="37">B80</f>
        <v>45413</v>
      </c>
      <c r="C81" s="28" t="str">
        <f t="shared" si="34"/>
        <v>6:00-12:00</v>
      </c>
    </row>
    <row r="82" spans="2:3" x14ac:dyDescent="0.35">
      <c r="B82" s="28">
        <f t="shared" si="37"/>
        <v>45413</v>
      </c>
      <c r="C82" s="28" t="str">
        <f t="shared" si="34"/>
        <v>12:00-18:00</v>
      </c>
    </row>
    <row r="83" spans="2:3" x14ac:dyDescent="0.35">
      <c r="B83" s="28">
        <f t="shared" si="37"/>
        <v>45413</v>
      </c>
      <c r="C83" s="28" t="str">
        <f t="shared" si="34"/>
        <v>18:00-24:00</v>
      </c>
    </row>
    <row r="84" spans="2:3" x14ac:dyDescent="0.35">
      <c r="B84" s="28">
        <f t="shared" ref="B84:B147" si="38">B83+1</f>
        <v>45414</v>
      </c>
      <c r="C84" s="28" t="str">
        <f t="shared" si="34"/>
        <v>0:00-6:00</v>
      </c>
    </row>
    <row r="85" spans="2:3" x14ac:dyDescent="0.35">
      <c r="B85" s="28">
        <f t="shared" ref="B85:B148" si="39">B84</f>
        <v>45414</v>
      </c>
      <c r="C85" s="28" t="str">
        <f t="shared" si="34"/>
        <v>6:00-12:00</v>
      </c>
    </row>
    <row r="86" spans="2:3" x14ac:dyDescent="0.35">
      <c r="B86" s="28">
        <f t="shared" si="39"/>
        <v>45414</v>
      </c>
      <c r="C86" s="28" t="str">
        <f t="shared" si="34"/>
        <v>12:00-18:00</v>
      </c>
    </row>
    <row r="87" spans="2:3" x14ac:dyDescent="0.35">
      <c r="B87" s="28">
        <f t="shared" si="39"/>
        <v>45414</v>
      </c>
      <c r="C87" s="28" t="str">
        <f t="shared" si="34"/>
        <v>18:00-24:00</v>
      </c>
    </row>
    <row r="88" spans="2:3" x14ac:dyDescent="0.35">
      <c r="B88" s="28">
        <f t="shared" ref="B88:B151" si="40">B87+1</f>
        <v>45415</v>
      </c>
      <c r="C88" s="28" t="str">
        <f t="shared" si="34"/>
        <v>0:00-6:00</v>
      </c>
    </row>
    <row r="89" spans="2:3" x14ac:dyDescent="0.35">
      <c r="B89" s="28">
        <f t="shared" ref="B89:B152" si="41">B88</f>
        <v>45415</v>
      </c>
      <c r="C89" s="28" t="str">
        <f t="shared" si="34"/>
        <v>6:00-12:00</v>
      </c>
    </row>
    <row r="90" spans="2:3" x14ac:dyDescent="0.35">
      <c r="B90" s="28">
        <f t="shared" si="41"/>
        <v>45415</v>
      </c>
      <c r="C90" s="28" t="str">
        <f t="shared" si="34"/>
        <v>12:00-18:00</v>
      </c>
    </row>
    <row r="91" spans="2:3" x14ac:dyDescent="0.35">
      <c r="B91" s="28">
        <f t="shared" si="41"/>
        <v>45415</v>
      </c>
      <c r="C91" s="28" t="str">
        <f t="shared" si="34"/>
        <v>18:00-24:00</v>
      </c>
    </row>
    <row r="92" spans="2:3" x14ac:dyDescent="0.35">
      <c r="B92" s="28">
        <f t="shared" ref="B92:B155" si="42">B91+1</f>
        <v>45416</v>
      </c>
      <c r="C92" s="28" t="str">
        <f t="shared" si="34"/>
        <v>0:00-6:00</v>
      </c>
    </row>
    <row r="93" spans="2:3" x14ac:dyDescent="0.35">
      <c r="B93" s="28">
        <f t="shared" ref="B93:B156" si="43">B92</f>
        <v>45416</v>
      </c>
      <c r="C93" s="28" t="str">
        <f t="shared" si="34"/>
        <v>6:00-12:00</v>
      </c>
    </row>
    <row r="94" spans="2:3" x14ac:dyDescent="0.35">
      <c r="B94" s="28">
        <f t="shared" si="43"/>
        <v>45416</v>
      </c>
      <c r="C94" s="28" t="str">
        <f t="shared" si="34"/>
        <v>12:00-18:00</v>
      </c>
    </row>
    <row r="95" spans="2:3" x14ac:dyDescent="0.35">
      <c r="B95" s="28">
        <f t="shared" si="43"/>
        <v>45416</v>
      </c>
      <c r="C95" s="28" t="str">
        <f t="shared" si="34"/>
        <v>18:00-24:00</v>
      </c>
    </row>
    <row r="96" spans="2:3" x14ac:dyDescent="0.35">
      <c r="B96" s="28">
        <f t="shared" ref="B96:B159" si="44">B95+1</f>
        <v>45417</v>
      </c>
      <c r="C96" s="28" t="str">
        <f t="shared" si="34"/>
        <v>0:00-6:00</v>
      </c>
    </row>
    <row r="97" spans="2:3" x14ac:dyDescent="0.35">
      <c r="B97" s="28">
        <f t="shared" ref="B97:B160" si="45">B96</f>
        <v>45417</v>
      </c>
      <c r="C97" s="28" t="str">
        <f t="shared" si="34"/>
        <v>6:00-12:00</v>
      </c>
    </row>
    <row r="98" spans="2:3" x14ac:dyDescent="0.35">
      <c r="B98" s="28">
        <f t="shared" si="45"/>
        <v>45417</v>
      </c>
      <c r="C98" s="28" t="str">
        <f t="shared" si="34"/>
        <v>12:00-18:00</v>
      </c>
    </row>
    <row r="99" spans="2:3" x14ac:dyDescent="0.35">
      <c r="B99" s="28">
        <f t="shared" si="45"/>
        <v>45417</v>
      </c>
      <c r="C99" s="28" t="str">
        <f t="shared" si="34"/>
        <v>18:00-24:00</v>
      </c>
    </row>
    <row r="100" spans="2:3" x14ac:dyDescent="0.35">
      <c r="B100" s="28">
        <f t="shared" ref="B100:B163" si="46">B99+1</f>
        <v>45418</v>
      </c>
      <c r="C100" s="28" t="str">
        <f t="shared" si="34"/>
        <v>0:00-6:00</v>
      </c>
    </row>
    <row r="101" spans="2:3" x14ac:dyDescent="0.35">
      <c r="B101" s="28">
        <f t="shared" ref="B101:B164" si="47">B100</f>
        <v>45418</v>
      </c>
      <c r="C101" s="28" t="str">
        <f t="shared" si="34"/>
        <v>6:00-12:00</v>
      </c>
    </row>
    <row r="102" spans="2:3" x14ac:dyDescent="0.35">
      <c r="B102" s="28">
        <f t="shared" si="47"/>
        <v>45418</v>
      </c>
      <c r="C102" s="28" t="str">
        <f t="shared" si="34"/>
        <v>12:00-18:00</v>
      </c>
    </row>
    <row r="103" spans="2:3" x14ac:dyDescent="0.35">
      <c r="B103" s="28">
        <f t="shared" si="47"/>
        <v>45418</v>
      </c>
      <c r="C103" s="28" t="str">
        <f t="shared" si="34"/>
        <v>18:00-24:00</v>
      </c>
    </row>
    <row r="104" spans="2:3" x14ac:dyDescent="0.35">
      <c r="B104" s="28">
        <f t="shared" ref="B104:B167" si="48">B103+1</f>
        <v>45419</v>
      </c>
      <c r="C104" s="28" t="str">
        <f t="shared" si="34"/>
        <v>0:00-6:00</v>
      </c>
    </row>
    <row r="105" spans="2:3" x14ac:dyDescent="0.35">
      <c r="B105" s="28">
        <f t="shared" ref="B105:B168" si="49">B104</f>
        <v>45419</v>
      </c>
      <c r="C105" s="28" t="str">
        <f t="shared" si="34"/>
        <v>6:00-12:00</v>
      </c>
    </row>
    <row r="106" spans="2:3" x14ac:dyDescent="0.35">
      <c r="B106" s="28">
        <f t="shared" si="49"/>
        <v>45419</v>
      </c>
      <c r="C106" s="28" t="str">
        <f t="shared" si="34"/>
        <v>12:00-18:00</v>
      </c>
    </row>
    <row r="107" spans="2:3" x14ac:dyDescent="0.35">
      <c r="B107" s="28">
        <f t="shared" si="49"/>
        <v>45419</v>
      </c>
      <c r="C107" s="28" t="str">
        <f t="shared" si="34"/>
        <v>18:00-24:00</v>
      </c>
    </row>
    <row r="108" spans="2:3" x14ac:dyDescent="0.35">
      <c r="B108" s="28">
        <f t="shared" ref="B108:B171" si="50">B107+1</f>
        <v>45420</v>
      </c>
      <c r="C108" s="28" t="str">
        <f t="shared" si="34"/>
        <v>0:00-6:00</v>
      </c>
    </row>
    <row r="109" spans="2:3" x14ac:dyDescent="0.35">
      <c r="B109" s="28">
        <f t="shared" ref="B109:B172" si="51">B108</f>
        <v>45420</v>
      </c>
      <c r="C109" s="28" t="str">
        <f t="shared" si="34"/>
        <v>6:00-12:00</v>
      </c>
    </row>
    <row r="110" spans="2:3" x14ac:dyDescent="0.35">
      <c r="B110" s="28">
        <f t="shared" si="51"/>
        <v>45420</v>
      </c>
      <c r="C110" s="28" t="str">
        <f t="shared" si="34"/>
        <v>12:00-18:00</v>
      </c>
    </row>
    <row r="111" spans="2:3" x14ac:dyDescent="0.35">
      <c r="B111" s="28">
        <f t="shared" si="51"/>
        <v>45420</v>
      </c>
      <c r="C111" s="28" t="str">
        <f t="shared" si="34"/>
        <v>18:00-24:00</v>
      </c>
    </row>
    <row r="112" spans="2:3" x14ac:dyDescent="0.35">
      <c r="B112" s="28">
        <f t="shared" ref="B112:B175" si="52">B111+1</f>
        <v>45421</v>
      </c>
      <c r="C112" s="28" t="str">
        <f t="shared" si="34"/>
        <v>0:00-6:00</v>
      </c>
    </row>
    <row r="113" spans="2:3" x14ac:dyDescent="0.35">
      <c r="B113" s="28">
        <f t="shared" ref="B113:B176" si="53">B112</f>
        <v>45421</v>
      </c>
      <c r="C113" s="28" t="str">
        <f t="shared" si="34"/>
        <v>6:00-12:00</v>
      </c>
    </row>
    <row r="114" spans="2:3" x14ac:dyDescent="0.35">
      <c r="B114" s="28">
        <f t="shared" si="53"/>
        <v>45421</v>
      </c>
      <c r="C114" s="28" t="str">
        <f t="shared" si="34"/>
        <v>12:00-18:00</v>
      </c>
    </row>
    <row r="115" spans="2:3" x14ac:dyDescent="0.35">
      <c r="B115" s="28">
        <f t="shared" si="53"/>
        <v>45421</v>
      </c>
      <c r="C115" s="28" t="str">
        <f t="shared" si="34"/>
        <v>18:00-24:00</v>
      </c>
    </row>
    <row r="116" spans="2:3" x14ac:dyDescent="0.35">
      <c r="B116" s="28">
        <f t="shared" ref="B116:B179" si="54">B115+1</f>
        <v>45422</v>
      </c>
      <c r="C116" s="28" t="str">
        <f t="shared" si="34"/>
        <v>0:00-6:00</v>
      </c>
    </row>
    <row r="117" spans="2:3" x14ac:dyDescent="0.35">
      <c r="B117" s="28">
        <f t="shared" ref="B117:B180" si="55">B116</f>
        <v>45422</v>
      </c>
      <c r="C117" s="28" t="str">
        <f t="shared" si="34"/>
        <v>6:00-12:00</v>
      </c>
    </row>
    <row r="118" spans="2:3" x14ac:dyDescent="0.35">
      <c r="B118" s="28">
        <f t="shared" si="55"/>
        <v>45422</v>
      </c>
      <c r="C118" s="28" t="str">
        <f t="shared" si="34"/>
        <v>12:00-18:00</v>
      </c>
    </row>
    <row r="119" spans="2:3" x14ac:dyDescent="0.35">
      <c r="B119" s="28">
        <f t="shared" si="55"/>
        <v>45422</v>
      </c>
      <c r="C119" s="28" t="str">
        <f t="shared" si="34"/>
        <v>18:00-24:00</v>
      </c>
    </row>
    <row r="120" spans="2:3" x14ac:dyDescent="0.35">
      <c r="B120" s="28">
        <f t="shared" ref="B120:B183" si="56">B119+1</f>
        <v>45423</v>
      </c>
      <c r="C120" s="28" t="str">
        <f t="shared" si="34"/>
        <v>0:00-6:00</v>
      </c>
    </row>
    <row r="121" spans="2:3" x14ac:dyDescent="0.35">
      <c r="B121" s="28">
        <f t="shared" ref="B121:B184" si="57">B120</f>
        <v>45423</v>
      </c>
      <c r="C121" s="28" t="str">
        <f t="shared" si="34"/>
        <v>6:00-12:00</v>
      </c>
    </row>
    <row r="122" spans="2:3" x14ac:dyDescent="0.35">
      <c r="B122" s="28">
        <f t="shared" si="57"/>
        <v>45423</v>
      </c>
      <c r="C122" s="28" t="str">
        <f t="shared" si="34"/>
        <v>12:00-18:00</v>
      </c>
    </row>
    <row r="123" spans="2:3" x14ac:dyDescent="0.35">
      <c r="B123" s="28">
        <f t="shared" si="57"/>
        <v>45423</v>
      </c>
      <c r="C123" s="28" t="str">
        <f t="shared" si="34"/>
        <v>18:00-24:00</v>
      </c>
    </row>
    <row r="124" spans="2:3" x14ac:dyDescent="0.35">
      <c r="B124" s="28">
        <f t="shared" ref="B124:B187" si="58">B123+1</f>
        <v>45424</v>
      </c>
      <c r="C124" s="28" t="str">
        <f t="shared" si="34"/>
        <v>0:00-6:00</v>
      </c>
    </row>
    <row r="125" spans="2:3" x14ac:dyDescent="0.35">
      <c r="B125" s="28">
        <f t="shared" ref="B125:B188" si="59">B124</f>
        <v>45424</v>
      </c>
      <c r="C125" s="28" t="str">
        <f t="shared" si="34"/>
        <v>6:00-12:00</v>
      </c>
    </row>
    <row r="126" spans="2:3" x14ac:dyDescent="0.35">
      <c r="B126" s="28">
        <f t="shared" si="59"/>
        <v>45424</v>
      </c>
      <c r="C126" s="28" t="str">
        <f t="shared" si="34"/>
        <v>12:00-18:00</v>
      </c>
    </row>
    <row r="127" spans="2:3" x14ac:dyDescent="0.35">
      <c r="B127" s="28">
        <f t="shared" si="59"/>
        <v>45424</v>
      </c>
      <c r="C127" s="28" t="str">
        <f t="shared" si="34"/>
        <v>18:00-24:00</v>
      </c>
    </row>
    <row r="128" spans="2:3" x14ac:dyDescent="0.35">
      <c r="B128" s="28">
        <f t="shared" ref="B128:B191" si="60">B127+1</f>
        <v>45425</v>
      </c>
      <c r="C128" s="28" t="str">
        <f t="shared" si="34"/>
        <v>0:00-6:00</v>
      </c>
    </row>
    <row r="129" spans="2:3" x14ac:dyDescent="0.35">
      <c r="B129" s="28">
        <f t="shared" ref="B129:B192" si="61">B128</f>
        <v>45425</v>
      </c>
      <c r="C129" s="28" t="str">
        <f t="shared" si="34"/>
        <v>6:00-12:00</v>
      </c>
    </row>
    <row r="130" spans="2:3" x14ac:dyDescent="0.35">
      <c r="B130" s="28">
        <f t="shared" si="61"/>
        <v>45425</v>
      </c>
      <c r="C130" s="28" t="str">
        <f t="shared" si="34"/>
        <v>12:00-18:00</v>
      </c>
    </row>
    <row r="131" spans="2:3" x14ac:dyDescent="0.35">
      <c r="B131" s="28">
        <f t="shared" si="61"/>
        <v>45425</v>
      </c>
      <c r="C131" s="28" t="str">
        <f t="shared" si="34"/>
        <v>18:00-24:00</v>
      </c>
    </row>
    <row r="132" spans="2:3" x14ac:dyDescent="0.35">
      <c r="B132" s="28">
        <f t="shared" ref="B132:B195" si="62">B131+1</f>
        <v>45426</v>
      </c>
      <c r="C132" s="28" t="str">
        <f t="shared" si="34"/>
        <v>0:00-6:00</v>
      </c>
    </row>
    <row r="133" spans="2:3" x14ac:dyDescent="0.35">
      <c r="B133" s="28">
        <f t="shared" ref="B133:B196" si="63">B132</f>
        <v>45426</v>
      </c>
      <c r="C133" s="28" t="str">
        <f t="shared" si="34"/>
        <v>6:00-12:00</v>
      </c>
    </row>
    <row r="134" spans="2:3" x14ac:dyDescent="0.35">
      <c r="B134" s="28">
        <f t="shared" si="63"/>
        <v>45426</v>
      </c>
      <c r="C134" s="28" t="str">
        <f t="shared" si="34"/>
        <v>12:00-18:00</v>
      </c>
    </row>
    <row r="135" spans="2:3" x14ac:dyDescent="0.35">
      <c r="B135" s="28">
        <f t="shared" si="63"/>
        <v>45426</v>
      </c>
      <c r="C135" s="28" t="str">
        <f t="shared" si="34"/>
        <v>18:00-24:00</v>
      </c>
    </row>
    <row r="136" spans="2:3" x14ac:dyDescent="0.35">
      <c r="B136" s="28">
        <f t="shared" ref="B136:B199" si="64">B135+1</f>
        <v>45427</v>
      </c>
      <c r="C136" s="28" t="str">
        <f t="shared" si="34"/>
        <v>0:00-6:00</v>
      </c>
    </row>
    <row r="137" spans="2:3" x14ac:dyDescent="0.35">
      <c r="B137" s="28">
        <f t="shared" ref="B137:B200" si="65">B136</f>
        <v>45427</v>
      </c>
      <c r="C137" s="28" t="str">
        <f t="shared" si="34"/>
        <v>6:00-12:00</v>
      </c>
    </row>
    <row r="138" spans="2:3" x14ac:dyDescent="0.35">
      <c r="B138" s="28">
        <f t="shared" si="65"/>
        <v>45427</v>
      </c>
      <c r="C138" s="28" t="str">
        <f t="shared" si="34"/>
        <v>12:00-18:00</v>
      </c>
    </row>
    <row r="139" spans="2:3" x14ac:dyDescent="0.35">
      <c r="B139" s="28">
        <f t="shared" si="65"/>
        <v>45427</v>
      </c>
      <c r="C139" s="28" t="str">
        <f t="shared" si="34"/>
        <v>18:00-24:00</v>
      </c>
    </row>
    <row r="140" spans="2:3" x14ac:dyDescent="0.35">
      <c r="B140" s="28">
        <f t="shared" ref="B140:B203" si="66">B139+1</f>
        <v>45428</v>
      </c>
      <c r="C140" s="28" t="str">
        <f t="shared" ref="C140:C203" si="67">C136</f>
        <v>0:00-6:00</v>
      </c>
    </row>
    <row r="141" spans="2:3" x14ac:dyDescent="0.35">
      <c r="B141" s="28">
        <f t="shared" ref="B141:B204" si="68">B140</f>
        <v>45428</v>
      </c>
      <c r="C141" s="28" t="str">
        <f t="shared" si="67"/>
        <v>6:00-12:00</v>
      </c>
    </row>
    <row r="142" spans="2:3" x14ac:dyDescent="0.35">
      <c r="B142" s="28">
        <f t="shared" si="68"/>
        <v>45428</v>
      </c>
      <c r="C142" s="28" t="str">
        <f t="shared" si="67"/>
        <v>12:00-18:00</v>
      </c>
    </row>
    <row r="143" spans="2:3" x14ac:dyDescent="0.35">
      <c r="B143" s="28">
        <f t="shared" si="68"/>
        <v>45428</v>
      </c>
      <c r="C143" s="28" t="str">
        <f t="shared" si="67"/>
        <v>18:00-24:00</v>
      </c>
    </row>
    <row r="144" spans="2:3" x14ac:dyDescent="0.35">
      <c r="B144" s="28">
        <f t="shared" ref="B144:B207" si="69">B143+1</f>
        <v>45429</v>
      </c>
      <c r="C144" s="28" t="str">
        <f t="shared" si="67"/>
        <v>0:00-6:00</v>
      </c>
    </row>
    <row r="145" spans="2:3" x14ac:dyDescent="0.35">
      <c r="B145" s="28">
        <f t="shared" ref="B145:B208" si="70">B144</f>
        <v>45429</v>
      </c>
      <c r="C145" s="28" t="str">
        <f t="shared" si="67"/>
        <v>6:00-12:00</v>
      </c>
    </row>
    <row r="146" spans="2:3" x14ac:dyDescent="0.35">
      <c r="B146" s="28">
        <f t="shared" si="70"/>
        <v>45429</v>
      </c>
      <c r="C146" s="28" t="str">
        <f t="shared" si="67"/>
        <v>12:00-18:00</v>
      </c>
    </row>
    <row r="147" spans="2:3" x14ac:dyDescent="0.35">
      <c r="B147" s="28">
        <f t="shared" si="70"/>
        <v>45429</v>
      </c>
      <c r="C147" s="28" t="str">
        <f t="shared" si="67"/>
        <v>18:00-24:00</v>
      </c>
    </row>
    <row r="148" spans="2:3" x14ac:dyDescent="0.35">
      <c r="B148" s="28">
        <f t="shared" ref="B148:B211" si="71">B147+1</f>
        <v>45430</v>
      </c>
      <c r="C148" s="28" t="str">
        <f t="shared" si="67"/>
        <v>0:00-6:00</v>
      </c>
    </row>
    <row r="149" spans="2:3" x14ac:dyDescent="0.35">
      <c r="B149" s="28">
        <f t="shared" ref="B149:B212" si="72">B148</f>
        <v>45430</v>
      </c>
      <c r="C149" s="28" t="str">
        <f t="shared" si="67"/>
        <v>6:00-12:00</v>
      </c>
    </row>
    <row r="150" spans="2:3" x14ac:dyDescent="0.35">
      <c r="B150" s="28">
        <f t="shared" si="72"/>
        <v>45430</v>
      </c>
      <c r="C150" s="28" t="str">
        <f t="shared" si="67"/>
        <v>12:00-18:00</v>
      </c>
    </row>
    <row r="151" spans="2:3" x14ac:dyDescent="0.35">
      <c r="B151" s="28">
        <f t="shared" si="72"/>
        <v>45430</v>
      </c>
      <c r="C151" s="28" t="str">
        <f t="shared" si="67"/>
        <v>18:00-24:00</v>
      </c>
    </row>
    <row r="152" spans="2:3" x14ac:dyDescent="0.35">
      <c r="B152" s="28">
        <f t="shared" ref="B152:B215" si="73">B151+1</f>
        <v>45431</v>
      </c>
      <c r="C152" s="28" t="str">
        <f t="shared" si="67"/>
        <v>0:00-6:00</v>
      </c>
    </row>
    <row r="153" spans="2:3" x14ac:dyDescent="0.35">
      <c r="B153" s="28">
        <f t="shared" ref="B153:B216" si="74">B152</f>
        <v>45431</v>
      </c>
      <c r="C153" s="28" t="str">
        <f t="shared" si="67"/>
        <v>6:00-12:00</v>
      </c>
    </row>
    <row r="154" spans="2:3" x14ac:dyDescent="0.35">
      <c r="B154" s="28">
        <f t="shared" si="74"/>
        <v>45431</v>
      </c>
      <c r="C154" s="28" t="str">
        <f t="shared" si="67"/>
        <v>12:00-18:00</v>
      </c>
    </row>
    <row r="155" spans="2:3" x14ac:dyDescent="0.35">
      <c r="B155" s="28">
        <f t="shared" si="74"/>
        <v>45431</v>
      </c>
      <c r="C155" s="28" t="str">
        <f t="shared" si="67"/>
        <v>18:00-24:00</v>
      </c>
    </row>
    <row r="156" spans="2:3" x14ac:dyDescent="0.35">
      <c r="B156" s="28">
        <f t="shared" ref="B156:B219" si="75">B155+1</f>
        <v>45432</v>
      </c>
      <c r="C156" s="28" t="str">
        <f t="shared" si="67"/>
        <v>0:00-6:00</v>
      </c>
    </row>
    <row r="157" spans="2:3" x14ac:dyDescent="0.35">
      <c r="B157" s="28">
        <f t="shared" ref="B157:B220" si="76">B156</f>
        <v>45432</v>
      </c>
      <c r="C157" s="28" t="str">
        <f t="shared" si="67"/>
        <v>6:00-12:00</v>
      </c>
    </row>
    <row r="158" spans="2:3" x14ac:dyDescent="0.35">
      <c r="B158" s="28">
        <f t="shared" si="76"/>
        <v>45432</v>
      </c>
      <c r="C158" s="28" t="str">
        <f t="shared" si="67"/>
        <v>12:00-18:00</v>
      </c>
    </row>
    <row r="159" spans="2:3" x14ac:dyDescent="0.35">
      <c r="B159" s="28">
        <f t="shared" si="76"/>
        <v>45432</v>
      </c>
      <c r="C159" s="28" t="str">
        <f t="shared" si="67"/>
        <v>18:00-24:00</v>
      </c>
    </row>
    <row r="160" spans="2:3" x14ac:dyDescent="0.35">
      <c r="B160" s="28">
        <f t="shared" ref="B160:B223" si="77">B159+1</f>
        <v>45433</v>
      </c>
      <c r="C160" s="28" t="str">
        <f t="shared" si="67"/>
        <v>0:00-6:00</v>
      </c>
    </row>
    <row r="161" spans="2:3" x14ac:dyDescent="0.35">
      <c r="B161" s="28">
        <f t="shared" ref="B161:B224" si="78">B160</f>
        <v>45433</v>
      </c>
      <c r="C161" s="28" t="str">
        <f t="shared" si="67"/>
        <v>6:00-12:00</v>
      </c>
    </row>
    <row r="162" spans="2:3" x14ac:dyDescent="0.35">
      <c r="B162" s="28">
        <f t="shared" si="78"/>
        <v>45433</v>
      </c>
      <c r="C162" s="28" t="str">
        <f t="shared" si="67"/>
        <v>12:00-18:00</v>
      </c>
    </row>
    <row r="163" spans="2:3" x14ac:dyDescent="0.35">
      <c r="B163" s="28">
        <f t="shared" si="78"/>
        <v>45433</v>
      </c>
      <c r="C163" s="28" t="str">
        <f t="shared" si="67"/>
        <v>18:00-24:00</v>
      </c>
    </row>
    <row r="164" spans="2:3" x14ac:dyDescent="0.35">
      <c r="B164" s="28">
        <f t="shared" ref="B164:B227" si="79">B163+1</f>
        <v>45434</v>
      </c>
      <c r="C164" s="28" t="str">
        <f t="shared" si="67"/>
        <v>0:00-6:00</v>
      </c>
    </row>
    <row r="165" spans="2:3" x14ac:dyDescent="0.35">
      <c r="B165" s="28">
        <f t="shared" ref="B165:B228" si="80">B164</f>
        <v>45434</v>
      </c>
      <c r="C165" s="28" t="str">
        <f t="shared" si="67"/>
        <v>6:00-12:00</v>
      </c>
    </row>
    <row r="166" spans="2:3" x14ac:dyDescent="0.35">
      <c r="B166" s="28">
        <f t="shared" si="80"/>
        <v>45434</v>
      </c>
      <c r="C166" s="28" t="str">
        <f t="shared" si="67"/>
        <v>12:00-18:00</v>
      </c>
    </row>
    <row r="167" spans="2:3" x14ac:dyDescent="0.35">
      <c r="B167" s="28">
        <f t="shared" si="80"/>
        <v>45434</v>
      </c>
      <c r="C167" s="28" t="str">
        <f t="shared" si="67"/>
        <v>18:00-24:00</v>
      </c>
    </row>
    <row r="168" spans="2:3" x14ac:dyDescent="0.35">
      <c r="B168" s="28">
        <f t="shared" ref="B168:B231" si="81">B167+1</f>
        <v>45435</v>
      </c>
      <c r="C168" s="28" t="str">
        <f t="shared" si="67"/>
        <v>0:00-6:00</v>
      </c>
    </row>
    <row r="169" spans="2:3" x14ac:dyDescent="0.35">
      <c r="B169" s="28">
        <f t="shared" ref="B169:B232" si="82">B168</f>
        <v>45435</v>
      </c>
      <c r="C169" s="28" t="str">
        <f t="shared" si="67"/>
        <v>6:00-12:00</v>
      </c>
    </row>
    <row r="170" spans="2:3" x14ac:dyDescent="0.35">
      <c r="B170" s="28">
        <f t="shared" si="82"/>
        <v>45435</v>
      </c>
      <c r="C170" s="28" t="str">
        <f t="shared" si="67"/>
        <v>12:00-18:00</v>
      </c>
    </row>
    <row r="171" spans="2:3" x14ac:dyDescent="0.35">
      <c r="B171" s="28">
        <f t="shared" si="82"/>
        <v>45435</v>
      </c>
      <c r="C171" s="28" t="str">
        <f t="shared" si="67"/>
        <v>18:00-24:00</v>
      </c>
    </row>
    <row r="172" spans="2:3" x14ac:dyDescent="0.35">
      <c r="B172" s="28">
        <f t="shared" ref="B172:B235" si="83">B171+1</f>
        <v>45436</v>
      </c>
      <c r="C172" s="28" t="str">
        <f t="shared" si="67"/>
        <v>0:00-6:00</v>
      </c>
    </row>
    <row r="173" spans="2:3" x14ac:dyDescent="0.35">
      <c r="B173" s="28">
        <f t="shared" ref="B173:B236" si="84">B172</f>
        <v>45436</v>
      </c>
      <c r="C173" s="28" t="str">
        <f t="shared" si="67"/>
        <v>6:00-12:00</v>
      </c>
    </row>
    <row r="174" spans="2:3" x14ac:dyDescent="0.35">
      <c r="B174" s="28">
        <f t="shared" si="84"/>
        <v>45436</v>
      </c>
      <c r="C174" s="28" t="str">
        <f t="shared" si="67"/>
        <v>12:00-18:00</v>
      </c>
    </row>
    <row r="175" spans="2:3" x14ac:dyDescent="0.35">
      <c r="B175" s="28">
        <f t="shared" si="84"/>
        <v>45436</v>
      </c>
      <c r="C175" s="28" t="str">
        <f t="shared" si="67"/>
        <v>18:00-24:00</v>
      </c>
    </row>
    <row r="176" spans="2:3" x14ac:dyDescent="0.35">
      <c r="B176" s="28">
        <f t="shared" ref="B176:B239" si="85">B175+1</f>
        <v>45437</v>
      </c>
      <c r="C176" s="28" t="str">
        <f t="shared" si="67"/>
        <v>0:00-6:00</v>
      </c>
    </row>
    <row r="177" spans="2:3" x14ac:dyDescent="0.35">
      <c r="B177" s="28">
        <f t="shared" ref="B177:B240" si="86">B176</f>
        <v>45437</v>
      </c>
      <c r="C177" s="28" t="str">
        <f t="shared" si="67"/>
        <v>6:00-12:00</v>
      </c>
    </row>
    <row r="178" spans="2:3" x14ac:dyDescent="0.35">
      <c r="B178" s="28">
        <f t="shared" si="86"/>
        <v>45437</v>
      </c>
      <c r="C178" s="28" t="str">
        <f t="shared" si="67"/>
        <v>12:00-18:00</v>
      </c>
    </row>
    <row r="179" spans="2:3" x14ac:dyDescent="0.35">
      <c r="B179" s="28">
        <f t="shared" si="86"/>
        <v>45437</v>
      </c>
      <c r="C179" s="28" t="str">
        <f t="shared" si="67"/>
        <v>18:00-24:00</v>
      </c>
    </row>
    <row r="180" spans="2:3" x14ac:dyDescent="0.35">
      <c r="B180" s="28">
        <f t="shared" ref="B180:B243" si="87">B179+1</f>
        <v>45438</v>
      </c>
      <c r="C180" s="28" t="str">
        <f t="shared" si="67"/>
        <v>0:00-6:00</v>
      </c>
    </row>
    <row r="181" spans="2:3" x14ac:dyDescent="0.35">
      <c r="B181" s="28">
        <f t="shared" ref="B181:B244" si="88">B180</f>
        <v>45438</v>
      </c>
      <c r="C181" s="28" t="str">
        <f t="shared" si="67"/>
        <v>6:00-12:00</v>
      </c>
    </row>
    <row r="182" spans="2:3" x14ac:dyDescent="0.35">
      <c r="B182" s="28">
        <f t="shared" si="88"/>
        <v>45438</v>
      </c>
      <c r="C182" s="28" t="str">
        <f t="shared" si="67"/>
        <v>12:00-18:00</v>
      </c>
    </row>
    <row r="183" spans="2:3" x14ac:dyDescent="0.35">
      <c r="B183" s="28">
        <f t="shared" si="88"/>
        <v>45438</v>
      </c>
      <c r="C183" s="28" t="str">
        <f t="shared" si="67"/>
        <v>18:00-24:00</v>
      </c>
    </row>
    <row r="184" spans="2:3" x14ac:dyDescent="0.35">
      <c r="B184" s="28">
        <f t="shared" ref="B184:B247" si="89">B183+1</f>
        <v>45439</v>
      </c>
      <c r="C184" s="28" t="str">
        <f t="shared" si="67"/>
        <v>0:00-6:00</v>
      </c>
    </row>
    <row r="185" spans="2:3" x14ac:dyDescent="0.35">
      <c r="B185" s="28">
        <f t="shared" ref="B185:B248" si="90">B184</f>
        <v>45439</v>
      </c>
      <c r="C185" s="28" t="str">
        <f t="shared" si="67"/>
        <v>6:00-12:00</v>
      </c>
    </row>
    <row r="186" spans="2:3" x14ac:dyDescent="0.35">
      <c r="B186" s="28">
        <f t="shared" si="90"/>
        <v>45439</v>
      </c>
      <c r="C186" s="28" t="str">
        <f t="shared" si="67"/>
        <v>12:00-18:00</v>
      </c>
    </row>
    <row r="187" spans="2:3" x14ac:dyDescent="0.35">
      <c r="B187" s="28">
        <f t="shared" si="90"/>
        <v>45439</v>
      </c>
      <c r="C187" s="28" t="str">
        <f t="shared" si="67"/>
        <v>18:00-24:00</v>
      </c>
    </row>
    <row r="188" spans="2:3" x14ac:dyDescent="0.35">
      <c r="B188" s="28">
        <f t="shared" ref="B188:B251" si="91">B187+1</f>
        <v>45440</v>
      </c>
      <c r="C188" s="28" t="str">
        <f t="shared" si="67"/>
        <v>0:00-6:00</v>
      </c>
    </row>
    <row r="189" spans="2:3" x14ac:dyDescent="0.35">
      <c r="B189" s="28">
        <f t="shared" ref="B189:B252" si="92">B188</f>
        <v>45440</v>
      </c>
      <c r="C189" s="28" t="str">
        <f t="shared" si="67"/>
        <v>6:00-12:00</v>
      </c>
    </row>
    <row r="190" spans="2:3" x14ac:dyDescent="0.35">
      <c r="B190" s="28">
        <f t="shared" si="92"/>
        <v>45440</v>
      </c>
      <c r="C190" s="28" t="str">
        <f t="shared" si="67"/>
        <v>12:00-18:00</v>
      </c>
    </row>
    <row r="191" spans="2:3" x14ac:dyDescent="0.35">
      <c r="B191" s="28">
        <f t="shared" si="92"/>
        <v>45440</v>
      </c>
      <c r="C191" s="28" t="str">
        <f t="shared" si="67"/>
        <v>18:00-24:00</v>
      </c>
    </row>
    <row r="192" spans="2:3" x14ac:dyDescent="0.35">
      <c r="B192" s="28">
        <f t="shared" ref="B192:B255" si="93">B191+1</f>
        <v>45441</v>
      </c>
      <c r="C192" s="28" t="str">
        <f t="shared" si="67"/>
        <v>0:00-6:00</v>
      </c>
    </row>
    <row r="193" spans="2:3" x14ac:dyDescent="0.35">
      <c r="B193" s="28">
        <f t="shared" ref="B193:B256" si="94">B192</f>
        <v>45441</v>
      </c>
      <c r="C193" s="28" t="str">
        <f t="shared" si="67"/>
        <v>6:00-12:00</v>
      </c>
    </row>
    <row r="194" spans="2:3" x14ac:dyDescent="0.35">
      <c r="B194" s="28">
        <f t="shared" si="94"/>
        <v>45441</v>
      </c>
      <c r="C194" s="28" t="str">
        <f t="shared" si="67"/>
        <v>12:00-18:00</v>
      </c>
    </row>
    <row r="195" spans="2:3" x14ac:dyDescent="0.35">
      <c r="B195" s="28">
        <f t="shared" si="94"/>
        <v>45441</v>
      </c>
      <c r="C195" s="28" t="str">
        <f t="shared" si="67"/>
        <v>18:00-24:00</v>
      </c>
    </row>
    <row r="196" spans="2:3" x14ac:dyDescent="0.35">
      <c r="B196" s="28">
        <f t="shared" ref="B196:B259" si="95">B195+1</f>
        <v>45442</v>
      </c>
      <c r="C196" s="28" t="str">
        <f t="shared" si="67"/>
        <v>0:00-6:00</v>
      </c>
    </row>
    <row r="197" spans="2:3" x14ac:dyDescent="0.35">
      <c r="B197" s="28">
        <f t="shared" ref="B197:B260" si="96">B196</f>
        <v>45442</v>
      </c>
      <c r="C197" s="28" t="str">
        <f t="shared" si="67"/>
        <v>6:00-12:00</v>
      </c>
    </row>
    <row r="198" spans="2:3" x14ac:dyDescent="0.35">
      <c r="B198" s="28">
        <f t="shared" si="96"/>
        <v>45442</v>
      </c>
      <c r="C198" s="28" t="str">
        <f t="shared" si="67"/>
        <v>12:00-18:00</v>
      </c>
    </row>
    <row r="199" spans="2:3" x14ac:dyDescent="0.35">
      <c r="B199" s="28">
        <f t="shared" si="96"/>
        <v>45442</v>
      </c>
      <c r="C199" s="28" t="str">
        <f t="shared" si="67"/>
        <v>18:00-24:00</v>
      </c>
    </row>
    <row r="200" spans="2:3" x14ac:dyDescent="0.35">
      <c r="B200" s="28">
        <f t="shared" ref="B200:B263" si="97">B199+1</f>
        <v>45443</v>
      </c>
      <c r="C200" s="28" t="str">
        <f t="shared" si="67"/>
        <v>0:00-6:00</v>
      </c>
    </row>
    <row r="201" spans="2:3" x14ac:dyDescent="0.35">
      <c r="B201" s="28">
        <f t="shared" ref="B201:B232" si="98">B200</f>
        <v>45443</v>
      </c>
      <c r="C201" s="28" t="str">
        <f t="shared" si="67"/>
        <v>6:00-12:00</v>
      </c>
    </row>
    <row r="202" spans="2:3" x14ac:dyDescent="0.35">
      <c r="B202" s="28">
        <f t="shared" si="98"/>
        <v>45443</v>
      </c>
      <c r="C202" s="28" t="str">
        <f t="shared" si="67"/>
        <v>12:00-18:00</v>
      </c>
    </row>
    <row r="203" spans="2:3" x14ac:dyDescent="0.35">
      <c r="B203" s="28">
        <f t="shared" si="98"/>
        <v>45443</v>
      </c>
      <c r="C203" s="28" t="str">
        <f t="shared" si="67"/>
        <v>18:00-24:00</v>
      </c>
    </row>
    <row r="204" spans="2:3" x14ac:dyDescent="0.35">
      <c r="B204" s="28">
        <f t="shared" ref="B204:B235" si="99">B203+1</f>
        <v>45444</v>
      </c>
      <c r="C204" s="28" t="str">
        <f t="shared" ref="C204:C267" si="100">C200</f>
        <v>0:00-6:00</v>
      </c>
    </row>
    <row r="205" spans="2:3" x14ac:dyDescent="0.35">
      <c r="B205" s="28">
        <f t="shared" ref="B205:B236" si="101">B204</f>
        <v>45444</v>
      </c>
      <c r="C205" s="28" t="str">
        <f t="shared" si="100"/>
        <v>6:00-12:00</v>
      </c>
    </row>
    <row r="206" spans="2:3" x14ac:dyDescent="0.35">
      <c r="B206" s="28">
        <f t="shared" si="101"/>
        <v>45444</v>
      </c>
      <c r="C206" s="28" t="str">
        <f t="shared" si="100"/>
        <v>12:00-18:00</v>
      </c>
    </row>
    <row r="207" spans="2:3" x14ac:dyDescent="0.35">
      <c r="B207" s="28">
        <f t="shared" si="101"/>
        <v>45444</v>
      </c>
      <c r="C207" s="28" t="str">
        <f t="shared" si="100"/>
        <v>18:00-24:00</v>
      </c>
    </row>
    <row r="208" spans="2:3" x14ac:dyDescent="0.35">
      <c r="B208" s="28">
        <f t="shared" ref="B208:B239" si="102">B207+1</f>
        <v>45445</v>
      </c>
      <c r="C208" s="28" t="str">
        <f t="shared" si="100"/>
        <v>0:00-6:00</v>
      </c>
    </row>
    <row r="209" spans="2:3" x14ac:dyDescent="0.35">
      <c r="B209" s="28">
        <f t="shared" ref="B209:B240" si="103">B208</f>
        <v>45445</v>
      </c>
      <c r="C209" s="28" t="str">
        <f t="shared" si="100"/>
        <v>6:00-12:00</v>
      </c>
    </row>
    <row r="210" spans="2:3" x14ac:dyDescent="0.35">
      <c r="B210" s="28">
        <f t="shared" si="103"/>
        <v>45445</v>
      </c>
      <c r="C210" s="28" t="str">
        <f t="shared" si="100"/>
        <v>12:00-18:00</v>
      </c>
    </row>
    <row r="211" spans="2:3" x14ac:dyDescent="0.35">
      <c r="B211" s="28">
        <f t="shared" si="103"/>
        <v>45445</v>
      </c>
      <c r="C211" s="28" t="str">
        <f t="shared" si="100"/>
        <v>18:00-24:00</v>
      </c>
    </row>
    <row r="212" spans="2:3" x14ac:dyDescent="0.35">
      <c r="B212" s="28">
        <f t="shared" ref="B212:B243" si="104">B211+1</f>
        <v>45446</v>
      </c>
      <c r="C212" s="28" t="str">
        <f t="shared" si="100"/>
        <v>0:00-6:00</v>
      </c>
    </row>
    <row r="213" spans="2:3" x14ac:dyDescent="0.35">
      <c r="B213" s="28">
        <f t="shared" ref="B213:B244" si="105">B212</f>
        <v>45446</v>
      </c>
      <c r="C213" s="28" t="str">
        <f t="shared" si="100"/>
        <v>6:00-12:00</v>
      </c>
    </row>
    <row r="214" spans="2:3" x14ac:dyDescent="0.35">
      <c r="B214" s="28">
        <f t="shared" si="105"/>
        <v>45446</v>
      </c>
      <c r="C214" s="28" t="str">
        <f t="shared" si="100"/>
        <v>12:00-18:00</v>
      </c>
    </row>
    <row r="215" spans="2:3" x14ac:dyDescent="0.35">
      <c r="B215" s="28">
        <f t="shared" si="105"/>
        <v>45446</v>
      </c>
      <c r="C215" s="28" t="str">
        <f t="shared" si="100"/>
        <v>18:00-24:00</v>
      </c>
    </row>
    <row r="216" spans="2:3" x14ac:dyDescent="0.35">
      <c r="B216" s="28">
        <f t="shared" ref="B216:B247" si="106">B215+1</f>
        <v>45447</v>
      </c>
      <c r="C216" s="28" t="str">
        <f t="shared" si="100"/>
        <v>0:00-6:00</v>
      </c>
    </row>
    <row r="217" spans="2:3" x14ac:dyDescent="0.35">
      <c r="B217" s="28">
        <f t="shared" ref="B217:B248" si="107">B216</f>
        <v>45447</v>
      </c>
      <c r="C217" s="28" t="str">
        <f t="shared" si="100"/>
        <v>6:00-12:00</v>
      </c>
    </row>
    <row r="218" spans="2:3" x14ac:dyDescent="0.35">
      <c r="B218" s="28">
        <f t="shared" si="107"/>
        <v>45447</v>
      </c>
      <c r="C218" s="28" t="str">
        <f t="shared" si="100"/>
        <v>12:00-18:00</v>
      </c>
    </row>
    <row r="219" spans="2:3" x14ac:dyDescent="0.35">
      <c r="B219" s="28">
        <f t="shared" si="107"/>
        <v>45447</v>
      </c>
      <c r="C219" s="28" t="str">
        <f t="shared" si="100"/>
        <v>18:00-24:00</v>
      </c>
    </row>
    <row r="220" spans="2:3" x14ac:dyDescent="0.35">
      <c r="B220" s="28">
        <f t="shared" ref="B220:B251" si="108">B219+1</f>
        <v>45448</v>
      </c>
      <c r="C220" s="28" t="str">
        <f t="shared" si="100"/>
        <v>0:00-6:00</v>
      </c>
    </row>
    <row r="221" spans="2:3" x14ac:dyDescent="0.35">
      <c r="B221" s="28">
        <f t="shared" ref="B221:B252" si="109">B220</f>
        <v>45448</v>
      </c>
      <c r="C221" s="28" t="str">
        <f t="shared" si="100"/>
        <v>6:00-12:00</v>
      </c>
    </row>
    <row r="222" spans="2:3" x14ac:dyDescent="0.35">
      <c r="B222" s="28">
        <f t="shared" si="109"/>
        <v>45448</v>
      </c>
      <c r="C222" s="28" t="str">
        <f t="shared" si="100"/>
        <v>12:00-18:00</v>
      </c>
    </row>
    <row r="223" spans="2:3" x14ac:dyDescent="0.35">
      <c r="B223" s="28">
        <f t="shared" si="109"/>
        <v>45448</v>
      </c>
      <c r="C223" s="28" t="str">
        <f t="shared" si="100"/>
        <v>18:00-24:00</v>
      </c>
    </row>
    <row r="224" spans="2:3" x14ac:dyDescent="0.35">
      <c r="B224" s="28">
        <f t="shared" ref="B224:B255" si="110">B223+1</f>
        <v>45449</v>
      </c>
      <c r="C224" s="28" t="str">
        <f t="shared" si="100"/>
        <v>0:00-6:00</v>
      </c>
    </row>
    <row r="225" spans="2:3" x14ac:dyDescent="0.35">
      <c r="B225" s="28">
        <f t="shared" ref="B225:B256" si="111">B224</f>
        <v>45449</v>
      </c>
      <c r="C225" s="28" t="str">
        <f t="shared" si="100"/>
        <v>6:00-12:00</v>
      </c>
    </row>
    <row r="226" spans="2:3" x14ac:dyDescent="0.35">
      <c r="B226" s="28">
        <f t="shared" si="111"/>
        <v>45449</v>
      </c>
      <c r="C226" s="28" t="str">
        <f t="shared" si="100"/>
        <v>12:00-18:00</v>
      </c>
    </row>
    <row r="227" spans="2:3" x14ac:dyDescent="0.35">
      <c r="B227" s="28">
        <f t="shared" si="111"/>
        <v>45449</v>
      </c>
      <c r="C227" s="28" t="str">
        <f t="shared" si="100"/>
        <v>18:00-24:00</v>
      </c>
    </row>
    <row r="228" spans="2:3" x14ac:dyDescent="0.35">
      <c r="B228" s="28">
        <f t="shared" ref="B228:B259" si="112">B227+1</f>
        <v>45450</v>
      </c>
      <c r="C228" s="28" t="str">
        <f t="shared" si="100"/>
        <v>0:00-6:00</v>
      </c>
    </row>
    <row r="229" spans="2:3" x14ac:dyDescent="0.35">
      <c r="B229" s="28">
        <f t="shared" ref="B229:B260" si="113">B228</f>
        <v>45450</v>
      </c>
      <c r="C229" s="28" t="str">
        <f t="shared" si="100"/>
        <v>6:00-12:00</v>
      </c>
    </row>
    <row r="230" spans="2:3" x14ac:dyDescent="0.35">
      <c r="B230" s="28">
        <f t="shared" si="113"/>
        <v>45450</v>
      </c>
      <c r="C230" s="28" t="str">
        <f t="shared" si="100"/>
        <v>12:00-18:00</v>
      </c>
    </row>
    <row r="231" spans="2:3" x14ac:dyDescent="0.35">
      <c r="B231" s="28">
        <f t="shared" si="113"/>
        <v>45450</v>
      </c>
      <c r="C231" s="28" t="str">
        <f t="shared" si="100"/>
        <v>18:00-24:00</v>
      </c>
    </row>
    <row r="232" spans="2:3" x14ac:dyDescent="0.35">
      <c r="B232" s="28">
        <f t="shared" ref="B232:B263" si="114">B231+1</f>
        <v>45451</v>
      </c>
      <c r="C232" s="28" t="str">
        <f t="shared" si="100"/>
        <v>0:00-6:00</v>
      </c>
    </row>
    <row r="233" spans="2:3" x14ac:dyDescent="0.35">
      <c r="B233" s="28">
        <f t="shared" ref="B233:B264" si="115">B232</f>
        <v>45451</v>
      </c>
      <c r="C233" s="28" t="str">
        <f t="shared" si="100"/>
        <v>6:00-12:00</v>
      </c>
    </row>
    <row r="234" spans="2:3" x14ac:dyDescent="0.35">
      <c r="B234" s="28">
        <f t="shared" si="115"/>
        <v>45451</v>
      </c>
      <c r="C234" s="28" t="str">
        <f t="shared" si="100"/>
        <v>12:00-18:00</v>
      </c>
    </row>
    <row r="235" spans="2:3" x14ac:dyDescent="0.35">
      <c r="B235" s="28">
        <f t="shared" si="115"/>
        <v>45451</v>
      </c>
      <c r="C235" s="28" t="str">
        <f t="shared" si="100"/>
        <v>18:00-24:00</v>
      </c>
    </row>
    <row r="236" spans="2:3" x14ac:dyDescent="0.35">
      <c r="B236" s="28">
        <f t="shared" ref="B236:B267" si="116">B235+1</f>
        <v>45452</v>
      </c>
      <c r="C236" s="28" t="str">
        <f t="shared" si="100"/>
        <v>0:00-6:00</v>
      </c>
    </row>
    <row r="237" spans="2:3" x14ac:dyDescent="0.35">
      <c r="B237" s="28">
        <f t="shared" ref="B237:B268" si="117">B236</f>
        <v>45452</v>
      </c>
      <c r="C237" s="28" t="str">
        <f t="shared" si="100"/>
        <v>6:00-12:00</v>
      </c>
    </row>
    <row r="238" spans="2:3" x14ac:dyDescent="0.35">
      <c r="B238" s="28">
        <f t="shared" si="117"/>
        <v>45452</v>
      </c>
      <c r="C238" s="28" t="str">
        <f t="shared" si="100"/>
        <v>12:00-18:00</v>
      </c>
    </row>
    <row r="239" spans="2:3" x14ac:dyDescent="0.35">
      <c r="B239" s="28">
        <f t="shared" si="117"/>
        <v>45452</v>
      </c>
      <c r="C239" s="28" t="str">
        <f t="shared" si="100"/>
        <v>18:00-24:00</v>
      </c>
    </row>
    <row r="240" spans="2:3" x14ac:dyDescent="0.35">
      <c r="B240" s="28">
        <f t="shared" ref="B240:B271" si="118">B239+1</f>
        <v>45453</v>
      </c>
      <c r="C240" s="28" t="str">
        <f t="shared" si="100"/>
        <v>0:00-6:00</v>
      </c>
    </row>
    <row r="241" spans="2:3" x14ac:dyDescent="0.35">
      <c r="B241" s="28">
        <f t="shared" ref="B241:B272" si="119">B240</f>
        <v>45453</v>
      </c>
      <c r="C241" s="28" t="str">
        <f t="shared" si="100"/>
        <v>6:00-12:00</v>
      </c>
    </row>
    <row r="242" spans="2:3" x14ac:dyDescent="0.35">
      <c r="B242" s="28">
        <f t="shared" si="119"/>
        <v>45453</v>
      </c>
      <c r="C242" s="28" t="str">
        <f t="shared" si="100"/>
        <v>12:00-18:00</v>
      </c>
    </row>
    <row r="243" spans="2:3" x14ac:dyDescent="0.35">
      <c r="B243" s="28">
        <f t="shared" si="119"/>
        <v>45453</v>
      </c>
      <c r="C243" s="28" t="str">
        <f t="shared" si="100"/>
        <v>18:00-24:00</v>
      </c>
    </row>
    <row r="244" spans="2:3" x14ac:dyDescent="0.35">
      <c r="B244" s="28">
        <f t="shared" ref="B244:B275" si="120">B243+1</f>
        <v>45454</v>
      </c>
      <c r="C244" s="28" t="str">
        <f t="shared" si="100"/>
        <v>0:00-6:00</v>
      </c>
    </row>
    <row r="245" spans="2:3" x14ac:dyDescent="0.35">
      <c r="B245" s="28">
        <f t="shared" ref="B245:B276" si="121">B244</f>
        <v>45454</v>
      </c>
      <c r="C245" s="28" t="str">
        <f t="shared" si="100"/>
        <v>6:00-12:00</v>
      </c>
    </row>
    <row r="246" spans="2:3" x14ac:dyDescent="0.35">
      <c r="B246" s="28">
        <f t="shared" si="121"/>
        <v>45454</v>
      </c>
      <c r="C246" s="28" t="str">
        <f t="shared" si="100"/>
        <v>12:00-18:00</v>
      </c>
    </row>
    <row r="247" spans="2:3" x14ac:dyDescent="0.35">
      <c r="B247" s="28">
        <f t="shared" si="121"/>
        <v>45454</v>
      </c>
      <c r="C247" s="28" t="str">
        <f t="shared" si="100"/>
        <v>18:00-24:00</v>
      </c>
    </row>
    <row r="248" spans="2:3" x14ac:dyDescent="0.35">
      <c r="B248" s="28">
        <f t="shared" ref="B248:B279" si="122">B247+1</f>
        <v>45455</v>
      </c>
      <c r="C248" s="28" t="str">
        <f t="shared" si="100"/>
        <v>0:00-6:00</v>
      </c>
    </row>
    <row r="249" spans="2:3" x14ac:dyDescent="0.35">
      <c r="B249" s="28">
        <f t="shared" ref="B249:B280" si="123">B248</f>
        <v>45455</v>
      </c>
      <c r="C249" s="28" t="str">
        <f t="shared" si="100"/>
        <v>6:00-12:00</v>
      </c>
    </row>
    <row r="250" spans="2:3" x14ac:dyDescent="0.35">
      <c r="B250" s="28">
        <f t="shared" si="123"/>
        <v>45455</v>
      </c>
      <c r="C250" s="28" t="str">
        <f t="shared" si="100"/>
        <v>12:00-18:00</v>
      </c>
    </row>
    <row r="251" spans="2:3" x14ac:dyDescent="0.35">
      <c r="B251" s="28">
        <f t="shared" si="123"/>
        <v>45455</v>
      </c>
      <c r="C251" s="28" t="str">
        <f t="shared" si="100"/>
        <v>18:00-24:00</v>
      </c>
    </row>
    <row r="252" spans="2:3" x14ac:dyDescent="0.35">
      <c r="B252" s="28">
        <f t="shared" ref="B252:B283" si="124">B251+1</f>
        <v>45456</v>
      </c>
      <c r="C252" s="28" t="str">
        <f t="shared" si="100"/>
        <v>0:00-6:00</v>
      </c>
    </row>
    <row r="253" spans="2:3" x14ac:dyDescent="0.35">
      <c r="B253" s="28">
        <f t="shared" ref="B253:B284" si="125">B252</f>
        <v>45456</v>
      </c>
      <c r="C253" s="28" t="str">
        <f t="shared" si="100"/>
        <v>6:00-12:00</v>
      </c>
    </row>
    <row r="254" spans="2:3" x14ac:dyDescent="0.35">
      <c r="B254" s="28">
        <f t="shared" si="125"/>
        <v>45456</v>
      </c>
      <c r="C254" s="28" t="str">
        <f t="shared" si="100"/>
        <v>12:00-18:00</v>
      </c>
    </row>
    <row r="255" spans="2:3" x14ac:dyDescent="0.35">
      <c r="B255" s="28">
        <f t="shared" si="125"/>
        <v>45456</v>
      </c>
      <c r="C255" s="28" t="str">
        <f t="shared" si="100"/>
        <v>18:00-24:00</v>
      </c>
    </row>
    <row r="256" spans="2:3" x14ac:dyDescent="0.35">
      <c r="B256" s="28">
        <f t="shared" ref="B256:B287" si="126">B255+1</f>
        <v>45457</v>
      </c>
      <c r="C256" s="28" t="str">
        <f t="shared" si="100"/>
        <v>0:00-6:00</v>
      </c>
    </row>
    <row r="257" spans="2:3" x14ac:dyDescent="0.35">
      <c r="B257" s="28">
        <f t="shared" ref="B257:B288" si="127">B256</f>
        <v>45457</v>
      </c>
      <c r="C257" s="28" t="str">
        <f t="shared" si="100"/>
        <v>6:00-12:00</v>
      </c>
    </row>
    <row r="258" spans="2:3" x14ac:dyDescent="0.35">
      <c r="B258" s="28">
        <f t="shared" si="127"/>
        <v>45457</v>
      </c>
      <c r="C258" s="28" t="str">
        <f t="shared" si="100"/>
        <v>12:00-18:00</v>
      </c>
    </row>
    <row r="259" spans="2:3" x14ac:dyDescent="0.35">
      <c r="B259" s="28">
        <f t="shared" si="127"/>
        <v>45457</v>
      </c>
      <c r="C259" s="28" t="str">
        <f t="shared" si="100"/>
        <v>18:00-24:00</v>
      </c>
    </row>
    <row r="260" spans="2:3" x14ac:dyDescent="0.35">
      <c r="B260" s="28">
        <f t="shared" ref="B260:B291" si="128">B259+1</f>
        <v>45458</v>
      </c>
      <c r="C260" s="28" t="str">
        <f t="shared" si="100"/>
        <v>0:00-6:00</v>
      </c>
    </row>
    <row r="261" spans="2:3" x14ac:dyDescent="0.35">
      <c r="B261" s="28">
        <f t="shared" ref="B261:B292" si="129">B260</f>
        <v>45458</v>
      </c>
      <c r="C261" s="28" t="str">
        <f t="shared" si="100"/>
        <v>6:00-12:00</v>
      </c>
    </row>
    <row r="262" spans="2:3" x14ac:dyDescent="0.35">
      <c r="B262" s="28">
        <f t="shared" si="129"/>
        <v>45458</v>
      </c>
      <c r="C262" s="28" t="str">
        <f t="shared" si="100"/>
        <v>12:00-18:00</v>
      </c>
    </row>
    <row r="263" spans="2:3" x14ac:dyDescent="0.35">
      <c r="B263" s="28">
        <f t="shared" si="129"/>
        <v>45458</v>
      </c>
      <c r="C263" s="28" t="str">
        <f t="shared" si="100"/>
        <v>18:00-24:00</v>
      </c>
    </row>
    <row r="264" spans="2:3" x14ac:dyDescent="0.35">
      <c r="B264" s="28">
        <f t="shared" ref="B264:B295" si="130">B263+1</f>
        <v>45459</v>
      </c>
      <c r="C264" s="28" t="str">
        <f t="shared" si="100"/>
        <v>0:00-6:00</v>
      </c>
    </row>
    <row r="265" spans="2:3" x14ac:dyDescent="0.35">
      <c r="B265" s="28">
        <f t="shared" ref="B265:B296" si="131">B264</f>
        <v>45459</v>
      </c>
      <c r="C265" s="28" t="str">
        <f t="shared" si="100"/>
        <v>6:00-12:00</v>
      </c>
    </row>
    <row r="266" spans="2:3" x14ac:dyDescent="0.35">
      <c r="B266" s="28">
        <f t="shared" si="131"/>
        <v>45459</v>
      </c>
      <c r="C266" s="28" t="str">
        <f t="shared" si="100"/>
        <v>12:00-18:00</v>
      </c>
    </row>
    <row r="267" spans="2:3" x14ac:dyDescent="0.35">
      <c r="B267" s="28">
        <f t="shared" si="131"/>
        <v>45459</v>
      </c>
      <c r="C267" s="28" t="str">
        <f t="shared" si="100"/>
        <v>18:00-24:00</v>
      </c>
    </row>
    <row r="268" spans="2:3" x14ac:dyDescent="0.35">
      <c r="B268" s="28">
        <f t="shared" ref="B268:B299" si="132">B267+1</f>
        <v>45460</v>
      </c>
      <c r="C268" s="28" t="str">
        <f t="shared" ref="C268:C331" si="133">C264</f>
        <v>0:00-6:00</v>
      </c>
    </row>
    <row r="269" spans="2:3" x14ac:dyDescent="0.35">
      <c r="B269" s="28">
        <f t="shared" ref="B269:B300" si="134">B268</f>
        <v>45460</v>
      </c>
      <c r="C269" s="28" t="str">
        <f t="shared" si="133"/>
        <v>6:00-12:00</v>
      </c>
    </row>
    <row r="270" spans="2:3" x14ac:dyDescent="0.35">
      <c r="B270" s="28">
        <f t="shared" si="134"/>
        <v>45460</v>
      </c>
      <c r="C270" s="28" t="str">
        <f t="shared" si="133"/>
        <v>12:00-18:00</v>
      </c>
    </row>
    <row r="271" spans="2:3" x14ac:dyDescent="0.35">
      <c r="B271" s="28">
        <f t="shared" si="134"/>
        <v>45460</v>
      </c>
      <c r="C271" s="28" t="str">
        <f t="shared" si="133"/>
        <v>18:00-24:00</v>
      </c>
    </row>
    <row r="272" spans="2:3" x14ac:dyDescent="0.35">
      <c r="B272" s="28">
        <f t="shared" ref="B272:B303" si="135">B271+1</f>
        <v>45461</v>
      </c>
      <c r="C272" s="28" t="str">
        <f t="shared" si="133"/>
        <v>0:00-6:00</v>
      </c>
    </row>
    <row r="273" spans="2:3" x14ac:dyDescent="0.35">
      <c r="B273" s="28">
        <f t="shared" ref="B273:B304" si="136">B272</f>
        <v>45461</v>
      </c>
      <c r="C273" s="28" t="str">
        <f t="shared" si="133"/>
        <v>6:00-12:00</v>
      </c>
    </row>
    <row r="274" spans="2:3" x14ac:dyDescent="0.35">
      <c r="B274" s="28">
        <f t="shared" si="136"/>
        <v>45461</v>
      </c>
      <c r="C274" s="28" t="str">
        <f t="shared" si="133"/>
        <v>12:00-18:00</v>
      </c>
    </row>
    <row r="275" spans="2:3" x14ac:dyDescent="0.35">
      <c r="B275" s="28">
        <f t="shared" si="136"/>
        <v>45461</v>
      </c>
      <c r="C275" s="28" t="str">
        <f t="shared" si="133"/>
        <v>18:00-24:00</v>
      </c>
    </row>
    <row r="276" spans="2:3" x14ac:dyDescent="0.35">
      <c r="B276" s="28">
        <f t="shared" ref="B276:B307" si="137">B275+1</f>
        <v>45462</v>
      </c>
      <c r="C276" s="28" t="str">
        <f t="shared" si="133"/>
        <v>0:00-6:00</v>
      </c>
    </row>
    <row r="277" spans="2:3" x14ac:dyDescent="0.35">
      <c r="B277" s="28">
        <f t="shared" ref="B277:B308" si="138">B276</f>
        <v>45462</v>
      </c>
      <c r="C277" s="28" t="str">
        <f t="shared" si="133"/>
        <v>6:00-12:00</v>
      </c>
    </row>
    <row r="278" spans="2:3" x14ac:dyDescent="0.35">
      <c r="B278" s="28">
        <f t="shared" si="138"/>
        <v>45462</v>
      </c>
      <c r="C278" s="28" t="str">
        <f t="shared" si="133"/>
        <v>12:00-18:00</v>
      </c>
    </row>
    <row r="279" spans="2:3" x14ac:dyDescent="0.35">
      <c r="B279" s="28">
        <f t="shared" si="138"/>
        <v>45462</v>
      </c>
      <c r="C279" s="28" t="str">
        <f t="shared" si="133"/>
        <v>18:00-24:00</v>
      </c>
    </row>
    <row r="280" spans="2:3" x14ac:dyDescent="0.35">
      <c r="B280" s="28">
        <f t="shared" ref="B280:B311" si="139">B279+1</f>
        <v>45463</v>
      </c>
      <c r="C280" s="28" t="str">
        <f t="shared" si="133"/>
        <v>0:00-6:00</v>
      </c>
    </row>
    <row r="281" spans="2:3" x14ac:dyDescent="0.35">
      <c r="B281" s="28">
        <f t="shared" ref="B281:B312" si="140">B280</f>
        <v>45463</v>
      </c>
      <c r="C281" s="28" t="str">
        <f t="shared" si="133"/>
        <v>6:00-12:00</v>
      </c>
    </row>
    <row r="282" spans="2:3" x14ac:dyDescent="0.35">
      <c r="B282" s="28">
        <f t="shared" si="140"/>
        <v>45463</v>
      </c>
      <c r="C282" s="28" t="str">
        <f t="shared" si="133"/>
        <v>12:00-18:00</v>
      </c>
    </row>
    <row r="283" spans="2:3" x14ac:dyDescent="0.35">
      <c r="B283" s="28">
        <f t="shared" si="140"/>
        <v>45463</v>
      </c>
      <c r="C283" s="28" t="str">
        <f t="shared" si="133"/>
        <v>18:00-24:00</v>
      </c>
    </row>
    <row r="284" spans="2:3" x14ac:dyDescent="0.35">
      <c r="B284" s="28">
        <f t="shared" ref="B284:B315" si="141">B283+1</f>
        <v>45464</v>
      </c>
      <c r="C284" s="28" t="str">
        <f t="shared" si="133"/>
        <v>0:00-6:00</v>
      </c>
    </row>
    <row r="285" spans="2:3" x14ac:dyDescent="0.35">
      <c r="B285" s="28">
        <f t="shared" ref="B285:B316" si="142">B284</f>
        <v>45464</v>
      </c>
      <c r="C285" s="28" t="str">
        <f t="shared" si="133"/>
        <v>6:00-12:00</v>
      </c>
    </row>
    <row r="286" spans="2:3" x14ac:dyDescent="0.35">
      <c r="B286" s="28">
        <f t="shared" si="142"/>
        <v>45464</v>
      </c>
      <c r="C286" s="28" t="str">
        <f t="shared" si="133"/>
        <v>12:00-18:00</v>
      </c>
    </row>
    <row r="287" spans="2:3" x14ac:dyDescent="0.35">
      <c r="B287" s="28">
        <f t="shared" si="142"/>
        <v>45464</v>
      </c>
      <c r="C287" s="28" t="str">
        <f t="shared" si="133"/>
        <v>18:00-24:00</v>
      </c>
    </row>
    <row r="288" spans="2:3" x14ac:dyDescent="0.35">
      <c r="B288" s="28">
        <f t="shared" ref="B288:B319" si="143">B287+1</f>
        <v>45465</v>
      </c>
      <c r="C288" s="28" t="str">
        <f t="shared" si="133"/>
        <v>0:00-6:00</v>
      </c>
    </row>
    <row r="289" spans="2:3" x14ac:dyDescent="0.35">
      <c r="B289" s="28">
        <f t="shared" ref="B289:B320" si="144">B288</f>
        <v>45465</v>
      </c>
      <c r="C289" s="28" t="str">
        <f t="shared" si="133"/>
        <v>6:00-12:00</v>
      </c>
    </row>
    <row r="290" spans="2:3" x14ac:dyDescent="0.35">
      <c r="B290" s="28">
        <f t="shared" si="144"/>
        <v>45465</v>
      </c>
      <c r="C290" s="28" t="str">
        <f t="shared" si="133"/>
        <v>12:00-18:00</v>
      </c>
    </row>
    <row r="291" spans="2:3" x14ac:dyDescent="0.35">
      <c r="B291" s="28">
        <f t="shared" si="144"/>
        <v>45465</v>
      </c>
      <c r="C291" s="28" t="str">
        <f t="shared" si="133"/>
        <v>18:00-24:00</v>
      </c>
    </row>
    <row r="292" spans="2:3" x14ac:dyDescent="0.35">
      <c r="B292" s="28">
        <f t="shared" ref="B292:B323" si="145">B291+1</f>
        <v>45466</v>
      </c>
      <c r="C292" s="28" t="str">
        <f t="shared" si="133"/>
        <v>0:00-6:00</v>
      </c>
    </row>
    <row r="293" spans="2:3" x14ac:dyDescent="0.35">
      <c r="B293" s="28">
        <f t="shared" ref="B293:B324" si="146">B292</f>
        <v>45466</v>
      </c>
      <c r="C293" s="28" t="str">
        <f t="shared" si="133"/>
        <v>6:00-12:00</v>
      </c>
    </row>
    <row r="294" spans="2:3" x14ac:dyDescent="0.35">
      <c r="B294" s="28">
        <f t="shared" si="146"/>
        <v>45466</v>
      </c>
      <c r="C294" s="28" t="str">
        <f t="shared" si="133"/>
        <v>12:00-18:00</v>
      </c>
    </row>
    <row r="295" spans="2:3" x14ac:dyDescent="0.35">
      <c r="B295" s="28">
        <f t="shared" si="146"/>
        <v>45466</v>
      </c>
      <c r="C295" s="28" t="str">
        <f t="shared" si="133"/>
        <v>18:00-24:00</v>
      </c>
    </row>
    <row r="296" spans="2:3" x14ac:dyDescent="0.35">
      <c r="B296" s="28">
        <f t="shared" ref="B296:B327" si="147">B295+1</f>
        <v>45467</v>
      </c>
      <c r="C296" s="28" t="str">
        <f t="shared" si="133"/>
        <v>0:00-6:00</v>
      </c>
    </row>
    <row r="297" spans="2:3" x14ac:dyDescent="0.35">
      <c r="B297" s="28">
        <f t="shared" ref="B297:B328" si="148">B296</f>
        <v>45467</v>
      </c>
      <c r="C297" s="28" t="str">
        <f t="shared" si="133"/>
        <v>6:00-12:00</v>
      </c>
    </row>
    <row r="298" spans="2:3" x14ac:dyDescent="0.35">
      <c r="B298" s="28">
        <f t="shared" si="148"/>
        <v>45467</v>
      </c>
      <c r="C298" s="28" t="str">
        <f t="shared" si="133"/>
        <v>12:00-18:00</v>
      </c>
    </row>
    <row r="299" spans="2:3" x14ac:dyDescent="0.35">
      <c r="B299" s="28">
        <f t="shared" si="148"/>
        <v>45467</v>
      </c>
      <c r="C299" s="28" t="str">
        <f t="shared" si="133"/>
        <v>18:00-24:00</v>
      </c>
    </row>
    <row r="300" spans="2:3" x14ac:dyDescent="0.35">
      <c r="B300" s="28">
        <f t="shared" ref="B300:B331" si="149">B299+1</f>
        <v>45468</v>
      </c>
      <c r="C300" s="28" t="str">
        <f t="shared" si="133"/>
        <v>0:00-6:00</v>
      </c>
    </row>
    <row r="301" spans="2:3" x14ac:dyDescent="0.35">
      <c r="B301" s="28">
        <f t="shared" ref="B301:B332" si="150">B300</f>
        <v>45468</v>
      </c>
      <c r="C301" s="28" t="str">
        <f t="shared" si="133"/>
        <v>6:00-12:00</v>
      </c>
    </row>
    <row r="302" spans="2:3" x14ac:dyDescent="0.35">
      <c r="B302" s="28">
        <f t="shared" si="150"/>
        <v>45468</v>
      </c>
      <c r="C302" s="28" t="str">
        <f t="shared" si="133"/>
        <v>12:00-18:00</v>
      </c>
    </row>
    <row r="303" spans="2:3" x14ac:dyDescent="0.35">
      <c r="B303" s="28">
        <f t="shared" si="150"/>
        <v>45468</v>
      </c>
      <c r="C303" s="28" t="str">
        <f t="shared" si="133"/>
        <v>18:00-24:00</v>
      </c>
    </row>
    <row r="304" spans="2:3" x14ac:dyDescent="0.35">
      <c r="B304" s="28">
        <f t="shared" ref="B304:B335" si="151">B303+1</f>
        <v>45469</v>
      </c>
      <c r="C304" s="28" t="str">
        <f t="shared" si="133"/>
        <v>0:00-6:00</v>
      </c>
    </row>
    <row r="305" spans="2:3" x14ac:dyDescent="0.35">
      <c r="B305" s="28">
        <f t="shared" ref="B305:B336" si="152">B304</f>
        <v>45469</v>
      </c>
      <c r="C305" s="28" t="str">
        <f t="shared" si="133"/>
        <v>6:00-12:00</v>
      </c>
    </row>
    <row r="306" spans="2:3" x14ac:dyDescent="0.35">
      <c r="B306" s="28">
        <f t="shared" si="152"/>
        <v>45469</v>
      </c>
      <c r="C306" s="28" t="str">
        <f t="shared" si="133"/>
        <v>12:00-18:00</v>
      </c>
    </row>
    <row r="307" spans="2:3" x14ac:dyDescent="0.35">
      <c r="B307" s="28">
        <f t="shared" si="152"/>
        <v>45469</v>
      </c>
      <c r="C307" s="28" t="str">
        <f t="shared" si="133"/>
        <v>18:00-24:00</v>
      </c>
    </row>
    <row r="308" spans="2:3" x14ac:dyDescent="0.35">
      <c r="B308" s="28">
        <f t="shared" ref="B308:B339" si="153">B307+1</f>
        <v>45470</v>
      </c>
      <c r="C308" s="28" t="str">
        <f t="shared" si="133"/>
        <v>0:00-6:00</v>
      </c>
    </row>
    <row r="309" spans="2:3" x14ac:dyDescent="0.35">
      <c r="B309" s="28">
        <f t="shared" ref="B309:B340" si="154">B308</f>
        <v>45470</v>
      </c>
      <c r="C309" s="28" t="str">
        <f t="shared" si="133"/>
        <v>6:00-12:00</v>
      </c>
    </row>
    <row r="310" spans="2:3" x14ac:dyDescent="0.35">
      <c r="B310" s="28">
        <f t="shared" si="154"/>
        <v>45470</v>
      </c>
      <c r="C310" s="28" t="str">
        <f t="shared" si="133"/>
        <v>12:00-18:00</v>
      </c>
    </row>
    <row r="311" spans="2:3" x14ac:dyDescent="0.35">
      <c r="B311" s="28">
        <f t="shared" si="154"/>
        <v>45470</v>
      </c>
      <c r="C311" s="28" t="str">
        <f t="shared" si="133"/>
        <v>18:00-24:00</v>
      </c>
    </row>
    <row r="312" spans="2:3" x14ac:dyDescent="0.35">
      <c r="B312" s="28">
        <f t="shared" ref="B312:B343" si="155">B311+1</f>
        <v>45471</v>
      </c>
      <c r="C312" s="28" t="str">
        <f t="shared" si="133"/>
        <v>0:00-6:00</v>
      </c>
    </row>
    <row r="313" spans="2:3" x14ac:dyDescent="0.35">
      <c r="B313" s="28">
        <f t="shared" ref="B313:B344" si="156">B312</f>
        <v>45471</v>
      </c>
      <c r="C313" s="28" t="str">
        <f t="shared" si="133"/>
        <v>6:00-12:00</v>
      </c>
    </row>
    <row r="314" spans="2:3" x14ac:dyDescent="0.35">
      <c r="B314" s="28">
        <f t="shared" si="156"/>
        <v>45471</v>
      </c>
      <c r="C314" s="28" t="str">
        <f t="shared" si="133"/>
        <v>12:00-18:00</v>
      </c>
    </row>
    <row r="315" spans="2:3" x14ac:dyDescent="0.35">
      <c r="B315" s="28">
        <f t="shared" si="156"/>
        <v>45471</v>
      </c>
      <c r="C315" s="28" t="str">
        <f t="shared" si="133"/>
        <v>18:00-24:00</v>
      </c>
    </row>
    <row r="316" spans="2:3" x14ac:dyDescent="0.35">
      <c r="B316" s="28">
        <f t="shared" ref="B316:B347" si="157">B315+1</f>
        <v>45472</v>
      </c>
      <c r="C316" s="28" t="str">
        <f t="shared" si="133"/>
        <v>0:00-6:00</v>
      </c>
    </row>
    <row r="317" spans="2:3" x14ac:dyDescent="0.35">
      <c r="B317" s="28">
        <f t="shared" ref="B317:B348" si="158">B316</f>
        <v>45472</v>
      </c>
      <c r="C317" s="28" t="str">
        <f t="shared" si="133"/>
        <v>6:00-12:00</v>
      </c>
    </row>
    <row r="318" spans="2:3" x14ac:dyDescent="0.35">
      <c r="B318" s="28">
        <f t="shared" si="158"/>
        <v>45472</v>
      </c>
      <c r="C318" s="28" t="str">
        <f t="shared" si="133"/>
        <v>12:00-18:00</v>
      </c>
    </row>
    <row r="319" spans="2:3" x14ac:dyDescent="0.35">
      <c r="B319" s="28">
        <f t="shared" si="158"/>
        <v>45472</v>
      </c>
      <c r="C319" s="28" t="str">
        <f t="shared" si="133"/>
        <v>18:00-24:00</v>
      </c>
    </row>
    <row r="320" spans="2:3" x14ac:dyDescent="0.35">
      <c r="B320" s="28">
        <f t="shared" ref="B320:B351" si="159">B319+1</f>
        <v>45473</v>
      </c>
      <c r="C320" s="28" t="str">
        <f t="shared" si="133"/>
        <v>0:00-6:00</v>
      </c>
    </row>
    <row r="321" spans="2:3" x14ac:dyDescent="0.35">
      <c r="B321" s="28">
        <f t="shared" ref="B321:B352" si="160">B320</f>
        <v>45473</v>
      </c>
      <c r="C321" s="28" t="str">
        <f t="shared" si="133"/>
        <v>6:00-12:00</v>
      </c>
    </row>
    <row r="322" spans="2:3" x14ac:dyDescent="0.35">
      <c r="B322" s="28">
        <f t="shared" si="160"/>
        <v>45473</v>
      </c>
      <c r="C322" s="28" t="str">
        <f t="shared" si="133"/>
        <v>12:00-18:00</v>
      </c>
    </row>
    <row r="323" spans="2:3" x14ac:dyDescent="0.35">
      <c r="B323" s="28">
        <f t="shared" si="160"/>
        <v>45473</v>
      </c>
      <c r="C323" s="28" t="str">
        <f t="shared" si="133"/>
        <v>18:00-24:00</v>
      </c>
    </row>
    <row r="324" spans="2:3" x14ac:dyDescent="0.35">
      <c r="B324" s="28">
        <f t="shared" ref="B324:B355" si="161">B323+1</f>
        <v>45474</v>
      </c>
      <c r="C324" s="28" t="str">
        <f t="shared" si="133"/>
        <v>0:00-6:00</v>
      </c>
    </row>
    <row r="325" spans="2:3" x14ac:dyDescent="0.35">
      <c r="B325" s="28">
        <f t="shared" ref="B325:B356" si="162">B324</f>
        <v>45474</v>
      </c>
      <c r="C325" s="28" t="str">
        <f t="shared" si="133"/>
        <v>6:00-12:00</v>
      </c>
    </row>
    <row r="326" spans="2:3" x14ac:dyDescent="0.35">
      <c r="B326" s="28">
        <f t="shared" si="162"/>
        <v>45474</v>
      </c>
      <c r="C326" s="28" t="str">
        <f t="shared" si="133"/>
        <v>12:00-18:00</v>
      </c>
    </row>
    <row r="327" spans="2:3" x14ac:dyDescent="0.35">
      <c r="B327" s="28">
        <f t="shared" si="162"/>
        <v>45474</v>
      </c>
      <c r="C327" s="28" t="str">
        <f t="shared" si="133"/>
        <v>18:00-24:00</v>
      </c>
    </row>
    <row r="328" spans="2:3" x14ac:dyDescent="0.35">
      <c r="B328" s="28">
        <f t="shared" ref="B328:B359" si="163">B327+1</f>
        <v>45475</v>
      </c>
      <c r="C328" s="28" t="str">
        <f t="shared" si="133"/>
        <v>0:00-6:00</v>
      </c>
    </row>
    <row r="329" spans="2:3" x14ac:dyDescent="0.35">
      <c r="B329" s="28">
        <f t="shared" ref="B329:B360" si="164">B328</f>
        <v>45475</v>
      </c>
      <c r="C329" s="28" t="str">
        <f t="shared" si="133"/>
        <v>6:00-12:00</v>
      </c>
    </row>
    <row r="330" spans="2:3" x14ac:dyDescent="0.35">
      <c r="B330" s="28">
        <f t="shared" si="164"/>
        <v>45475</v>
      </c>
      <c r="C330" s="28" t="str">
        <f t="shared" si="133"/>
        <v>12:00-18:00</v>
      </c>
    </row>
    <row r="331" spans="2:3" x14ac:dyDescent="0.35">
      <c r="B331" s="28">
        <f t="shared" si="164"/>
        <v>45475</v>
      </c>
      <c r="C331" s="28" t="str">
        <f t="shared" si="133"/>
        <v>18:00-24:00</v>
      </c>
    </row>
    <row r="332" spans="2:3" x14ac:dyDescent="0.35">
      <c r="B332" s="28">
        <f t="shared" ref="B332:B363" si="165">B331+1</f>
        <v>45476</v>
      </c>
      <c r="C332" s="28" t="str">
        <f t="shared" ref="C332:C395" si="166">C328</f>
        <v>0:00-6:00</v>
      </c>
    </row>
    <row r="333" spans="2:3" x14ac:dyDescent="0.35">
      <c r="B333" s="28">
        <f t="shared" ref="B333:B364" si="167">B332</f>
        <v>45476</v>
      </c>
      <c r="C333" s="28" t="str">
        <f t="shared" si="166"/>
        <v>6:00-12:00</v>
      </c>
    </row>
    <row r="334" spans="2:3" x14ac:dyDescent="0.35">
      <c r="B334" s="28">
        <f t="shared" si="167"/>
        <v>45476</v>
      </c>
      <c r="C334" s="28" t="str">
        <f t="shared" si="166"/>
        <v>12:00-18:00</v>
      </c>
    </row>
    <row r="335" spans="2:3" x14ac:dyDescent="0.35">
      <c r="B335" s="28">
        <f t="shared" si="167"/>
        <v>45476</v>
      </c>
      <c r="C335" s="28" t="str">
        <f t="shared" si="166"/>
        <v>18:00-24:00</v>
      </c>
    </row>
    <row r="336" spans="2:3" x14ac:dyDescent="0.35">
      <c r="B336" s="28">
        <f t="shared" ref="B336:B367" si="168">B335+1</f>
        <v>45477</v>
      </c>
      <c r="C336" s="28" t="str">
        <f t="shared" si="166"/>
        <v>0:00-6:00</v>
      </c>
    </row>
    <row r="337" spans="2:3" x14ac:dyDescent="0.35">
      <c r="B337" s="28">
        <f t="shared" ref="B337:B368" si="169">B336</f>
        <v>45477</v>
      </c>
      <c r="C337" s="28" t="str">
        <f t="shared" si="166"/>
        <v>6:00-12:00</v>
      </c>
    </row>
    <row r="338" spans="2:3" x14ac:dyDescent="0.35">
      <c r="B338" s="28">
        <f t="shared" si="169"/>
        <v>45477</v>
      </c>
      <c r="C338" s="28" t="str">
        <f t="shared" si="166"/>
        <v>12:00-18:00</v>
      </c>
    </row>
    <row r="339" spans="2:3" x14ac:dyDescent="0.35">
      <c r="B339" s="28">
        <f t="shared" si="169"/>
        <v>45477</v>
      </c>
      <c r="C339" s="28" t="str">
        <f t="shared" si="166"/>
        <v>18:00-24:00</v>
      </c>
    </row>
    <row r="340" spans="2:3" x14ac:dyDescent="0.35">
      <c r="B340" s="28">
        <f t="shared" ref="B340:B371" si="170">B339+1</f>
        <v>45478</v>
      </c>
      <c r="C340" s="28" t="str">
        <f t="shared" si="166"/>
        <v>0:00-6:00</v>
      </c>
    </row>
    <row r="341" spans="2:3" x14ac:dyDescent="0.35">
      <c r="B341" s="28">
        <f t="shared" ref="B341:B372" si="171">B340</f>
        <v>45478</v>
      </c>
      <c r="C341" s="28" t="str">
        <f t="shared" si="166"/>
        <v>6:00-12:00</v>
      </c>
    </row>
    <row r="342" spans="2:3" x14ac:dyDescent="0.35">
      <c r="B342" s="28">
        <f t="shared" si="171"/>
        <v>45478</v>
      </c>
      <c r="C342" s="28" t="str">
        <f t="shared" si="166"/>
        <v>12:00-18:00</v>
      </c>
    </row>
    <row r="343" spans="2:3" x14ac:dyDescent="0.35">
      <c r="B343" s="28">
        <f t="shared" si="171"/>
        <v>45478</v>
      </c>
      <c r="C343" s="28" t="str">
        <f t="shared" si="166"/>
        <v>18:00-24:00</v>
      </c>
    </row>
    <row r="344" spans="2:3" x14ac:dyDescent="0.35">
      <c r="B344" s="28">
        <f t="shared" ref="B344:B375" si="172">B343+1</f>
        <v>45479</v>
      </c>
      <c r="C344" s="28" t="str">
        <f t="shared" si="166"/>
        <v>0:00-6:00</v>
      </c>
    </row>
    <row r="345" spans="2:3" x14ac:dyDescent="0.35">
      <c r="B345" s="28">
        <f t="shared" ref="B345:B376" si="173">B344</f>
        <v>45479</v>
      </c>
      <c r="C345" s="28" t="str">
        <f t="shared" si="166"/>
        <v>6:00-12:00</v>
      </c>
    </row>
    <row r="346" spans="2:3" x14ac:dyDescent="0.35">
      <c r="B346" s="28">
        <f t="shared" si="173"/>
        <v>45479</v>
      </c>
      <c r="C346" s="28" t="str">
        <f t="shared" si="166"/>
        <v>12:00-18:00</v>
      </c>
    </row>
    <row r="347" spans="2:3" x14ac:dyDescent="0.35">
      <c r="B347" s="28">
        <f t="shared" si="173"/>
        <v>45479</v>
      </c>
      <c r="C347" s="28" t="str">
        <f t="shared" si="166"/>
        <v>18:00-24:00</v>
      </c>
    </row>
    <row r="348" spans="2:3" x14ac:dyDescent="0.35">
      <c r="B348" s="28">
        <f t="shared" ref="B348:B379" si="174">B347+1</f>
        <v>45480</v>
      </c>
      <c r="C348" s="28" t="str">
        <f t="shared" si="166"/>
        <v>0:00-6:00</v>
      </c>
    </row>
    <row r="349" spans="2:3" x14ac:dyDescent="0.35">
      <c r="B349" s="28">
        <f t="shared" ref="B349:B380" si="175">B348</f>
        <v>45480</v>
      </c>
      <c r="C349" s="28" t="str">
        <f t="shared" si="166"/>
        <v>6:00-12:00</v>
      </c>
    </row>
    <row r="350" spans="2:3" x14ac:dyDescent="0.35">
      <c r="B350" s="28">
        <f t="shared" si="175"/>
        <v>45480</v>
      </c>
      <c r="C350" s="28" t="str">
        <f t="shared" si="166"/>
        <v>12:00-18:00</v>
      </c>
    </row>
    <row r="351" spans="2:3" x14ac:dyDescent="0.35">
      <c r="B351" s="28">
        <f t="shared" si="175"/>
        <v>45480</v>
      </c>
      <c r="C351" s="28" t="str">
        <f t="shared" si="166"/>
        <v>18:00-24:00</v>
      </c>
    </row>
    <row r="352" spans="2:3" x14ac:dyDescent="0.35">
      <c r="B352" s="28">
        <f t="shared" ref="B352:B383" si="176">B351+1</f>
        <v>45481</v>
      </c>
      <c r="C352" s="28" t="str">
        <f t="shared" si="166"/>
        <v>0:00-6:00</v>
      </c>
    </row>
    <row r="353" spans="2:3" x14ac:dyDescent="0.35">
      <c r="B353" s="28">
        <f t="shared" ref="B353:B400" si="177">B352</f>
        <v>45481</v>
      </c>
      <c r="C353" s="28" t="str">
        <f t="shared" si="166"/>
        <v>6:00-12:00</v>
      </c>
    </row>
    <row r="354" spans="2:3" x14ac:dyDescent="0.35">
      <c r="B354" s="28">
        <f t="shared" si="177"/>
        <v>45481</v>
      </c>
      <c r="C354" s="28" t="str">
        <f t="shared" si="166"/>
        <v>12:00-18:00</v>
      </c>
    </row>
    <row r="355" spans="2:3" x14ac:dyDescent="0.35">
      <c r="B355" s="28">
        <f t="shared" si="177"/>
        <v>45481</v>
      </c>
      <c r="C355" s="28" t="str">
        <f t="shared" si="166"/>
        <v>18:00-24:00</v>
      </c>
    </row>
    <row r="356" spans="2:3" x14ac:dyDescent="0.35">
      <c r="B356" s="28">
        <f t="shared" ref="B356:B400" si="178">B355+1</f>
        <v>45482</v>
      </c>
      <c r="C356" s="28" t="str">
        <f t="shared" si="166"/>
        <v>0:00-6:00</v>
      </c>
    </row>
    <row r="357" spans="2:3" x14ac:dyDescent="0.35">
      <c r="B357" s="28">
        <f t="shared" ref="B357:B400" si="179">B356</f>
        <v>45482</v>
      </c>
      <c r="C357" s="28" t="str">
        <f t="shared" si="166"/>
        <v>6:00-12:00</v>
      </c>
    </row>
    <row r="358" spans="2:3" x14ac:dyDescent="0.35">
      <c r="B358" s="28">
        <f t="shared" si="179"/>
        <v>45482</v>
      </c>
      <c r="C358" s="28" t="str">
        <f t="shared" si="166"/>
        <v>12:00-18:00</v>
      </c>
    </row>
    <row r="359" spans="2:3" x14ac:dyDescent="0.35">
      <c r="B359" s="28">
        <f t="shared" si="179"/>
        <v>45482</v>
      </c>
      <c r="C359" s="28" t="str">
        <f t="shared" si="166"/>
        <v>18:00-24:00</v>
      </c>
    </row>
    <row r="360" spans="2:3" x14ac:dyDescent="0.35">
      <c r="B360" s="28">
        <f t="shared" ref="B360:B400" si="180">B359+1</f>
        <v>45483</v>
      </c>
      <c r="C360" s="28" t="str">
        <f t="shared" si="166"/>
        <v>0:00-6:00</v>
      </c>
    </row>
    <row r="361" spans="2:3" x14ac:dyDescent="0.35">
      <c r="B361" s="28">
        <f t="shared" ref="B361:B400" si="181">B360</f>
        <v>45483</v>
      </c>
      <c r="C361" s="28" t="str">
        <f t="shared" si="166"/>
        <v>6:00-12:00</v>
      </c>
    </row>
    <row r="362" spans="2:3" x14ac:dyDescent="0.35">
      <c r="B362" s="28">
        <f t="shared" si="181"/>
        <v>45483</v>
      </c>
      <c r="C362" s="28" t="str">
        <f t="shared" si="166"/>
        <v>12:00-18:00</v>
      </c>
    </row>
    <row r="363" spans="2:3" x14ac:dyDescent="0.35">
      <c r="B363" s="28">
        <f t="shared" si="181"/>
        <v>45483</v>
      </c>
      <c r="C363" s="28" t="str">
        <f t="shared" si="166"/>
        <v>18:00-24:00</v>
      </c>
    </row>
    <row r="364" spans="2:3" x14ac:dyDescent="0.35">
      <c r="B364" s="28">
        <f t="shared" ref="B364:B400" si="182">B363+1</f>
        <v>45484</v>
      </c>
      <c r="C364" s="28" t="str">
        <f t="shared" si="166"/>
        <v>0:00-6:00</v>
      </c>
    </row>
    <row r="365" spans="2:3" x14ac:dyDescent="0.35">
      <c r="B365" s="28">
        <f t="shared" ref="B365:B400" si="183">B364</f>
        <v>45484</v>
      </c>
      <c r="C365" s="28" t="str">
        <f t="shared" si="166"/>
        <v>6:00-12:00</v>
      </c>
    </row>
    <row r="366" spans="2:3" x14ac:dyDescent="0.35">
      <c r="B366" s="28">
        <f t="shared" si="183"/>
        <v>45484</v>
      </c>
      <c r="C366" s="28" t="str">
        <f t="shared" si="166"/>
        <v>12:00-18:00</v>
      </c>
    </row>
    <row r="367" spans="2:3" x14ac:dyDescent="0.35">
      <c r="B367" s="28">
        <f t="shared" si="183"/>
        <v>45484</v>
      </c>
      <c r="C367" s="28" t="str">
        <f t="shared" si="166"/>
        <v>18:00-24:00</v>
      </c>
    </row>
    <row r="368" spans="2:3" x14ac:dyDescent="0.35">
      <c r="B368" s="28">
        <f t="shared" ref="B368:B400" si="184">B367+1</f>
        <v>45485</v>
      </c>
      <c r="C368" s="28" t="str">
        <f t="shared" si="166"/>
        <v>0:00-6:00</v>
      </c>
    </row>
    <row r="369" spans="2:3" x14ac:dyDescent="0.35">
      <c r="B369" s="28">
        <f t="shared" ref="B369:B400" si="185">B368</f>
        <v>45485</v>
      </c>
      <c r="C369" s="28" t="str">
        <f t="shared" si="166"/>
        <v>6:00-12:00</v>
      </c>
    </row>
    <row r="370" spans="2:3" x14ac:dyDescent="0.35">
      <c r="B370" s="28">
        <f t="shared" si="185"/>
        <v>45485</v>
      </c>
      <c r="C370" s="28" t="str">
        <f t="shared" si="166"/>
        <v>12:00-18:00</v>
      </c>
    </row>
    <row r="371" spans="2:3" x14ac:dyDescent="0.35">
      <c r="B371" s="28">
        <f t="shared" si="185"/>
        <v>45485</v>
      </c>
      <c r="C371" s="28" t="str">
        <f t="shared" si="166"/>
        <v>18:00-24:00</v>
      </c>
    </row>
    <row r="372" spans="2:3" x14ac:dyDescent="0.35">
      <c r="B372" s="28">
        <f t="shared" ref="B372:B400" si="186">B371+1</f>
        <v>45486</v>
      </c>
      <c r="C372" s="28" t="str">
        <f t="shared" si="166"/>
        <v>0:00-6:00</v>
      </c>
    </row>
    <row r="373" spans="2:3" x14ac:dyDescent="0.35">
      <c r="B373" s="28">
        <f t="shared" ref="B373:B400" si="187">B372</f>
        <v>45486</v>
      </c>
      <c r="C373" s="28" t="str">
        <f t="shared" si="166"/>
        <v>6:00-12:00</v>
      </c>
    </row>
    <row r="374" spans="2:3" x14ac:dyDescent="0.35">
      <c r="B374" s="28">
        <f t="shared" si="187"/>
        <v>45486</v>
      </c>
      <c r="C374" s="28" t="str">
        <f t="shared" si="166"/>
        <v>12:00-18:00</v>
      </c>
    </row>
    <row r="375" spans="2:3" x14ac:dyDescent="0.35">
      <c r="B375" s="28">
        <f t="shared" si="187"/>
        <v>45486</v>
      </c>
      <c r="C375" s="28" t="str">
        <f t="shared" si="166"/>
        <v>18:00-24:00</v>
      </c>
    </row>
    <row r="376" spans="2:3" x14ac:dyDescent="0.35">
      <c r="B376" s="28">
        <f t="shared" ref="B376:B400" si="188">B375+1</f>
        <v>45487</v>
      </c>
      <c r="C376" s="28" t="str">
        <f t="shared" si="166"/>
        <v>0:00-6:00</v>
      </c>
    </row>
    <row r="377" spans="2:3" x14ac:dyDescent="0.35">
      <c r="B377" s="28">
        <f t="shared" ref="B377:B400" si="189">B376</f>
        <v>45487</v>
      </c>
      <c r="C377" s="28" t="str">
        <f t="shared" si="166"/>
        <v>6:00-12:00</v>
      </c>
    </row>
    <row r="378" spans="2:3" x14ac:dyDescent="0.35">
      <c r="B378" s="28">
        <f t="shared" si="189"/>
        <v>45487</v>
      </c>
      <c r="C378" s="28" t="str">
        <f t="shared" si="166"/>
        <v>12:00-18:00</v>
      </c>
    </row>
    <row r="379" spans="2:3" x14ac:dyDescent="0.35">
      <c r="B379" s="28">
        <f t="shared" si="189"/>
        <v>45487</v>
      </c>
      <c r="C379" s="28" t="str">
        <f t="shared" si="166"/>
        <v>18:00-24:00</v>
      </c>
    </row>
    <row r="380" spans="2:3" x14ac:dyDescent="0.35">
      <c r="B380" s="28">
        <f t="shared" ref="B380:B400" si="190">B379+1</f>
        <v>45488</v>
      </c>
      <c r="C380" s="28" t="str">
        <f t="shared" si="166"/>
        <v>0:00-6:00</v>
      </c>
    </row>
    <row r="381" spans="2:3" x14ac:dyDescent="0.35">
      <c r="B381" s="28">
        <f t="shared" ref="B381:B400" si="191">B380</f>
        <v>45488</v>
      </c>
      <c r="C381" s="28" t="str">
        <f t="shared" si="166"/>
        <v>6:00-12:00</v>
      </c>
    </row>
    <row r="382" spans="2:3" x14ac:dyDescent="0.35">
      <c r="B382" s="28">
        <f t="shared" si="191"/>
        <v>45488</v>
      </c>
      <c r="C382" s="28" t="str">
        <f t="shared" si="166"/>
        <v>12:00-18:00</v>
      </c>
    </row>
    <row r="383" spans="2:3" x14ac:dyDescent="0.35">
      <c r="B383" s="28">
        <f t="shared" si="191"/>
        <v>45488</v>
      </c>
      <c r="C383" s="28" t="str">
        <f t="shared" si="166"/>
        <v>18:00-24:00</v>
      </c>
    </row>
    <row r="384" spans="2:3" x14ac:dyDescent="0.35">
      <c r="B384" s="28">
        <f t="shared" ref="B384:B400" si="192">B383+1</f>
        <v>45489</v>
      </c>
      <c r="C384" s="28" t="str">
        <f t="shared" si="166"/>
        <v>0:00-6:00</v>
      </c>
    </row>
    <row r="385" spans="2:3" x14ac:dyDescent="0.35">
      <c r="B385" s="28">
        <f t="shared" ref="B385:B400" si="193">B384</f>
        <v>45489</v>
      </c>
      <c r="C385" s="28" t="str">
        <f t="shared" si="166"/>
        <v>6:00-12:00</v>
      </c>
    </row>
    <row r="386" spans="2:3" x14ac:dyDescent="0.35">
      <c r="B386" s="28">
        <f t="shared" si="193"/>
        <v>45489</v>
      </c>
      <c r="C386" s="28" t="str">
        <f t="shared" si="166"/>
        <v>12:00-18:00</v>
      </c>
    </row>
    <row r="387" spans="2:3" x14ac:dyDescent="0.35">
      <c r="B387" s="28">
        <f t="shared" si="193"/>
        <v>45489</v>
      </c>
      <c r="C387" s="28" t="str">
        <f t="shared" si="166"/>
        <v>18:00-24:00</v>
      </c>
    </row>
    <row r="388" spans="2:3" x14ac:dyDescent="0.35">
      <c r="B388" s="28">
        <f t="shared" ref="B388:B400" si="194">B387+1</f>
        <v>45490</v>
      </c>
      <c r="C388" s="28" t="str">
        <f t="shared" si="166"/>
        <v>0:00-6:00</v>
      </c>
    </row>
    <row r="389" spans="2:3" x14ac:dyDescent="0.35">
      <c r="B389" s="28">
        <f t="shared" ref="B389:B400" si="195">B388</f>
        <v>45490</v>
      </c>
      <c r="C389" s="28" t="str">
        <f t="shared" si="166"/>
        <v>6:00-12:00</v>
      </c>
    </row>
    <row r="390" spans="2:3" x14ac:dyDescent="0.35">
      <c r="B390" s="28">
        <f t="shared" si="195"/>
        <v>45490</v>
      </c>
      <c r="C390" s="28" t="str">
        <f t="shared" si="166"/>
        <v>12:00-18:00</v>
      </c>
    </row>
    <row r="391" spans="2:3" x14ac:dyDescent="0.35">
      <c r="B391" s="28">
        <f t="shared" si="195"/>
        <v>45490</v>
      </c>
      <c r="C391" s="28" t="str">
        <f t="shared" si="166"/>
        <v>18:00-24:00</v>
      </c>
    </row>
    <row r="392" spans="2:3" x14ac:dyDescent="0.35">
      <c r="B392" s="28">
        <f t="shared" ref="B392:B400" si="196">B391+1</f>
        <v>45491</v>
      </c>
      <c r="C392" s="28" t="str">
        <f t="shared" si="166"/>
        <v>0:00-6:00</v>
      </c>
    </row>
    <row r="393" spans="2:3" x14ac:dyDescent="0.35">
      <c r="B393" s="28">
        <f t="shared" ref="B393:B400" si="197">B392</f>
        <v>45491</v>
      </c>
      <c r="C393" s="28" t="str">
        <f t="shared" si="166"/>
        <v>6:00-12:00</v>
      </c>
    </row>
    <row r="394" spans="2:3" x14ac:dyDescent="0.35">
      <c r="B394" s="28">
        <f t="shared" si="197"/>
        <v>45491</v>
      </c>
      <c r="C394" s="28" t="str">
        <f t="shared" si="166"/>
        <v>12:00-18:00</v>
      </c>
    </row>
    <row r="395" spans="2:3" x14ac:dyDescent="0.35">
      <c r="B395" s="28">
        <f t="shared" si="197"/>
        <v>45491</v>
      </c>
      <c r="C395" s="28" t="str">
        <f t="shared" si="166"/>
        <v>18:00-24:00</v>
      </c>
    </row>
    <row r="396" spans="2:3" x14ac:dyDescent="0.35">
      <c r="B396" s="28">
        <f t="shared" ref="B396:B400" si="198">B395+1</f>
        <v>45492</v>
      </c>
      <c r="C396" s="28" t="str">
        <f t="shared" ref="C396:C400" si="199">C392</f>
        <v>0:00-6:00</v>
      </c>
    </row>
    <row r="397" spans="2:3" x14ac:dyDescent="0.35">
      <c r="B397" s="28">
        <f t="shared" ref="B397:B400" si="200">B396</f>
        <v>45492</v>
      </c>
      <c r="C397" s="28" t="str">
        <f t="shared" si="199"/>
        <v>6:00-12:00</v>
      </c>
    </row>
    <row r="398" spans="2:3" x14ac:dyDescent="0.35">
      <c r="B398" s="28">
        <f t="shared" si="200"/>
        <v>45492</v>
      </c>
      <c r="C398" s="28" t="str">
        <f t="shared" si="199"/>
        <v>12:00-18:00</v>
      </c>
    </row>
    <row r="399" spans="2:3" x14ac:dyDescent="0.35">
      <c r="B399" s="28">
        <f t="shared" si="200"/>
        <v>45492</v>
      </c>
      <c r="C399" s="28" t="str">
        <f t="shared" si="199"/>
        <v>18:00-24:00</v>
      </c>
    </row>
    <row r="400" spans="2:3" x14ac:dyDescent="0.35">
      <c r="B400" s="28">
        <f t="shared" ref="B400" si="201">B399+1</f>
        <v>45493</v>
      </c>
      <c r="C400" s="28" t="str">
        <f t="shared" si="199"/>
        <v>0:00-6:00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69C6-7C82-4287-A4F3-DA5E631AD97C}">
  <dimension ref="B2:K129"/>
  <sheetViews>
    <sheetView topLeftCell="A115" workbookViewId="0">
      <selection activeCell="M4" sqref="M4"/>
    </sheetView>
  </sheetViews>
  <sheetFormatPr defaultRowHeight="14.5" x14ac:dyDescent="0.35"/>
  <cols>
    <col min="2" max="2" width="9.08984375" style="6" bestFit="1" customWidth="1"/>
    <col min="3" max="3" width="22.36328125" style="3" customWidth="1"/>
    <col min="4" max="4" width="8.7265625" style="3"/>
    <col min="5" max="5" width="17.90625" style="2" customWidth="1"/>
    <col min="6" max="9" width="8.7265625" style="3"/>
    <col min="11" max="11" width="8.7265625" style="8"/>
  </cols>
  <sheetData>
    <row r="2" spans="2:9" x14ac:dyDescent="0.35">
      <c r="B2" s="42" t="s">
        <v>375</v>
      </c>
      <c r="C2" s="40" t="s">
        <v>237</v>
      </c>
      <c r="D2" s="40" t="s">
        <v>238</v>
      </c>
      <c r="E2" s="41" t="s">
        <v>239</v>
      </c>
      <c r="F2" s="40" t="s">
        <v>240</v>
      </c>
      <c r="G2" s="40" t="s">
        <v>241</v>
      </c>
      <c r="H2" s="40" t="s">
        <v>242</v>
      </c>
      <c r="I2" s="40" t="s">
        <v>243</v>
      </c>
    </row>
    <row r="3" spans="2:9" x14ac:dyDescent="0.35">
      <c r="B3" s="15">
        <v>45406</v>
      </c>
      <c r="C3" s="3" t="s">
        <v>247</v>
      </c>
      <c r="D3" s="5">
        <v>1</v>
      </c>
      <c r="E3" s="2" t="s">
        <v>385</v>
      </c>
      <c r="F3" s="5">
        <v>47</v>
      </c>
      <c r="G3" s="3" t="s">
        <v>19</v>
      </c>
      <c r="H3" s="3" t="s">
        <v>248</v>
      </c>
      <c r="I3" s="3" t="s">
        <v>246</v>
      </c>
    </row>
    <row r="4" spans="2:9" x14ac:dyDescent="0.35">
      <c r="B4" s="15">
        <v>45406</v>
      </c>
      <c r="C4" s="3" t="s">
        <v>249</v>
      </c>
      <c r="D4" s="5">
        <v>1</v>
      </c>
      <c r="E4" s="2" t="s">
        <v>385</v>
      </c>
      <c r="F4" s="5">
        <v>44</v>
      </c>
      <c r="G4" s="3" t="s">
        <v>1</v>
      </c>
      <c r="H4" s="3" t="s">
        <v>248</v>
      </c>
      <c r="I4" s="3" t="s">
        <v>246</v>
      </c>
    </row>
    <row r="5" spans="2:9" x14ac:dyDescent="0.35">
      <c r="B5" s="15">
        <v>45406</v>
      </c>
      <c r="C5" s="3" t="s">
        <v>250</v>
      </c>
      <c r="D5" s="5">
        <v>1</v>
      </c>
      <c r="E5" s="2" t="s">
        <v>385</v>
      </c>
      <c r="F5" s="5">
        <v>51</v>
      </c>
      <c r="G5" s="3" t="s">
        <v>1</v>
      </c>
      <c r="H5" s="3" t="s">
        <v>248</v>
      </c>
      <c r="I5" s="3" t="s">
        <v>246</v>
      </c>
    </row>
    <row r="6" spans="2:9" x14ac:dyDescent="0.35">
      <c r="B6" s="15">
        <v>45406</v>
      </c>
      <c r="C6" s="3" t="s">
        <v>251</v>
      </c>
      <c r="D6" s="5">
        <v>1</v>
      </c>
      <c r="E6" s="2" t="s">
        <v>385</v>
      </c>
      <c r="F6" s="5">
        <v>44</v>
      </c>
      <c r="G6" s="3" t="s">
        <v>1</v>
      </c>
      <c r="H6" s="3" t="s">
        <v>248</v>
      </c>
      <c r="I6" s="3" t="s">
        <v>246</v>
      </c>
    </row>
    <row r="7" spans="2:9" x14ac:dyDescent="0.35">
      <c r="B7" s="15">
        <v>45406</v>
      </c>
      <c r="C7" s="3" t="s">
        <v>252</v>
      </c>
      <c r="D7" s="5">
        <v>1</v>
      </c>
      <c r="E7" s="2" t="s">
        <v>385</v>
      </c>
      <c r="F7" s="5">
        <v>45</v>
      </c>
      <c r="G7" s="3" t="s">
        <v>1</v>
      </c>
      <c r="H7" s="3" t="s">
        <v>248</v>
      </c>
      <c r="I7" s="3" t="s">
        <v>246</v>
      </c>
    </row>
    <row r="8" spans="2:9" x14ac:dyDescent="0.35">
      <c r="B8" s="15">
        <v>45406</v>
      </c>
      <c r="C8" s="3" t="s">
        <v>253</v>
      </c>
      <c r="D8" s="5">
        <v>1</v>
      </c>
      <c r="E8" s="2" t="s">
        <v>385</v>
      </c>
      <c r="F8" s="5">
        <v>62</v>
      </c>
      <c r="G8" s="3" t="s">
        <v>1</v>
      </c>
      <c r="H8" s="3" t="s">
        <v>248</v>
      </c>
      <c r="I8" s="3" t="s">
        <v>246</v>
      </c>
    </row>
    <row r="9" spans="2:9" x14ac:dyDescent="0.35">
      <c r="B9" s="15">
        <v>45406</v>
      </c>
      <c r="C9" s="3" t="s">
        <v>254</v>
      </c>
      <c r="D9" s="5">
        <v>1</v>
      </c>
      <c r="E9" s="2" t="s">
        <v>385</v>
      </c>
      <c r="F9" s="5">
        <v>56</v>
      </c>
      <c r="G9" s="3" t="s">
        <v>1</v>
      </c>
      <c r="H9" s="3" t="s">
        <v>248</v>
      </c>
      <c r="I9" s="3" t="s">
        <v>246</v>
      </c>
    </row>
    <row r="10" spans="2:9" x14ac:dyDescent="0.35">
      <c r="B10" s="15">
        <v>45406</v>
      </c>
      <c r="C10" s="3" t="s">
        <v>255</v>
      </c>
      <c r="D10" s="5">
        <v>1</v>
      </c>
      <c r="E10" s="2" t="s">
        <v>385</v>
      </c>
      <c r="F10" s="5">
        <v>68</v>
      </c>
      <c r="G10" s="3" t="s">
        <v>1</v>
      </c>
      <c r="H10" s="3" t="s">
        <v>248</v>
      </c>
      <c r="I10" s="3" t="s">
        <v>246</v>
      </c>
    </row>
    <row r="11" spans="2:9" x14ac:dyDescent="0.35">
      <c r="B11" s="15">
        <v>45406</v>
      </c>
      <c r="C11" s="3" t="s">
        <v>256</v>
      </c>
      <c r="D11" s="5">
        <v>1</v>
      </c>
      <c r="E11" s="2" t="s">
        <v>385</v>
      </c>
      <c r="F11" s="5">
        <v>49</v>
      </c>
      <c r="G11" s="3" t="s">
        <v>1</v>
      </c>
      <c r="H11" s="3" t="s">
        <v>248</v>
      </c>
      <c r="I11" s="3" t="s">
        <v>246</v>
      </c>
    </row>
    <row r="12" spans="2:9" x14ac:dyDescent="0.35">
      <c r="B12" s="15">
        <v>45406</v>
      </c>
      <c r="C12" s="3" t="s">
        <v>257</v>
      </c>
      <c r="D12" s="5">
        <v>1</v>
      </c>
      <c r="E12" s="2" t="s">
        <v>385</v>
      </c>
      <c r="F12" s="5">
        <v>59</v>
      </c>
      <c r="G12" s="3" t="s">
        <v>1</v>
      </c>
      <c r="H12" s="3" t="s">
        <v>248</v>
      </c>
      <c r="I12" s="3" t="s">
        <v>246</v>
      </c>
    </row>
    <row r="13" spans="2:9" x14ac:dyDescent="0.35">
      <c r="B13" s="15">
        <v>45406</v>
      </c>
      <c r="C13" s="3" t="s">
        <v>258</v>
      </c>
      <c r="D13" s="5">
        <v>1</v>
      </c>
      <c r="E13" s="2" t="s">
        <v>385</v>
      </c>
      <c r="F13" s="5">
        <v>68</v>
      </c>
      <c r="G13" s="3" t="s">
        <v>1</v>
      </c>
      <c r="H13" s="3" t="s">
        <v>248</v>
      </c>
      <c r="I13" s="3" t="s">
        <v>246</v>
      </c>
    </row>
    <row r="14" spans="2:9" x14ac:dyDescent="0.35">
      <c r="B14" s="15">
        <v>45406</v>
      </c>
      <c r="C14" s="3" t="s">
        <v>259</v>
      </c>
      <c r="D14" s="5">
        <v>1</v>
      </c>
      <c r="E14" s="2" t="s">
        <v>385</v>
      </c>
      <c r="F14" s="5">
        <v>39</v>
      </c>
      <c r="G14" s="3" t="s">
        <v>1</v>
      </c>
      <c r="H14" s="3" t="s">
        <v>248</v>
      </c>
      <c r="I14" s="3" t="s">
        <v>246</v>
      </c>
    </row>
    <row r="15" spans="2:9" x14ac:dyDescent="0.35">
      <c r="B15" s="15">
        <v>45406</v>
      </c>
      <c r="C15" s="3" t="s">
        <v>260</v>
      </c>
      <c r="D15" s="5">
        <v>1</v>
      </c>
      <c r="E15" s="2" t="s">
        <v>385</v>
      </c>
      <c r="F15" s="5">
        <v>52</v>
      </c>
      <c r="G15" s="3" t="s">
        <v>1</v>
      </c>
      <c r="H15" s="3" t="s">
        <v>248</v>
      </c>
      <c r="I15" s="3" t="s">
        <v>246</v>
      </c>
    </row>
    <row r="16" spans="2:9" x14ac:dyDescent="0.35">
      <c r="B16" s="15">
        <v>45406</v>
      </c>
      <c r="C16" s="3" t="s">
        <v>261</v>
      </c>
      <c r="D16" s="5">
        <v>1</v>
      </c>
      <c r="E16" s="2" t="s">
        <v>385</v>
      </c>
      <c r="F16" s="5">
        <v>45</v>
      </c>
      <c r="G16" s="3" t="s">
        <v>1</v>
      </c>
      <c r="H16" s="3" t="s">
        <v>248</v>
      </c>
      <c r="I16" s="3" t="s">
        <v>246</v>
      </c>
    </row>
    <row r="17" spans="2:9" x14ac:dyDescent="0.35">
      <c r="B17" s="15">
        <v>45406</v>
      </c>
      <c r="C17" s="3" t="s">
        <v>262</v>
      </c>
      <c r="D17" s="5">
        <v>1</v>
      </c>
      <c r="E17" s="2" t="s">
        <v>385</v>
      </c>
      <c r="F17" s="5">
        <v>62</v>
      </c>
      <c r="G17" s="3" t="s">
        <v>1</v>
      </c>
      <c r="H17" s="3" t="s">
        <v>248</v>
      </c>
      <c r="I17" s="3" t="s">
        <v>246</v>
      </c>
    </row>
    <row r="18" spans="2:9" x14ac:dyDescent="0.35">
      <c r="B18" s="15">
        <v>45406</v>
      </c>
      <c r="C18" s="3" t="s">
        <v>263</v>
      </c>
      <c r="D18" s="5">
        <v>1</v>
      </c>
      <c r="E18" s="2" t="s">
        <v>385</v>
      </c>
      <c r="F18" s="5">
        <v>55</v>
      </c>
      <c r="G18" s="3" t="s">
        <v>1</v>
      </c>
      <c r="H18" s="3" t="s">
        <v>248</v>
      </c>
      <c r="I18" s="3" t="s">
        <v>246</v>
      </c>
    </row>
    <row r="19" spans="2:9" x14ac:dyDescent="0.35">
      <c r="B19" s="15">
        <v>45406</v>
      </c>
      <c r="C19" s="3" t="s">
        <v>264</v>
      </c>
      <c r="D19" s="5">
        <v>1</v>
      </c>
      <c r="E19" s="2" t="s">
        <v>385</v>
      </c>
      <c r="F19" s="5">
        <v>54</v>
      </c>
      <c r="G19" s="3" t="s">
        <v>1</v>
      </c>
      <c r="H19" s="3" t="s">
        <v>248</v>
      </c>
      <c r="I19" s="3" t="s">
        <v>246</v>
      </c>
    </row>
    <row r="20" spans="2:9" x14ac:dyDescent="0.35">
      <c r="B20" s="15">
        <v>45406</v>
      </c>
      <c r="C20" s="3" t="s">
        <v>265</v>
      </c>
      <c r="D20" s="5">
        <v>1</v>
      </c>
      <c r="E20" s="2" t="s">
        <v>385</v>
      </c>
      <c r="F20" s="5">
        <v>50</v>
      </c>
      <c r="G20" s="3" t="s">
        <v>1</v>
      </c>
      <c r="H20" s="3" t="s">
        <v>248</v>
      </c>
      <c r="I20" s="3" t="s">
        <v>246</v>
      </c>
    </row>
    <row r="21" spans="2:9" x14ac:dyDescent="0.35">
      <c r="B21" s="15">
        <v>45406</v>
      </c>
      <c r="C21" s="3" t="s">
        <v>266</v>
      </c>
      <c r="D21" s="5">
        <v>1</v>
      </c>
      <c r="E21" s="2" t="s">
        <v>385</v>
      </c>
      <c r="F21" s="5">
        <v>54</v>
      </c>
      <c r="G21" s="3" t="s">
        <v>1</v>
      </c>
      <c r="H21" s="3" t="s">
        <v>248</v>
      </c>
      <c r="I21" s="3" t="s">
        <v>246</v>
      </c>
    </row>
    <row r="22" spans="2:9" x14ac:dyDescent="0.35">
      <c r="B22" s="15">
        <v>45406</v>
      </c>
      <c r="C22" s="3" t="s">
        <v>267</v>
      </c>
      <c r="D22" s="5">
        <v>1</v>
      </c>
      <c r="E22" s="2" t="s">
        <v>385</v>
      </c>
      <c r="F22" s="5">
        <v>64</v>
      </c>
      <c r="G22" s="3" t="s">
        <v>244</v>
      </c>
      <c r="H22" s="3" t="s">
        <v>248</v>
      </c>
      <c r="I22" s="3" t="s">
        <v>246</v>
      </c>
    </row>
    <row r="23" spans="2:9" x14ac:dyDescent="0.35">
      <c r="B23" s="15">
        <v>45406</v>
      </c>
      <c r="C23" s="3" t="s">
        <v>268</v>
      </c>
      <c r="D23" s="5">
        <v>1</v>
      </c>
      <c r="E23" s="2" t="s">
        <v>385</v>
      </c>
      <c r="F23" s="5">
        <v>54</v>
      </c>
      <c r="G23" s="3" t="s">
        <v>1</v>
      </c>
      <c r="H23" s="3" t="s">
        <v>248</v>
      </c>
      <c r="I23" s="3" t="s">
        <v>246</v>
      </c>
    </row>
    <row r="24" spans="2:9" x14ac:dyDescent="0.35">
      <c r="B24" s="15">
        <v>45406</v>
      </c>
      <c r="C24" s="3" t="s">
        <v>269</v>
      </c>
      <c r="D24" s="5">
        <v>1</v>
      </c>
      <c r="E24" s="2" t="s">
        <v>385</v>
      </c>
      <c r="F24" s="5">
        <v>50</v>
      </c>
      <c r="G24" s="3" t="s">
        <v>1</v>
      </c>
      <c r="H24" s="3" t="s">
        <v>248</v>
      </c>
      <c r="I24" s="3" t="s">
        <v>246</v>
      </c>
    </row>
    <row r="25" spans="2:9" x14ac:dyDescent="0.35">
      <c r="B25" s="15">
        <v>45406</v>
      </c>
      <c r="C25" s="3" t="s">
        <v>270</v>
      </c>
      <c r="D25" s="5">
        <v>1</v>
      </c>
      <c r="E25" s="2" t="s">
        <v>385</v>
      </c>
      <c r="F25" s="5">
        <v>41</v>
      </c>
      <c r="G25" s="3" t="s">
        <v>19</v>
      </c>
      <c r="H25" s="3" t="s">
        <v>248</v>
      </c>
      <c r="I25" s="3" t="s">
        <v>246</v>
      </c>
    </row>
    <row r="26" spans="2:9" x14ac:dyDescent="0.35">
      <c r="B26" s="15">
        <v>45406</v>
      </c>
      <c r="C26" s="3" t="s">
        <v>271</v>
      </c>
      <c r="D26" s="5">
        <v>1</v>
      </c>
      <c r="E26" s="2" t="s">
        <v>385</v>
      </c>
      <c r="F26" s="5">
        <v>67</v>
      </c>
      <c r="G26" s="3" t="s">
        <v>244</v>
      </c>
      <c r="H26" s="3" t="s">
        <v>248</v>
      </c>
      <c r="I26" s="3" t="s">
        <v>246</v>
      </c>
    </row>
    <row r="27" spans="2:9" x14ac:dyDescent="0.35">
      <c r="B27" s="15">
        <v>45406</v>
      </c>
      <c r="C27" s="3" t="s">
        <v>272</v>
      </c>
      <c r="D27" s="5">
        <v>1</v>
      </c>
      <c r="E27" s="2" t="s">
        <v>385</v>
      </c>
      <c r="F27" s="5">
        <v>55</v>
      </c>
      <c r="G27" s="3" t="s">
        <v>244</v>
      </c>
      <c r="H27" s="3" t="s">
        <v>248</v>
      </c>
      <c r="I27" s="3" t="s">
        <v>246</v>
      </c>
    </row>
    <row r="28" spans="2:9" x14ac:dyDescent="0.35">
      <c r="B28" s="15">
        <v>45406</v>
      </c>
      <c r="C28" s="3" t="s">
        <v>273</v>
      </c>
      <c r="D28" s="5">
        <v>1</v>
      </c>
      <c r="E28" s="2">
        <v>989.00202774778302</v>
      </c>
      <c r="F28" s="5">
        <v>63</v>
      </c>
      <c r="G28" s="3" t="s">
        <v>1</v>
      </c>
      <c r="H28" s="3" t="s">
        <v>248</v>
      </c>
      <c r="I28" s="3" t="s">
        <v>245</v>
      </c>
    </row>
    <row r="29" spans="2:9" x14ac:dyDescent="0.35">
      <c r="B29" s="15">
        <v>45406</v>
      </c>
      <c r="C29" s="3" t="s">
        <v>274</v>
      </c>
      <c r="D29" s="5">
        <v>1</v>
      </c>
      <c r="E29" s="2" t="s">
        <v>385</v>
      </c>
      <c r="F29" s="5">
        <v>79</v>
      </c>
      <c r="G29" s="3" t="s">
        <v>1</v>
      </c>
      <c r="H29" s="3" t="s">
        <v>248</v>
      </c>
      <c r="I29" s="3" t="s">
        <v>246</v>
      </c>
    </row>
    <row r="30" spans="2:9" x14ac:dyDescent="0.35">
      <c r="B30" s="15">
        <v>45406</v>
      </c>
      <c r="C30" s="3" t="s">
        <v>275</v>
      </c>
      <c r="D30" s="5">
        <v>1</v>
      </c>
      <c r="E30" s="2">
        <v>989.00202774687102</v>
      </c>
      <c r="F30" s="5">
        <v>95</v>
      </c>
      <c r="G30" s="3" t="s">
        <v>19</v>
      </c>
      <c r="H30" s="3" t="s">
        <v>248</v>
      </c>
      <c r="I30" s="3" t="s">
        <v>246</v>
      </c>
    </row>
    <row r="31" spans="2:9" x14ac:dyDescent="0.35">
      <c r="B31" s="15">
        <v>45406</v>
      </c>
      <c r="C31" s="3" t="s">
        <v>276</v>
      </c>
      <c r="D31" s="5">
        <v>1</v>
      </c>
      <c r="E31" s="2" t="s">
        <v>385</v>
      </c>
      <c r="F31" s="5">
        <v>83</v>
      </c>
      <c r="G31" s="3" t="s">
        <v>48</v>
      </c>
      <c r="H31" s="3" t="s">
        <v>248</v>
      </c>
      <c r="I31" s="3" t="s">
        <v>246</v>
      </c>
    </row>
    <row r="32" spans="2:9" x14ac:dyDescent="0.35">
      <c r="B32" s="15">
        <v>45406</v>
      </c>
      <c r="C32" s="3" t="s">
        <v>277</v>
      </c>
      <c r="D32" s="5">
        <v>1</v>
      </c>
      <c r="E32" s="2">
        <v>989.00202774686397</v>
      </c>
      <c r="F32" s="5">
        <v>96</v>
      </c>
      <c r="G32" s="3" t="s">
        <v>19</v>
      </c>
      <c r="H32" s="3" t="s">
        <v>248</v>
      </c>
      <c r="I32" s="3" t="s">
        <v>246</v>
      </c>
    </row>
    <row r="33" spans="2:9" x14ac:dyDescent="0.35">
      <c r="B33" s="15">
        <v>45406</v>
      </c>
      <c r="C33" s="3" t="s">
        <v>278</v>
      </c>
      <c r="D33" s="5">
        <v>1</v>
      </c>
      <c r="E33" s="2">
        <v>989.00202774685101</v>
      </c>
      <c r="F33" s="5">
        <v>79</v>
      </c>
      <c r="G33" s="3" t="s">
        <v>19</v>
      </c>
      <c r="H33" s="3" t="s">
        <v>248</v>
      </c>
      <c r="I33" s="3" t="s">
        <v>246</v>
      </c>
    </row>
    <row r="34" spans="2:9" x14ac:dyDescent="0.35">
      <c r="B34" s="15">
        <v>45406</v>
      </c>
      <c r="C34" s="3" t="s">
        <v>279</v>
      </c>
      <c r="D34" s="5">
        <v>1</v>
      </c>
      <c r="E34" s="2">
        <v>989.00202774773095</v>
      </c>
      <c r="F34" s="5">
        <v>87</v>
      </c>
      <c r="G34" s="3" t="s">
        <v>19</v>
      </c>
      <c r="H34" s="3" t="s">
        <v>248</v>
      </c>
      <c r="I34" s="3" t="s">
        <v>245</v>
      </c>
    </row>
    <row r="35" spans="2:9" x14ac:dyDescent="0.35">
      <c r="B35" s="15">
        <v>45406</v>
      </c>
      <c r="C35" s="3" t="s">
        <v>280</v>
      </c>
      <c r="D35" s="5">
        <v>1</v>
      </c>
      <c r="E35" s="2">
        <v>989.00202774692002</v>
      </c>
      <c r="F35" s="5">
        <v>121</v>
      </c>
      <c r="G35" s="3" t="s">
        <v>19</v>
      </c>
      <c r="H35" s="3" t="s">
        <v>248</v>
      </c>
      <c r="I35" s="3" t="s">
        <v>246</v>
      </c>
    </row>
    <row r="36" spans="2:9" x14ac:dyDescent="0.35">
      <c r="B36" s="15">
        <v>45406</v>
      </c>
      <c r="C36" s="3" t="s">
        <v>281</v>
      </c>
      <c r="D36" s="5">
        <v>1</v>
      </c>
      <c r="E36" s="2">
        <v>989.00202774688296</v>
      </c>
      <c r="F36" s="5">
        <v>104</v>
      </c>
      <c r="G36" s="3" t="s">
        <v>19</v>
      </c>
      <c r="H36" s="3" t="s">
        <v>248</v>
      </c>
      <c r="I36" s="3" t="s">
        <v>246</v>
      </c>
    </row>
    <row r="37" spans="2:9" x14ac:dyDescent="0.35">
      <c r="B37" s="15">
        <v>45406</v>
      </c>
      <c r="C37" s="3" t="s">
        <v>282</v>
      </c>
      <c r="D37" s="5">
        <v>1</v>
      </c>
      <c r="E37" s="2">
        <v>989.00202774688603</v>
      </c>
      <c r="F37" s="5">
        <v>126</v>
      </c>
      <c r="G37" s="3" t="s">
        <v>19</v>
      </c>
      <c r="H37" s="3" t="s">
        <v>248</v>
      </c>
      <c r="I37" s="3" t="s">
        <v>246</v>
      </c>
    </row>
    <row r="38" spans="2:9" x14ac:dyDescent="0.35">
      <c r="B38" s="15">
        <v>45406</v>
      </c>
      <c r="C38" s="3" t="s">
        <v>283</v>
      </c>
      <c r="D38" s="5">
        <v>1</v>
      </c>
      <c r="E38" s="2">
        <v>989.00202774687898</v>
      </c>
      <c r="F38" s="5">
        <v>96</v>
      </c>
      <c r="G38" s="3" t="s">
        <v>19</v>
      </c>
      <c r="H38" s="3" t="s">
        <v>248</v>
      </c>
      <c r="I38" s="3" t="s">
        <v>246</v>
      </c>
    </row>
    <row r="39" spans="2:9" x14ac:dyDescent="0.35">
      <c r="B39" s="15">
        <v>45406</v>
      </c>
      <c r="C39" s="3" t="s">
        <v>284</v>
      </c>
      <c r="D39" s="5">
        <v>1</v>
      </c>
      <c r="E39" s="2">
        <v>989.00202774684794</v>
      </c>
      <c r="F39" s="5">
        <v>107</v>
      </c>
      <c r="G39" s="3" t="s">
        <v>19</v>
      </c>
      <c r="H39" s="3" t="s">
        <v>248</v>
      </c>
      <c r="I39" s="3" t="s">
        <v>246</v>
      </c>
    </row>
    <row r="40" spans="2:9" x14ac:dyDescent="0.35">
      <c r="B40" s="15">
        <v>45406</v>
      </c>
      <c r="C40" s="3" t="s">
        <v>285</v>
      </c>
      <c r="D40" s="5">
        <v>1</v>
      </c>
      <c r="E40" s="2">
        <v>989.00202774690001</v>
      </c>
      <c r="F40" s="5">
        <v>101</v>
      </c>
      <c r="G40" s="3" t="s">
        <v>19</v>
      </c>
      <c r="H40" s="3" t="s">
        <v>248</v>
      </c>
      <c r="I40" s="3" t="s">
        <v>246</v>
      </c>
    </row>
    <row r="41" spans="2:9" x14ac:dyDescent="0.35">
      <c r="B41" s="15">
        <v>45406</v>
      </c>
      <c r="C41" s="3" t="s">
        <v>286</v>
      </c>
      <c r="D41" s="5">
        <v>1</v>
      </c>
      <c r="E41" s="2">
        <v>989.00202774685499</v>
      </c>
      <c r="F41" s="5">
        <v>128</v>
      </c>
      <c r="G41" s="3" t="s">
        <v>19</v>
      </c>
      <c r="H41" s="3" t="s">
        <v>248</v>
      </c>
      <c r="I41" s="3" t="s">
        <v>246</v>
      </c>
    </row>
    <row r="42" spans="2:9" x14ac:dyDescent="0.35">
      <c r="B42" s="15">
        <v>45406</v>
      </c>
      <c r="C42" s="3" t="s">
        <v>287</v>
      </c>
      <c r="D42" s="5">
        <v>1</v>
      </c>
      <c r="E42" s="2">
        <v>989.00202774688705</v>
      </c>
      <c r="F42" s="5">
        <v>130</v>
      </c>
      <c r="G42" s="3" t="s">
        <v>19</v>
      </c>
      <c r="H42" s="3" t="s">
        <v>248</v>
      </c>
      <c r="I42" s="3" t="s">
        <v>246</v>
      </c>
    </row>
    <row r="43" spans="2:9" x14ac:dyDescent="0.35">
      <c r="B43" s="15">
        <v>45406</v>
      </c>
      <c r="C43" s="3" t="s">
        <v>288</v>
      </c>
      <c r="D43" s="5">
        <v>1</v>
      </c>
      <c r="E43" s="2">
        <v>989.00202774691604</v>
      </c>
      <c r="F43" s="5">
        <v>104</v>
      </c>
      <c r="G43" s="3" t="s">
        <v>19</v>
      </c>
      <c r="H43" s="3" t="s">
        <v>248</v>
      </c>
      <c r="I43" s="3" t="s">
        <v>246</v>
      </c>
    </row>
    <row r="44" spans="2:9" x14ac:dyDescent="0.35">
      <c r="B44" s="15">
        <v>45406</v>
      </c>
      <c r="C44" s="3" t="s">
        <v>289</v>
      </c>
      <c r="D44" s="5">
        <v>1</v>
      </c>
      <c r="E44" s="2">
        <v>989.00202774690194</v>
      </c>
      <c r="F44" s="5">
        <v>102</v>
      </c>
      <c r="G44" s="3" t="s">
        <v>19</v>
      </c>
      <c r="H44" s="3" t="s">
        <v>248</v>
      </c>
      <c r="I44" s="3" t="s">
        <v>246</v>
      </c>
    </row>
    <row r="45" spans="2:9" x14ac:dyDescent="0.35">
      <c r="B45" s="15">
        <v>45406</v>
      </c>
      <c r="C45" s="3" t="s">
        <v>290</v>
      </c>
      <c r="D45" s="5">
        <v>1</v>
      </c>
      <c r="E45" s="2">
        <v>989.002027746831</v>
      </c>
      <c r="F45" s="5">
        <v>103</v>
      </c>
      <c r="G45" s="3" t="s">
        <v>19</v>
      </c>
      <c r="H45" s="3" t="s">
        <v>248</v>
      </c>
      <c r="I45" s="3" t="s">
        <v>246</v>
      </c>
    </row>
    <row r="46" spans="2:9" x14ac:dyDescent="0.35">
      <c r="B46" s="15">
        <v>45406</v>
      </c>
      <c r="C46" s="3" t="s">
        <v>291</v>
      </c>
      <c r="D46" s="5">
        <v>1</v>
      </c>
      <c r="E46" s="2" t="s">
        <v>385</v>
      </c>
      <c r="F46" s="5">
        <v>105</v>
      </c>
      <c r="G46" s="3" t="s">
        <v>48</v>
      </c>
      <c r="H46" s="3" t="s">
        <v>248</v>
      </c>
      <c r="I46" s="3" t="s">
        <v>246</v>
      </c>
    </row>
    <row r="47" spans="2:9" x14ac:dyDescent="0.35">
      <c r="B47" s="15">
        <v>45406</v>
      </c>
      <c r="C47" s="3" t="s">
        <v>292</v>
      </c>
      <c r="D47" s="5">
        <v>1</v>
      </c>
      <c r="E47" s="2">
        <v>989.00202774690695</v>
      </c>
      <c r="F47" s="5">
        <v>81</v>
      </c>
      <c r="G47" s="3" t="s">
        <v>19</v>
      </c>
      <c r="H47" s="3" t="s">
        <v>248</v>
      </c>
      <c r="I47" s="3" t="s">
        <v>246</v>
      </c>
    </row>
    <row r="48" spans="2:9" x14ac:dyDescent="0.35">
      <c r="B48" s="15">
        <v>45406</v>
      </c>
      <c r="C48" s="3" t="s">
        <v>293</v>
      </c>
      <c r="D48" s="5">
        <v>1</v>
      </c>
      <c r="E48" s="2">
        <v>989.00202774683396</v>
      </c>
      <c r="F48" s="5">
        <v>97</v>
      </c>
      <c r="G48" s="3" t="s">
        <v>19</v>
      </c>
      <c r="H48" s="3" t="s">
        <v>248</v>
      </c>
      <c r="I48" s="3" t="s">
        <v>246</v>
      </c>
    </row>
    <row r="49" spans="2:9" x14ac:dyDescent="0.35">
      <c r="B49" s="15">
        <v>45406</v>
      </c>
      <c r="C49" s="3" t="s">
        <v>294</v>
      </c>
      <c r="D49" s="5">
        <v>1</v>
      </c>
      <c r="E49" s="2">
        <v>989.00202774691797</v>
      </c>
      <c r="F49" s="5">
        <v>107</v>
      </c>
      <c r="G49" s="3" t="s">
        <v>19</v>
      </c>
      <c r="H49" s="3" t="s">
        <v>248</v>
      </c>
      <c r="I49" s="3" t="s">
        <v>246</v>
      </c>
    </row>
    <row r="50" spans="2:9" x14ac:dyDescent="0.35">
      <c r="B50" s="15">
        <v>45406</v>
      </c>
      <c r="C50" s="3" t="s">
        <v>295</v>
      </c>
      <c r="D50" s="5">
        <v>1</v>
      </c>
      <c r="E50" s="2">
        <v>989.00202774683703</v>
      </c>
      <c r="F50" s="5">
        <v>94</v>
      </c>
      <c r="G50" s="3" t="s">
        <v>19</v>
      </c>
      <c r="H50" s="3" t="s">
        <v>248</v>
      </c>
      <c r="I50" s="3" t="s">
        <v>246</v>
      </c>
    </row>
    <row r="51" spans="2:9" x14ac:dyDescent="0.35">
      <c r="B51" s="15">
        <v>45406</v>
      </c>
      <c r="C51" s="3" t="s">
        <v>296</v>
      </c>
      <c r="D51" s="5">
        <v>1</v>
      </c>
      <c r="E51" s="2">
        <v>989.00202774692605</v>
      </c>
      <c r="F51" s="5">
        <v>145</v>
      </c>
      <c r="G51" s="3" t="s">
        <v>19</v>
      </c>
      <c r="H51" s="3" t="s">
        <v>248</v>
      </c>
      <c r="I51" s="3" t="s">
        <v>246</v>
      </c>
    </row>
    <row r="52" spans="2:9" x14ac:dyDescent="0.35">
      <c r="B52" s="15">
        <v>45406</v>
      </c>
      <c r="C52" s="3" t="s">
        <v>297</v>
      </c>
      <c r="D52" s="5">
        <v>1</v>
      </c>
      <c r="E52" s="2">
        <v>989.00202774683305</v>
      </c>
      <c r="F52" s="5">
        <v>120</v>
      </c>
      <c r="G52" s="3" t="s">
        <v>19</v>
      </c>
      <c r="H52" s="3" t="s">
        <v>248</v>
      </c>
      <c r="I52" s="3" t="s">
        <v>246</v>
      </c>
    </row>
    <row r="53" spans="2:9" x14ac:dyDescent="0.35">
      <c r="B53" s="15">
        <v>45406</v>
      </c>
      <c r="C53" s="3" t="s">
        <v>298</v>
      </c>
      <c r="D53" s="5">
        <v>1</v>
      </c>
      <c r="E53" s="2">
        <v>989.00202774684396</v>
      </c>
      <c r="F53" s="5">
        <v>114</v>
      </c>
      <c r="G53" s="3" t="s">
        <v>19</v>
      </c>
      <c r="H53" s="3" t="s">
        <v>248</v>
      </c>
      <c r="I53" s="3" t="s">
        <v>246</v>
      </c>
    </row>
    <row r="54" spans="2:9" x14ac:dyDescent="0.35">
      <c r="B54" s="15">
        <v>45406</v>
      </c>
      <c r="C54" s="3" t="s">
        <v>299</v>
      </c>
      <c r="D54" s="5">
        <v>1</v>
      </c>
      <c r="E54" s="2">
        <v>989.00202774691195</v>
      </c>
      <c r="F54" s="5">
        <v>131</v>
      </c>
      <c r="G54" s="3" t="s">
        <v>19</v>
      </c>
      <c r="H54" s="3" t="s">
        <v>248</v>
      </c>
      <c r="I54" s="3" t="s">
        <v>246</v>
      </c>
    </row>
    <row r="55" spans="2:9" x14ac:dyDescent="0.35">
      <c r="B55" s="15">
        <v>45406</v>
      </c>
      <c r="C55" s="3" t="s">
        <v>300</v>
      </c>
      <c r="D55" s="5">
        <v>1</v>
      </c>
      <c r="E55" s="2">
        <v>989.00202774692195</v>
      </c>
      <c r="F55" s="5">
        <v>100</v>
      </c>
      <c r="G55" s="3" t="s">
        <v>19</v>
      </c>
      <c r="H55" s="3" t="s">
        <v>248</v>
      </c>
      <c r="I55" s="3" t="s">
        <v>246</v>
      </c>
    </row>
    <row r="56" spans="2:9" x14ac:dyDescent="0.35">
      <c r="B56" s="15">
        <v>45406</v>
      </c>
      <c r="C56" s="3" t="s">
        <v>301</v>
      </c>
      <c r="D56" s="5">
        <v>1</v>
      </c>
      <c r="E56" s="2">
        <v>989.00202774682703</v>
      </c>
      <c r="F56" s="5">
        <v>139</v>
      </c>
      <c r="G56" s="3" t="s">
        <v>19</v>
      </c>
      <c r="H56" s="3" t="s">
        <v>248</v>
      </c>
      <c r="I56" s="3" t="s">
        <v>246</v>
      </c>
    </row>
    <row r="57" spans="2:9" x14ac:dyDescent="0.35">
      <c r="B57" s="15">
        <v>45406</v>
      </c>
      <c r="C57" s="3" t="s">
        <v>302</v>
      </c>
      <c r="D57" s="5">
        <v>1</v>
      </c>
      <c r="E57" s="2">
        <v>989.00202774683203</v>
      </c>
      <c r="F57" s="5">
        <v>111</v>
      </c>
      <c r="G57" s="3" t="s">
        <v>19</v>
      </c>
      <c r="H57" s="3" t="s">
        <v>248</v>
      </c>
      <c r="I57" s="3" t="s">
        <v>246</v>
      </c>
    </row>
    <row r="58" spans="2:9" x14ac:dyDescent="0.35">
      <c r="B58" s="15">
        <v>45406</v>
      </c>
      <c r="C58" s="3" t="s">
        <v>303</v>
      </c>
      <c r="D58" s="5">
        <v>1</v>
      </c>
      <c r="E58" s="2">
        <v>989.00202774691695</v>
      </c>
      <c r="F58" s="5">
        <v>119</v>
      </c>
      <c r="G58" s="3" t="s">
        <v>19</v>
      </c>
      <c r="H58" s="3" t="s">
        <v>248</v>
      </c>
      <c r="I58" s="3" t="s">
        <v>246</v>
      </c>
    </row>
    <row r="59" spans="2:9" x14ac:dyDescent="0.35">
      <c r="B59" s="15">
        <v>45406</v>
      </c>
      <c r="C59" s="3" t="s">
        <v>304</v>
      </c>
      <c r="D59" s="5">
        <v>1</v>
      </c>
      <c r="E59" s="2">
        <v>989.00202774684203</v>
      </c>
      <c r="F59" s="5">
        <v>101</v>
      </c>
      <c r="G59" s="3" t="s">
        <v>19</v>
      </c>
      <c r="H59" s="3" t="s">
        <v>248</v>
      </c>
      <c r="I59" s="3" t="s">
        <v>246</v>
      </c>
    </row>
    <row r="60" spans="2:9" x14ac:dyDescent="0.35">
      <c r="B60" s="15">
        <v>45406</v>
      </c>
      <c r="C60" s="3" t="s">
        <v>305</v>
      </c>
      <c r="D60" s="5">
        <v>1</v>
      </c>
      <c r="E60" s="2">
        <v>989.00202774689899</v>
      </c>
      <c r="F60" s="5">
        <v>124</v>
      </c>
      <c r="G60" s="3" t="s">
        <v>19</v>
      </c>
      <c r="H60" s="3" t="s">
        <v>248</v>
      </c>
      <c r="I60" s="3" t="s">
        <v>246</v>
      </c>
    </row>
    <row r="61" spans="2:9" x14ac:dyDescent="0.35">
      <c r="B61" s="15">
        <v>45406</v>
      </c>
      <c r="C61" s="3" t="s">
        <v>306</v>
      </c>
      <c r="D61" s="5">
        <v>1</v>
      </c>
      <c r="E61" s="2">
        <v>989.00202774688501</v>
      </c>
      <c r="F61" s="5">
        <v>89</v>
      </c>
      <c r="G61" s="3" t="s">
        <v>19</v>
      </c>
      <c r="H61" s="3" t="s">
        <v>248</v>
      </c>
      <c r="I61" s="3" t="s">
        <v>246</v>
      </c>
    </row>
    <row r="62" spans="2:9" x14ac:dyDescent="0.35">
      <c r="B62" s="15">
        <v>45406</v>
      </c>
      <c r="C62" s="3" t="s">
        <v>307</v>
      </c>
      <c r="D62" s="5">
        <v>1</v>
      </c>
      <c r="E62" s="2">
        <v>989.00202774689001</v>
      </c>
      <c r="F62" s="5">
        <v>98</v>
      </c>
      <c r="G62" s="3" t="s">
        <v>19</v>
      </c>
      <c r="H62" s="3" t="s">
        <v>248</v>
      </c>
      <c r="I62" s="3" t="s">
        <v>246</v>
      </c>
    </row>
    <row r="63" spans="2:9" x14ac:dyDescent="0.35">
      <c r="B63" s="15">
        <v>45406</v>
      </c>
      <c r="C63" s="3" t="s">
        <v>308</v>
      </c>
      <c r="D63" s="5">
        <v>1</v>
      </c>
      <c r="E63" s="2">
        <v>989.00202774689797</v>
      </c>
      <c r="F63" s="5">
        <v>98</v>
      </c>
      <c r="G63" s="3" t="s">
        <v>19</v>
      </c>
      <c r="H63" s="3" t="s">
        <v>248</v>
      </c>
      <c r="I63" s="3" t="s">
        <v>246</v>
      </c>
    </row>
    <row r="64" spans="2:9" x14ac:dyDescent="0.35">
      <c r="B64" s="15">
        <v>45406</v>
      </c>
      <c r="C64" s="3" t="s">
        <v>309</v>
      </c>
      <c r="D64" s="5">
        <v>1</v>
      </c>
      <c r="E64" s="2">
        <v>989.00202774685795</v>
      </c>
      <c r="F64" s="5">
        <v>79</v>
      </c>
      <c r="G64" s="3" t="s">
        <v>1</v>
      </c>
      <c r="H64" s="3" t="s">
        <v>248</v>
      </c>
      <c r="I64" s="3" t="s">
        <v>246</v>
      </c>
    </row>
    <row r="65" spans="2:9" x14ac:dyDescent="0.35">
      <c r="B65" s="15">
        <v>45406</v>
      </c>
      <c r="C65" s="3" t="s">
        <v>310</v>
      </c>
      <c r="D65" s="5">
        <v>1</v>
      </c>
      <c r="E65" s="2">
        <v>989.00202774782599</v>
      </c>
      <c r="F65" s="5">
        <v>96</v>
      </c>
      <c r="G65" s="3" t="s">
        <v>19</v>
      </c>
      <c r="H65" s="3" t="s">
        <v>248</v>
      </c>
      <c r="I65" s="3" t="s">
        <v>245</v>
      </c>
    </row>
    <row r="66" spans="2:9" x14ac:dyDescent="0.35">
      <c r="B66" s="15">
        <v>45406</v>
      </c>
      <c r="C66" s="3" t="s">
        <v>311</v>
      </c>
      <c r="D66" s="5">
        <v>1</v>
      </c>
      <c r="E66" s="2">
        <v>989.00202774683999</v>
      </c>
      <c r="F66" s="5">
        <v>102</v>
      </c>
      <c r="G66" s="3" t="s">
        <v>19</v>
      </c>
      <c r="H66" s="3" t="s">
        <v>248</v>
      </c>
      <c r="I66" s="3" t="s">
        <v>246</v>
      </c>
    </row>
    <row r="67" spans="2:9" x14ac:dyDescent="0.35">
      <c r="B67" s="15">
        <v>45406</v>
      </c>
      <c r="C67" s="3" t="s">
        <v>312</v>
      </c>
      <c r="D67" s="5">
        <v>1</v>
      </c>
      <c r="E67" s="2">
        <v>989.00202774976106</v>
      </c>
      <c r="F67" s="5">
        <v>92</v>
      </c>
      <c r="G67" s="3" t="s">
        <v>19</v>
      </c>
      <c r="H67" s="3" t="s">
        <v>248</v>
      </c>
      <c r="I67" s="3" t="s">
        <v>245</v>
      </c>
    </row>
    <row r="68" spans="2:9" x14ac:dyDescent="0.35">
      <c r="B68" s="15">
        <v>45406</v>
      </c>
      <c r="C68" s="3" t="s">
        <v>313</v>
      </c>
      <c r="D68" s="5">
        <v>1</v>
      </c>
      <c r="E68" s="2">
        <v>989.00202774686295</v>
      </c>
      <c r="F68" s="5">
        <v>110</v>
      </c>
      <c r="G68" s="3" t="s">
        <v>19</v>
      </c>
      <c r="H68" s="3" t="s">
        <v>248</v>
      </c>
      <c r="I68" s="3" t="s">
        <v>246</v>
      </c>
    </row>
    <row r="69" spans="2:9" x14ac:dyDescent="0.35">
      <c r="B69" s="15">
        <v>45406</v>
      </c>
      <c r="C69" s="3" t="s">
        <v>314</v>
      </c>
      <c r="D69" s="5">
        <v>1</v>
      </c>
      <c r="E69" s="2">
        <v>989.00202774687205</v>
      </c>
      <c r="F69" s="5">
        <v>94</v>
      </c>
      <c r="G69" s="3" t="s">
        <v>19</v>
      </c>
      <c r="H69" s="3" t="s">
        <v>248</v>
      </c>
      <c r="I69" s="3" t="s">
        <v>246</v>
      </c>
    </row>
    <row r="70" spans="2:9" x14ac:dyDescent="0.35">
      <c r="B70" s="15">
        <v>45406</v>
      </c>
      <c r="C70" s="3" t="s">
        <v>315</v>
      </c>
      <c r="D70" s="5">
        <v>1</v>
      </c>
      <c r="E70" s="2">
        <v>989.00202774686602</v>
      </c>
      <c r="F70" s="5">
        <v>85</v>
      </c>
      <c r="G70" s="3" t="s">
        <v>19</v>
      </c>
      <c r="H70" s="3" t="s">
        <v>248</v>
      </c>
      <c r="I70" s="3" t="s">
        <v>246</v>
      </c>
    </row>
    <row r="71" spans="2:9" x14ac:dyDescent="0.35">
      <c r="B71" s="15">
        <v>45406</v>
      </c>
      <c r="C71" s="3" t="s">
        <v>316</v>
      </c>
      <c r="D71" s="5">
        <v>1</v>
      </c>
      <c r="E71" s="2">
        <v>989.00202774692502</v>
      </c>
      <c r="F71" s="5">
        <v>108</v>
      </c>
      <c r="G71" s="3" t="s">
        <v>19</v>
      </c>
      <c r="H71" s="3" t="s">
        <v>248</v>
      </c>
      <c r="I71" s="3" t="s">
        <v>246</v>
      </c>
    </row>
    <row r="72" spans="2:9" x14ac:dyDescent="0.35">
      <c r="B72" s="15">
        <v>45406</v>
      </c>
      <c r="C72" s="3" t="s">
        <v>317</v>
      </c>
      <c r="D72" s="5">
        <v>1</v>
      </c>
      <c r="E72" s="2">
        <v>989.00202774684999</v>
      </c>
      <c r="F72" s="5">
        <v>110</v>
      </c>
      <c r="G72" s="3" t="s">
        <v>19</v>
      </c>
      <c r="H72" s="3" t="s">
        <v>248</v>
      </c>
      <c r="I72" s="3" t="s">
        <v>246</v>
      </c>
    </row>
    <row r="73" spans="2:9" x14ac:dyDescent="0.35">
      <c r="B73" s="15">
        <v>45406</v>
      </c>
      <c r="C73" s="3" t="s">
        <v>318</v>
      </c>
      <c r="D73" s="5">
        <v>1</v>
      </c>
      <c r="E73" s="2">
        <v>989.00202774682998</v>
      </c>
      <c r="F73" s="5">
        <v>99</v>
      </c>
      <c r="G73" s="3" t="s">
        <v>19</v>
      </c>
      <c r="H73" s="3" t="s">
        <v>248</v>
      </c>
      <c r="I73" s="3" t="s">
        <v>246</v>
      </c>
    </row>
    <row r="74" spans="2:9" x14ac:dyDescent="0.35">
      <c r="B74" s="15">
        <v>45406</v>
      </c>
      <c r="C74" s="3" t="s">
        <v>319</v>
      </c>
      <c r="D74" s="5">
        <v>1</v>
      </c>
      <c r="E74" s="2">
        <v>989.00202774689501</v>
      </c>
      <c r="F74" s="5">
        <v>104</v>
      </c>
      <c r="G74" s="3" t="s">
        <v>19</v>
      </c>
      <c r="H74" s="3" t="s">
        <v>248</v>
      </c>
      <c r="I74" s="3" t="s">
        <v>246</v>
      </c>
    </row>
    <row r="75" spans="2:9" x14ac:dyDescent="0.35">
      <c r="B75" s="15">
        <v>45406</v>
      </c>
      <c r="C75" s="3" t="s">
        <v>320</v>
      </c>
      <c r="D75" s="5">
        <v>1</v>
      </c>
      <c r="E75" s="2">
        <v>989.00202774684101</v>
      </c>
      <c r="F75" s="5">
        <v>117</v>
      </c>
      <c r="G75" s="3" t="s">
        <v>19</v>
      </c>
      <c r="H75" s="3" t="s">
        <v>248</v>
      </c>
      <c r="I75" s="3" t="s">
        <v>246</v>
      </c>
    </row>
    <row r="76" spans="2:9" x14ac:dyDescent="0.35">
      <c r="B76" s="15">
        <v>45406</v>
      </c>
      <c r="C76" s="3" t="s">
        <v>321</v>
      </c>
      <c r="D76" s="5">
        <v>1</v>
      </c>
      <c r="E76" s="2">
        <v>989.00202774688205</v>
      </c>
      <c r="F76" s="5">
        <v>129</v>
      </c>
      <c r="G76" s="3" t="s">
        <v>19</v>
      </c>
      <c r="H76" s="3" t="s">
        <v>248</v>
      </c>
      <c r="I76" s="3" t="s">
        <v>246</v>
      </c>
    </row>
    <row r="77" spans="2:9" x14ac:dyDescent="0.35">
      <c r="B77" s="15">
        <v>45406</v>
      </c>
      <c r="C77" s="3" t="s">
        <v>322</v>
      </c>
      <c r="D77" s="5">
        <v>1</v>
      </c>
      <c r="E77" s="2">
        <v>989.00202774682896</v>
      </c>
      <c r="F77" s="5">
        <v>107</v>
      </c>
      <c r="G77" s="3" t="s">
        <v>19</v>
      </c>
      <c r="H77" s="3" t="s">
        <v>248</v>
      </c>
      <c r="I77" s="3" t="s">
        <v>246</v>
      </c>
    </row>
    <row r="78" spans="2:9" x14ac:dyDescent="0.35">
      <c r="B78" s="15">
        <v>45406</v>
      </c>
      <c r="C78" s="3" t="s">
        <v>323</v>
      </c>
      <c r="D78" s="5">
        <v>1</v>
      </c>
      <c r="E78" s="2">
        <v>989.00202774692298</v>
      </c>
      <c r="F78" s="5">
        <v>102</v>
      </c>
      <c r="G78" s="3" t="s">
        <v>19</v>
      </c>
      <c r="H78" s="3" t="s">
        <v>248</v>
      </c>
      <c r="I78" s="3" t="s">
        <v>246</v>
      </c>
    </row>
    <row r="79" spans="2:9" x14ac:dyDescent="0.35">
      <c r="B79" s="15">
        <v>45406</v>
      </c>
      <c r="C79" s="3" t="s">
        <v>324</v>
      </c>
      <c r="D79" s="5">
        <v>1</v>
      </c>
      <c r="E79" s="2">
        <v>989.00202774685999</v>
      </c>
      <c r="F79" s="5">
        <v>145</v>
      </c>
      <c r="G79" s="3" t="s">
        <v>19</v>
      </c>
      <c r="H79" s="3" t="s">
        <v>248</v>
      </c>
      <c r="I79" s="3" t="s">
        <v>246</v>
      </c>
    </row>
    <row r="80" spans="2:9" x14ac:dyDescent="0.35">
      <c r="B80" s="15">
        <v>45406</v>
      </c>
      <c r="C80" s="3" t="s">
        <v>325</v>
      </c>
      <c r="D80" s="5">
        <v>1</v>
      </c>
      <c r="E80" s="2">
        <v>989.00202774684601</v>
      </c>
      <c r="F80" s="5">
        <v>147</v>
      </c>
      <c r="G80" s="3" t="s">
        <v>19</v>
      </c>
      <c r="H80" s="3" t="s">
        <v>248</v>
      </c>
      <c r="I80" s="3" t="s">
        <v>246</v>
      </c>
    </row>
    <row r="81" spans="2:9" x14ac:dyDescent="0.35">
      <c r="B81" s="15">
        <v>45406</v>
      </c>
      <c r="C81" s="3" t="s">
        <v>326</v>
      </c>
      <c r="D81" s="5">
        <v>1</v>
      </c>
      <c r="E81" s="2">
        <v>989.00202774689205</v>
      </c>
      <c r="F81" s="5">
        <v>150</v>
      </c>
      <c r="G81" s="3" t="s">
        <v>19</v>
      </c>
      <c r="H81" s="3" t="s">
        <v>248</v>
      </c>
      <c r="I81" s="3" t="s">
        <v>246</v>
      </c>
    </row>
    <row r="82" spans="2:9" x14ac:dyDescent="0.35">
      <c r="B82" s="15">
        <v>45406</v>
      </c>
      <c r="C82" s="3" t="s">
        <v>327</v>
      </c>
      <c r="D82" s="5">
        <v>1</v>
      </c>
      <c r="E82" s="2">
        <v>989.00202774781906</v>
      </c>
      <c r="F82" s="5">
        <v>92</v>
      </c>
      <c r="G82" s="3" t="s">
        <v>19</v>
      </c>
      <c r="H82" s="3" t="s">
        <v>248</v>
      </c>
      <c r="I82" s="3" t="s">
        <v>245</v>
      </c>
    </row>
    <row r="83" spans="2:9" x14ac:dyDescent="0.35">
      <c r="B83" s="15">
        <v>45406</v>
      </c>
      <c r="C83" s="3" t="s">
        <v>328</v>
      </c>
      <c r="D83" s="5">
        <v>1</v>
      </c>
      <c r="E83" s="2">
        <v>989.002027746914</v>
      </c>
      <c r="F83" s="5">
        <v>91</v>
      </c>
      <c r="G83" s="3" t="s">
        <v>19</v>
      </c>
      <c r="H83" s="3" t="s">
        <v>248</v>
      </c>
      <c r="I83" s="3" t="s">
        <v>246</v>
      </c>
    </row>
    <row r="84" spans="2:9" x14ac:dyDescent="0.35">
      <c r="B84" s="15">
        <v>45406</v>
      </c>
      <c r="C84" s="3" t="s">
        <v>329</v>
      </c>
      <c r="D84" s="5">
        <v>1</v>
      </c>
      <c r="E84" s="2">
        <v>989.00202774690797</v>
      </c>
      <c r="F84" s="5">
        <v>99</v>
      </c>
      <c r="G84" s="3" t="s">
        <v>19</v>
      </c>
      <c r="H84" s="3" t="s">
        <v>248</v>
      </c>
      <c r="I84" s="3" t="s">
        <v>246</v>
      </c>
    </row>
    <row r="85" spans="2:9" x14ac:dyDescent="0.35">
      <c r="B85" s="15">
        <v>45406</v>
      </c>
      <c r="C85" s="3" t="s">
        <v>330</v>
      </c>
      <c r="D85" s="5">
        <v>1</v>
      </c>
      <c r="E85" s="2">
        <v>989.00202774683601</v>
      </c>
      <c r="F85" s="5">
        <v>101</v>
      </c>
      <c r="G85" s="3" t="s">
        <v>19</v>
      </c>
      <c r="H85" s="3" t="s">
        <v>248</v>
      </c>
      <c r="I85" s="3" t="s">
        <v>246</v>
      </c>
    </row>
    <row r="86" spans="2:9" x14ac:dyDescent="0.35">
      <c r="B86" s="15">
        <v>45406</v>
      </c>
      <c r="C86" s="3" t="s">
        <v>331</v>
      </c>
      <c r="D86" s="5">
        <v>1</v>
      </c>
      <c r="E86" s="2">
        <v>989.00202774686204</v>
      </c>
      <c r="F86" s="5">
        <v>108</v>
      </c>
      <c r="G86" s="3" t="s">
        <v>19</v>
      </c>
      <c r="H86" s="3" t="s">
        <v>248</v>
      </c>
      <c r="I86" s="3" t="s">
        <v>246</v>
      </c>
    </row>
    <row r="87" spans="2:9" x14ac:dyDescent="0.35">
      <c r="B87" s="15">
        <v>45406</v>
      </c>
      <c r="C87" s="3" t="s">
        <v>332</v>
      </c>
      <c r="D87" s="5">
        <v>1</v>
      </c>
      <c r="E87" s="2">
        <v>989.00202774684499</v>
      </c>
      <c r="F87" s="5">
        <v>77</v>
      </c>
      <c r="G87" s="3" t="s">
        <v>1</v>
      </c>
      <c r="H87" s="3" t="s">
        <v>248</v>
      </c>
      <c r="I87" s="3" t="s">
        <v>246</v>
      </c>
    </row>
    <row r="88" spans="2:9" x14ac:dyDescent="0.35">
      <c r="B88" s="15">
        <v>45406</v>
      </c>
      <c r="C88" s="3" t="s">
        <v>333</v>
      </c>
      <c r="D88" s="5">
        <v>1</v>
      </c>
      <c r="E88" s="2">
        <v>989.00202774691502</v>
      </c>
      <c r="F88" s="5">
        <v>108</v>
      </c>
      <c r="G88" s="3" t="s">
        <v>19</v>
      </c>
      <c r="H88" s="3" t="s">
        <v>248</v>
      </c>
      <c r="I88" s="3" t="s">
        <v>246</v>
      </c>
    </row>
    <row r="89" spans="2:9" x14ac:dyDescent="0.35">
      <c r="B89" s="15">
        <v>45406</v>
      </c>
      <c r="C89" s="3" t="s">
        <v>334</v>
      </c>
      <c r="D89" s="5">
        <v>1</v>
      </c>
      <c r="E89" s="2">
        <v>989.00202774685704</v>
      </c>
      <c r="F89" s="5">
        <v>130</v>
      </c>
      <c r="G89" s="3" t="s">
        <v>19</v>
      </c>
      <c r="H89" s="3" t="s">
        <v>248</v>
      </c>
      <c r="I89" s="3" t="s">
        <v>246</v>
      </c>
    </row>
    <row r="90" spans="2:9" x14ac:dyDescent="0.35">
      <c r="B90" s="15">
        <v>45406</v>
      </c>
      <c r="C90" s="3" t="s">
        <v>335</v>
      </c>
      <c r="D90" s="5">
        <v>1</v>
      </c>
      <c r="E90" s="2">
        <v>989.00202774691297</v>
      </c>
      <c r="F90" s="5">
        <v>142</v>
      </c>
      <c r="G90" s="3" t="s">
        <v>19</v>
      </c>
      <c r="H90" s="3" t="s">
        <v>248</v>
      </c>
      <c r="I90" s="3" t="s">
        <v>246</v>
      </c>
    </row>
    <row r="91" spans="2:9" x14ac:dyDescent="0.35">
      <c r="B91" s="15">
        <v>45406</v>
      </c>
      <c r="C91" s="3" t="s">
        <v>336</v>
      </c>
      <c r="D91" s="5">
        <v>1</v>
      </c>
      <c r="E91" s="2">
        <v>989.00202774688398</v>
      </c>
      <c r="F91" s="5">
        <v>106</v>
      </c>
      <c r="G91" s="3" t="s">
        <v>19</v>
      </c>
      <c r="H91" s="3" t="s">
        <v>248</v>
      </c>
      <c r="I91" s="3" t="s">
        <v>246</v>
      </c>
    </row>
    <row r="92" spans="2:9" x14ac:dyDescent="0.35">
      <c r="B92" s="15">
        <v>45406</v>
      </c>
      <c r="C92" s="3" t="s">
        <v>337</v>
      </c>
      <c r="D92" s="5">
        <v>1</v>
      </c>
      <c r="E92" s="2">
        <v>989.00202774684305</v>
      </c>
      <c r="F92" s="5">
        <v>93</v>
      </c>
      <c r="G92" s="3" t="s">
        <v>19</v>
      </c>
      <c r="H92" s="3" t="s">
        <v>248</v>
      </c>
      <c r="I92" s="3" t="s">
        <v>246</v>
      </c>
    </row>
    <row r="93" spans="2:9" x14ac:dyDescent="0.35">
      <c r="B93" s="15">
        <v>45406</v>
      </c>
      <c r="C93" s="3" t="s">
        <v>338</v>
      </c>
      <c r="D93" s="5">
        <v>1</v>
      </c>
      <c r="E93" s="2">
        <v>989.00202774690899</v>
      </c>
      <c r="F93" s="5">
        <v>110</v>
      </c>
      <c r="G93" s="3" t="s">
        <v>19</v>
      </c>
      <c r="H93" s="3" t="s">
        <v>248</v>
      </c>
      <c r="I93" s="3" t="s">
        <v>246</v>
      </c>
    </row>
    <row r="94" spans="2:9" x14ac:dyDescent="0.35">
      <c r="B94" s="15">
        <v>45406</v>
      </c>
      <c r="C94" s="3" t="s">
        <v>339</v>
      </c>
      <c r="D94" s="5">
        <v>1</v>
      </c>
      <c r="E94" s="2">
        <v>989.00202774685204</v>
      </c>
      <c r="F94" s="5">
        <v>90</v>
      </c>
      <c r="G94" s="3" t="s">
        <v>19</v>
      </c>
      <c r="H94" s="3" t="s">
        <v>248</v>
      </c>
      <c r="I94" s="3" t="s">
        <v>246</v>
      </c>
    </row>
    <row r="95" spans="2:9" x14ac:dyDescent="0.35">
      <c r="B95" s="15">
        <v>45406</v>
      </c>
      <c r="C95" s="3" t="s">
        <v>340</v>
      </c>
      <c r="D95" s="5">
        <v>1</v>
      </c>
      <c r="E95" s="2">
        <v>989.00202774686898</v>
      </c>
      <c r="F95" s="5">
        <v>118</v>
      </c>
      <c r="G95" s="3" t="s">
        <v>19</v>
      </c>
      <c r="H95" s="3" t="s">
        <v>248</v>
      </c>
      <c r="I95" s="3" t="s">
        <v>246</v>
      </c>
    </row>
    <row r="96" spans="2:9" x14ac:dyDescent="0.35">
      <c r="B96" s="15">
        <v>45406</v>
      </c>
      <c r="C96" s="3" t="s">
        <v>341</v>
      </c>
      <c r="D96" s="5">
        <v>1</v>
      </c>
      <c r="E96" s="2">
        <v>989.00202774684703</v>
      </c>
      <c r="F96" s="5">
        <v>102</v>
      </c>
      <c r="G96" s="3" t="s">
        <v>19</v>
      </c>
      <c r="H96" s="3" t="s">
        <v>248</v>
      </c>
      <c r="I96" s="3" t="s">
        <v>246</v>
      </c>
    </row>
    <row r="97" spans="2:9" x14ac:dyDescent="0.35">
      <c r="B97" s="15">
        <v>45406</v>
      </c>
      <c r="C97" s="3" t="s">
        <v>342</v>
      </c>
      <c r="D97" s="5">
        <v>1</v>
      </c>
      <c r="E97" s="2">
        <v>989.00202774692104</v>
      </c>
      <c r="F97" s="5">
        <v>135</v>
      </c>
      <c r="G97" s="3" t="s">
        <v>19</v>
      </c>
      <c r="H97" s="3" t="s">
        <v>248</v>
      </c>
      <c r="I97" s="3" t="s">
        <v>246</v>
      </c>
    </row>
    <row r="98" spans="2:9" x14ac:dyDescent="0.35">
      <c r="B98" s="15">
        <v>45406</v>
      </c>
      <c r="C98" s="3" t="s">
        <v>343</v>
      </c>
      <c r="D98" s="5">
        <v>1</v>
      </c>
      <c r="E98" s="2">
        <v>989.00202774688103</v>
      </c>
      <c r="F98" s="5">
        <v>96</v>
      </c>
      <c r="G98" s="3" t="s">
        <v>19</v>
      </c>
      <c r="H98" s="3" t="s">
        <v>248</v>
      </c>
      <c r="I98" s="3" t="s">
        <v>246</v>
      </c>
    </row>
    <row r="99" spans="2:9" x14ac:dyDescent="0.35">
      <c r="B99" s="15">
        <v>45406</v>
      </c>
      <c r="C99" s="3" t="s">
        <v>344</v>
      </c>
      <c r="D99" s="5">
        <v>1</v>
      </c>
      <c r="E99" s="2">
        <v>989.00202774690501</v>
      </c>
      <c r="F99" s="5">
        <v>98</v>
      </c>
      <c r="G99" s="3" t="s">
        <v>19</v>
      </c>
      <c r="H99" s="3" t="s">
        <v>248</v>
      </c>
      <c r="I99" s="3" t="s">
        <v>246</v>
      </c>
    </row>
    <row r="100" spans="2:9" x14ac:dyDescent="0.35">
      <c r="B100" s="15">
        <v>45406</v>
      </c>
      <c r="C100" s="3" t="s">
        <v>345</v>
      </c>
      <c r="D100" s="5">
        <v>1</v>
      </c>
      <c r="E100" s="2">
        <v>989.00202774689399</v>
      </c>
      <c r="F100" s="5">
        <v>102</v>
      </c>
      <c r="G100" s="3" t="s">
        <v>19</v>
      </c>
      <c r="H100" s="3" t="s">
        <v>248</v>
      </c>
      <c r="I100" s="3" t="s">
        <v>246</v>
      </c>
    </row>
    <row r="101" spans="2:9" x14ac:dyDescent="0.35">
      <c r="B101" s="15">
        <v>45406</v>
      </c>
      <c r="C101" s="3" t="s">
        <v>346</v>
      </c>
      <c r="D101" s="5">
        <v>1</v>
      </c>
      <c r="E101" s="2">
        <v>989.00202774690399</v>
      </c>
      <c r="F101" s="5">
        <v>120</v>
      </c>
      <c r="G101" s="3" t="s">
        <v>19</v>
      </c>
      <c r="H101" s="3" t="s">
        <v>248</v>
      </c>
      <c r="I101" s="3" t="s">
        <v>246</v>
      </c>
    </row>
    <row r="102" spans="2:9" x14ac:dyDescent="0.35">
      <c r="B102" s="15">
        <v>45406</v>
      </c>
      <c r="C102" s="3" t="s">
        <v>347</v>
      </c>
      <c r="D102" s="5">
        <v>1</v>
      </c>
      <c r="E102" s="2">
        <v>989.00202774687</v>
      </c>
      <c r="F102" s="5">
        <v>115</v>
      </c>
      <c r="G102" s="3" t="s">
        <v>19</v>
      </c>
      <c r="H102" s="3" t="s">
        <v>248</v>
      </c>
      <c r="I102" s="3" t="s">
        <v>246</v>
      </c>
    </row>
    <row r="103" spans="2:9" x14ac:dyDescent="0.35">
      <c r="B103" s="15">
        <v>45406</v>
      </c>
      <c r="C103" s="3" t="s">
        <v>348</v>
      </c>
      <c r="D103" s="5">
        <v>1</v>
      </c>
      <c r="E103" s="2">
        <v>989.00202774686102</v>
      </c>
      <c r="F103" s="5">
        <v>114</v>
      </c>
      <c r="G103" s="3" t="s">
        <v>19</v>
      </c>
      <c r="H103" s="3" t="s">
        <v>248</v>
      </c>
      <c r="I103" s="3" t="s">
        <v>246</v>
      </c>
    </row>
    <row r="104" spans="2:9" x14ac:dyDescent="0.35">
      <c r="B104" s="15">
        <v>45406</v>
      </c>
      <c r="C104" s="3" t="s">
        <v>349</v>
      </c>
      <c r="D104" s="5">
        <v>1</v>
      </c>
      <c r="E104" s="2">
        <v>989.00202774683805</v>
      </c>
      <c r="F104" s="5">
        <v>90</v>
      </c>
      <c r="G104" s="3" t="s">
        <v>19</v>
      </c>
      <c r="H104" s="3" t="s">
        <v>248</v>
      </c>
      <c r="I104" s="3" t="s">
        <v>246</v>
      </c>
    </row>
    <row r="105" spans="2:9" x14ac:dyDescent="0.35">
      <c r="B105" s="15">
        <v>45406</v>
      </c>
      <c r="C105" s="3" t="s">
        <v>350</v>
      </c>
      <c r="D105" s="5">
        <v>1</v>
      </c>
      <c r="E105" s="2">
        <v>989.00202774686704</v>
      </c>
      <c r="F105" s="5">
        <v>97</v>
      </c>
      <c r="G105" s="3" t="s">
        <v>19</v>
      </c>
      <c r="H105" s="3" t="s">
        <v>248</v>
      </c>
      <c r="I105" s="3" t="s">
        <v>246</v>
      </c>
    </row>
    <row r="106" spans="2:9" x14ac:dyDescent="0.35">
      <c r="B106" s="15">
        <v>45406</v>
      </c>
      <c r="C106" s="3" t="s">
        <v>351</v>
      </c>
      <c r="D106" s="5">
        <v>1</v>
      </c>
      <c r="E106" s="2">
        <v>989.002027746875</v>
      </c>
      <c r="F106" s="5">
        <v>132</v>
      </c>
      <c r="G106" s="3" t="s">
        <v>19</v>
      </c>
      <c r="H106" s="3" t="s">
        <v>248</v>
      </c>
      <c r="I106" s="3" t="s">
        <v>246</v>
      </c>
    </row>
    <row r="107" spans="2:9" x14ac:dyDescent="0.35">
      <c r="B107" s="15">
        <v>45406</v>
      </c>
      <c r="C107" s="3" t="s">
        <v>352</v>
      </c>
      <c r="D107" s="5">
        <v>1</v>
      </c>
      <c r="E107" s="2">
        <v>989.00202774683498</v>
      </c>
      <c r="F107" s="5">
        <v>111</v>
      </c>
      <c r="G107" s="3" t="s">
        <v>19</v>
      </c>
      <c r="H107" s="3" t="s">
        <v>248</v>
      </c>
      <c r="I107" s="3" t="s">
        <v>246</v>
      </c>
    </row>
    <row r="108" spans="2:9" x14ac:dyDescent="0.35">
      <c r="B108" s="15">
        <v>45406</v>
      </c>
      <c r="C108" s="3" t="s">
        <v>353</v>
      </c>
      <c r="D108" s="5">
        <v>1</v>
      </c>
      <c r="E108" s="2">
        <v>989.00202774687398</v>
      </c>
      <c r="F108" s="5">
        <v>111</v>
      </c>
      <c r="G108" s="3" t="s">
        <v>19</v>
      </c>
      <c r="H108" s="3" t="s">
        <v>248</v>
      </c>
      <c r="I108" s="3" t="s">
        <v>246</v>
      </c>
    </row>
    <row r="109" spans="2:9" x14ac:dyDescent="0.35">
      <c r="B109" s="15">
        <v>45406</v>
      </c>
      <c r="C109" s="3" t="s">
        <v>354</v>
      </c>
      <c r="D109" s="5">
        <v>1</v>
      </c>
      <c r="E109" s="2">
        <v>989.00202774687705</v>
      </c>
      <c r="F109" s="5">
        <v>120</v>
      </c>
      <c r="G109" s="3" t="s">
        <v>19</v>
      </c>
      <c r="H109" s="3" t="s">
        <v>248</v>
      </c>
      <c r="I109" s="3" t="s">
        <v>246</v>
      </c>
    </row>
    <row r="110" spans="2:9" x14ac:dyDescent="0.35">
      <c r="B110" s="15">
        <v>45406</v>
      </c>
      <c r="C110" s="3" t="s">
        <v>355</v>
      </c>
      <c r="D110" s="5">
        <v>1</v>
      </c>
      <c r="E110" s="2">
        <v>989.00202774687796</v>
      </c>
      <c r="F110" s="5">
        <v>114</v>
      </c>
      <c r="G110" s="3" t="s">
        <v>19</v>
      </c>
      <c r="H110" s="3" t="s">
        <v>248</v>
      </c>
      <c r="I110" s="3" t="s">
        <v>246</v>
      </c>
    </row>
    <row r="111" spans="2:9" x14ac:dyDescent="0.35">
      <c r="B111" s="15">
        <v>45406</v>
      </c>
      <c r="C111" s="3" t="s">
        <v>356</v>
      </c>
      <c r="D111" s="5">
        <v>1</v>
      </c>
      <c r="E111" s="2">
        <v>989.00202774685602</v>
      </c>
      <c r="F111" s="5">
        <v>111</v>
      </c>
      <c r="G111" s="3" t="s">
        <v>19</v>
      </c>
      <c r="H111" s="3" t="s">
        <v>248</v>
      </c>
      <c r="I111" s="3" t="s">
        <v>246</v>
      </c>
    </row>
    <row r="112" spans="2:9" x14ac:dyDescent="0.35">
      <c r="B112" s="15">
        <v>45406</v>
      </c>
      <c r="C112" s="3" t="s">
        <v>357</v>
      </c>
      <c r="D112" s="5">
        <v>1</v>
      </c>
      <c r="E112" s="2">
        <v>989.00202774686795</v>
      </c>
      <c r="F112" s="5">
        <v>146</v>
      </c>
      <c r="G112" s="3" t="s">
        <v>19</v>
      </c>
      <c r="H112" s="3" t="s">
        <v>248</v>
      </c>
      <c r="I112" s="3" t="s">
        <v>246</v>
      </c>
    </row>
    <row r="113" spans="2:9" x14ac:dyDescent="0.35">
      <c r="B113" s="15">
        <v>45406</v>
      </c>
      <c r="C113" s="3" t="s">
        <v>358</v>
      </c>
      <c r="D113" s="5">
        <v>1</v>
      </c>
      <c r="E113" s="2">
        <v>989.00202774685295</v>
      </c>
      <c r="F113" s="5">
        <v>131</v>
      </c>
      <c r="G113" s="3" t="s">
        <v>19</v>
      </c>
      <c r="H113" s="3" t="s">
        <v>248</v>
      </c>
      <c r="I113" s="3" t="s">
        <v>246</v>
      </c>
    </row>
    <row r="114" spans="2:9" x14ac:dyDescent="0.35">
      <c r="B114" s="15">
        <v>45406</v>
      </c>
      <c r="C114" s="3" t="s">
        <v>359</v>
      </c>
      <c r="D114" s="5">
        <v>1</v>
      </c>
      <c r="E114" s="2">
        <v>989.00202774683896</v>
      </c>
      <c r="F114" s="5">
        <v>146</v>
      </c>
      <c r="G114" s="3" t="s">
        <v>19</v>
      </c>
      <c r="H114" s="3" t="s">
        <v>248</v>
      </c>
      <c r="I114" s="3" t="s">
        <v>246</v>
      </c>
    </row>
    <row r="115" spans="2:9" x14ac:dyDescent="0.35">
      <c r="B115" s="15">
        <v>45406</v>
      </c>
      <c r="C115" s="3" t="s">
        <v>360</v>
      </c>
      <c r="D115" s="5">
        <v>1</v>
      </c>
      <c r="E115" s="2">
        <v>989.00202774688796</v>
      </c>
      <c r="F115" s="5">
        <v>135</v>
      </c>
      <c r="G115" s="3" t="s">
        <v>19</v>
      </c>
      <c r="H115" s="3" t="s">
        <v>248</v>
      </c>
      <c r="I115" s="3" t="s">
        <v>246</v>
      </c>
    </row>
    <row r="116" spans="2:9" x14ac:dyDescent="0.35">
      <c r="B116" s="15">
        <v>45406</v>
      </c>
      <c r="C116" s="3" t="s">
        <v>361</v>
      </c>
      <c r="D116" s="5">
        <v>1</v>
      </c>
      <c r="E116" s="2">
        <v>989.00202774691002</v>
      </c>
      <c r="F116" s="5">
        <v>134</v>
      </c>
      <c r="G116" s="3" t="s">
        <v>19</v>
      </c>
      <c r="H116" s="3" t="s">
        <v>248</v>
      </c>
      <c r="I116" s="3" t="s">
        <v>246</v>
      </c>
    </row>
    <row r="117" spans="2:9" x14ac:dyDescent="0.35">
      <c r="B117" s="15">
        <v>45406</v>
      </c>
      <c r="C117" s="3" t="s">
        <v>362</v>
      </c>
      <c r="D117" s="5">
        <v>1</v>
      </c>
      <c r="E117" s="2">
        <v>989.002027746919</v>
      </c>
      <c r="F117" s="5">
        <v>99</v>
      </c>
      <c r="G117" s="3" t="s">
        <v>19</v>
      </c>
      <c r="H117" s="3" t="s">
        <v>248</v>
      </c>
      <c r="I117" s="3" t="s">
        <v>246</v>
      </c>
    </row>
    <row r="118" spans="2:9" x14ac:dyDescent="0.35">
      <c r="B118" s="15">
        <v>45406</v>
      </c>
      <c r="C118" s="3" t="s">
        <v>363</v>
      </c>
      <c r="D118" s="5">
        <v>1</v>
      </c>
      <c r="E118" s="2">
        <v>989.00202774682805</v>
      </c>
      <c r="F118" s="5">
        <v>104</v>
      </c>
      <c r="G118" s="3" t="s">
        <v>19</v>
      </c>
      <c r="H118" s="3" t="s">
        <v>248</v>
      </c>
      <c r="I118" s="3" t="s">
        <v>246</v>
      </c>
    </row>
    <row r="119" spans="2:9" x14ac:dyDescent="0.35">
      <c r="B119" s="15">
        <v>45406</v>
      </c>
      <c r="C119" s="3" t="s">
        <v>364</v>
      </c>
      <c r="D119" s="5">
        <v>1</v>
      </c>
      <c r="E119" s="2">
        <v>989.00202774685897</v>
      </c>
      <c r="F119" s="5">
        <v>135</v>
      </c>
      <c r="G119" s="3" t="s">
        <v>19</v>
      </c>
      <c r="H119" s="3" t="s">
        <v>248</v>
      </c>
      <c r="I119" s="3" t="s">
        <v>246</v>
      </c>
    </row>
    <row r="120" spans="2:9" x14ac:dyDescent="0.35">
      <c r="B120" s="15">
        <v>45406</v>
      </c>
      <c r="C120" s="3" t="s">
        <v>365</v>
      </c>
      <c r="D120" s="5">
        <v>1</v>
      </c>
      <c r="E120" s="2">
        <v>989.00202774687602</v>
      </c>
      <c r="F120" s="5">
        <v>100</v>
      </c>
      <c r="G120" s="3" t="s">
        <v>19</v>
      </c>
      <c r="H120" s="3" t="s">
        <v>248</v>
      </c>
      <c r="I120" s="3" t="s">
        <v>246</v>
      </c>
    </row>
    <row r="121" spans="2:9" x14ac:dyDescent="0.35">
      <c r="B121" s="15">
        <v>45406</v>
      </c>
      <c r="C121" s="3" t="s">
        <v>366</v>
      </c>
      <c r="D121" s="5">
        <v>1</v>
      </c>
      <c r="E121" s="2">
        <v>989.00202774689296</v>
      </c>
      <c r="F121" s="5">
        <v>112</v>
      </c>
      <c r="G121" s="3" t="s">
        <v>19</v>
      </c>
      <c r="H121" s="3" t="s">
        <v>248</v>
      </c>
      <c r="I121" s="3" t="s">
        <v>246</v>
      </c>
    </row>
    <row r="122" spans="2:9" x14ac:dyDescent="0.35">
      <c r="B122" s="15">
        <v>45406</v>
      </c>
      <c r="C122" s="3" t="s">
        <v>367</v>
      </c>
      <c r="D122" s="5">
        <v>1</v>
      </c>
      <c r="E122" s="2">
        <v>989.002027746865</v>
      </c>
      <c r="F122" s="5">
        <v>69</v>
      </c>
      <c r="G122" s="3" t="s">
        <v>1</v>
      </c>
      <c r="H122" s="3" t="s">
        <v>248</v>
      </c>
      <c r="I122" s="3" t="s">
        <v>246</v>
      </c>
    </row>
    <row r="123" spans="2:9" x14ac:dyDescent="0.35">
      <c r="B123" s="15">
        <v>45406</v>
      </c>
      <c r="C123" s="3" t="s">
        <v>368</v>
      </c>
      <c r="D123" s="5">
        <v>1</v>
      </c>
      <c r="E123" s="2">
        <v>989.00202774688898</v>
      </c>
      <c r="F123" s="5">
        <v>114</v>
      </c>
      <c r="G123" s="3" t="s">
        <v>19</v>
      </c>
      <c r="H123" s="3" t="s">
        <v>248</v>
      </c>
      <c r="I123" s="3" t="s">
        <v>246</v>
      </c>
    </row>
    <row r="124" spans="2:9" x14ac:dyDescent="0.35">
      <c r="B124" s="15">
        <v>45406</v>
      </c>
      <c r="C124" s="3" t="s">
        <v>369</v>
      </c>
      <c r="D124" s="5">
        <v>1</v>
      </c>
      <c r="E124" s="2">
        <v>989.00202774690297</v>
      </c>
      <c r="F124" s="5">
        <v>98</v>
      </c>
      <c r="G124" s="3" t="s">
        <v>19</v>
      </c>
      <c r="H124" s="3" t="s">
        <v>248</v>
      </c>
      <c r="I124" s="3" t="s">
        <v>246</v>
      </c>
    </row>
    <row r="125" spans="2:9" x14ac:dyDescent="0.35">
      <c r="B125" s="15">
        <v>45406</v>
      </c>
      <c r="C125" s="3" t="s">
        <v>370</v>
      </c>
      <c r="D125" s="5">
        <v>1</v>
      </c>
      <c r="E125" s="2">
        <v>989.00202774691104</v>
      </c>
      <c r="F125" s="5">
        <v>91</v>
      </c>
      <c r="G125" s="3" t="s">
        <v>19</v>
      </c>
      <c r="H125" s="3" t="s">
        <v>248</v>
      </c>
      <c r="I125" s="3" t="s">
        <v>246</v>
      </c>
    </row>
    <row r="126" spans="2:9" x14ac:dyDescent="0.35">
      <c r="B126" s="15">
        <v>45406</v>
      </c>
      <c r="C126" s="3" t="s">
        <v>371</v>
      </c>
      <c r="D126" s="5">
        <v>1</v>
      </c>
      <c r="E126" s="2">
        <v>989.00202774684897</v>
      </c>
      <c r="F126" s="5">
        <v>115</v>
      </c>
      <c r="G126" s="3" t="s">
        <v>19</v>
      </c>
      <c r="H126" s="3" t="s">
        <v>248</v>
      </c>
      <c r="I126" s="3" t="s">
        <v>246</v>
      </c>
    </row>
    <row r="127" spans="2:9" x14ac:dyDescent="0.35">
      <c r="B127" s="15">
        <v>45406</v>
      </c>
      <c r="C127" s="3" t="s">
        <v>372</v>
      </c>
      <c r="D127" s="5">
        <v>1</v>
      </c>
      <c r="E127" s="2">
        <v>989.00202774689103</v>
      </c>
      <c r="F127" s="5">
        <v>121</v>
      </c>
      <c r="G127" s="3" t="s">
        <v>19</v>
      </c>
      <c r="H127" s="3" t="s">
        <v>248</v>
      </c>
      <c r="I127" s="3" t="s">
        <v>246</v>
      </c>
    </row>
    <row r="128" spans="2:9" x14ac:dyDescent="0.35">
      <c r="B128" s="15">
        <v>45406</v>
      </c>
      <c r="C128" s="3" t="s">
        <v>373</v>
      </c>
      <c r="D128" s="5">
        <v>1</v>
      </c>
      <c r="E128" s="2">
        <v>989.00202774688</v>
      </c>
      <c r="F128" s="5">
        <v>101</v>
      </c>
      <c r="G128" s="3" t="s">
        <v>19</v>
      </c>
      <c r="H128" s="3" t="s">
        <v>248</v>
      </c>
      <c r="I128" s="3" t="s">
        <v>246</v>
      </c>
    </row>
    <row r="129" spans="2:9" x14ac:dyDescent="0.35">
      <c r="B129" s="15">
        <v>45406</v>
      </c>
      <c r="C129" s="3" t="s">
        <v>374</v>
      </c>
      <c r="D129" s="5">
        <v>1</v>
      </c>
      <c r="E129" s="2">
        <v>989.002027746924</v>
      </c>
      <c r="F129" s="5">
        <v>137</v>
      </c>
      <c r="G129" s="3" t="s">
        <v>19</v>
      </c>
      <c r="H129" s="3" t="s">
        <v>248</v>
      </c>
      <c r="I129" s="3" t="s">
        <v>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E29B-D907-4707-B2AB-5DEEC1B9C489}">
  <dimension ref="B2:Q60"/>
  <sheetViews>
    <sheetView topLeftCell="B1" workbookViewId="0">
      <selection activeCell="C6" sqref="C6:C7"/>
    </sheetView>
  </sheetViews>
  <sheetFormatPr defaultRowHeight="14.5" x14ac:dyDescent="0.35"/>
  <cols>
    <col min="2" max="2" width="18.26953125" style="3" customWidth="1"/>
    <col min="3" max="16" width="8.7265625" style="3"/>
    <col min="17" max="17" width="10.6328125" style="3" customWidth="1"/>
  </cols>
  <sheetData>
    <row r="2" spans="2:17" x14ac:dyDescent="0.35">
      <c r="B2" s="7"/>
      <c r="C2" s="46" t="s">
        <v>379</v>
      </c>
      <c r="D2" s="47"/>
      <c r="E2" s="48"/>
      <c r="F2" s="47" t="s">
        <v>380</v>
      </c>
      <c r="G2" s="47"/>
      <c r="H2" s="49"/>
      <c r="I2" s="46" t="s">
        <v>381</v>
      </c>
      <c r="J2" s="47"/>
      <c r="K2" s="48"/>
      <c r="L2" s="46" t="s">
        <v>388</v>
      </c>
      <c r="M2" s="47"/>
      <c r="N2" s="48"/>
      <c r="O2" s="7" t="s">
        <v>383</v>
      </c>
      <c r="P2" s="26" t="s">
        <v>384</v>
      </c>
    </row>
    <row r="3" spans="2:17" ht="15" thickBot="1" x14ac:dyDescent="0.4">
      <c r="B3" s="7" t="s">
        <v>375</v>
      </c>
      <c r="C3" s="20" t="s">
        <v>376</v>
      </c>
      <c r="D3" s="17" t="s">
        <v>377</v>
      </c>
      <c r="E3" s="10" t="s">
        <v>386</v>
      </c>
      <c r="F3" s="9" t="s">
        <v>376</v>
      </c>
      <c r="G3" s="17" t="s">
        <v>377</v>
      </c>
      <c r="H3" s="11" t="s">
        <v>387</v>
      </c>
      <c r="I3" s="20" t="s">
        <v>382</v>
      </c>
      <c r="J3" s="17" t="s">
        <v>377</v>
      </c>
      <c r="K3" s="10" t="s">
        <v>387</v>
      </c>
      <c r="L3" s="20" t="s">
        <v>382</v>
      </c>
      <c r="M3" s="17" t="s">
        <v>377</v>
      </c>
      <c r="N3" s="10" t="s">
        <v>387</v>
      </c>
      <c r="O3" s="7" t="s">
        <v>376</v>
      </c>
      <c r="P3" s="26" t="s">
        <v>378</v>
      </c>
      <c r="Q3" s="38" t="s">
        <v>394</v>
      </c>
    </row>
    <row r="4" spans="2:17" s="24" customFormat="1" ht="15" thickTop="1" x14ac:dyDescent="0.35">
      <c r="B4" s="51">
        <v>45406</v>
      </c>
      <c r="C4" s="29">
        <f>COUNTIFS('DIDSON PIT'!$B:$B,'DIDSON CATCH'!$B4,'DIDSON PIT'!$G:$G,"CO",'DIDSON PIT'!$F:$F,"&lt;55")</f>
        <v>2</v>
      </c>
      <c r="D4" s="30">
        <f>COUNTIFS('DIDSON PIT'!$B:$B,'DIDSON CATCH'!$B4,'DIDSON PIT'!$G:$G,"CO",'DIDSON PIT'!$F:$F,"&gt;55",'DIDSON PIT'!$I:$I,"No")</f>
        <v>91</v>
      </c>
      <c r="E4" s="31">
        <f>COUNTIFS('DIDSON PIT'!$B:$B,'DIDSON CATCH'!$B4,'DIDSON PIT'!$G:$G,"CO",'DIDSON PIT'!$F:$F,"&gt;55",'DIDSON PIT'!$I:$I,"Yes")</f>
        <v>4</v>
      </c>
      <c r="F4" s="32">
        <f>COUNTIFS('DIDSON PIT'!$B:$B,'DIDSON CATCH'!$B4,'DIDSON PIT'!$G:$G,"CN",'DIDSON PIT'!$F:$F,"&lt;55",'DIDSON PIT'!$I:$I,"No")</f>
        <v>13</v>
      </c>
      <c r="G4" s="30">
        <f>COUNTIFS('DIDSON PIT'!$B:$B,'DIDSON CATCH'!$B4,'DIDSON PIT'!$G:$G,"CN",'DIDSON PIT'!$F:$F,"&gt;55",'DIDSON PIT'!$I:$I,"No")</f>
        <v>10</v>
      </c>
      <c r="H4" s="33">
        <f>COUNTIFS('DIDSON PIT'!$B:$B,'DIDSON CATCH'!$B4,'DIDSON PIT'!$G:$G,"CN",'DIDSON PIT'!$F:$F,"&gt;55",'DIDSON PIT'!$I:$I,"Yes")</f>
        <v>1</v>
      </c>
      <c r="I4" s="29">
        <f>COUNTIFS('DIDSON PIT'!$B:$B,'DIDSON CATCH'!$B4,'DIDSON PIT'!$G:$G,"ST/RBT",'DIDSON PIT'!$F:$F,"&lt;120",'DIDSON PIT'!$I:$I,"No")</f>
        <v>2</v>
      </c>
      <c r="J4" s="30">
        <f>COUNTIFS('DIDSON PIT'!$B:$B,'DIDSON CATCH'!$B4,'DIDSON PIT'!$G:$G,"ST/RBT",'DIDSON PIT'!$F:$F,"&gt;120",'DIDSON PIT'!$I:$I,"No")</f>
        <v>0</v>
      </c>
      <c r="K4" s="31">
        <f>COUNTIFS('DIDSON PIT'!$B:$B,'DIDSON CATCH'!$B4,'DIDSON PIT'!$G:$G,"ST/RBT",'DIDSON PIT'!$F:$F,"&gt;120",'DIDSON PIT'!$I:$I,"Yes")</f>
        <v>0</v>
      </c>
      <c r="L4" s="34">
        <f>COUNTIFS('DIDSON PIT'!$B:$B,'DIDSON CATCH'!$B4,'DIDSON PIT'!$G:$G,"CCT",'DIDSON PIT'!$F:$F,"&lt;120",'DIDSON PIT'!$I:$I,"No")</f>
        <v>0</v>
      </c>
      <c r="M4" s="34">
        <f>COUNTIFS('DIDSON PIT'!$B:$B,'DIDSON CATCH'!$B4,'DIDSON PIT'!$G:$G,"CCT",'DIDSON PIT'!$F:$F,"&gt;120",'DIDSON PIT'!$I:$I,"No")</f>
        <v>0</v>
      </c>
      <c r="N4" s="34">
        <f>COUNTIFS('DIDSON PIT'!$B:$B,'DIDSON CATCH'!$B4,'DIDSON PIT'!$G:$G,"CCT",'DIDSON PIT'!$F:$F,"&gt;120",'DIDSON PIT'!$I:$I,"Yes")</f>
        <v>0</v>
      </c>
      <c r="O4" s="35">
        <f>COUNTIFS('DIDSON PIT'!$B:$B,'DIDSON CATCH'!$B4,'DIDSON PIT'!$G:$G,"CM",'DIDSON PIT'!$F:$F,"&gt;30",'DIDSON PIT'!$I:$I,"No")</f>
        <v>3</v>
      </c>
      <c r="P4" s="35">
        <f>COUNTIFS('DIDSON PIT'!$B:$B,'DIDSON CATCH'!$B4,'DIDSON PIT'!$G:$G,"SK",'DIDSON PIT'!$F:$F,"&gt;30",'DIDSON PIT'!$I:$I,"No")</f>
        <v>0</v>
      </c>
      <c r="Q4" s="39">
        <v>6.8</v>
      </c>
    </row>
    <row r="5" spans="2:17" x14ac:dyDescent="0.35">
      <c r="C5" s="19"/>
      <c r="D5" s="14"/>
      <c r="E5" s="22"/>
      <c r="F5" s="23"/>
      <c r="G5" s="14"/>
      <c r="H5" s="25"/>
      <c r="I5" s="19"/>
      <c r="J5" s="14"/>
      <c r="K5" s="22"/>
      <c r="L5" s="21"/>
      <c r="M5" s="21"/>
      <c r="N5" s="21"/>
      <c r="O5" s="27"/>
      <c r="P5" s="27"/>
    </row>
    <row r="6" spans="2:17" x14ac:dyDescent="0.35">
      <c r="C6" s="19"/>
      <c r="D6" s="14"/>
      <c r="E6" s="22"/>
      <c r="F6" s="23"/>
      <c r="G6" s="14"/>
      <c r="H6" s="25"/>
      <c r="I6" s="19"/>
      <c r="J6" s="14"/>
      <c r="K6" s="22"/>
      <c r="L6" s="21"/>
      <c r="M6" s="21"/>
      <c r="N6" s="21"/>
      <c r="O6" s="27"/>
      <c r="P6" s="27"/>
    </row>
    <row r="7" spans="2:17" x14ac:dyDescent="0.35">
      <c r="C7" s="19"/>
      <c r="D7" s="14"/>
      <c r="E7" s="22"/>
      <c r="F7" s="23"/>
      <c r="G7" s="14"/>
      <c r="H7" s="25"/>
      <c r="I7" s="19"/>
      <c r="J7" s="14"/>
      <c r="K7" s="22"/>
      <c r="L7" s="21"/>
      <c r="M7" s="21"/>
      <c r="N7" s="21"/>
      <c r="O7" s="27"/>
      <c r="P7" s="27"/>
    </row>
    <row r="8" spans="2:17" x14ac:dyDescent="0.35">
      <c r="C8" s="19"/>
      <c r="D8" s="14"/>
      <c r="E8" s="22"/>
      <c r="F8" s="23"/>
      <c r="G8" s="14"/>
      <c r="H8" s="25"/>
      <c r="I8" s="19"/>
      <c r="J8" s="14"/>
      <c r="K8" s="22"/>
      <c r="L8" s="21"/>
      <c r="M8" s="21"/>
      <c r="N8" s="21"/>
      <c r="O8" s="27"/>
      <c r="P8" s="27"/>
    </row>
    <row r="9" spans="2:17" x14ac:dyDescent="0.35">
      <c r="C9" s="19"/>
      <c r="D9" s="14"/>
      <c r="E9" s="22"/>
      <c r="F9" s="23"/>
      <c r="G9" s="14"/>
      <c r="H9" s="25"/>
      <c r="I9" s="19"/>
      <c r="J9" s="14"/>
      <c r="K9" s="22"/>
      <c r="L9" s="21"/>
      <c r="M9" s="21"/>
      <c r="N9" s="21"/>
      <c r="O9" s="27"/>
      <c r="P9" s="27"/>
    </row>
    <row r="10" spans="2:17" x14ac:dyDescent="0.35">
      <c r="C10" s="19"/>
      <c r="D10" s="14"/>
      <c r="E10" s="22"/>
      <c r="F10" s="23"/>
      <c r="G10" s="14"/>
      <c r="H10" s="25"/>
      <c r="I10" s="19"/>
      <c r="J10" s="14"/>
      <c r="K10" s="22"/>
      <c r="L10" s="21"/>
      <c r="M10" s="21"/>
      <c r="N10" s="21"/>
      <c r="O10" s="27"/>
      <c r="P10" s="27"/>
    </row>
    <row r="11" spans="2:17" x14ac:dyDescent="0.35">
      <c r="C11" s="19"/>
      <c r="D11" s="14"/>
      <c r="E11" s="22"/>
      <c r="F11" s="23"/>
      <c r="G11" s="14"/>
      <c r="H11" s="25"/>
      <c r="I11" s="19"/>
      <c r="J11" s="14"/>
      <c r="K11" s="22"/>
      <c r="L11" s="21"/>
      <c r="M11" s="21"/>
      <c r="N11" s="21"/>
      <c r="O11" s="27"/>
      <c r="P11" s="27"/>
    </row>
    <row r="12" spans="2:17" x14ac:dyDescent="0.35">
      <c r="C12" s="19"/>
      <c r="D12" s="14"/>
      <c r="E12" s="22"/>
      <c r="F12" s="23"/>
      <c r="G12" s="14"/>
      <c r="H12" s="25"/>
      <c r="I12" s="19"/>
      <c r="J12" s="14"/>
      <c r="K12" s="22"/>
      <c r="L12" s="21"/>
      <c r="M12" s="21"/>
      <c r="N12" s="21"/>
      <c r="O12" s="27"/>
      <c r="P12" s="27"/>
    </row>
    <row r="13" spans="2:17" x14ac:dyDescent="0.35">
      <c r="C13" s="19"/>
      <c r="D13" s="14"/>
      <c r="E13" s="22"/>
      <c r="F13" s="23"/>
      <c r="G13" s="14"/>
      <c r="H13" s="25"/>
      <c r="I13" s="19"/>
      <c r="J13" s="14"/>
      <c r="K13" s="22"/>
      <c r="L13" s="21"/>
      <c r="M13" s="21"/>
      <c r="N13" s="21"/>
      <c r="O13" s="27"/>
      <c r="P13" s="27"/>
    </row>
    <row r="14" spans="2:17" x14ac:dyDescent="0.35">
      <c r="C14" s="19"/>
      <c r="D14" s="14"/>
      <c r="E14" s="22"/>
      <c r="F14" s="23"/>
      <c r="G14" s="14"/>
      <c r="H14" s="25"/>
      <c r="I14" s="19"/>
      <c r="J14" s="14"/>
      <c r="K14" s="22"/>
      <c r="L14" s="21"/>
      <c r="M14" s="21"/>
      <c r="N14" s="21"/>
      <c r="O14" s="27"/>
      <c r="P14" s="27"/>
    </row>
    <row r="15" spans="2:17" x14ac:dyDescent="0.35">
      <c r="C15" s="19"/>
      <c r="D15" s="14"/>
      <c r="E15" s="22"/>
      <c r="F15" s="23"/>
      <c r="G15" s="14"/>
      <c r="H15" s="25"/>
      <c r="I15" s="19"/>
      <c r="J15" s="14"/>
      <c r="K15" s="22"/>
      <c r="L15" s="21"/>
      <c r="M15" s="21"/>
      <c r="N15" s="21"/>
      <c r="O15" s="27"/>
      <c r="P15" s="27"/>
    </row>
    <row r="16" spans="2:17" x14ac:dyDescent="0.35">
      <c r="C16" s="19"/>
      <c r="D16" s="14"/>
      <c r="E16" s="22"/>
      <c r="F16" s="23"/>
      <c r="G16" s="14"/>
      <c r="H16" s="25"/>
      <c r="I16" s="19"/>
      <c r="J16" s="14"/>
      <c r="K16" s="22"/>
      <c r="L16" s="21"/>
      <c r="M16" s="21"/>
      <c r="N16" s="21"/>
      <c r="O16" s="27"/>
      <c r="P16" s="27"/>
    </row>
    <row r="17" spans="3:16" x14ac:dyDescent="0.35">
      <c r="C17" s="19"/>
      <c r="D17" s="14"/>
      <c r="E17" s="22"/>
      <c r="F17" s="23"/>
      <c r="G17" s="14"/>
      <c r="H17" s="25"/>
      <c r="I17" s="19"/>
      <c r="J17" s="14"/>
      <c r="K17" s="22"/>
      <c r="L17" s="21"/>
      <c r="M17" s="21"/>
      <c r="N17" s="21"/>
      <c r="O17" s="27"/>
      <c r="P17" s="27"/>
    </row>
    <row r="18" spans="3:16" x14ac:dyDescent="0.35">
      <c r="C18" s="19"/>
      <c r="D18" s="14"/>
      <c r="E18" s="22"/>
      <c r="F18" s="23"/>
      <c r="G18" s="14"/>
      <c r="H18" s="25"/>
      <c r="I18" s="19"/>
      <c r="J18" s="14"/>
      <c r="K18" s="22"/>
      <c r="L18" s="21"/>
      <c r="M18" s="21"/>
      <c r="N18" s="21"/>
      <c r="O18" s="27"/>
      <c r="P18" s="27"/>
    </row>
    <row r="19" spans="3:16" x14ac:dyDescent="0.35">
      <c r="C19" s="19"/>
      <c r="D19" s="14"/>
      <c r="E19" s="22"/>
      <c r="F19" s="23"/>
      <c r="G19" s="14"/>
      <c r="H19" s="25"/>
      <c r="I19" s="19"/>
      <c r="J19" s="14"/>
      <c r="K19" s="22"/>
      <c r="L19" s="21"/>
      <c r="M19" s="21"/>
      <c r="N19" s="21"/>
      <c r="O19" s="27"/>
      <c r="P19" s="27"/>
    </row>
    <row r="20" spans="3:16" x14ac:dyDescent="0.35">
      <c r="C20" s="19"/>
      <c r="D20" s="14"/>
      <c r="E20" s="22"/>
      <c r="F20" s="23"/>
      <c r="G20" s="14"/>
      <c r="H20" s="25"/>
      <c r="I20" s="19"/>
      <c r="J20" s="14"/>
      <c r="K20" s="22"/>
      <c r="L20" s="21"/>
      <c r="M20" s="21"/>
      <c r="N20" s="21"/>
      <c r="O20" s="27"/>
      <c r="P20" s="27"/>
    </row>
    <row r="21" spans="3:16" x14ac:dyDescent="0.35">
      <c r="C21" s="19"/>
      <c r="D21" s="14"/>
      <c r="E21" s="22"/>
      <c r="F21" s="23"/>
      <c r="G21" s="14"/>
      <c r="H21" s="25"/>
      <c r="I21" s="19"/>
      <c r="J21" s="14"/>
      <c r="K21" s="22"/>
      <c r="L21" s="21"/>
      <c r="M21" s="21"/>
      <c r="N21" s="21"/>
      <c r="O21" s="27"/>
      <c r="P21" s="27"/>
    </row>
    <row r="22" spans="3:16" x14ac:dyDescent="0.35">
      <c r="C22" s="19"/>
      <c r="D22" s="14"/>
      <c r="E22" s="22"/>
      <c r="F22" s="23"/>
      <c r="G22" s="14"/>
      <c r="H22" s="25"/>
      <c r="I22" s="19"/>
      <c r="J22" s="14"/>
      <c r="K22" s="22"/>
      <c r="L22" s="21"/>
      <c r="M22" s="21"/>
      <c r="N22" s="21"/>
      <c r="O22" s="27"/>
      <c r="P22" s="27"/>
    </row>
    <row r="23" spans="3:16" x14ac:dyDescent="0.35">
      <c r="C23" s="19"/>
      <c r="D23" s="14"/>
      <c r="E23" s="22"/>
      <c r="F23" s="23"/>
      <c r="G23" s="14"/>
      <c r="H23" s="25"/>
      <c r="I23" s="19"/>
      <c r="J23" s="14"/>
      <c r="K23" s="22"/>
      <c r="L23" s="21"/>
      <c r="M23" s="21"/>
      <c r="N23" s="21"/>
      <c r="O23" s="27"/>
      <c r="P23" s="27"/>
    </row>
    <row r="24" spans="3:16" x14ac:dyDescent="0.35">
      <c r="C24" s="19"/>
      <c r="D24" s="14"/>
      <c r="E24" s="22"/>
      <c r="F24" s="23"/>
      <c r="G24" s="14"/>
      <c r="H24" s="25"/>
      <c r="I24" s="19"/>
      <c r="J24" s="14"/>
      <c r="K24" s="22"/>
      <c r="L24" s="21"/>
      <c r="M24" s="21"/>
      <c r="N24" s="21"/>
      <c r="O24" s="27"/>
      <c r="P24" s="27"/>
    </row>
    <row r="25" spans="3:16" x14ac:dyDescent="0.35">
      <c r="C25" s="19"/>
      <c r="D25" s="14"/>
      <c r="E25" s="22"/>
      <c r="F25" s="23"/>
      <c r="G25" s="14"/>
      <c r="H25" s="25"/>
      <c r="I25" s="19"/>
      <c r="J25" s="14"/>
      <c r="K25" s="22"/>
      <c r="L25" s="21"/>
      <c r="M25" s="21"/>
      <c r="N25" s="21"/>
      <c r="O25" s="27"/>
      <c r="P25" s="27"/>
    </row>
    <row r="26" spans="3:16" x14ac:dyDescent="0.35">
      <c r="C26" s="19"/>
      <c r="D26" s="14"/>
      <c r="E26" s="22"/>
      <c r="F26" s="23"/>
      <c r="G26" s="14"/>
      <c r="H26" s="25"/>
      <c r="I26" s="19"/>
      <c r="J26" s="14"/>
      <c r="K26" s="22"/>
      <c r="L26" s="21"/>
      <c r="M26" s="21"/>
      <c r="N26" s="21"/>
      <c r="O26" s="27"/>
      <c r="P26" s="27"/>
    </row>
    <row r="27" spans="3:16" x14ac:dyDescent="0.35">
      <c r="C27" s="18"/>
      <c r="D27" s="21"/>
      <c r="E27" s="12"/>
      <c r="I27" s="18"/>
      <c r="J27" s="21"/>
      <c r="K27" s="12"/>
      <c r="L27" s="21"/>
      <c r="M27" s="21"/>
      <c r="N27" s="21"/>
      <c r="O27" s="27"/>
      <c r="P27" s="27"/>
    </row>
    <row r="28" spans="3:16" x14ac:dyDescent="0.35">
      <c r="C28" s="18"/>
      <c r="D28" s="21"/>
      <c r="E28" s="12"/>
      <c r="I28" s="18"/>
      <c r="J28" s="21"/>
      <c r="K28" s="12"/>
      <c r="L28" s="21"/>
      <c r="M28" s="21"/>
      <c r="N28" s="21"/>
      <c r="O28" s="27"/>
      <c r="P28" s="27"/>
    </row>
    <row r="29" spans="3:16" x14ac:dyDescent="0.35">
      <c r="C29" s="18"/>
      <c r="D29" s="21"/>
      <c r="E29" s="12"/>
      <c r="I29" s="18"/>
      <c r="J29" s="21"/>
      <c r="K29" s="12"/>
      <c r="L29" s="21"/>
      <c r="M29" s="21"/>
      <c r="N29" s="21"/>
      <c r="O29" s="27"/>
      <c r="P29" s="27"/>
    </row>
    <row r="30" spans="3:16" x14ac:dyDescent="0.35">
      <c r="C30" s="18"/>
      <c r="D30" s="21"/>
      <c r="E30" s="12"/>
      <c r="I30" s="18"/>
      <c r="J30" s="21"/>
      <c r="K30" s="12"/>
      <c r="L30" s="21"/>
      <c r="M30" s="21"/>
      <c r="N30" s="21"/>
      <c r="O30" s="27"/>
      <c r="P30" s="27"/>
    </row>
    <row r="31" spans="3:16" x14ac:dyDescent="0.35">
      <c r="C31" s="18"/>
      <c r="D31" s="21"/>
      <c r="E31" s="12"/>
      <c r="I31" s="18"/>
      <c r="J31" s="21"/>
      <c r="K31" s="12"/>
      <c r="L31" s="21"/>
      <c r="M31" s="21"/>
      <c r="N31" s="21"/>
      <c r="O31" s="27"/>
      <c r="P31" s="27"/>
    </row>
    <row r="32" spans="3:16" x14ac:dyDescent="0.35">
      <c r="C32" s="18"/>
      <c r="D32" s="21"/>
      <c r="E32" s="12"/>
      <c r="I32" s="18"/>
      <c r="J32" s="21"/>
      <c r="K32" s="12"/>
      <c r="L32" s="21"/>
      <c r="M32" s="21"/>
      <c r="N32" s="21"/>
      <c r="O32" s="27"/>
      <c r="P32" s="27"/>
    </row>
    <row r="33" spans="3:16" x14ac:dyDescent="0.35">
      <c r="C33" s="18"/>
      <c r="D33" s="21"/>
      <c r="E33" s="12"/>
      <c r="I33" s="18"/>
      <c r="J33" s="21"/>
      <c r="K33" s="12"/>
      <c r="L33" s="21"/>
      <c r="M33" s="21"/>
      <c r="N33" s="21"/>
      <c r="O33" s="27"/>
      <c r="P33" s="27"/>
    </row>
    <row r="34" spans="3:16" x14ac:dyDescent="0.35">
      <c r="C34" s="18"/>
      <c r="D34" s="21"/>
      <c r="E34" s="12"/>
      <c r="I34" s="18"/>
      <c r="J34" s="21"/>
      <c r="K34" s="12"/>
      <c r="L34" s="21"/>
      <c r="M34" s="21"/>
      <c r="N34" s="21"/>
      <c r="O34" s="27"/>
      <c r="P34" s="27"/>
    </row>
    <row r="35" spans="3:16" x14ac:dyDescent="0.35">
      <c r="C35" s="18"/>
      <c r="D35" s="21"/>
      <c r="E35" s="12"/>
      <c r="I35" s="18"/>
      <c r="J35" s="21"/>
      <c r="K35" s="12"/>
      <c r="L35" s="21"/>
      <c r="M35" s="21"/>
      <c r="N35" s="21"/>
      <c r="O35" s="27"/>
      <c r="P35" s="27"/>
    </row>
    <row r="36" spans="3:16" x14ac:dyDescent="0.35">
      <c r="C36" s="18"/>
      <c r="D36" s="21"/>
      <c r="E36" s="12"/>
      <c r="I36" s="18"/>
      <c r="J36" s="21"/>
      <c r="K36" s="12"/>
      <c r="L36" s="21"/>
      <c r="M36" s="21"/>
      <c r="N36" s="21"/>
      <c r="O36" s="27"/>
      <c r="P36" s="27"/>
    </row>
    <row r="37" spans="3:16" x14ac:dyDescent="0.35">
      <c r="C37" s="18"/>
      <c r="D37" s="21"/>
      <c r="E37" s="12"/>
      <c r="I37" s="18"/>
      <c r="J37" s="21"/>
      <c r="K37" s="12"/>
      <c r="L37" s="21"/>
      <c r="M37" s="21"/>
      <c r="N37" s="21"/>
      <c r="O37" s="27"/>
      <c r="P37" s="27"/>
    </row>
    <row r="38" spans="3:16" x14ac:dyDescent="0.35">
      <c r="C38" s="18"/>
      <c r="D38" s="21"/>
      <c r="E38" s="12"/>
      <c r="I38" s="18"/>
      <c r="J38" s="21"/>
      <c r="K38" s="12"/>
      <c r="L38" s="21"/>
      <c r="M38" s="21"/>
      <c r="N38" s="21"/>
      <c r="O38" s="27"/>
      <c r="P38" s="27"/>
    </row>
    <row r="39" spans="3:16" x14ac:dyDescent="0.35">
      <c r="C39" s="18"/>
      <c r="D39" s="21"/>
      <c r="E39" s="12"/>
      <c r="I39" s="18"/>
      <c r="J39" s="21"/>
      <c r="K39" s="12"/>
      <c r="L39" s="21"/>
      <c r="M39" s="21"/>
      <c r="N39" s="21"/>
      <c r="O39" s="27"/>
      <c r="P39" s="27"/>
    </row>
    <row r="40" spans="3:16" x14ac:dyDescent="0.35">
      <c r="C40" s="18"/>
      <c r="D40" s="21"/>
      <c r="E40" s="12"/>
      <c r="I40" s="18"/>
      <c r="J40" s="21"/>
      <c r="K40" s="12"/>
      <c r="L40" s="21"/>
      <c r="M40" s="21"/>
      <c r="N40" s="21"/>
      <c r="O40" s="27"/>
      <c r="P40" s="27"/>
    </row>
    <row r="41" spans="3:16" x14ac:dyDescent="0.35">
      <c r="C41" s="18"/>
      <c r="D41" s="21"/>
      <c r="E41" s="12"/>
      <c r="I41" s="18"/>
      <c r="J41" s="21"/>
      <c r="K41" s="12"/>
      <c r="L41" s="21"/>
      <c r="M41" s="21"/>
      <c r="N41" s="21"/>
      <c r="O41" s="27"/>
      <c r="P41" s="27"/>
    </row>
    <row r="42" spans="3:16" x14ac:dyDescent="0.35">
      <c r="C42" s="18"/>
      <c r="D42" s="21"/>
      <c r="E42" s="12"/>
      <c r="I42" s="18"/>
      <c r="J42" s="21"/>
      <c r="K42" s="12"/>
      <c r="L42" s="21"/>
      <c r="M42" s="21"/>
      <c r="N42" s="21"/>
      <c r="O42" s="27"/>
      <c r="P42" s="27"/>
    </row>
    <row r="43" spans="3:16" x14ac:dyDescent="0.35">
      <c r="C43" s="18"/>
      <c r="D43" s="21"/>
      <c r="E43" s="12"/>
      <c r="I43" s="18"/>
      <c r="J43" s="21"/>
      <c r="K43" s="12"/>
      <c r="L43" s="21"/>
      <c r="M43" s="21"/>
      <c r="N43" s="21"/>
      <c r="O43" s="27"/>
      <c r="P43" s="27"/>
    </row>
    <row r="44" spans="3:16" x14ac:dyDescent="0.35">
      <c r="C44" s="18"/>
      <c r="D44" s="21"/>
      <c r="E44" s="12"/>
      <c r="I44" s="18"/>
      <c r="J44" s="21"/>
      <c r="K44" s="12"/>
      <c r="L44" s="21"/>
      <c r="M44" s="21"/>
      <c r="N44" s="21"/>
      <c r="O44" s="27"/>
      <c r="P44" s="27"/>
    </row>
    <row r="45" spans="3:16" x14ac:dyDescent="0.35">
      <c r="C45" s="18"/>
      <c r="D45" s="21"/>
      <c r="E45" s="12"/>
      <c r="I45" s="18"/>
      <c r="J45" s="21"/>
      <c r="K45" s="12"/>
      <c r="L45" s="21"/>
      <c r="M45" s="21"/>
      <c r="N45" s="21"/>
      <c r="O45" s="27"/>
      <c r="P45" s="27"/>
    </row>
    <row r="46" spans="3:16" x14ac:dyDescent="0.35">
      <c r="C46" s="18"/>
      <c r="D46" s="21"/>
      <c r="E46" s="12"/>
      <c r="I46" s="18"/>
      <c r="J46" s="21"/>
      <c r="K46" s="12"/>
      <c r="L46" s="21"/>
      <c r="M46" s="21"/>
      <c r="N46" s="21"/>
      <c r="O46" s="27"/>
      <c r="P46" s="27"/>
    </row>
    <row r="47" spans="3:16" x14ac:dyDescent="0.35">
      <c r="C47" s="18"/>
      <c r="D47" s="21"/>
      <c r="E47" s="12"/>
      <c r="I47" s="18"/>
      <c r="J47" s="21"/>
      <c r="K47" s="12"/>
      <c r="L47" s="21"/>
      <c r="M47" s="21"/>
      <c r="N47" s="21"/>
      <c r="O47" s="27"/>
      <c r="P47" s="27"/>
    </row>
    <row r="48" spans="3:16" x14ac:dyDescent="0.35">
      <c r="C48" s="18"/>
      <c r="D48" s="21"/>
      <c r="E48" s="12"/>
      <c r="I48" s="18"/>
      <c r="J48" s="21"/>
      <c r="K48" s="12"/>
      <c r="L48" s="21"/>
      <c r="M48" s="21"/>
      <c r="N48" s="21"/>
      <c r="O48" s="27"/>
      <c r="P48" s="27"/>
    </row>
    <row r="49" spans="3:16" x14ac:dyDescent="0.35">
      <c r="C49" s="18"/>
      <c r="D49" s="21"/>
      <c r="E49" s="12"/>
      <c r="I49" s="18"/>
      <c r="J49" s="21"/>
      <c r="K49" s="12"/>
      <c r="L49" s="21"/>
      <c r="M49" s="21"/>
      <c r="N49" s="21"/>
      <c r="O49" s="27"/>
      <c r="P49" s="27"/>
    </row>
    <row r="50" spans="3:16" x14ac:dyDescent="0.35">
      <c r="C50" s="18"/>
      <c r="D50" s="21"/>
      <c r="E50" s="12"/>
      <c r="I50" s="18"/>
      <c r="J50" s="21"/>
      <c r="K50" s="12"/>
      <c r="L50" s="21"/>
      <c r="M50" s="21"/>
      <c r="N50" s="21"/>
      <c r="O50" s="27"/>
      <c r="P50" s="27"/>
    </row>
    <row r="51" spans="3:16" x14ac:dyDescent="0.35">
      <c r="C51" s="18"/>
      <c r="D51" s="21"/>
      <c r="E51" s="12"/>
      <c r="I51" s="18"/>
      <c r="J51" s="21"/>
      <c r="K51" s="12"/>
      <c r="L51" s="21"/>
      <c r="M51" s="21"/>
      <c r="N51" s="21"/>
      <c r="O51" s="27"/>
      <c r="P51" s="27"/>
    </row>
    <row r="52" spans="3:16" x14ac:dyDescent="0.35">
      <c r="C52" s="18"/>
      <c r="D52" s="21"/>
      <c r="E52" s="12"/>
      <c r="I52" s="18"/>
      <c r="J52" s="21"/>
      <c r="K52" s="12"/>
      <c r="L52" s="21"/>
      <c r="M52" s="21"/>
      <c r="N52" s="21"/>
      <c r="O52" s="27"/>
      <c r="P52" s="27"/>
    </row>
    <row r="53" spans="3:16" x14ac:dyDescent="0.35">
      <c r="C53" s="18"/>
      <c r="D53" s="21"/>
      <c r="E53" s="12"/>
      <c r="I53" s="18"/>
      <c r="J53" s="21"/>
      <c r="K53" s="12"/>
      <c r="L53" s="21"/>
      <c r="M53" s="21"/>
      <c r="N53" s="21"/>
      <c r="O53" s="27"/>
      <c r="P53" s="27"/>
    </row>
    <row r="54" spans="3:16" x14ac:dyDescent="0.35">
      <c r="C54" s="18"/>
      <c r="D54" s="21"/>
      <c r="E54" s="12"/>
      <c r="I54" s="18"/>
      <c r="J54" s="21"/>
      <c r="K54" s="12"/>
      <c r="L54" s="21"/>
      <c r="M54" s="21"/>
      <c r="N54" s="21"/>
      <c r="O54" s="27"/>
      <c r="P54" s="27"/>
    </row>
    <row r="55" spans="3:16" x14ac:dyDescent="0.35">
      <c r="C55" s="18"/>
      <c r="D55" s="21"/>
      <c r="E55" s="12"/>
      <c r="I55" s="18"/>
      <c r="J55" s="21"/>
      <c r="K55" s="12"/>
      <c r="L55" s="21"/>
      <c r="M55" s="21"/>
      <c r="N55" s="21"/>
      <c r="O55" s="27"/>
      <c r="P55" s="27"/>
    </row>
    <row r="56" spans="3:16" x14ac:dyDescent="0.35">
      <c r="C56" s="18"/>
      <c r="D56" s="21"/>
      <c r="E56" s="12"/>
      <c r="I56" s="18"/>
      <c r="J56" s="21"/>
      <c r="K56" s="12"/>
      <c r="L56" s="21"/>
      <c r="M56" s="21"/>
      <c r="N56" s="21"/>
      <c r="O56" s="27"/>
      <c r="P56" s="27"/>
    </row>
    <row r="57" spans="3:16" x14ac:dyDescent="0.35">
      <c r="C57" s="18"/>
      <c r="D57" s="21"/>
      <c r="E57" s="12"/>
      <c r="I57" s="18"/>
      <c r="J57" s="21"/>
      <c r="K57" s="12"/>
      <c r="L57" s="21"/>
      <c r="M57" s="21"/>
      <c r="N57" s="21"/>
      <c r="O57" s="27"/>
      <c r="P57" s="27"/>
    </row>
    <row r="58" spans="3:16" x14ac:dyDescent="0.35">
      <c r="C58" s="18"/>
      <c r="D58" s="21"/>
      <c r="E58" s="12"/>
      <c r="I58" s="18"/>
      <c r="J58" s="21"/>
      <c r="K58" s="12"/>
      <c r="L58" s="21"/>
      <c r="M58" s="21"/>
      <c r="N58" s="21"/>
      <c r="O58" s="27"/>
      <c r="P58" s="27"/>
    </row>
    <row r="59" spans="3:16" x14ac:dyDescent="0.35">
      <c r="C59" s="18"/>
      <c r="D59" s="21"/>
      <c r="E59" s="12"/>
      <c r="I59" s="18"/>
      <c r="J59" s="21"/>
      <c r="K59" s="12"/>
      <c r="L59" s="21"/>
      <c r="M59" s="21"/>
      <c r="N59" s="21"/>
      <c r="O59" s="27"/>
      <c r="P59" s="27"/>
    </row>
    <row r="60" spans="3:16" x14ac:dyDescent="0.35">
      <c r="C60" s="18"/>
      <c r="D60" s="21"/>
      <c r="E60" s="12"/>
      <c r="I60" s="18"/>
      <c r="J60" s="21"/>
      <c r="K60" s="12"/>
      <c r="L60" s="21"/>
      <c r="M60" s="21"/>
      <c r="N60" s="21"/>
      <c r="O60" s="27"/>
      <c r="P60" s="27"/>
    </row>
  </sheetData>
  <mergeCells count="4">
    <mergeCell ref="C2:E2"/>
    <mergeCell ref="F2:H2"/>
    <mergeCell ref="I2:K2"/>
    <mergeCell ref="L2:N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616E-1430-4DFF-BED4-B2C5666C913D}">
  <dimension ref="B1:G400"/>
  <sheetViews>
    <sheetView zoomScale="80" zoomScaleNormal="80" workbookViewId="0">
      <pane ySplit="1" topLeftCell="A42" activePane="bottomLeft" state="frozen"/>
      <selection pane="bottomLeft" activeCell="F51" sqref="F51"/>
    </sheetView>
  </sheetViews>
  <sheetFormatPr defaultRowHeight="14.5" x14ac:dyDescent="0.35"/>
  <cols>
    <col min="1" max="1" width="8.7265625" style="24"/>
    <col min="2" max="2" width="12.08984375" style="3" customWidth="1"/>
    <col min="3" max="3" width="14.26953125" style="3" customWidth="1"/>
    <col min="4" max="4" width="18.36328125" style="3" customWidth="1"/>
    <col min="5" max="5" width="6.90625" style="3" customWidth="1"/>
    <col min="6" max="6" width="76" style="3" customWidth="1"/>
    <col min="7" max="7" width="127" style="3" customWidth="1"/>
    <col min="8" max="16384" width="8.7265625" style="24"/>
  </cols>
  <sheetData>
    <row r="1" spans="2:7" x14ac:dyDescent="0.35">
      <c r="B1" s="40" t="s">
        <v>375</v>
      </c>
      <c r="C1" s="40" t="s">
        <v>409</v>
      </c>
      <c r="D1" s="40" t="s">
        <v>396</v>
      </c>
      <c r="E1" s="40" t="s">
        <v>424</v>
      </c>
      <c r="F1" s="40" t="s">
        <v>397</v>
      </c>
    </row>
    <row r="2" spans="2:7" x14ac:dyDescent="0.35">
      <c r="B2" s="40" t="s">
        <v>395</v>
      </c>
      <c r="C2" s="3" t="s">
        <v>415</v>
      </c>
    </row>
    <row r="3" spans="2:7" x14ac:dyDescent="0.35">
      <c r="G3" s="40" t="s">
        <v>406</v>
      </c>
    </row>
    <row r="4" spans="2:7" x14ac:dyDescent="0.35">
      <c r="B4" s="28">
        <v>45394</v>
      </c>
      <c r="C4" s="28" t="s">
        <v>410</v>
      </c>
      <c r="D4" s="3" t="s">
        <v>414</v>
      </c>
      <c r="F4" s="3" t="s">
        <v>414</v>
      </c>
      <c r="G4" s="3" t="s">
        <v>414</v>
      </c>
    </row>
    <row r="5" spans="2:7" x14ac:dyDescent="0.35">
      <c r="B5" s="28">
        <f>B4</f>
        <v>45394</v>
      </c>
      <c r="C5" s="28" t="s">
        <v>411</v>
      </c>
      <c r="D5" s="3" t="s">
        <v>414</v>
      </c>
      <c r="F5" s="3" t="s">
        <v>414</v>
      </c>
      <c r="G5" s="3" t="s">
        <v>414</v>
      </c>
    </row>
    <row r="6" spans="2:7" x14ac:dyDescent="0.35">
      <c r="B6" s="28">
        <f>B5</f>
        <v>45394</v>
      </c>
      <c r="C6" s="28" t="s">
        <v>412</v>
      </c>
      <c r="D6" s="3" t="s">
        <v>398</v>
      </c>
      <c r="F6" s="3" t="s">
        <v>399</v>
      </c>
    </row>
    <row r="7" spans="2:7" x14ac:dyDescent="0.35">
      <c r="B7" s="28">
        <f>B6</f>
        <v>45394</v>
      </c>
      <c r="C7" s="28" t="s">
        <v>413</v>
      </c>
      <c r="D7" s="3" t="s">
        <v>400</v>
      </c>
      <c r="F7" s="3" t="s">
        <v>401</v>
      </c>
    </row>
    <row r="8" spans="2:7" x14ac:dyDescent="0.35">
      <c r="B8" s="28">
        <f>B7+1</f>
        <v>45395</v>
      </c>
      <c r="C8" s="28" t="str">
        <f>C4</f>
        <v>0:00-6:00</v>
      </c>
      <c r="D8" s="3" t="s">
        <v>400</v>
      </c>
      <c r="F8" s="3" t="s">
        <v>401</v>
      </c>
    </row>
    <row r="9" spans="2:7" x14ac:dyDescent="0.35">
      <c r="B9" s="28">
        <f>B8</f>
        <v>45395</v>
      </c>
      <c r="C9" s="28" t="str">
        <f>C5</f>
        <v>6:00-12:00</v>
      </c>
      <c r="D9" s="3" t="s">
        <v>400</v>
      </c>
      <c r="F9" s="3" t="s">
        <v>401</v>
      </c>
    </row>
    <row r="10" spans="2:7" x14ac:dyDescent="0.35">
      <c r="B10" s="28">
        <f>B9</f>
        <v>45395</v>
      </c>
      <c r="C10" s="28" t="str">
        <f>C6</f>
        <v>12:00-18:00</v>
      </c>
      <c r="D10" s="3" t="s">
        <v>400</v>
      </c>
      <c r="F10" s="3" t="s">
        <v>401</v>
      </c>
    </row>
    <row r="11" spans="2:7" x14ac:dyDescent="0.35">
      <c r="B11" s="28">
        <f>B10</f>
        <v>45395</v>
      </c>
      <c r="C11" s="28" t="str">
        <f>C7</f>
        <v>18:00-24:00</v>
      </c>
      <c r="D11" s="3" t="s">
        <v>400</v>
      </c>
      <c r="F11" s="3" t="s">
        <v>401</v>
      </c>
    </row>
    <row r="12" spans="2:7" x14ac:dyDescent="0.35">
      <c r="B12" s="28">
        <f t="shared" ref="B12:B75" si="0">B11+1</f>
        <v>45396</v>
      </c>
      <c r="C12" s="28" t="str">
        <f t="shared" ref="C12:C75" si="1">C8</f>
        <v>0:00-6:00</v>
      </c>
      <c r="D12" s="3" t="s">
        <v>400</v>
      </c>
      <c r="F12" s="3" t="s">
        <v>401</v>
      </c>
    </row>
    <row r="13" spans="2:7" x14ac:dyDescent="0.35">
      <c r="B13" s="28">
        <f t="shared" ref="B13:B76" si="2">B12</f>
        <v>45396</v>
      </c>
      <c r="C13" s="28" t="str">
        <f t="shared" si="1"/>
        <v>6:00-12:00</v>
      </c>
      <c r="D13" s="3" t="s">
        <v>400</v>
      </c>
      <c r="F13" s="3" t="s">
        <v>401</v>
      </c>
    </row>
    <row r="14" spans="2:7" x14ac:dyDescent="0.35">
      <c r="B14" s="28">
        <f t="shared" si="2"/>
        <v>45396</v>
      </c>
      <c r="C14" s="28" t="str">
        <f t="shared" si="1"/>
        <v>12:00-18:00</v>
      </c>
      <c r="D14" s="3" t="s">
        <v>400</v>
      </c>
      <c r="F14" s="3" t="s">
        <v>401</v>
      </c>
    </row>
    <row r="15" spans="2:7" x14ac:dyDescent="0.35">
      <c r="B15" s="28">
        <f t="shared" si="2"/>
        <v>45396</v>
      </c>
      <c r="C15" s="28" t="str">
        <f t="shared" si="1"/>
        <v>18:00-24:00</v>
      </c>
      <c r="D15" s="3" t="s">
        <v>400</v>
      </c>
      <c r="F15" s="3" t="s">
        <v>401</v>
      </c>
    </row>
    <row r="16" spans="2:7" x14ac:dyDescent="0.35">
      <c r="B16" s="28">
        <f t="shared" ref="B16:B79" si="3">B15+1</f>
        <v>45397</v>
      </c>
      <c r="C16" s="28" t="str">
        <f t="shared" si="1"/>
        <v>0:00-6:00</v>
      </c>
      <c r="D16" s="3" t="s">
        <v>400</v>
      </c>
      <c r="F16" s="3" t="s">
        <v>401</v>
      </c>
    </row>
    <row r="17" spans="2:6" x14ac:dyDescent="0.35">
      <c r="B17" s="28">
        <f t="shared" ref="B17:B80" si="4">B16</f>
        <v>45397</v>
      </c>
      <c r="C17" s="28" t="str">
        <f t="shared" si="1"/>
        <v>6:00-12:00</v>
      </c>
      <c r="D17" s="3" t="s">
        <v>400</v>
      </c>
      <c r="F17" s="3" t="s">
        <v>401</v>
      </c>
    </row>
    <row r="18" spans="2:6" x14ac:dyDescent="0.35">
      <c r="B18" s="28">
        <f t="shared" si="4"/>
        <v>45397</v>
      </c>
      <c r="C18" s="28" t="str">
        <f t="shared" si="1"/>
        <v>12:00-18:00</v>
      </c>
    </row>
    <row r="19" spans="2:6" x14ac:dyDescent="0.35">
      <c r="B19" s="28">
        <f t="shared" si="4"/>
        <v>45397</v>
      </c>
      <c r="C19" s="28" t="str">
        <f t="shared" si="1"/>
        <v>18:00-24:00</v>
      </c>
    </row>
    <row r="20" spans="2:6" x14ac:dyDescent="0.35">
      <c r="B20" s="28">
        <f t="shared" ref="B20:B83" si="5">B19+1</f>
        <v>45398</v>
      </c>
      <c r="C20" s="28" t="str">
        <f t="shared" si="1"/>
        <v>0:00-6:00</v>
      </c>
    </row>
    <row r="21" spans="2:6" x14ac:dyDescent="0.35">
      <c r="B21" s="28">
        <f t="shared" ref="B21:B84" si="6">B20</f>
        <v>45398</v>
      </c>
      <c r="C21" s="28" t="str">
        <f t="shared" si="1"/>
        <v>6:00-12:00</v>
      </c>
    </row>
    <row r="22" spans="2:6" x14ac:dyDescent="0.35">
      <c r="B22" s="28">
        <f t="shared" si="6"/>
        <v>45398</v>
      </c>
      <c r="C22" s="28" t="str">
        <f t="shared" si="1"/>
        <v>12:00-18:00</v>
      </c>
    </row>
    <row r="23" spans="2:6" x14ac:dyDescent="0.35">
      <c r="B23" s="28">
        <f t="shared" si="6"/>
        <v>45398</v>
      </c>
      <c r="C23" s="28" t="str">
        <f t="shared" si="1"/>
        <v>18:00-24:00</v>
      </c>
    </row>
    <row r="24" spans="2:6" x14ac:dyDescent="0.35">
      <c r="B24" s="28">
        <f t="shared" ref="B24:B87" si="7">B23+1</f>
        <v>45399</v>
      </c>
      <c r="C24" s="28" t="str">
        <f t="shared" si="1"/>
        <v>0:00-6:00</v>
      </c>
    </row>
    <row r="25" spans="2:6" x14ac:dyDescent="0.35">
      <c r="B25" s="28">
        <f t="shared" ref="B25:B88" si="8">B24</f>
        <v>45399</v>
      </c>
      <c r="C25" s="28" t="str">
        <f t="shared" si="1"/>
        <v>6:00-12:00</v>
      </c>
    </row>
    <row r="26" spans="2:6" x14ac:dyDescent="0.35">
      <c r="B26" s="28">
        <f t="shared" si="8"/>
        <v>45399</v>
      </c>
      <c r="C26" s="28" t="str">
        <f t="shared" si="1"/>
        <v>12:00-18:00</v>
      </c>
    </row>
    <row r="27" spans="2:6" x14ac:dyDescent="0.35">
      <c r="B27" s="28">
        <f t="shared" si="8"/>
        <v>45399</v>
      </c>
      <c r="C27" s="28" t="str">
        <f t="shared" si="1"/>
        <v>18:00-24:00</v>
      </c>
    </row>
    <row r="28" spans="2:6" x14ac:dyDescent="0.35">
      <c r="B28" s="28">
        <f t="shared" ref="B28:B91" si="9">B27+1</f>
        <v>45400</v>
      </c>
      <c r="C28" s="28" t="str">
        <f t="shared" si="1"/>
        <v>0:00-6:00</v>
      </c>
    </row>
    <row r="29" spans="2:6" x14ac:dyDescent="0.35">
      <c r="B29" s="28">
        <f t="shared" ref="B29:B92" si="10">B28</f>
        <v>45400</v>
      </c>
      <c r="C29" s="28" t="str">
        <f t="shared" si="1"/>
        <v>6:00-12:00</v>
      </c>
    </row>
    <row r="30" spans="2:6" x14ac:dyDescent="0.35">
      <c r="B30" s="28">
        <f t="shared" si="10"/>
        <v>45400</v>
      </c>
      <c r="C30" s="28" t="str">
        <f t="shared" si="1"/>
        <v>12:00-18:00</v>
      </c>
    </row>
    <row r="31" spans="2:6" x14ac:dyDescent="0.35">
      <c r="B31" s="28">
        <f t="shared" si="10"/>
        <v>45400</v>
      </c>
      <c r="C31" s="28" t="str">
        <f t="shared" si="1"/>
        <v>18:00-24:00</v>
      </c>
    </row>
    <row r="32" spans="2:6" x14ac:dyDescent="0.35">
      <c r="B32" s="28">
        <f t="shared" ref="B32:B95" si="11">B31+1</f>
        <v>45401</v>
      </c>
      <c r="C32" s="28" t="str">
        <f t="shared" si="1"/>
        <v>0:00-6:00</v>
      </c>
    </row>
    <row r="33" spans="2:7" x14ac:dyDescent="0.35">
      <c r="B33" s="28">
        <f t="shared" ref="B33:B96" si="12">B32</f>
        <v>45401</v>
      </c>
      <c r="C33" s="28" t="str">
        <f t="shared" si="1"/>
        <v>6:00-12:00</v>
      </c>
    </row>
    <row r="34" spans="2:7" x14ac:dyDescent="0.35">
      <c r="B34" s="28">
        <f t="shared" si="12"/>
        <v>45401</v>
      </c>
      <c r="C34" s="28" t="str">
        <f t="shared" si="1"/>
        <v>12:00-18:00</v>
      </c>
    </row>
    <row r="35" spans="2:7" x14ac:dyDescent="0.35">
      <c r="B35" s="28">
        <f t="shared" si="12"/>
        <v>45401</v>
      </c>
      <c r="C35" s="28" t="str">
        <f t="shared" si="1"/>
        <v>18:00-24:00</v>
      </c>
    </row>
    <row r="36" spans="2:7" x14ac:dyDescent="0.35">
      <c r="B36" s="28">
        <f t="shared" ref="B36:B99" si="13">B35+1</f>
        <v>45402</v>
      </c>
      <c r="C36" s="28" t="str">
        <f t="shared" si="1"/>
        <v>0:00-6:00</v>
      </c>
    </row>
    <row r="37" spans="2:7" x14ac:dyDescent="0.35">
      <c r="B37" s="28">
        <f t="shared" ref="B37:B100" si="14">B36</f>
        <v>45402</v>
      </c>
      <c r="C37" s="28" t="str">
        <f t="shared" si="1"/>
        <v>6:00-12:00</v>
      </c>
    </row>
    <row r="38" spans="2:7" x14ac:dyDescent="0.35">
      <c r="B38" s="28">
        <f t="shared" si="14"/>
        <v>45402</v>
      </c>
      <c r="C38" s="28" t="str">
        <f t="shared" si="1"/>
        <v>12:00-18:00</v>
      </c>
    </row>
    <row r="39" spans="2:7" x14ac:dyDescent="0.35">
      <c r="B39" s="28">
        <f t="shared" si="14"/>
        <v>45402</v>
      </c>
      <c r="C39" s="28" t="str">
        <f t="shared" si="1"/>
        <v>18:00-24:00</v>
      </c>
    </row>
    <row r="40" spans="2:7" x14ac:dyDescent="0.35">
      <c r="B40" s="28">
        <f t="shared" ref="B40:B103" si="15">B39+1</f>
        <v>45403</v>
      </c>
      <c r="C40" s="28" t="str">
        <f t="shared" si="1"/>
        <v>0:00-6:00</v>
      </c>
    </row>
    <row r="41" spans="2:7" x14ac:dyDescent="0.35">
      <c r="B41" s="28">
        <f t="shared" ref="B41:B104" si="16">B40</f>
        <v>45403</v>
      </c>
      <c r="C41" s="28" t="str">
        <f t="shared" si="1"/>
        <v>6:00-12:00</v>
      </c>
    </row>
    <row r="42" spans="2:7" x14ac:dyDescent="0.35">
      <c r="B42" s="28">
        <f t="shared" si="16"/>
        <v>45403</v>
      </c>
      <c r="C42" s="28" t="str">
        <f t="shared" si="1"/>
        <v>12:00-18:00</v>
      </c>
    </row>
    <row r="43" spans="2:7" x14ac:dyDescent="0.35">
      <c r="B43" s="28">
        <f t="shared" si="16"/>
        <v>45403</v>
      </c>
      <c r="C43" s="28" t="str">
        <f t="shared" si="1"/>
        <v>18:00-24:00</v>
      </c>
    </row>
    <row r="44" spans="2:7" x14ac:dyDescent="0.35">
      <c r="B44" s="28">
        <f t="shared" ref="B44:B107" si="17">B43+1</f>
        <v>45404</v>
      </c>
      <c r="C44" s="28" t="str">
        <f t="shared" si="1"/>
        <v>0:00-6:00</v>
      </c>
    </row>
    <row r="45" spans="2:7" x14ac:dyDescent="0.35">
      <c r="B45" s="28">
        <f t="shared" ref="B45:B108" si="18">B44</f>
        <v>45404</v>
      </c>
      <c r="C45" s="28" t="str">
        <f t="shared" si="1"/>
        <v>6:00-12:00</v>
      </c>
    </row>
    <row r="46" spans="2:7" x14ac:dyDescent="0.35">
      <c r="B46" s="28">
        <f t="shared" si="18"/>
        <v>45404</v>
      </c>
      <c r="C46" s="28" t="str">
        <f t="shared" si="1"/>
        <v>12:00-18:00</v>
      </c>
      <c r="D46" s="3" t="s">
        <v>404</v>
      </c>
      <c r="E46" s="3" t="s">
        <v>426</v>
      </c>
      <c r="F46" s="3" t="s">
        <v>425</v>
      </c>
      <c r="G46" s="3" t="s">
        <v>427</v>
      </c>
    </row>
    <row r="47" spans="2:7" x14ac:dyDescent="0.35">
      <c r="B47" s="28">
        <f t="shared" si="18"/>
        <v>45404</v>
      </c>
      <c r="C47" s="28" t="str">
        <f t="shared" si="1"/>
        <v>18:00-24:00</v>
      </c>
      <c r="D47" s="3" t="s">
        <v>404</v>
      </c>
    </row>
    <row r="48" spans="2:7" x14ac:dyDescent="0.35">
      <c r="B48" s="28">
        <f t="shared" ref="B48:B111" si="19">B47+1</f>
        <v>45405</v>
      </c>
      <c r="C48" s="28" t="str">
        <f t="shared" si="1"/>
        <v>0:00-6:00</v>
      </c>
      <c r="D48" s="3" t="s">
        <v>404</v>
      </c>
    </row>
    <row r="49" spans="2:7" x14ac:dyDescent="0.35">
      <c r="B49" s="28">
        <f t="shared" ref="B49:B112" si="20">B48</f>
        <v>45405</v>
      </c>
      <c r="C49" s="28" t="str">
        <f t="shared" si="1"/>
        <v>6:00-12:00</v>
      </c>
      <c r="D49" s="3" t="s">
        <v>404</v>
      </c>
      <c r="F49" s="3" t="s">
        <v>428</v>
      </c>
    </row>
    <row r="50" spans="2:7" x14ac:dyDescent="0.35">
      <c r="B50" s="28">
        <f t="shared" si="20"/>
        <v>45405</v>
      </c>
      <c r="C50" s="28" t="str">
        <f t="shared" si="1"/>
        <v>12:00-18:00</v>
      </c>
      <c r="D50" s="3" t="s">
        <v>404</v>
      </c>
    </row>
    <row r="51" spans="2:7" x14ac:dyDescent="0.35">
      <c r="B51" s="28">
        <f t="shared" si="20"/>
        <v>45405</v>
      </c>
      <c r="C51" s="28" t="str">
        <f t="shared" si="1"/>
        <v>18:00-24:00</v>
      </c>
      <c r="D51" s="3" t="s">
        <v>404</v>
      </c>
    </row>
    <row r="52" spans="2:7" x14ac:dyDescent="0.35">
      <c r="B52" s="28">
        <f t="shared" ref="B52:B115" si="21">B51+1</f>
        <v>45406</v>
      </c>
      <c r="C52" s="28" t="str">
        <f t="shared" si="1"/>
        <v>0:00-6:00</v>
      </c>
      <c r="D52" s="3" t="s">
        <v>404</v>
      </c>
    </row>
    <row r="53" spans="2:7" x14ac:dyDescent="0.35">
      <c r="B53" s="28">
        <f t="shared" ref="B53:B116" si="22">B52</f>
        <v>45406</v>
      </c>
      <c r="C53" s="28" t="str">
        <f t="shared" si="1"/>
        <v>6:00-12:00</v>
      </c>
      <c r="D53" s="3" t="s">
        <v>418</v>
      </c>
    </row>
    <row r="54" spans="2:7" x14ac:dyDescent="0.35">
      <c r="B54" s="28">
        <f t="shared" si="22"/>
        <v>45406</v>
      </c>
      <c r="C54" s="28" t="str">
        <f t="shared" si="1"/>
        <v>12:00-18:00</v>
      </c>
      <c r="D54" s="3" t="s">
        <v>404</v>
      </c>
      <c r="E54" s="3">
        <v>6.8</v>
      </c>
      <c r="F54" s="3" t="s">
        <v>429</v>
      </c>
      <c r="G54" s="3" t="s">
        <v>430</v>
      </c>
    </row>
    <row r="55" spans="2:7" x14ac:dyDescent="0.35">
      <c r="B55" s="28">
        <f t="shared" si="22"/>
        <v>45406</v>
      </c>
      <c r="C55" s="28" t="str">
        <f t="shared" si="1"/>
        <v>18:00-24:00</v>
      </c>
    </row>
    <row r="56" spans="2:7" x14ac:dyDescent="0.35">
      <c r="B56" s="28">
        <f t="shared" ref="B56:B119" si="23">B55+1</f>
        <v>45407</v>
      </c>
      <c r="C56" s="28" t="str">
        <f t="shared" si="1"/>
        <v>0:00-6:00</v>
      </c>
    </row>
    <row r="57" spans="2:7" x14ac:dyDescent="0.35">
      <c r="B57" s="28">
        <f t="shared" ref="B57:B120" si="24">B56</f>
        <v>45407</v>
      </c>
      <c r="C57" s="28" t="str">
        <f t="shared" si="1"/>
        <v>6:00-12:00</v>
      </c>
    </row>
    <row r="58" spans="2:7" x14ac:dyDescent="0.35">
      <c r="B58" s="28">
        <f t="shared" si="24"/>
        <v>45407</v>
      </c>
      <c r="C58" s="28" t="str">
        <f t="shared" si="1"/>
        <v>12:00-18:00</v>
      </c>
    </row>
    <row r="59" spans="2:7" x14ac:dyDescent="0.35">
      <c r="B59" s="28">
        <f t="shared" si="24"/>
        <v>45407</v>
      </c>
      <c r="C59" s="28" t="str">
        <f t="shared" si="1"/>
        <v>18:00-24:00</v>
      </c>
    </row>
    <row r="60" spans="2:7" x14ac:dyDescent="0.35">
      <c r="B60" s="28">
        <f t="shared" ref="B60:B123" si="25">B59+1</f>
        <v>45408</v>
      </c>
      <c r="C60" s="28" t="str">
        <f t="shared" si="1"/>
        <v>0:00-6:00</v>
      </c>
    </row>
    <row r="61" spans="2:7" x14ac:dyDescent="0.35">
      <c r="B61" s="28">
        <f t="shared" ref="B61:B124" si="26">B60</f>
        <v>45408</v>
      </c>
      <c r="C61" s="28" t="str">
        <f t="shared" si="1"/>
        <v>6:00-12:00</v>
      </c>
    </row>
    <row r="62" spans="2:7" x14ac:dyDescent="0.35">
      <c r="B62" s="28">
        <f t="shared" si="26"/>
        <v>45408</v>
      </c>
      <c r="C62" s="28" t="str">
        <f t="shared" si="1"/>
        <v>12:00-18:00</v>
      </c>
    </row>
    <row r="63" spans="2:7" x14ac:dyDescent="0.35">
      <c r="B63" s="28">
        <f t="shared" si="26"/>
        <v>45408</v>
      </c>
      <c r="C63" s="28" t="str">
        <f t="shared" si="1"/>
        <v>18:00-24:00</v>
      </c>
    </row>
    <row r="64" spans="2:7" x14ac:dyDescent="0.35">
      <c r="B64" s="28">
        <f t="shared" ref="B64:B127" si="27">B63+1</f>
        <v>45409</v>
      </c>
      <c r="C64" s="28" t="str">
        <f t="shared" si="1"/>
        <v>0:00-6:00</v>
      </c>
    </row>
    <row r="65" spans="2:3" x14ac:dyDescent="0.35">
      <c r="B65" s="28">
        <f t="shared" ref="B65:B128" si="28">B64</f>
        <v>45409</v>
      </c>
      <c r="C65" s="28" t="str">
        <f t="shared" si="1"/>
        <v>6:00-12:00</v>
      </c>
    </row>
    <row r="66" spans="2:3" x14ac:dyDescent="0.35">
      <c r="B66" s="28">
        <f t="shared" si="28"/>
        <v>45409</v>
      </c>
      <c r="C66" s="28" t="str">
        <f t="shared" si="1"/>
        <v>12:00-18:00</v>
      </c>
    </row>
    <row r="67" spans="2:3" x14ac:dyDescent="0.35">
      <c r="B67" s="28">
        <f t="shared" si="28"/>
        <v>45409</v>
      </c>
      <c r="C67" s="28" t="str">
        <f t="shared" si="1"/>
        <v>18:00-24:00</v>
      </c>
    </row>
    <row r="68" spans="2:3" x14ac:dyDescent="0.35">
      <c r="B68" s="28">
        <f t="shared" ref="B68:B131" si="29">B67+1</f>
        <v>45410</v>
      </c>
      <c r="C68" s="28" t="str">
        <f t="shared" si="1"/>
        <v>0:00-6:00</v>
      </c>
    </row>
    <row r="69" spans="2:3" x14ac:dyDescent="0.35">
      <c r="B69" s="28">
        <f t="shared" ref="B69:B132" si="30">B68</f>
        <v>45410</v>
      </c>
      <c r="C69" s="28" t="str">
        <f t="shared" si="1"/>
        <v>6:00-12:00</v>
      </c>
    </row>
    <row r="70" spans="2:3" x14ac:dyDescent="0.35">
      <c r="B70" s="28">
        <f t="shared" si="30"/>
        <v>45410</v>
      </c>
      <c r="C70" s="28" t="str">
        <f t="shared" si="1"/>
        <v>12:00-18:00</v>
      </c>
    </row>
    <row r="71" spans="2:3" x14ac:dyDescent="0.35">
      <c r="B71" s="28">
        <f t="shared" si="30"/>
        <v>45410</v>
      </c>
      <c r="C71" s="28" t="str">
        <f t="shared" si="1"/>
        <v>18:00-24:00</v>
      </c>
    </row>
    <row r="72" spans="2:3" x14ac:dyDescent="0.35">
      <c r="B72" s="28">
        <f t="shared" ref="B72:B135" si="31">B71+1</f>
        <v>45411</v>
      </c>
      <c r="C72" s="28" t="str">
        <f t="shared" si="1"/>
        <v>0:00-6:00</v>
      </c>
    </row>
    <row r="73" spans="2:3" x14ac:dyDescent="0.35">
      <c r="B73" s="28">
        <f t="shared" ref="B73:B136" si="32">B72</f>
        <v>45411</v>
      </c>
      <c r="C73" s="28" t="str">
        <f t="shared" si="1"/>
        <v>6:00-12:00</v>
      </c>
    </row>
    <row r="74" spans="2:3" x14ac:dyDescent="0.35">
      <c r="B74" s="28">
        <f t="shared" si="32"/>
        <v>45411</v>
      </c>
      <c r="C74" s="28" t="str">
        <f t="shared" si="1"/>
        <v>12:00-18:00</v>
      </c>
    </row>
    <row r="75" spans="2:3" x14ac:dyDescent="0.35">
      <c r="B75" s="28">
        <f t="shared" si="32"/>
        <v>45411</v>
      </c>
      <c r="C75" s="28" t="str">
        <f t="shared" si="1"/>
        <v>18:00-24:00</v>
      </c>
    </row>
    <row r="76" spans="2:3" x14ac:dyDescent="0.35">
      <c r="B76" s="28">
        <f t="shared" ref="B76:B139" si="33">B75+1</f>
        <v>45412</v>
      </c>
      <c r="C76" s="28" t="str">
        <f t="shared" ref="C76:C139" si="34">C72</f>
        <v>0:00-6:00</v>
      </c>
    </row>
    <row r="77" spans="2:3" x14ac:dyDescent="0.35">
      <c r="B77" s="28">
        <f t="shared" ref="B77:B140" si="35">B76</f>
        <v>45412</v>
      </c>
      <c r="C77" s="28" t="str">
        <f t="shared" si="34"/>
        <v>6:00-12:00</v>
      </c>
    </row>
    <row r="78" spans="2:3" x14ac:dyDescent="0.35">
      <c r="B78" s="28">
        <f t="shared" si="35"/>
        <v>45412</v>
      </c>
      <c r="C78" s="28" t="str">
        <f t="shared" si="34"/>
        <v>12:00-18:00</v>
      </c>
    </row>
    <row r="79" spans="2:3" x14ac:dyDescent="0.35">
      <c r="B79" s="28">
        <f t="shared" si="35"/>
        <v>45412</v>
      </c>
      <c r="C79" s="28" t="str">
        <f t="shared" si="34"/>
        <v>18:00-24:00</v>
      </c>
    </row>
    <row r="80" spans="2:3" x14ac:dyDescent="0.35">
      <c r="B80" s="28">
        <f t="shared" ref="B80:B143" si="36">B79+1</f>
        <v>45413</v>
      </c>
      <c r="C80" s="28" t="str">
        <f t="shared" si="34"/>
        <v>0:00-6:00</v>
      </c>
    </row>
    <row r="81" spans="2:3" x14ac:dyDescent="0.35">
      <c r="B81" s="28">
        <f t="shared" ref="B81:B144" si="37">B80</f>
        <v>45413</v>
      </c>
      <c r="C81" s="28" t="str">
        <f t="shared" si="34"/>
        <v>6:00-12:00</v>
      </c>
    </row>
    <row r="82" spans="2:3" x14ac:dyDescent="0.35">
      <c r="B82" s="28">
        <f t="shared" si="37"/>
        <v>45413</v>
      </c>
      <c r="C82" s="28" t="str">
        <f t="shared" si="34"/>
        <v>12:00-18:00</v>
      </c>
    </row>
    <row r="83" spans="2:3" x14ac:dyDescent="0.35">
      <c r="B83" s="28">
        <f t="shared" si="37"/>
        <v>45413</v>
      </c>
      <c r="C83" s="28" t="str">
        <f t="shared" si="34"/>
        <v>18:00-24:00</v>
      </c>
    </row>
    <row r="84" spans="2:3" x14ac:dyDescent="0.35">
      <c r="B84" s="28">
        <f t="shared" ref="B84:B147" si="38">B83+1</f>
        <v>45414</v>
      </c>
      <c r="C84" s="28" t="str">
        <f t="shared" si="34"/>
        <v>0:00-6:00</v>
      </c>
    </row>
    <row r="85" spans="2:3" x14ac:dyDescent="0.35">
      <c r="B85" s="28">
        <f t="shared" ref="B85:B148" si="39">B84</f>
        <v>45414</v>
      </c>
      <c r="C85" s="28" t="str">
        <f t="shared" si="34"/>
        <v>6:00-12:00</v>
      </c>
    </row>
    <row r="86" spans="2:3" x14ac:dyDescent="0.35">
      <c r="B86" s="28">
        <f t="shared" si="39"/>
        <v>45414</v>
      </c>
      <c r="C86" s="28" t="str">
        <f t="shared" si="34"/>
        <v>12:00-18:00</v>
      </c>
    </row>
    <row r="87" spans="2:3" x14ac:dyDescent="0.35">
      <c r="B87" s="28">
        <f t="shared" si="39"/>
        <v>45414</v>
      </c>
      <c r="C87" s="28" t="str">
        <f t="shared" si="34"/>
        <v>18:00-24:00</v>
      </c>
    </row>
    <row r="88" spans="2:3" x14ac:dyDescent="0.35">
      <c r="B88" s="28">
        <f t="shared" ref="B88:B151" si="40">B87+1</f>
        <v>45415</v>
      </c>
      <c r="C88" s="28" t="str">
        <f t="shared" si="34"/>
        <v>0:00-6:00</v>
      </c>
    </row>
    <row r="89" spans="2:3" x14ac:dyDescent="0.35">
      <c r="B89" s="28">
        <f t="shared" ref="B89:B152" si="41">B88</f>
        <v>45415</v>
      </c>
      <c r="C89" s="28" t="str">
        <f t="shared" si="34"/>
        <v>6:00-12:00</v>
      </c>
    </row>
    <row r="90" spans="2:3" x14ac:dyDescent="0.35">
      <c r="B90" s="28">
        <f t="shared" si="41"/>
        <v>45415</v>
      </c>
      <c r="C90" s="28" t="str">
        <f t="shared" si="34"/>
        <v>12:00-18:00</v>
      </c>
    </row>
    <row r="91" spans="2:3" x14ac:dyDescent="0.35">
      <c r="B91" s="28">
        <f t="shared" si="41"/>
        <v>45415</v>
      </c>
      <c r="C91" s="28" t="str">
        <f t="shared" si="34"/>
        <v>18:00-24:00</v>
      </c>
    </row>
    <row r="92" spans="2:3" x14ac:dyDescent="0.35">
      <c r="B92" s="28">
        <f t="shared" ref="B92:B155" si="42">B91+1</f>
        <v>45416</v>
      </c>
      <c r="C92" s="28" t="str">
        <f t="shared" si="34"/>
        <v>0:00-6:00</v>
      </c>
    </row>
    <row r="93" spans="2:3" x14ac:dyDescent="0.35">
      <c r="B93" s="28">
        <f t="shared" ref="B93:B156" si="43">B92</f>
        <v>45416</v>
      </c>
      <c r="C93" s="28" t="str">
        <f t="shared" si="34"/>
        <v>6:00-12:00</v>
      </c>
    </row>
    <row r="94" spans="2:3" x14ac:dyDescent="0.35">
      <c r="B94" s="28">
        <f t="shared" si="43"/>
        <v>45416</v>
      </c>
      <c r="C94" s="28" t="str">
        <f t="shared" si="34"/>
        <v>12:00-18:00</v>
      </c>
    </row>
    <row r="95" spans="2:3" x14ac:dyDescent="0.35">
      <c r="B95" s="28">
        <f t="shared" si="43"/>
        <v>45416</v>
      </c>
      <c r="C95" s="28" t="str">
        <f t="shared" si="34"/>
        <v>18:00-24:00</v>
      </c>
    </row>
    <row r="96" spans="2:3" x14ac:dyDescent="0.35">
      <c r="B96" s="28">
        <f t="shared" ref="B96:B159" si="44">B95+1</f>
        <v>45417</v>
      </c>
      <c r="C96" s="28" t="str">
        <f t="shared" si="34"/>
        <v>0:00-6:00</v>
      </c>
    </row>
    <row r="97" spans="2:3" x14ac:dyDescent="0.35">
      <c r="B97" s="28">
        <f t="shared" ref="B97:B160" si="45">B96</f>
        <v>45417</v>
      </c>
      <c r="C97" s="28" t="str">
        <f t="shared" si="34"/>
        <v>6:00-12:00</v>
      </c>
    </row>
    <row r="98" spans="2:3" x14ac:dyDescent="0.35">
      <c r="B98" s="28">
        <f t="shared" si="45"/>
        <v>45417</v>
      </c>
      <c r="C98" s="28" t="str">
        <f t="shared" si="34"/>
        <v>12:00-18:00</v>
      </c>
    </row>
    <row r="99" spans="2:3" x14ac:dyDescent="0.35">
      <c r="B99" s="28">
        <f t="shared" si="45"/>
        <v>45417</v>
      </c>
      <c r="C99" s="28" t="str">
        <f t="shared" si="34"/>
        <v>18:00-24:00</v>
      </c>
    </row>
    <row r="100" spans="2:3" x14ac:dyDescent="0.35">
      <c r="B100" s="28">
        <f t="shared" ref="B100:B163" si="46">B99+1</f>
        <v>45418</v>
      </c>
      <c r="C100" s="28" t="str">
        <f t="shared" si="34"/>
        <v>0:00-6:00</v>
      </c>
    </row>
    <row r="101" spans="2:3" x14ac:dyDescent="0.35">
      <c r="B101" s="28">
        <f t="shared" ref="B101:B164" si="47">B100</f>
        <v>45418</v>
      </c>
      <c r="C101" s="28" t="str">
        <f t="shared" si="34"/>
        <v>6:00-12:00</v>
      </c>
    </row>
    <row r="102" spans="2:3" x14ac:dyDescent="0.35">
      <c r="B102" s="28">
        <f t="shared" si="47"/>
        <v>45418</v>
      </c>
      <c r="C102" s="28" t="str">
        <f t="shared" si="34"/>
        <v>12:00-18:00</v>
      </c>
    </row>
    <row r="103" spans="2:3" x14ac:dyDescent="0.35">
      <c r="B103" s="28">
        <f t="shared" si="47"/>
        <v>45418</v>
      </c>
      <c r="C103" s="28" t="str">
        <f t="shared" si="34"/>
        <v>18:00-24:00</v>
      </c>
    </row>
    <row r="104" spans="2:3" x14ac:dyDescent="0.35">
      <c r="B104" s="28">
        <f t="shared" ref="B104:B167" si="48">B103+1</f>
        <v>45419</v>
      </c>
      <c r="C104" s="28" t="str">
        <f t="shared" si="34"/>
        <v>0:00-6:00</v>
      </c>
    </row>
    <row r="105" spans="2:3" x14ac:dyDescent="0.35">
      <c r="B105" s="28">
        <f t="shared" ref="B105:B168" si="49">B104</f>
        <v>45419</v>
      </c>
      <c r="C105" s="28" t="str">
        <f t="shared" si="34"/>
        <v>6:00-12:00</v>
      </c>
    </row>
    <row r="106" spans="2:3" x14ac:dyDescent="0.35">
      <c r="B106" s="28">
        <f t="shared" si="49"/>
        <v>45419</v>
      </c>
      <c r="C106" s="28" t="str">
        <f t="shared" si="34"/>
        <v>12:00-18:00</v>
      </c>
    </row>
    <row r="107" spans="2:3" x14ac:dyDescent="0.35">
      <c r="B107" s="28">
        <f t="shared" si="49"/>
        <v>45419</v>
      </c>
      <c r="C107" s="28" t="str">
        <f t="shared" si="34"/>
        <v>18:00-24:00</v>
      </c>
    </row>
    <row r="108" spans="2:3" x14ac:dyDescent="0.35">
      <c r="B108" s="28">
        <f t="shared" ref="B108:B171" si="50">B107+1</f>
        <v>45420</v>
      </c>
      <c r="C108" s="28" t="str">
        <f t="shared" si="34"/>
        <v>0:00-6:00</v>
      </c>
    </row>
    <row r="109" spans="2:3" x14ac:dyDescent="0.35">
      <c r="B109" s="28">
        <f t="shared" ref="B109:B172" si="51">B108</f>
        <v>45420</v>
      </c>
      <c r="C109" s="28" t="str">
        <f t="shared" si="34"/>
        <v>6:00-12:00</v>
      </c>
    </row>
    <row r="110" spans="2:3" x14ac:dyDescent="0.35">
      <c r="B110" s="28">
        <f t="shared" si="51"/>
        <v>45420</v>
      </c>
      <c r="C110" s="28" t="str">
        <f t="shared" si="34"/>
        <v>12:00-18:00</v>
      </c>
    </row>
    <row r="111" spans="2:3" x14ac:dyDescent="0.35">
      <c r="B111" s="28">
        <f t="shared" si="51"/>
        <v>45420</v>
      </c>
      <c r="C111" s="28" t="str">
        <f t="shared" si="34"/>
        <v>18:00-24:00</v>
      </c>
    </row>
    <row r="112" spans="2:3" x14ac:dyDescent="0.35">
      <c r="B112" s="28">
        <f t="shared" ref="B112:B175" si="52">B111+1</f>
        <v>45421</v>
      </c>
      <c r="C112" s="28" t="str">
        <f t="shared" si="34"/>
        <v>0:00-6:00</v>
      </c>
    </row>
    <row r="113" spans="2:3" x14ac:dyDescent="0.35">
      <c r="B113" s="28">
        <f t="shared" ref="B113:B176" si="53">B112</f>
        <v>45421</v>
      </c>
      <c r="C113" s="28" t="str">
        <f t="shared" si="34"/>
        <v>6:00-12:00</v>
      </c>
    </row>
    <row r="114" spans="2:3" x14ac:dyDescent="0.35">
      <c r="B114" s="28">
        <f t="shared" si="53"/>
        <v>45421</v>
      </c>
      <c r="C114" s="28" t="str">
        <f t="shared" si="34"/>
        <v>12:00-18:00</v>
      </c>
    </row>
    <row r="115" spans="2:3" x14ac:dyDescent="0.35">
      <c r="B115" s="28">
        <f t="shared" si="53"/>
        <v>45421</v>
      </c>
      <c r="C115" s="28" t="str">
        <f t="shared" si="34"/>
        <v>18:00-24:00</v>
      </c>
    </row>
    <row r="116" spans="2:3" x14ac:dyDescent="0.35">
      <c r="B116" s="28">
        <f t="shared" ref="B116:B179" si="54">B115+1</f>
        <v>45422</v>
      </c>
      <c r="C116" s="28" t="str">
        <f t="shared" si="34"/>
        <v>0:00-6:00</v>
      </c>
    </row>
    <row r="117" spans="2:3" x14ac:dyDescent="0.35">
      <c r="B117" s="28">
        <f t="shared" ref="B117:B180" si="55">B116</f>
        <v>45422</v>
      </c>
      <c r="C117" s="28" t="str">
        <f t="shared" si="34"/>
        <v>6:00-12:00</v>
      </c>
    </row>
    <row r="118" spans="2:3" x14ac:dyDescent="0.35">
      <c r="B118" s="28">
        <f t="shared" si="55"/>
        <v>45422</v>
      </c>
      <c r="C118" s="28" t="str">
        <f t="shared" si="34"/>
        <v>12:00-18:00</v>
      </c>
    </row>
    <row r="119" spans="2:3" x14ac:dyDescent="0.35">
      <c r="B119" s="28">
        <f t="shared" si="55"/>
        <v>45422</v>
      </c>
      <c r="C119" s="28" t="str">
        <f t="shared" si="34"/>
        <v>18:00-24:00</v>
      </c>
    </row>
    <row r="120" spans="2:3" x14ac:dyDescent="0.35">
      <c r="B120" s="28">
        <f t="shared" ref="B120:B183" si="56">B119+1</f>
        <v>45423</v>
      </c>
      <c r="C120" s="28" t="str">
        <f t="shared" si="34"/>
        <v>0:00-6:00</v>
      </c>
    </row>
    <row r="121" spans="2:3" x14ac:dyDescent="0.35">
      <c r="B121" s="28">
        <f t="shared" ref="B121:B184" si="57">B120</f>
        <v>45423</v>
      </c>
      <c r="C121" s="28" t="str">
        <f t="shared" si="34"/>
        <v>6:00-12:00</v>
      </c>
    </row>
    <row r="122" spans="2:3" x14ac:dyDescent="0.35">
      <c r="B122" s="28">
        <f t="shared" si="57"/>
        <v>45423</v>
      </c>
      <c r="C122" s="28" t="str">
        <f t="shared" si="34"/>
        <v>12:00-18:00</v>
      </c>
    </row>
    <row r="123" spans="2:3" x14ac:dyDescent="0.35">
      <c r="B123" s="28">
        <f t="shared" si="57"/>
        <v>45423</v>
      </c>
      <c r="C123" s="28" t="str">
        <f t="shared" si="34"/>
        <v>18:00-24:00</v>
      </c>
    </row>
    <row r="124" spans="2:3" x14ac:dyDescent="0.35">
      <c r="B124" s="28">
        <f t="shared" ref="B124:B187" si="58">B123+1</f>
        <v>45424</v>
      </c>
      <c r="C124" s="28" t="str">
        <f t="shared" si="34"/>
        <v>0:00-6:00</v>
      </c>
    </row>
    <row r="125" spans="2:3" x14ac:dyDescent="0.35">
      <c r="B125" s="28">
        <f t="shared" ref="B125:B188" si="59">B124</f>
        <v>45424</v>
      </c>
      <c r="C125" s="28" t="str">
        <f t="shared" si="34"/>
        <v>6:00-12:00</v>
      </c>
    </row>
    <row r="126" spans="2:3" x14ac:dyDescent="0.35">
      <c r="B126" s="28">
        <f t="shared" si="59"/>
        <v>45424</v>
      </c>
      <c r="C126" s="28" t="str">
        <f t="shared" si="34"/>
        <v>12:00-18:00</v>
      </c>
    </row>
    <row r="127" spans="2:3" x14ac:dyDescent="0.35">
      <c r="B127" s="28">
        <f t="shared" si="59"/>
        <v>45424</v>
      </c>
      <c r="C127" s="28" t="str">
        <f t="shared" si="34"/>
        <v>18:00-24:00</v>
      </c>
    </row>
    <row r="128" spans="2:3" x14ac:dyDescent="0.35">
      <c r="B128" s="28">
        <f t="shared" ref="B128:B191" si="60">B127+1</f>
        <v>45425</v>
      </c>
      <c r="C128" s="28" t="str">
        <f t="shared" si="34"/>
        <v>0:00-6:00</v>
      </c>
    </row>
    <row r="129" spans="2:3" x14ac:dyDescent="0.35">
      <c r="B129" s="28">
        <f t="shared" ref="B129:B192" si="61">B128</f>
        <v>45425</v>
      </c>
      <c r="C129" s="28" t="str">
        <f t="shared" si="34"/>
        <v>6:00-12:00</v>
      </c>
    </row>
    <row r="130" spans="2:3" x14ac:dyDescent="0.35">
      <c r="B130" s="28">
        <f t="shared" si="61"/>
        <v>45425</v>
      </c>
      <c r="C130" s="28" t="str">
        <f t="shared" si="34"/>
        <v>12:00-18:00</v>
      </c>
    </row>
    <row r="131" spans="2:3" x14ac:dyDescent="0.35">
      <c r="B131" s="28">
        <f t="shared" si="61"/>
        <v>45425</v>
      </c>
      <c r="C131" s="28" t="str">
        <f t="shared" si="34"/>
        <v>18:00-24:00</v>
      </c>
    </row>
    <row r="132" spans="2:3" x14ac:dyDescent="0.35">
      <c r="B132" s="28">
        <f t="shared" ref="B132:B195" si="62">B131+1</f>
        <v>45426</v>
      </c>
      <c r="C132" s="28" t="str">
        <f t="shared" si="34"/>
        <v>0:00-6:00</v>
      </c>
    </row>
    <row r="133" spans="2:3" x14ac:dyDescent="0.35">
      <c r="B133" s="28">
        <f t="shared" ref="B133:B196" si="63">B132</f>
        <v>45426</v>
      </c>
      <c r="C133" s="28" t="str">
        <f t="shared" si="34"/>
        <v>6:00-12:00</v>
      </c>
    </row>
    <row r="134" spans="2:3" x14ac:dyDescent="0.35">
      <c r="B134" s="28">
        <f t="shared" si="63"/>
        <v>45426</v>
      </c>
      <c r="C134" s="28" t="str">
        <f t="shared" si="34"/>
        <v>12:00-18:00</v>
      </c>
    </row>
    <row r="135" spans="2:3" x14ac:dyDescent="0.35">
      <c r="B135" s="28">
        <f t="shared" si="63"/>
        <v>45426</v>
      </c>
      <c r="C135" s="28" t="str">
        <f t="shared" si="34"/>
        <v>18:00-24:00</v>
      </c>
    </row>
    <row r="136" spans="2:3" x14ac:dyDescent="0.35">
      <c r="B136" s="28">
        <f t="shared" ref="B136:B199" si="64">B135+1</f>
        <v>45427</v>
      </c>
      <c r="C136" s="28" t="str">
        <f t="shared" si="34"/>
        <v>0:00-6:00</v>
      </c>
    </row>
    <row r="137" spans="2:3" x14ac:dyDescent="0.35">
      <c r="B137" s="28">
        <f t="shared" ref="B137:B200" si="65">B136</f>
        <v>45427</v>
      </c>
      <c r="C137" s="28" t="str">
        <f t="shared" si="34"/>
        <v>6:00-12:00</v>
      </c>
    </row>
    <row r="138" spans="2:3" x14ac:dyDescent="0.35">
      <c r="B138" s="28">
        <f t="shared" si="65"/>
        <v>45427</v>
      </c>
      <c r="C138" s="28" t="str">
        <f t="shared" si="34"/>
        <v>12:00-18:00</v>
      </c>
    </row>
    <row r="139" spans="2:3" x14ac:dyDescent="0.35">
      <c r="B139" s="28">
        <f t="shared" si="65"/>
        <v>45427</v>
      </c>
      <c r="C139" s="28" t="str">
        <f t="shared" si="34"/>
        <v>18:00-24:00</v>
      </c>
    </row>
    <row r="140" spans="2:3" x14ac:dyDescent="0.35">
      <c r="B140" s="28">
        <f t="shared" ref="B140:B203" si="66">B139+1</f>
        <v>45428</v>
      </c>
      <c r="C140" s="28" t="str">
        <f t="shared" ref="C140:C203" si="67">C136</f>
        <v>0:00-6:00</v>
      </c>
    </row>
    <row r="141" spans="2:3" x14ac:dyDescent="0.35">
      <c r="B141" s="28">
        <f t="shared" ref="B141:B204" si="68">B140</f>
        <v>45428</v>
      </c>
      <c r="C141" s="28" t="str">
        <f t="shared" si="67"/>
        <v>6:00-12:00</v>
      </c>
    </row>
    <row r="142" spans="2:3" x14ac:dyDescent="0.35">
      <c r="B142" s="28">
        <f t="shared" si="68"/>
        <v>45428</v>
      </c>
      <c r="C142" s="28" t="str">
        <f t="shared" si="67"/>
        <v>12:00-18:00</v>
      </c>
    </row>
    <row r="143" spans="2:3" x14ac:dyDescent="0.35">
      <c r="B143" s="28">
        <f t="shared" si="68"/>
        <v>45428</v>
      </c>
      <c r="C143" s="28" t="str">
        <f t="shared" si="67"/>
        <v>18:00-24:00</v>
      </c>
    </row>
    <row r="144" spans="2:3" x14ac:dyDescent="0.35">
      <c r="B144" s="28">
        <f t="shared" ref="B144:B207" si="69">B143+1</f>
        <v>45429</v>
      </c>
      <c r="C144" s="28" t="str">
        <f t="shared" si="67"/>
        <v>0:00-6:00</v>
      </c>
    </row>
    <row r="145" spans="2:3" x14ac:dyDescent="0.35">
      <c r="B145" s="28">
        <f t="shared" ref="B145:B208" si="70">B144</f>
        <v>45429</v>
      </c>
      <c r="C145" s="28" t="str">
        <f t="shared" si="67"/>
        <v>6:00-12:00</v>
      </c>
    </row>
    <row r="146" spans="2:3" x14ac:dyDescent="0.35">
      <c r="B146" s="28">
        <f t="shared" si="70"/>
        <v>45429</v>
      </c>
      <c r="C146" s="28" t="str">
        <f t="shared" si="67"/>
        <v>12:00-18:00</v>
      </c>
    </row>
    <row r="147" spans="2:3" x14ac:dyDescent="0.35">
      <c r="B147" s="28">
        <f t="shared" si="70"/>
        <v>45429</v>
      </c>
      <c r="C147" s="28" t="str">
        <f t="shared" si="67"/>
        <v>18:00-24:00</v>
      </c>
    </row>
    <row r="148" spans="2:3" x14ac:dyDescent="0.35">
      <c r="B148" s="28">
        <f t="shared" ref="B148:B211" si="71">B147+1</f>
        <v>45430</v>
      </c>
      <c r="C148" s="28" t="str">
        <f t="shared" si="67"/>
        <v>0:00-6:00</v>
      </c>
    </row>
    <row r="149" spans="2:3" x14ac:dyDescent="0.35">
      <c r="B149" s="28">
        <f t="shared" ref="B149:B212" si="72">B148</f>
        <v>45430</v>
      </c>
      <c r="C149" s="28" t="str">
        <f t="shared" si="67"/>
        <v>6:00-12:00</v>
      </c>
    </row>
    <row r="150" spans="2:3" x14ac:dyDescent="0.35">
      <c r="B150" s="28">
        <f t="shared" si="72"/>
        <v>45430</v>
      </c>
      <c r="C150" s="28" t="str">
        <f t="shared" si="67"/>
        <v>12:00-18:00</v>
      </c>
    </row>
    <row r="151" spans="2:3" x14ac:dyDescent="0.35">
      <c r="B151" s="28">
        <f t="shared" si="72"/>
        <v>45430</v>
      </c>
      <c r="C151" s="28" t="str">
        <f t="shared" si="67"/>
        <v>18:00-24:00</v>
      </c>
    </row>
    <row r="152" spans="2:3" x14ac:dyDescent="0.35">
      <c r="B152" s="28">
        <f t="shared" ref="B152:B215" si="73">B151+1</f>
        <v>45431</v>
      </c>
      <c r="C152" s="28" t="str">
        <f t="shared" si="67"/>
        <v>0:00-6:00</v>
      </c>
    </row>
    <row r="153" spans="2:3" x14ac:dyDescent="0.35">
      <c r="B153" s="28">
        <f t="shared" ref="B153:B216" si="74">B152</f>
        <v>45431</v>
      </c>
      <c r="C153" s="28" t="str">
        <f t="shared" si="67"/>
        <v>6:00-12:00</v>
      </c>
    </row>
    <row r="154" spans="2:3" x14ac:dyDescent="0.35">
      <c r="B154" s="28">
        <f t="shared" si="74"/>
        <v>45431</v>
      </c>
      <c r="C154" s="28" t="str">
        <f t="shared" si="67"/>
        <v>12:00-18:00</v>
      </c>
    </row>
    <row r="155" spans="2:3" x14ac:dyDescent="0.35">
      <c r="B155" s="28">
        <f t="shared" si="74"/>
        <v>45431</v>
      </c>
      <c r="C155" s="28" t="str">
        <f t="shared" si="67"/>
        <v>18:00-24:00</v>
      </c>
    </row>
    <row r="156" spans="2:3" x14ac:dyDescent="0.35">
      <c r="B156" s="28">
        <f t="shared" ref="B156:B219" si="75">B155+1</f>
        <v>45432</v>
      </c>
      <c r="C156" s="28" t="str">
        <f t="shared" si="67"/>
        <v>0:00-6:00</v>
      </c>
    </row>
    <row r="157" spans="2:3" x14ac:dyDescent="0.35">
      <c r="B157" s="28">
        <f t="shared" ref="B157:B220" si="76">B156</f>
        <v>45432</v>
      </c>
      <c r="C157" s="28" t="str">
        <f t="shared" si="67"/>
        <v>6:00-12:00</v>
      </c>
    </row>
    <row r="158" spans="2:3" x14ac:dyDescent="0.35">
      <c r="B158" s="28">
        <f t="shared" si="76"/>
        <v>45432</v>
      </c>
      <c r="C158" s="28" t="str">
        <f t="shared" si="67"/>
        <v>12:00-18:00</v>
      </c>
    </row>
    <row r="159" spans="2:3" x14ac:dyDescent="0.35">
      <c r="B159" s="28">
        <f t="shared" si="76"/>
        <v>45432</v>
      </c>
      <c r="C159" s="28" t="str">
        <f t="shared" si="67"/>
        <v>18:00-24:00</v>
      </c>
    </row>
    <row r="160" spans="2:3" x14ac:dyDescent="0.35">
      <c r="B160" s="28">
        <f t="shared" ref="B160:B223" si="77">B159+1</f>
        <v>45433</v>
      </c>
      <c r="C160" s="28" t="str">
        <f t="shared" si="67"/>
        <v>0:00-6:00</v>
      </c>
    </row>
    <row r="161" spans="2:3" x14ac:dyDescent="0.35">
      <c r="B161" s="28">
        <f t="shared" ref="B161:B224" si="78">B160</f>
        <v>45433</v>
      </c>
      <c r="C161" s="28" t="str">
        <f t="shared" si="67"/>
        <v>6:00-12:00</v>
      </c>
    </row>
    <row r="162" spans="2:3" x14ac:dyDescent="0.35">
      <c r="B162" s="28">
        <f t="shared" si="78"/>
        <v>45433</v>
      </c>
      <c r="C162" s="28" t="str">
        <f t="shared" si="67"/>
        <v>12:00-18:00</v>
      </c>
    </row>
    <row r="163" spans="2:3" x14ac:dyDescent="0.35">
      <c r="B163" s="28">
        <f t="shared" si="78"/>
        <v>45433</v>
      </c>
      <c r="C163" s="28" t="str">
        <f t="shared" si="67"/>
        <v>18:00-24:00</v>
      </c>
    </row>
    <row r="164" spans="2:3" x14ac:dyDescent="0.35">
      <c r="B164" s="28">
        <f t="shared" ref="B164:B227" si="79">B163+1</f>
        <v>45434</v>
      </c>
      <c r="C164" s="28" t="str">
        <f t="shared" si="67"/>
        <v>0:00-6:00</v>
      </c>
    </row>
    <row r="165" spans="2:3" x14ac:dyDescent="0.35">
      <c r="B165" s="28">
        <f t="shared" ref="B165:B228" si="80">B164</f>
        <v>45434</v>
      </c>
      <c r="C165" s="28" t="str">
        <f t="shared" si="67"/>
        <v>6:00-12:00</v>
      </c>
    </row>
    <row r="166" spans="2:3" x14ac:dyDescent="0.35">
      <c r="B166" s="28">
        <f t="shared" si="80"/>
        <v>45434</v>
      </c>
      <c r="C166" s="28" t="str">
        <f t="shared" si="67"/>
        <v>12:00-18:00</v>
      </c>
    </row>
    <row r="167" spans="2:3" x14ac:dyDescent="0.35">
      <c r="B167" s="28">
        <f t="shared" si="80"/>
        <v>45434</v>
      </c>
      <c r="C167" s="28" t="str">
        <f t="shared" si="67"/>
        <v>18:00-24:00</v>
      </c>
    </row>
    <row r="168" spans="2:3" x14ac:dyDescent="0.35">
      <c r="B168" s="28">
        <f t="shared" ref="B168:B231" si="81">B167+1</f>
        <v>45435</v>
      </c>
      <c r="C168" s="28" t="str">
        <f t="shared" si="67"/>
        <v>0:00-6:00</v>
      </c>
    </row>
    <row r="169" spans="2:3" x14ac:dyDescent="0.35">
      <c r="B169" s="28">
        <f t="shared" ref="B169:B232" si="82">B168</f>
        <v>45435</v>
      </c>
      <c r="C169" s="28" t="str">
        <f t="shared" si="67"/>
        <v>6:00-12:00</v>
      </c>
    </row>
    <row r="170" spans="2:3" x14ac:dyDescent="0.35">
      <c r="B170" s="28">
        <f t="shared" si="82"/>
        <v>45435</v>
      </c>
      <c r="C170" s="28" t="str">
        <f t="shared" si="67"/>
        <v>12:00-18:00</v>
      </c>
    </row>
    <row r="171" spans="2:3" x14ac:dyDescent="0.35">
      <c r="B171" s="28">
        <f t="shared" si="82"/>
        <v>45435</v>
      </c>
      <c r="C171" s="28" t="str">
        <f t="shared" si="67"/>
        <v>18:00-24:00</v>
      </c>
    </row>
    <row r="172" spans="2:3" x14ac:dyDescent="0.35">
      <c r="B172" s="28">
        <f t="shared" ref="B172:B235" si="83">B171+1</f>
        <v>45436</v>
      </c>
      <c r="C172" s="28" t="str">
        <f t="shared" si="67"/>
        <v>0:00-6:00</v>
      </c>
    </row>
    <row r="173" spans="2:3" x14ac:dyDescent="0.35">
      <c r="B173" s="28">
        <f t="shared" ref="B173:B236" si="84">B172</f>
        <v>45436</v>
      </c>
      <c r="C173" s="28" t="str">
        <f t="shared" si="67"/>
        <v>6:00-12:00</v>
      </c>
    </row>
    <row r="174" spans="2:3" x14ac:dyDescent="0.35">
      <c r="B174" s="28">
        <f t="shared" si="84"/>
        <v>45436</v>
      </c>
      <c r="C174" s="28" t="str">
        <f t="shared" si="67"/>
        <v>12:00-18:00</v>
      </c>
    </row>
    <row r="175" spans="2:3" x14ac:dyDescent="0.35">
      <c r="B175" s="28">
        <f t="shared" si="84"/>
        <v>45436</v>
      </c>
      <c r="C175" s="28" t="str">
        <f t="shared" si="67"/>
        <v>18:00-24:00</v>
      </c>
    </row>
    <row r="176" spans="2:3" x14ac:dyDescent="0.35">
      <c r="B176" s="28">
        <f t="shared" ref="B176:B239" si="85">B175+1</f>
        <v>45437</v>
      </c>
      <c r="C176" s="28" t="str">
        <f t="shared" si="67"/>
        <v>0:00-6:00</v>
      </c>
    </row>
    <row r="177" spans="2:3" x14ac:dyDescent="0.35">
      <c r="B177" s="28">
        <f t="shared" ref="B177:B240" si="86">B176</f>
        <v>45437</v>
      </c>
      <c r="C177" s="28" t="str">
        <f t="shared" si="67"/>
        <v>6:00-12:00</v>
      </c>
    </row>
    <row r="178" spans="2:3" x14ac:dyDescent="0.35">
      <c r="B178" s="28">
        <f t="shared" si="86"/>
        <v>45437</v>
      </c>
      <c r="C178" s="28" t="str">
        <f t="shared" si="67"/>
        <v>12:00-18:00</v>
      </c>
    </row>
    <row r="179" spans="2:3" x14ac:dyDescent="0.35">
      <c r="B179" s="28">
        <f t="shared" si="86"/>
        <v>45437</v>
      </c>
      <c r="C179" s="28" t="str">
        <f t="shared" si="67"/>
        <v>18:00-24:00</v>
      </c>
    </row>
    <row r="180" spans="2:3" x14ac:dyDescent="0.35">
      <c r="B180" s="28">
        <f t="shared" ref="B180:B243" si="87">B179+1</f>
        <v>45438</v>
      </c>
      <c r="C180" s="28" t="str">
        <f t="shared" si="67"/>
        <v>0:00-6:00</v>
      </c>
    </row>
    <row r="181" spans="2:3" x14ac:dyDescent="0.35">
      <c r="B181" s="28">
        <f t="shared" ref="B181:B244" si="88">B180</f>
        <v>45438</v>
      </c>
      <c r="C181" s="28" t="str">
        <f t="shared" si="67"/>
        <v>6:00-12:00</v>
      </c>
    </row>
    <row r="182" spans="2:3" x14ac:dyDescent="0.35">
      <c r="B182" s="28">
        <f t="shared" si="88"/>
        <v>45438</v>
      </c>
      <c r="C182" s="28" t="str">
        <f t="shared" si="67"/>
        <v>12:00-18:00</v>
      </c>
    </row>
    <row r="183" spans="2:3" x14ac:dyDescent="0.35">
      <c r="B183" s="28">
        <f t="shared" si="88"/>
        <v>45438</v>
      </c>
      <c r="C183" s="28" t="str">
        <f t="shared" si="67"/>
        <v>18:00-24:00</v>
      </c>
    </row>
    <row r="184" spans="2:3" x14ac:dyDescent="0.35">
      <c r="B184" s="28">
        <f t="shared" ref="B184:B247" si="89">B183+1</f>
        <v>45439</v>
      </c>
      <c r="C184" s="28" t="str">
        <f t="shared" si="67"/>
        <v>0:00-6:00</v>
      </c>
    </row>
    <row r="185" spans="2:3" x14ac:dyDescent="0.35">
      <c r="B185" s="28">
        <f t="shared" ref="B185:B248" si="90">B184</f>
        <v>45439</v>
      </c>
      <c r="C185" s="28" t="str">
        <f t="shared" si="67"/>
        <v>6:00-12:00</v>
      </c>
    </row>
    <row r="186" spans="2:3" x14ac:dyDescent="0.35">
      <c r="B186" s="28">
        <f t="shared" si="90"/>
        <v>45439</v>
      </c>
      <c r="C186" s="28" t="str">
        <f t="shared" si="67"/>
        <v>12:00-18:00</v>
      </c>
    </row>
    <row r="187" spans="2:3" x14ac:dyDescent="0.35">
      <c r="B187" s="28">
        <f t="shared" si="90"/>
        <v>45439</v>
      </c>
      <c r="C187" s="28" t="str">
        <f t="shared" si="67"/>
        <v>18:00-24:00</v>
      </c>
    </row>
    <row r="188" spans="2:3" x14ac:dyDescent="0.35">
      <c r="B188" s="28">
        <f t="shared" ref="B188:B251" si="91">B187+1</f>
        <v>45440</v>
      </c>
      <c r="C188" s="28" t="str">
        <f t="shared" si="67"/>
        <v>0:00-6:00</v>
      </c>
    </row>
    <row r="189" spans="2:3" x14ac:dyDescent="0.35">
      <c r="B189" s="28">
        <f t="shared" ref="B189:B252" si="92">B188</f>
        <v>45440</v>
      </c>
      <c r="C189" s="28" t="str">
        <f t="shared" si="67"/>
        <v>6:00-12:00</v>
      </c>
    </row>
    <row r="190" spans="2:3" x14ac:dyDescent="0.35">
      <c r="B190" s="28">
        <f t="shared" si="92"/>
        <v>45440</v>
      </c>
      <c r="C190" s="28" t="str">
        <f t="shared" si="67"/>
        <v>12:00-18:00</v>
      </c>
    </row>
    <row r="191" spans="2:3" x14ac:dyDescent="0.35">
      <c r="B191" s="28">
        <f t="shared" si="92"/>
        <v>45440</v>
      </c>
      <c r="C191" s="28" t="str">
        <f t="shared" si="67"/>
        <v>18:00-24:00</v>
      </c>
    </row>
    <row r="192" spans="2:3" x14ac:dyDescent="0.35">
      <c r="B192" s="28">
        <f t="shared" ref="B192:B255" si="93">B191+1</f>
        <v>45441</v>
      </c>
      <c r="C192" s="28" t="str">
        <f t="shared" si="67"/>
        <v>0:00-6:00</v>
      </c>
    </row>
    <row r="193" spans="2:3" x14ac:dyDescent="0.35">
      <c r="B193" s="28">
        <f t="shared" ref="B193:B256" si="94">B192</f>
        <v>45441</v>
      </c>
      <c r="C193" s="28" t="str">
        <f t="shared" si="67"/>
        <v>6:00-12:00</v>
      </c>
    </row>
    <row r="194" spans="2:3" x14ac:dyDescent="0.35">
      <c r="B194" s="28">
        <f t="shared" si="94"/>
        <v>45441</v>
      </c>
      <c r="C194" s="28" t="str">
        <f t="shared" si="67"/>
        <v>12:00-18:00</v>
      </c>
    </row>
    <row r="195" spans="2:3" x14ac:dyDescent="0.35">
      <c r="B195" s="28">
        <f t="shared" si="94"/>
        <v>45441</v>
      </c>
      <c r="C195" s="28" t="str">
        <f t="shared" si="67"/>
        <v>18:00-24:00</v>
      </c>
    </row>
    <row r="196" spans="2:3" x14ac:dyDescent="0.35">
      <c r="B196" s="28">
        <f t="shared" ref="B196:B259" si="95">B195+1</f>
        <v>45442</v>
      </c>
      <c r="C196" s="28" t="str">
        <f t="shared" si="67"/>
        <v>0:00-6:00</v>
      </c>
    </row>
    <row r="197" spans="2:3" x14ac:dyDescent="0.35">
      <c r="B197" s="28">
        <f t="shared" ref="B197:B260" si="96">B196</f>
        <v>45442</v>
      </c>
      <c r="C197" s="28" t="str">
        <f t="shared" si="67"/>
        <v>6:00-12:00</v>
      </c>
    </row>
    <row r="198" spans="2:3" x14ac:dyDescent="0.35">
      <c r="B198" s="28">
        <f t="shared" si="96"/>
        <v>45442</v>
      </c>
      <c r="C198" s="28" t="str">
        <f t="shared" si="67"/>
        <v>12:00-18:00</v>
      </c>
    </row>
    <row r="199" spans="2:3" x14ac:dyDescent="0.35">
      <c r="B199" s="28">
        <f t="shared" si="96"/>
        <v>45442</v>
      </c>
      <c r="C199" s="28" t="str">
        <f t="shared" si="67"/>
        <v>18:00-24:00</v>
      </c>
    </row>
    <row r="200" spans="2:3" x14ac:dyDescent="0.35">
      <c r="B200" s="28">
        <f t="shared" ref="B200:B263" si="97">B199+1</f>
        <v>45443</v>
      </c>
      <c r="C200" s="28" t="str">
        <f t="shared" si="67"/>
        <v>0:00-6:00</v>
      </c>
    </row>
    <row r="201" spans="2:3" x14ac:dyDescent="0.35">
      <c r="B201" s="28">
        <f t="shared" ref="B201:B232" si="98">B200</f>
        <v>45443</v>
      </c>
      <c r="C201" s="28" t="str">
        <f t="shared" si="67"/>
        <v>6:00-12:00</v>
      </c>
    </row>
    <row r="202" spans="2:3" x14ac:dyDescent="0.35">
      <c r="B202" s="28">
        <f t="shared" si="98"/>
        <v>45443</v>
      </c>
      <c r="C202" s="28" t="str">
        <f t="shared" si="67"/>
        <v>12:00-18:00</v>
      </c>
    </row>
    <row r="203" spans="2:3" x14ac:dyDescent="0.35">
      <c r="B203" s="28">
        <f t="shared" si="98"/>
        <v>45443</v>
      </c>
      <c r="C203" s="28" t="str">
        <f t="shared" si="67"/>
        <v>18:00-24:00</v>
      </c>
    </row>
    <row r="204" spans="2:3" x14ac:dyDescent="0.35">
      <c r="B204" s="28">
        <f t="shared" ref="B204:B235" si="99">B203+1</f>
        <v>45444</v>
      </c>
      <c r="C204" s="28" t="str">
        <f t="shared" ref="C204:C267" si="100">C200</f>
        <v>0:00-6:00</v>
      </c>
    </row>
    <row r="205" spans="2:3" x14ac:dyDescent="0.35">
      <c r="B205" s="28">
        <f t="shared" ref="B205:B236" si="101">B204</f>
        <v>45444</v>
      </c>
      <c r="C205" s="28" t="str">
        <f t="shared" si="100"/>
        <v>6:00-12:00</v>
      </c>
    </row>
    <row r="206" spans="2:3" x14ac:dyDescent="0.35">
      <c r="B206" s="28">
        <f t="shared" si="101"/>
        <v>45444</v>
      </c>
      <c r="C206" s="28" t="str">
        <f t="shared" si="100"/>
        <v>12:00-18:00</v>
      </c>
    </row>
    <row r="207" spans="2:3" x14ac:dyDescent="0.35">
      <c r="B207" s="28">
        <f t="shared" si="101"/>
        <v>45444</v>
      </c>
      <c r="C207" s="28" t="str">
        <f t="shared" si="100"/>
        <v>18:00-24:00</v>
      </c>
    </row>
    <row r="208" spans="2:3" x14ac:dyDescent="0.35">
      <c r="B208" s="28">
        <f t="shared" ref="B208:B239" si="102">B207+1</f>
        <v>45445</v>
      </c>
      <c r="C208" s="28" t="str">
        <f t="shared" si="100"/>
        <v>0:00-6:00</v>
      </c>
    </row>
    <row r="209" spans="2:3" x14ac:dyDescent="0.35">
      <c r="B209" s="28">
        <f t="shared" ref="B209:B240" si="103">B208</f>
        <v>45445</v>
      </c>
      <c r="C209" s="28" t="str">
        <f t="shared" si="100"/>
        <v>6:00-12:00</v>
      </c>
    </row>
    <row r="210" spans="2:3" x14ac:dyDescent="0.35">
      <c r="B210" s="28">
        <f t="shared" si="103"/>
        <v>45445</v>
      </c>
      <c r="C210" s="28" t="str">
        <f t="shared" si="100"/>
        <v>12:00-18:00</v>
      </c>
    </row>
    <row r="211" spans="2:3" x14ac:dyDescent="0.35">
      <c r="B211" s="28">
        <f t="shared" si="103"/>
        <v>45445</v>
      </c>
      <c r="C211" s="28" t="str">
        <f t="shared" si="100"/>
        <v>18:00-24:00</v>
      </c>
    </row>
    <row r="212" spans="2:3" x14ac:dyDescent="0.35">
      <c r="B212" s="28">
        <f t="shared" ref="B212:B243" si="104">B211+1</f>
        <v>45446</v>
      </c>
      <c r="C212" s="28" t="str">
        <f t="shared" si="100"/>
        <v>0:00-6:00</v>
      </c>
    </row>
    <row r="213" spans="2:3" x14ac:dyDescent="0.35">
      <c r="B213" s="28">
        <f t="shared" ref="B213:B244" si="105">B212</f>
        <v>45446</v>
      </c>
      <c r="C213" s="28" t="str">
        <f t="shared" si="100"/>
        <v>6:00-12:00</v>
      </c>
    </row>
    <row r="214" spans="2:3" x14ac:dyDescent="0.35">
      <c r="B214" s="28">
        <f t="shared" si="105"/>
        <v>45446</v>
      </c>
      <c r="C214" s="28" t="str">
        <f t="shared" si="100"/>
        <v>12:00-18:00</v>
      </c>
    </row>
    <row r="215" spans="2:3" x14ac:dyDescent="0.35">
      <c r="B215" s="28">
        <f t="shared" si="105"/>
        <v>45446</v>
      </c>
      <c r="C215" s="28" t="str">
        <f t="shared" si="100"/>
        <v>18:00-24:00</v>
      </c>
    </row>
    <row r="216" spans="2:3" x14ac:dyDescent="0.35">
      <c r="B216" s="28">
        <f t="shared" ref="B216:B247" si="106">B215+1</f>
        <v>45447</v>
      </c>
      <c r="C216" s="28" t="str">
        <f t="shared" si="100"/>
        <v>0:00-6:00</v>
      </c>
    </row>
    <row r="217" spans="2:3" x14ac:dyDescent="0.35">
      <c r="B217" s="28">
        <f t="shared" ref="B217:B248" si="107">B216</f>
        <v>45447</v>
      </c>
      <c r="C217" s="28" t="str">
        <f t="shared" si="100"/>
        <v>6:00-12:00</v>
      </c>
    </row>
    <row r="218" spans="2:3" x14ac:dyDescent="0.35">
      <c r="B218" s="28">
        <f t="shared" si="107"/>
        <v>45447</v>
      </c>
      <c r="C218" s="28" t="str">
        <f t="shared" si="100"/>
        <v>12:00-18:00</v>
      </c>
    </row>
    <row r="219" spans="2:3" x14ac:dyDescent="0.35">
      <c r="B219" s="28">
        <f t="shared" si="107"/>
        <v>45447</v>
      </c>
      <c r="C219" s="28" t="str">
        <f t="shared" si="100"/>
        <v>18:00-24:00</v>
      </c>
    </row>
    <row r="220" spans="2:3" x14ac:dyDescent="0.35">
      <c r="B220" s="28">
        <f t="shared" ref="B220:B251" si="108">B219+1</f>
        <v>45448</v>
      </c>
      <c r="C220" s="28" t="str">
        <f t="shared" si="100"/>
        <v>0:00-6:00</v>
      </c>
    </row>
    <row r="221" spans="2:3" x14ac:dyDescent="0.35">
      <c r="B221" s="28">
        <f t="shared" ref="B221:B252" si="109">B220</f>
        <v>45448</v>
      </c>
      <c r="C221" s="28" t="str">
        <f t="shared" si="100"/>
        <v>6:00-12:00</v>
      </c>
    </row>
    <row r="222" spans="2:3" x14ac:dyDescent="0.35">
      <c r="B222" s="28">
        <f t="shared" si="109"/>
        <v>45448</v>
      </c>
      <c r="C222" s="28" t="str">
        <f t="shared" si="100"/>
        <v>12:00-18:00</v>
      </c>
    </row>
    <row r="223" spans="2:3" x14ac:dyDescent="0.35">
      <c r="B223" s="28">
        <f t="shared" si="109"/>
        <v>45448</v>
      </c>
      <c r="C223" s="28" t="str">
        <f t="shared" si="100"/>
        <v>18:00-24:00</v>
      </c>
    </row>
    <row r="224" spans="2:3" x14ac:dyDescent="0.35">
      <c r="B224" s="28">
        <f t="shared" ref="B224:B255" si="110">B223+1</f>
        <v>45449</v>
      </c>
      <c r="C224" s="28" t="str">
        <f t="shared" si="100"/>
        <v>0:00-6:00</v>
      </c>
    </row>
    <row r="225" spans="2:3" x14ac:dyDescent="0.35">
      <c r="B225" s="28">
        <f t="shared" ref="B225:B256" si="111">B224</f>
        <v>45449</v>
      </c>
      <c r="C225" s="28" t="str">
        <f t="shared" si="100"/>
        <v>6:00-12:00</v>
      </c>
    </row>
    <row r="226" spans="2:3" x14ac:dyDescent="0.35">
      <c r="B226" s="28">
        <f t="shared" si="111"/>
        <v>45449</v>
      </c>
      <c r="C226" s="28" t="str">
        <f t="shared" si="100"/>
        <v>12:00-18:00</v>
      </c>
    </row>
    <row r="227" spans="2:3" x14ac:dyDescent="0.35">
      <c r="B227" s="28">
        <f t="shared" si="111"/>
        <v>45449</v>
      </c>
      <c r="C227" s="28" t="str">
        <f t="shared" si="100"/>
        <v>18:00-24:00</v>
      </c>
    </row>
    <row r="228" spans="2:3" x14ac:dyDescent="0.35">
      <c r="B228" s="28">
        <f t="shared" ref="B228:B259" si="112">B227+1</f>
        <v>45450</v>
      </c>
      <c r="C228" s="28" t="str">
        <f t="shared" si="100"/>
        <v>0:00-6:00</v>
      </c>
    </row>
    <row r="229" spans="2:3" x14ac:dyDescent="0.35">
      <c r="B229" s="28">
        <f t="shared" ref="B229:B260" si="113">B228</f>
        <v>45450</v>
      </c>
      <c r="C229" s="28" t="str">
        <f t="shared" si="100"/>
        <v>6:00-12:00</v>
      </c>
    </row>
    <row r="230" spans="2:3" x14ac:dyDescent="0.35">
      <c r="B230" s="28">
        <f t="shared" si="113"/>
        <v>45450</v>
      </c>
      <c r="C230" s="28" t="str">
        <f t="shared" si="100"/>
        <v>12:00-18:00</v>
      </c>
    </row>
    <row r="231" spans="2:3" x14ac:dyDescent="0.35">
      <c r="B231" s="28">
        <f t="shared" si="113"/>
        <v>45450</v>
      </c>
      <c r="C231" s="28" t="str">
        <f t="shared" si="100"/>
        <v>18:00-24:00</v>
      </c>
    </row>
    <row r="232" spans="2:3" x14ac:dyDescent="0.35">
      <c r="B232" s="28">
        <f t="shared" ref="B232:B263" si="114">B231+1</f>
        <v>45451</v>
      </c>
      <c r="C232" s="28" t="str">
        <f t="shared" si="100"/>
        <v>0:00-6:00</v>
      </c>
    </row>
    <row r="233" spans="2:3" x14ac:dyDescent="0.35">
      <c r="B233" s="28">
        <f t="shared" ref="B233:B264" si="115">B232</f>
        <v>45451</v>
      </c>
      <c r="C233" s="28" t="str">
        <f t="shared" si="100"/>
        <v>6:00-12:00</v>
      </c>
    </row>
    <row r="234" spans="2:3" x14ac:dyDescent="0.35">
      <c r="B234" s="28">
        <f t="shared" si="115"/>
        <v>45451</v>
      </c>
      <c r="C234" s="28" t="str">
        <f t="shared" si="100"/>
        <v>12:00-18:00</v>
      </c>
    </row>
    <row r="235" spans="2:3" x14ac:dyDescent="0.35">
      <c r="B235" s="28">
        <f t="shared" si="115"/>
        <v>45451</v>
      </c>
      <c r="C235" s="28" t="str">
        <f t="shared" si="100"/>
        <v>18:00-24:00</v>
      </c>
    </row>
    <row r="236" spans="2:3" x14ac:dyDescent="0.35">
      <c r="B236" s="28">
        <f t="shared" ref="B236:B267" si="116">B235+1</f>
        <v>45452</v>
      </c>
      <c r="C236" s="28" t="str">
        <f t="shared" si="100"/>
        <v>0:00-6:00</v>
      </c>
    </row>
    <row r="237" spans="2:3" x14ac:dyDescent="0.35">
      <c r="B237" s="28">
        <f t="shared" ref="B237:B268" si="117">B236</f>
        <v>45452</v>
      </c>
      <c r="C237" s="28" t="str">
        <f t="shared" si="100"/>
        <v>6:00-12:00</v>
      </c>
    </row>
    <row r="238" spans="2:3" x14ac:dyDescent="0.35">
      <c r="B238" s="28">
        <f t="shared" si="117"/>
        <v>45452</v>
      </c>
      <c r="C238" s="28" t="str">
        <f t="shared" si="100"/>
        <v>12:00-18:00</v>
      </c>
    </row>
    <row r="239" spans="2:3" x14ac:dyDescent="0.35">
      <c r="B239" s="28">
        <f t="shared" si="117"/>
        <v>45452</v>
      </c>
      <c r="C239" s="28" t="str">
        <f t="shared" si="100"/>
        <v>18:00-24:00</v>
      </c>
    </row>
    <row r="240" spans="2:3" x14ac:dyDescent="0.35">
      <c r="B240" s="28">
        <f t="shared" ref="B240:B271" si="118">B239+1</f>
        <v>45453</v>
      </c>
      <c r="C240" s="28" t="str">
        <f t="shared" si="100"/>
        <v>0:00-6:00</v>
      </c>
    </row>
    <row r="241" spans="2:3" x14ac:dyDescent="0.35">
      <c r="B241" s="28">
        <f t="shared" ref="B241:B272" si="119">B240</f>
        <v>45453</v>
      </c>
      <c r="C241" s="28" t="str">
        <f t="shared" si="100"/>
        <v>6:00-12:00</v>
      </c>
    </row>
    <row r="242" spans="2:3" x14ac:dyDescent="0.35">
      <c r="B242" s="28">
        <f t="shared" si="119"/>
        <v>45453</v>
      </c>
      <c r="C242" s="28" t="str">
        <f t="shared" si="100"/>
        <v>12:00-18:00</v>
      </c>
    </row>
    <row r="243" spans="2:3" x14ac:dyDescent="0.35">
      <c r="B243" s="28">
        <f t="shared" si="119"/>
        <v>45453</v>
      </c>
      <c r="C243" s="28" t="str">
        <f t="shared" si="100"/>
        <v>18:00-24:00</v>
      </c>
    </row>
    <row r="244" spans="2:3" x14ac:dyDescent="0.35">
      <c r="B244" s="28">
        <f t="shared" ref="B244:B275" si="120">B243+1</f>
        <v>45454</v>
      </c>
      <c r="C244" s="28" t="str">
        <f t="shared" si="100"/>
        <v>0:00-6:00</v>
      </c>
    </row>
    <row r="245" spans="2:3" x14ac:dyDescent="0.35">
      <c r="B245" s="28">
        <f t="shared" ref="B245:B276" si="121">B244</f>
        <v>45454</v>
      </c>
      <c r="C245" s="28" t="str">
        <f t="shared" si="100"/>
        <v>6:00-12:00</v>
      </c>
    </row>
    <row r="246" spans="2:3" x14ac:dyDescent="0.35">
      <c r="B246" s="28">
        <f t="shared" si="121"/>
        <v>45454</v>
      </c>
      <c r="C246" s="28" t="str">
        <f t="shared" si="100"/>
        <v>12:00-18:00</v>
      </c>
    </row>
    <row r="247" spans="2:3" x14ac:dyDescent="0.35">
      <c r="B247" s="28">
        <f t="shared" si="121"/>
        <v>45454</v>
      </c>
      <c r="C247" s="28" t="str">
        <f t="shared" si="100"/>
        <v>18:00-24:00</v>
      </c>
    </row>
    <row r="248" spans="2:3" x14ac:dyDescent="0.35">
      <c r="B248" s="28">
        <f t="shared" ref="B248:B279" si="122">B247+1</f>
        <v>45455</v>
      </c>
      <c r="C248" s="28" t="str">
        <f t="shared" si="100"/>
        <v>0:00-6:00</v>
      </c>
    </row>
    <row r="249" spans="2:3" x14ac:dyDescent="0.35">
      <c r="B249" s="28">
        <f t="shared" ref="B249:B280" si="123">B248</f>
        <v>45455</v>
      </c>
      <c r="C249" s="28" t="str">
        <f t="shared" si="100"/>
        <v>6:00-12:00</v>
      </c>
    </row>
    <row r="250" spans="2:3" x14ac:dyDescent="0.35">
      <c r="B250" s="28">
        <f t="shared" si="123"/>
        <v>45455</v>
      </c>
      <c r="C250" s="28" t="str">
        <f t="shared" si="100"/>
        <v>12:00-18:00</v>
      </c>
    </row>
    <row r="251" spans="2:3" x14ac:dyDescent="0.35">
      <c r="B251" s="28">
        <f t="shared" si="123"/>
        <v>45455</v>
      </c>
      <c r="C251" s="28" t="str">
        <f t="shared" si="100"/>
        <v>18:00-24:00</v>
      </c>
    </row>
    <row r="252" spans="2:3" x14ac:dyDescent="0.35">
      <c r="B252" s="28">
        <f t="shared" ref="B252:B283" si="124">B251+1</f>
        <v>45456</v>
      </c>
      <c r="C252" s="28" t="str">
        <f t="shared" si="100"/>
        <v>0:00-6:00</v>
      </c>
    </row>
    <row r="253" spans="2:3" x14ac:dyDescent="0.35">
      <c r="B253" s="28">
        <f t="shared" ref="B253:B284" si="125">B252</f>
        <v>45456</v>
      </c>
      <c r="C253" s="28" t="str">
        <f t="shared" si="100"/>
        <v>6:00-12:00</v>
      </c>
    </row>
    <row r="254" spans="2:3" x14ac:dyDescent="0.35">
      <c r="B254" s="28">
        <f t="shared" si="125"/>
        <v>45456</v>
      </c>
      <c r="C254" s="28" t="str">
        <f t="shared" si="100"/>
        <v>12:00-18:00</v>
      </c>
    </row>
    <row r="255" spans="2:3" x14ac:dyDescent="0.35">
      <c r="B255" s="28">
        <f t="shared" si="125"/>
        <v>45456</v>
      </c>
      <c r="C255" s="28" t="str">
        <f t="shared" si="100"/>
        <v>18:00-24:00</v>
      </c>
    </row>
    <row r="256" spans="2:3" x14ac:dyDescent="0.35">
      <c r="B256" s="28">
        <f t="shared" ref="B256:B287" si="126">B255+1</f>
        <v>45457</v>
      </c>
      <c r="C256" s="28" t="str">
        <f t="shared" si="100"/>
        <v>0:00-6:00</v>
      </c>
    </row>
    <row r="257" spans="2:3" x14ac:dyDescent="0.35">
      <c r="B257" s="28">
        <f t="shared" ref="B257:B288" si="127">B256</f>
        <v>45457</v>
      </c>
      <c r="C257" s="28" t="str">
        <f t="shared" si="100"/>
        <v>6:00-12:00</v>
      </c>
    </row>
    <row r="258" spans="2:3" x14ac:dyDescent="0.35">
      <c r="B258" s="28">
        <f t="shared" si="127"/>
        <v>45457</v>
      </c>
      <c r="C258" s="28" t="str">
        <f t="shared" si="100"/>
        <v>12:00-18:00</v>
      </c>
    </row>
    <row r="259" spans="2:3" x14ac:dyDescent="0.35">
      <c r="B259" s="28">
        <f t="shared" si="127"/>
        <v>45457</v>
      </c>
      <c r="C259" s="28" t="str">
        <f t="shared" si="100"/>
        <v>18:00-24:00</v>
      </c>
    </row>
    <row r="260" spans="2:3" x14ac:dyDescent="0.35">
      <c r="B260" s="28">
        <f t="shared" ref="B260:B291" si="128">B259+1</f>
        <v>45458</v>
      </c>
      <c r="C260" s="28" t="str">
        <f t="shared" si="100"/>
        <v>0:00-6:00</v>
      </c>
    </row>
    <row r="261" spans="2:3" x14ac:dyDescent="0.35">
      <c r="B261" s="28">
        <f t="shared" ref="B261:B292" si="129">B260</f>
        <v>45458</v>
      </c>
      <c r="C261" s="28" t="str">
        <f t="shared" si="100"/>
        <v>6:00-12:00</v>
      </c>
    </row>
    <row r="262" spans="2:3" x14ac:dyDescent="0.35">
      <c r="B262" s="28">
        <f t="shared" si="129"/>
        <v>45458</v>
      </c>
      <c r="C262" s="28" t="str">
        <f t="shared" si="100"/>
        <v>12:00-18:00</v>
      </c>
    </row>
    <row r="263" spans="2:3" x14ac:dyDescent="0.35">
      <c r="B263" s="28">
        <f t="shared" si="129"/>
        <v>45458</v>
      </c>
      <c r="C263" s="28" t="str">
        <f t="shared" si="100"/>
        <v>18:00-24:00</v>
      </c>
    </row>
    <row r="264" spans="2:3" x14ac:dyDescent="0.35">
      <c r="B264" s="28">
        <f t="shared" ref="B264:B295" si="130">B263+1</f>
        <v>45459</v>
      </c>
      <c r="C264" s="28" t="str">
        <f t="shared" si="100"/>
        <v>0:00-6:00</v>
      </c>
    </row>
    <row r="265" spans="2:3" x14ac:dyDescent="0.35">
      <c r="B265" s="28">
        <f t="shared" ref="B265:B296" si="131">B264</f>
        <v>45459</v>
      </c>
      <c r="C265" s="28" t="str">
        <f t="shared" si="100"/>
        <v>6:00-12:00</v>
      </c>
    </row>
    <row r="266" spans="2:3" x14ac:dyDescent="0.35">
      <c r="B266" s="28">
        <f t="shared" si="131"/>
        <v>45459</v>
      </c>
      <c r="C266" s="28" t="str">
        <f t="shared" si="100"/>
        <v>12:00-18:00</v>
      </c>
    </row>
    <row r="267" spans="2:3" x14ac:dyDescent="0.35">
      <c r="B267" s="28">
        <f t="shared" si="131"/>
        <v>45459</v>
      </c>
      <c r="C267" s="28" t="str">
        <f t="shared" si="100"/>
        <v>18:00-24:00</v>
      </c>
    </row>
    <row r="268" spans="2:3" x14ac:dyDescent="0.35">
      <c r="B268" s="28">
        <f t="shared" ref="B268:B299" si="132">B267+1</f>
        <v>45460</v>
      </c>
      <c r="C268" s="28" t="str">
        <f t="shared" ref="C268:C331" si="133">C264</f>
        <v>0:00-6:00</v>
      </c>
    </row>
    <row r="269" spans="2:3" x14ac:dyDescent="0.35">
      <c r="B269" s="28">
        <f t="shared" ref="B269:B300" si="134">B268</f>
        <v>45460</v>
      </c>
      <c r="C269" s="28" t="str">
        <f t="shared" si="133"/>
        <v>6:00-12:00</v>
      </c>
    </row>
    <row r="270" spans="2:3" x14ac:dyDescent="0.35">
      <c r="B270" s="28">
        <f t="shared" si="134"/>
        <v>45460</v>
      </c>
      <c r="C270" s="28" t="str">
        <f t="shared" si="133"/>
        <v>12:00-18:00</v>
      </c>
    </row>
    <row r="271" spans="2:3" x14ac:dyDescent="0.35">
      <c r="B271" s="28">
        <f t="shared" si="134"/>
        <v>45460</v>
      </c>
      <c r="C271" s="28" t="str">
        <f t="shared" si="133"/>
        <v>18:00-24:00</v>
      </c>
    </row>
    <row r="272" spans="2:3" x14ac:dyDescent="0.35">
      <c r="B272" s="28">
        <f t="shared" ref="B272:B303" si="135">B271+1</f>
        <v>45461</v>
      </c>
      <c r="C272" s="28" t="str">
        <f t="shared" si="133"/>
        <v>0:00-6:00</v>
      </c>
    </row>
    <row r="273" spans="2:3" x14ac:dyDescent="0.35">
      <c r="B273" s="28">
        <f t="shared" ref="B273:B304" si="136">B272</f>
        <v>45461</v>
      </c>
      <c r="C273" s="28" t="str">
        <f t="shared" si="133"/>
        <v>6:00-12:00</v>
      </c>
    </row>
    <row r="274" spans="2:3" x14ac:dyDescent="0.35">
      <c r="B274" s="28">
        <f t="shared" si="136"/>
        <v>45461</v>
      </c>
      <c r="C274" s="28" t="str">
        <f t="shared" si="133"/>
        <v>12:00-18:00</v>
      </c>
    </row>
    <row r="275" spans="2:3" x14ac:dyDescent="0.35">
      <c r="B275" s="28">
        <f t="shared" si="136"/>
        <v>45461</v>
      </c>
      <c r="C275" s="28" t="str">
        <f t="shared" si="133"/>
        <v>18:00-24:00</v>
      </c>
    </row>
    <row r="276" spans="2:3" x14ac:dyDescent="0.35">
      <c r="B276" s="28">
        <f t="shared" ref="B276:B307" si="137">B275+1</f>
        <v>45462</v>
      </c>
      <c r="C276" s="28" t="str">
        <f t="shared" si="133"/>
        <v>0:00-6:00</v>
      </c>
    </row>
    <row r="277" spans="2:3" x14ac:dyDescent="0.35">
      <c r="B277" s="28">
        <f t="shared" ref="B277:B308" si="138">B276</f>
        <v>45462</v>
      </c>
      <c r="C277" s="28" t="str">
        <f t="shared" si="133"/>
        <v>6:00-12:00</v>
      </c>
    </row>
    <row r="278" spans="2:3" x14ac:dyDescent="0.35">
      <c r="B278" s="28">
        <f t="shared" si="138"/>
        <v>45462</v>
      </c>
      <c r="C278" s="28" t="str">
        <f t="shared" si="133"/>
        <v>12:00-18:00</v>
      </c>
    </row>
    <row r="279" spans="2:3" x14ac:dyDescent="0.35">
      <c r="B279" s="28">
        <f t="shared" si="138"/>
        <v>45462</v>
      </c>
      <c r="C279" s="28" t="str">
        <f t="shared" si="133"/>
        <v>18:00-24:00</v>
      </c>
    </row>
    <row r="280" spans="2:3" x14ac:dyDescent="0.35">
      <c r="B280" s="28">
        <f t="shared" ref="B280:B311" si="139">B279+1</f>
        <v>45463</v>
      </c>
      <c r="C280" s="28" t="str">
        <f t="shared" si="133"/>
        <v>0:00-6:00</v>
      </c>
    </row>
    <row r="281" spans="2:3" x14ac:dyDescent="0.35">
      <c r="B281" s="28">
        <f t="shared" ref="B281:B312" si="140">B280</f>
        <v>45463</v>
      </c>
      <c r="C281" s="28" t="str">
        <f t="shared" si="133"/>
        <v>6:00-12:00</v>
      </c>
    </row>
    <row r="282" spans="2:3" x14ac:dyDescent="0.35">
      <c r="B282" s="28">
        <f t="shared" si="140"/>
        <v>45463</v>
      </c>
      <c r="C282" s="28" t="str">
        <f t="shared" si="133"/>
        <v>12:00-18:00</v>
      </c>
    </row>
    <row r="283" spans="2:3" x14ac:dyDescent="0.35">
      <c r="B283" s="28">
        <f t="shared" si="140"/>
        <v>45463</v>
      </c>
      <c r="C283" s="28" t="str">
        <f t="shared" si="133"/>
        <v>18:00-24:00</v>
      </c>
    </row>
    <row r="284" spans="2:3" x14ac:dyDescent="0.35">
      <c r="B284" s="28">
        <f t="shared" ref="B284:B315" si="141">B283+1</f>
        <v>45464</v>
      </c>
      <c r="C284" s="28" t="str">
        <f t="shared" si="133"/>
        <v>0:00-6:00</v>
      </c>
    </row>
    <row r="285" spans="2:3" x14ac:dyDescent="0.35">
      <c r="B285" s="28">
        <f t="shared" ref="B285:B316" si="142">B284</f>
        <v>45464</v>
      </c>
      <c r="C285" s="28" t="str">
        <f t="shared" si="133"/>
        <v>6:00-12:00</v>
      </c>
    </row>
    <row r="286" spans="2:3" x14ac:dyDescent="0.35">
      <c r="B286" s="28">
        <f t="shared" si="142"/>
        <v>45464</v>
      </c>
      <c r="C286" s="28" t="str">
        <f t="shared" si="133"/>
        <v>12:00-18:00</v>
      </c>
    </row>
    <row r="287" spans="2:3" x14ac:dyDescent="0.35">
      <c r="B287" s="28">
        <f t="shared" si="142"/>
        <v>45464</v>
      </c>
      <c r="C287" s="28" t="str">
        <f t="shared" si="133"/>
        <v>18:00-24:00</v>
      </c>
    </row>
    <row r="288" spans="2:3" x14ac:dyDescent="0.35">
      <c r="B288" s="28">
        <f t="shared" ref="B288:B319" si="143">B287+1</f>
        <v>45465</v>
      </c>
      <c r="C288" s="28" t="str">
        <f t="shared" si="133"/>
        <v>0:00-6:00</v>
      </c>
    </row>
    <row r="289" spans="2:3" x14ac:dyDescent="0.35">
      <c r="B289" s="28">
        <f t="shared" ref="B289:B320" si="144">B288</f>
        <v>45465</v>
      </c>
      <c r="C289" s="28" t="str">
        <f t="shared" si="133"/>
        <v>6:00-12:00</v>
      </c>
    </row>
    <row r="290" spans="2:3" x14ac:dyDescent="0.35">
      <c r="B290" s="28">
        <f t="shared" si="144"/>
        <v>45465</v>
      </c>
      <c r="C290" s="28" t="str">
        <f t="shared" si="133"/>
        <v>12:00-18:00</v>
      </c>
    </row>
    <row r="291" spans="2:3" x14ac:dyDescent="0.35">
      <c r="B291" s="28">
        <f t="shared" si="144"/>
        <v>45465</v>
      </c>
      <c r="C291" s="28" t="str">
        <f t="shared" si="133"/>
        <v>18:00-24:00</v>
      </c>
    </row>
    <row r="292" spans="2:3" x14ac:dyDescent="0.35">
      <c r="B292" s="28">
        <f t="shared" ref="B292:B323" si="145">B291+1</f>
        <v>45466</v>
      </c>
      <c r="C292" s="28" t="str">
        <f t="shared" si="133"/>
        <v>0:00-6:00</v>
      </c>
    </row>
    <row r="293" spans="2:3" x14ac:dyDescent="0.35">
      <c r="B293" s="28">
        <f t="shared" ref="B293:B324" si="146">B292</f>
        <v>45466</v>
      </c>
      <c r="C293" s="28" t="str">
        <f t="shared" si="133"/>
        <v>6:00-12:00</v>
      </c>
    </row>
    <row r="294" spans="2:3" x14ac:dyDescent="0.35">
      <c r="B294" s="28">
        <f t="shared" si="146"/>
        <v>45466</v>
      </c>
      <c r="C294" s="28" t="str">
        <f t="shared" si="133"/>
        <v>12:00-18:00</v>
      </c>
    </row>
    <row r="295" spans="2:3" x14ac:dyDescent="0.35">
      <c r="B295" s="28">
        <f t="shared" si="146"/>
        <v>45466</v>
      </c>
      <c r="C295" s="28" t="str">
        <f t="shared" si="133"/>
        <v>18:00-24:00</v>
      </c>
    </row>
    <row r="296" spans="2:3" x14ac:dyDescent="0.35">
      <c r="B296" s="28">
        <f t="shared" ref="B296:B327" si="147">B295+1</f>
        <v>45467</v>
      </c>
      <c r="C296" s="28" t="str">
        <f t="shared" si="133"/>
        <v>0:00-6:00</v>
      </c>
    </row>
    <row r="297" spans="2:3" x14ac:dyDescent="0.35">
      <c r="B297" s="28">
        <f t="shared" ref="B297:B328" si="148">B296</f>
        <v>45467</v>
      </c>
      <c r="C297" s="28" t="str">
        <f t="shared" si="133"/>
        <v>6:00-12:00</v>
      </c>
    </row>
    <row r="298" spans="2:3" x14ac:dyDescent="0.35">
      <c r="B298" s="28">
        <f t="shared" si="148"/>
        <v>45467</v>
      </c>
      <c r="C298" s="28" t="str">
        <f t="shared" si="133"/>
        <v>12:00-18:00</v>
      </c>
    </row>
    <row r="299" spans="2:3" x14ac:dyDescent="0.35">
      <c r="B299" s="28">
        <f t="shared" si="148"/>
        <v>45467</v>
      </c>
      <c r="C299" s="28" t="str">
        <f t="shared" si="133"/>
        <v>18:00-24:00</v>
      </c>
    </row>
    <row r="300" spans="2:3" x14ac:dyDescent="0.35">
      <c r="B300" s="28">
        <f t="shared" ref="B300:B331" si="149">B299+1</f>
        <v>45468</v>
      </c>
      <c r="C300" s="28" t="str">
        <f t="shared" si="133"/>
        <v>0:00-6:00</v>
      </c>
    </row>
    <row r="301" spans="2:3" x14ac:dyDescent="0.35">
      <c r="B301" s="28">
        <f t="shared" ref="B301:B332" si="150">B300</f>
        <v>45468</v>
      </c>
      <c r="C301" s="28" t="str">
        <f t="shared" si="133"/>
        <v>6:00-12:00</v>
      </c>
    </row>
    <row r="302" spans="2:3" x14ac:dyDescent="0.35">
      <c r="B302" s="28">
        <f t="shared" si="150"/>
        <v>45468</v>
      </c>
      <c r="C302" s="28" t="str">
        <f t="shared" si="133"/>
        <v>12:00-18:00</v>
      </c>
    </row>
    <row r="303" spans="2:3" x14ac:dyDescent="0.35">
      <c r="B303" s="28">
        <f t="shared" si="150"/>
        <v>45468</v>
      </c>
      <c r="C303" s="28" t="str">
        <f t="shared" si="133"/>
        <v>18:00-24:00</v>
      </c>
    </row>
    <row r="304" spans="2:3" x14ac:dyDescent="0.35">
      <c r="B304" s="28">
        <f t="shared" ref="B304:B335" si="151">B303+1</f>
        <v>45469</v>
      </c>
      <c r="C304" s="28" t="str">
        <f t="shared" si="133"/>
        <v>0:00-6:00</v>
      </c>
    </row>
    <row r="305" spans="2:3" x14ac:dyDescent="0.35">
      <c r="B305" s="28">
        <f t="shared" ref="B305:B336" si="152">B304</f>
        <v>45469</v>
      </c>
      <c r="C305" s="28" t="str">
        <f t="shared" si="133"/>
        <v>6:00-12:00</v>
      </c>
    </row>
    <row r="306" spans="2:3" x14ac:dyDescent="0.35">
      <c r="B306" s="28">
        <f t="shared" si="152"/>
        <v>45469</v>
      </c>
      <c r="C306" s="28" t="str">
        <f t="shared" si="133"/>
        <v>12:00-18:00</v>
      </c>
    </row>
    <row r="307" spans="2:3" x14ac:dyDescent="0.35">
      <c r="B307" s="28">
        <f t="shared" si="152"/>
        <v>45469</v>
      </c>
      <c r="C307" s="28" t="str">
        <f t="shared" si="133"/>
        <v>18:00-24:00</v>
      </c>
    </row>
    <row r="308" spans="2:3" x14ac:dyDescent="0.35">
      <c r="B308" s="28">
        <f t="shared" ref="B308:B339" si="153">B307+1</f>
        <v>45470</v>
      </c>
      <c r="C308" s="28" t="str">
        <f t="shared" si="133"/>
        <v>0:00-6:00</v>
      </c>
    </row>
    <row r="309" spans="2:3" x14ac:dyDescent="0.35">
      <c r="B309" s="28">
        <f t="shared" ref="B309:B340" si="154">B308</f>
        <v>45470</v>
      </c>
      <c r="C309" s="28" t="str">
        <f t="shared" si="133"/>
        <v>6:00-12:00</v>
      </c>
    </row>
    <row r="310" spans="2:3" x14ac:dyDescent="0.35">
      <c r="B310" s="28">
        <f t="shared" si="154"/>
        <v>45470</v>
      </c>
      <c r="C310" s="28" t="str">
        <f t="shared" si="133"/>
        <v>12:00-18:00</v>
      </c>
    </row>
    <row r="311" spans="2:3" x14ac:dyDescent="0.35">
      <c r="B311" s="28">
        <f t="shared" si="154"/>
        <v>45470</v>
      </c>
      <c r="C311" s="28" t="str">
        <f t="shared" si="133"/>
        <v>18:00-24:00</v>
      </c>
    </row>
    <row r="312" spans="2:3" x14ac:dyDescent="0.35">
      <c r="B312" s="28">
        <f t="shared" ref="B312:B343" si="155">B311+1</f>
        <v>45471</v>
      </c>
      <c r="C312" s="28" t="str">
        <f t="shared" si="133"/>
        <v>0:00-6:00</v>
      </c>
    </row>
    <row r="313" spans="2:3" x14ac:dyDescent="0.35">
      <c r="B313" s="28">
        <f t="shared" ref="B313:B344" si="156">B312</f>
        <v>45471</v>
      </c>
      <c r="C313" s="28" t="str">
        <f t="shared" si="133"/>
        <v>6:00-12:00</v>
      </c>
    </row>
    <row r="314" spans="2:3" x14ac:dyDescent="0.35">
      <c r="B314" s="28">
        <f t="shared" si="156"/>
        <v>45471</v>
      </c>
      <c r="C314" s="28" t="str">
        <f t="shared" si="133"/>
        <v>12:00-18:00</v>
      </c>
    </row>
    <row r="315" spans="2:3" x14ac:dyDescent="0.35">
      <c r="B315" s="28">
        <f t="shared" si="156"/>
        <v>45471</v>
      </c>
      <c r="C315" s="28" t="str">
        <f t="shared" si="133"/>
        <v>18:00-24:00</v>
      </c>
    </row>
    <row r="316" spans="2:3" x14ac:dyDescent="0.35">
      <c r="B316" s="28">
        <f t="shared" ref="B316:B347" si="157">B315+1</f>
        <v>45472</v>
      </c>
      <c r="C316" s="28" t="str">
        <f t="shared" si="133"/>
        <v>0:00-6:00</v>
      </c>
    </row>
    <row r="317" spans="2:3" x14ac:dyDescent="0.35">
      <c r="B317" s="28">
        <f t="shared" ref="B317:B348" si="158">B316</f>
        <v>45472</v>
      </c>
      <c r="C317" s="28" t="str">
        <f t="shared" si="133"/>
        <v>6:00-12:00</v>
      </c>
    </row>
    <row r="318" spans="2:3" x14ac:dyDescent="0.35">
      <c r="B318" s="28">
        <f t="shared" si="158"/>
        <v>45472</v>
      </c>
      <c r="C318" s="28" t="str">
        <f t="shared" si="133"/>
        <v>12:00-18:00</v>
      </c>
    </row>
    <row r="319" spans="2:3" x14ac:dyDescent="0.35">
      <c r="B319" s="28">
        <f t="shared" si="158"/>
        <v>45472</v>
      </c>
      <c r="C319" s="28" t="str">
        <f t="shared" si="133"/>
        <v>18:00-24:00</v>
      </c>
    </row>
    <row r="320" spans="2:3" x14ac:dyDescent="0.35">
      <c r="B320" s="28">
        <f t="shared" ref="B320:B351" si="159">B319+1</f>
        <v>45473</v>
      </c>
      <c r="C320" s="28" t="str">
        <f t="shared" si="133"/>
        <v>0:00-6:00</v>
      </c>
    </row>
    <row r="321" spans="2:3" x14ac:dyDescent="0.35">
      <c r="B321" s="28">
        <f t="shared" ref="B321:B352" si="160">B320</f>
        <v>45473</v>
      </c>
      <c r="C321" s="28" t="str">
        <f t="shared" si="133"/>
        <v>6:00-12:00</v>
      </c>
    </row>
    <row r="322" spans="2:3" x14ac:dyDescent="0.35">
      <c r="B322" s="28">
        <f t="shared" si="160"/>
        <v>45473</v>
      </c>
      <c r="C322" s="28" t="str">
        <f t="shared" si="133"/>
        <v>12:00-18:00</v>
      </c>
    </row>
    <row r="323" spans="2:3" x14ac:dyDescent="0.35">
      <c r="B323" s="28">
        <f t="shared" si="160"/>
        <v>45473</v>
      </c>
      <c r="C323" s="28" t="str">
        <f t="shared" si="133"/>
        <v>18:00-24:00</v>
      </c>
    </row>
    <row r="324" spans="2:3" x14ac:dyDescent="0.35">
      <c r="B324" s="28">
        <f t="shared" ref="B324:B355" si="161">B323+1</f>
        <v>45474</v>
      </c>
      <c r="C324" s="28" t="str">
        <f t="shared" si="133"/>
        <v>0:00-6:00</v>
      </c>
    </row>
    <row r="325" spans="2:3" x14ac:dyDescent="0.35">
      <c r="B325" s="28">
        <f t="shared" ref="B325:B356" si="162">B324</f>
        <v>45474</v>
      </c>
      <c r="C325" s="28" t="str">
        <f t="shared" si="133"/>
        <v>6:00-12:00</v>
      </c>
    </row>
    <row r="326" spans="2:3" x14ac:dyDescent="0.35">
      <c r="B326" s="28">
        <f t="shared" si="162"/>
        <v>45474</v>
      </c>
      <c r="C326" s="28" t="str">
        <f t="shared" si="133"/>
        <v>12:00-18:00</v>
      </c>
    </row>
    <row r="327" spans="2:3" x14ac:dyDescent="0.35">
      <c r="B327" s="28">
        <f t="shared" si="162"/>
        <v>45474</v>
      </c>
      <c r="C327" s="28" t="str">
        <f t="shared" si="133"/>
        <v>18:00-24:00</v>
      </c>
    </row>
    <row r="328" spans="2:3" x14ac:dyDescent="0.35">
      <c r="B328" s="28">
        <f t="shared" ref="B328:B359" si="163">B327+1</f>
        <v>45475</v>
      </c>
      <c r="C328" s="28" t="str">
        <f t="shared" si="133"/>
        <v>0:00-6:00</v>
      </c>
    </row>
    <row r="329" spans="2:3" x14ac:dyDescent="0.35">
      <c r="B329" s="28">
        <f t="shared" ref="B329:B360" si="164">B328</f>
        <v>45475</v>
      </c>
      <c r="C329" s="28" t="str">
        <f t="shared" si="133"/>
        <v>6:00-12:00</v>
      </c>
    </row>
    <row r="330" spans="2:3" x14ac:dyDescent="0.35">
      <c r="B330" s="28">
        <f t="shared" si="164"/>
        <v>45475</v>
      </c>
      <c r="C330" s="28" t="str">
        <f t="shared" si="133"/>
        <v>12:00-18:00</v>
      </c>
    </row>
    <row r="331" spans="2:3" x14ac:dyDescent="0.35">
      <c r="B331" s="28">
        <f t="shared" si="164"/>
        <v>45475</v>
      </c>
      <c r="C331" s="28" t="str">
        <f t="shared" si="133"/>
        <v>18:00-24:00</v>
      </c>
    </row>
    <row r="332" spans="2:3" x14ac:dyDescent="0.35">
      <c r="B332" s="28">
        <f t="shared" ref="B332:B363" si="165">B331+1</f>
        <v>45476</v>
      </c>
      <c r="C332" s="28" t="str">
        <f t="shared" ref="C332:C395" si="166">C328</f>
        <v>0:00-6:00</v>
      </c>
    </row>
    <row r="333" spans="2:3" x14ac:dyDescent="0.35">
      <c r="B333" s="28">
        <f t="shared" ref="B333:B364" si="167">B332</f>
        <v>45476</v>
      </c>
      <c r="C333" s="28" t="str">
        <f t="shared" si="166"/>
        <v>6:00-12:00</v>
      </c>
    </row>
    <row r="334" spans="2:3" x14ac:dyDescent="0.35">
      <c r="B334" s="28">
        <f t="shared" si="167"/>
        <v>45476</v>
      </c>
      <c r="C334" s="28" t="str">
        <f t="shared" si="166"/>
        <v>12:00-18:00</v>
      </c>
    </row>
    <row r="335" spans="2:3" x14ac:dyDescent="0.35">
      <c r="B335" s="28">
        <f t="shared" si="167"/>
        <v>45476</v>
      </c>
      <c r="C335" s="28" t="str">
        <f t="shared" si="166"/>
        <v>18:00-24:00</v>
      </c>
    </row>
    <row r="336" spans="2:3" x14ac:dyDescent="0.35">
      <c r="B336" s="28">
        <f t="shared" ref="B336:B367" si="168">B335+1</f>
        <v>45477</v>
      </c>
      <c r="C336" s="28" t="str">
        <f t="shared" si="166"/>
        <v>0:00-6:00</v>
      </c>
    </row>
    <row r="337" spans="2:3" x14ac:dyDescent="0.35">
      <c r="B337" s="28">
        <f t="shared" ref="B337:B368" si="169">B336</f>
        <v>45477</v>
      </c>
      <c r="C337" s="28" t="str">
        <f t="shared" si="166"/>
        <v>6:00-12:00</v>
      </c>
    </row>
    <row r="338" spans="2:3" x14ac:dyDescent="0.35">
      <c r="B338" s="28">
        <f t="shared" si="169"/>
        <v>45477</v>
      </c>
      <c r="C338" s="28" t="str">
        <f t="shared" si="166"/>
        <v>12:00-18:00</v>
      </c>
    </row>
    <row r="339" spans="2:3" x14ac:dyDescent="0.35">
      <c r="B339" s="28">
        <f t="shared" si="169"/>
        <v>45477</v>
      </c>
      <c r="C339" s="28" t="str">
        <f t="shared" si="166"/>
        <v>18:00-24:00</v>
      </c>
    </row>
    <row r="340" spans="2:3" x14ac:dyDescent="0.35">
      <c r="B340" s="28">
        <f t="shared" ref="B340:B371" si="170">B339+1</f>
        <v>45478</v>
      </c>
      <c r="C340" s="28" t="str">
        <f t="shared" si="166"/>
        <v>0:00-6:00</v>
      </c>
    </row>
    <row r="341" spans="2:3" x14ac:dyDescent="0.35">
      <c r="B341" s="28">
        <f t="shared" ref="B341:B372" si="171">B340</f>
        <v>45478</v>
      </c>
      <c r="C341" s="28" t="str">
        <f t="shared" si="166"/>
        <v>6:00-12:00</v>
      </c>
    </row>
    <row r="342" spans="2:3" x14ac:dyDescent="0.35">
      <c r="B342" s="28">
        <f t="shared" si="171"/>
        <v>45478</v>
      </c>
      <c r="C342" s="28" t="str">
        <f t="shared" si="166"/>
        <v>12:00-18:00</v>
      </c>
    </row>
    <row r="343" spans="2:3" x14ac:dyDescent="0.35">
      <c r="B343" s="28">
        <f t="shared" si="171"/>
        <v>45478</v>
      </c>
      <c r="C343" s="28" t="str">
        <f t="shared" si="166"/>
        <v>18:00-24:00</v>
      </c>
    </row>
    <row r="344" spans="2:3" x14ac:dyDescent="0.35">
      <c r="B344" s="28">
        <f t="shared" ref="B344:B375" si="172">B343+1</f>
        <v>45479</v>
      </c>
      <c r="C344" s="28" t="str">
        <f t="shared" si="166"/>
        <v>0:00-6:00</v>
      </c>
    </row>
    <row r="345" spans="2:3" x14ac:dyDescent="0.35">
      <c r="B345" s="28">
        <f t="shared" ref="B345:B376" si="173">B344</f>
        <v>45479</v>
      </c>
      <c r="C345" s="28" t="str">
        <f t="shared" si="166"/>
        <v>6:00-12:00</v>
      </c>
    </row>
    <row r="346" spans="2:3" x14ac:dyDescent="0.35">
      <c r="B346" s="28">
        <f t="shared" si="173"/>
        <v>45479</v>
      </c>
      <c r="C346" s="28" t="str">
        <f t="shared" si="166"/>
        <v>12:00-18:00</v>
      </c>
    </row>
    <row r="347" spans="2:3" x14ac:dyDescent="0.35">
      <c r="B347" s="28">
        <f t="shared" si="173"/>
        <v>45479</v>
      </c>
      <c r="C347" s="28" t="str">
        <f t="shared" si="166"/>
        <v>18:00-24:00</v>
      </c>
    </row>
    <row r="348" spans="2:3" x14ac:dyDescent="0.35">
      <c r="B348" s="28">
        <f t="shared" ref="B348:B379" si="174">B347+1</f>
        <v>45480</v>
      </c>
      <c r="C348" s="28" t="str">
        <f t="shared" si="166"/>
        <v>0:00-6:00</v>
      </c>
    </row>
    <row r="349" spans="2:3" x14ac:dyDescent="0.35">
      <c r="B349" s="28">
        <f t="shared" ref="B349:B380" si="175">B348</f>
        <v>45480</v>
      </c>
      <c r="C349" s="28" t="str">
        <f t="shared" si="166"/>
        <v>6:00-12:00</v>
      </c>
    </row>
    <row r="350" spans="2:3" x14ac:dyDescent="0.35">
      <c r="B350" s="28">
        <f t="shared" si="175"/>
        <v>45480</v>
      </c>
      <c r="C350" s="28" t="str">
        <f t="shared" si="166"/>
        <v>12:00-18:00</v>
      </c>
    </row>
    <row r="351" spans="2:3" x14ac:dyDescent="0.35">
      <c r="B351" s="28">
        <f t="shared" si="175"/>
        <v>45480</v>
      </c>
      <c r="C351" s="28" t="str">
        <f t="shared" si="166"/>
        <v>18:00-24:00</v>
      </c>
    </row>
    <row r="352" spans="2:3" x14ac:dyDescent="0.35">
      <c r="B352" s="28">
        <f t="shared" ref="B352:B383" si="176">B351+1</f>
        <v>45481</v>
      </c>
      <c r="C352" s="28" t="str">
        <f t="shared" si="166"/>
        <v>0:00-6:00</v>
      </c>
    </row>
    <row r="353" spans="2:3" x14ac:dyDescent="0.35">
      <c r="B353" s="28">
        <f t="shared" ref="B353:B400" si="177">B352</f>
        <v>45481</v>
      </c>
      <c r="C353" s="28" t="str">
        <f t="shared" si="166"/>
        <v>6:00-12:00</v>
      </c>
    </row>
    <row r="354" spans="2:3" x14ac:dyDescent="0.35">
      <c r="B354" s="28">
        <f t="shared" si="177"/>
        <v>45481</v>
      </c>
      <c r="C354" s="28" t="str">
        <f t="shared" si="166"/>
        <v>12:00-18:00</v>
      </c>
    </row>
    <row r="355" spans="2:3" x14ac:dyDescent="0.35">
      <c r="B355" s="28">
        <f t="shared" si="177"/>
        <v>45481</v>
      </c>
      <c r="C355" s="28" t="str">
        <f t="shared" si="166"/>
        <v>18:00-24:00</v>
      </c>
    </row>
    <row r="356" spans="2:3" x14ac:dyDescent="0.35">
      <c r="B356" s="28">
        <f t="shared" ref="B356:B400" si="178">B355+1</f>
        <v>45482</v>
      </c>
      <c r="C356" s="28" t="str">
        <f t="shared" si="166"/>
        <v>0:00-6:00</v>
      </c>
    </row>
    <row r="357" spans="2:3" x14ac:dyDescent="0.35">
      <c r="B357" s="28">
        <f t="shared" ref="B357:B400" si="179">B356</f>
        <v>45482</v>
      </c>
      <c r="C357" s="28" t="str">
        <f t="shared" si="166"/>
        <v>6:00-12:00</v>
      </c>
    </row>
    <row r="358" spans="2:3" x14ac:dyDescent="0.35">
      <c r="B358" s="28">
        <f t="shared" si="179"/>
        <v>45482</v>
      </c>
      <c r="C358" s="28" t="str">
        <f t="shared" si="166"/>
        <v>12:00-18:00</v>
      </c>
    </row>
    <row r="359" spans="2:3" x14ac:dyDescent="0.35">
      <c r="B359" s="28">
        <f t="shared" si="179"/>
        <v>45482</v>
      </c>
      <c r="C359" s="28" t="str">
        <f t="shared" si="166"/>
        <v>18:00-24:00</v>
      </c>
    </row>
    <row r="360" spans="2:3" x14ac:dyDescent="0.35">
      <c r="B360" s="28">
        <f t="shared" ref="B360:B400" si="180">B359+1</f>
        <v>45483</v>
      </c>
      <c r="C360" s="28" t="str">
        <f t="shared" si="166"/>
        <v>0:00-6:00</v>
      </c>
    </row>
    <row r="361" spans="2:3" x14ac:dyDescent="0.35">
      <c r="B361" s="28">
        <f t="shared" ref="B361:B400" si="181">B360</f>
        <v>45483</v>
      </c>
      <c r="C361" s="28" t="str">
        <f t="shared" si="166"/>
        <v>6:00-12:00</v>
      </c>
    </row>
    <row r="362" spans="2:3" x14ac:dyDescent="0.35">
      <c r="B362" s="28">
        <f t="shared" si="181"/>
        <v>45483</v>
      </c>
      <c r="C362" s="28" t="str">
        <f t="shared" si="166"/>
        <v>12:00-18:00</v>
      </c>
    </row>
    <row r="363" spans="2:3" x14ac:dyDescent="0.35">
      <c r="B363" s="28">
        <f t="shared" si="181"/>
        <v>45483</v>
      </c>
      <c r="C363" s="28" t="str">
        <f t="shared" si="166"/>
        <v>18:00-24:00</v>
      </c>
    </row>
    <row r="364" spans="2:3" x14ac:dyDescent="0.35">
      <c r="B364" s="28">
        <f t="shared" ref="B364:B400" si="182">B363+1</f>
        <v>45484</v>
      </c>
      <c r="C364" s="28" t="str">
        <f t="shared" si="166"/>
        <v>0:00-6:00</v>
      </c>
    </row>
    <row r="365" spans="2:3" x14ac:dyDescent="0.35">
      <c r="B365" s="28">
        <f t="shared" ref="B365:B400" si="183">B364</f>
        <v>45484</v>
      </c>
      <c r="C365" s="28" t="str">
        <f t="shared" si="166"/>
        <v>6:00-12:00</v>
      </c>
    </row>
    <row r="366" spans="2:3" x14ac:dyDescent="0.35">
      <c r="B366" s="28">
        <f t="shared" si="183"/>
        <v>45484</v>
      </c>
      <c r="C366" s="28" t="str">
        <f t="shared" si="166"/>
        <v>12:00-18:00</v>
      </c>
    </row>
    <row r="367" spans="2:3" x14ac:dyDescent="0.35">
      <c r="B367" s="28">
        <f t="shared" si="183"/>
        <v>45484</v>
      </c>
      <c r="C367" s="28" t="str">
        <f t="shared" si="166"/>
        <v>18:00-24:00</v>
      </c>
    </row>
    <row r="368" spans="2:3" x14ac:dyDescent="0.35">
      <c r="B368" s="28">
        <f t="shared" ref="B368:B400" si="184">B367+1</f>
        <v>45485</v>
      </c>
      <c r="C368" s="28" t="str">
        <f t="shared" si="166"/>
        <v>0:00-6:00</v>
      </c>
    </row>
    <row r="369" spans="2:3" x14ac:dyDescent="0.35">
      <c r="B369" s="28">
        <f t="shared" ref="B369:B400" si="185">B368</f>
        <v>45485</v>
      </c>
      <c r="C369" s="28" t="str">
        <f t="shared" si="166"/>
        <v>6:00-12:00</v>
      </c>
    </row>
    <row r="370" spans="2:3" x14ac:dyDescent="0.35">
      <c r="B370" s="28">
        <f t="shared" si="185"/>
        <v>45485</v>
      </c>
      <c r="C370" s="28" t="str">
        <f t="shared" si="166"/>
        <v>12:00-18:00</v>
      </c>
    </row>
    <row r="371" spans="2:3" x14ac:dyDescent="0.35">
      <c r="B371" s="28">
        <f t="shared" si="185"/>
        <v>45485</v>
      </c>
      <c r="C371" s="28" t="str">
        <f t="shared" si="166"/>
        <v>18:00-24:00</v>
      </c>
    </row>
    <row r="372" spans="2:3" x14ac:dyDescent="0.35">
      <c r="B372" s="28">
        <f t="shared" ref="B372:B400" si="186">B371+1</f>
        <v>45486</v>
      </c>
      <c r="C372" s="28" t="str">
        <f t="shared" si="166"/>
        <v>0:00-6:00</v>
      </c>
    </row>
    <row r="373" spans="2:3" x14ac:dyDescent="0.35">
      <c r="B373" s="28">
        <f t="shared" ref="B373:B400" si="187">B372</f>
        <v>45486</v>
      </c>
      <c r="C373" s="28" t="str">
        <f t="shared" si="166"/>
        <v>6:00-12:00</v>
      </c>
    </row>
    <row r="374" spans="2:3" x14ac:dyDescent="0.35">
      <c r="B374" s="28">
        <f t="shared" si="187"/>
        <v>45486</v>
      </c>
      <c r="C374" s="28" t="str">
        <f t="shared" si="166"/>
        <v>12:00-18:00</v>
      </c>
    </row>
    <row r="375" spans="2:3" x14ac:dyDescent="0.35">
      <c r="B375" s="28">
        <f t="shared" si="187"/>
        <v>45486</v>
      </c>
      <c r="C375" s="28" t="str">
        <f t="shared" si="166"/>
        <v>18:00-24:00</v>
      </c>
    </row>
    <row r="376" spans="2:3" x14ac:dyDescent="0.35">
      <c r="B376" s="28">
        <f t="shared" ref="B376:B400" si="188">B375+1</f>
        <v>45487</v>
      </c>
      <c r="C376" s="28" t="str">
        <f t="shared" si="166"/>
        <v>0:00-6:00</v>
      </c>
    </row>
    <row r="377" spans="2:3" x14ac:dyDescent="0.35">
      <c r="B377" s="28">
        <f t="shared" ref="B377:B400" si="189">B376</f>
        <v>45487</v>
      </c>
      <c r="C377" s="28" t="str">
        <f t="shared" si="166"/>
        <v>6:00-12:00</v>
      </c>
    </row>
    <row r="378" spans="2:3" x14ac:dyDescent="0.35">
      <c r="B378" s="28">
        <f t="shared" si="189"/>
        <v>45487</v>
      </c>
      <c r="C378" s="28" t="str">
        <f t="shared" si="166"/>
        <v>12:00-18:00</v>
      </c>
    </row>
    <row r="379" spans="2:3" x14ac:dyDescent="0.35">
      <c r="B379" s="28">
        <f t="shared" si="189"/>
        <v>45487</v>
      </c>
      <c r="C379" s="28" t="str">
        <f t="shared" si="166"/>
        <v>18:00-24:00</v>
      </c>
    </row>
    <row r="380" spans="2:3" x14ac:dyDescent="0.35">
      <c r="B380" s="28">
        <f t="shared" ref="B380:B400" si="190">B379+1</f>
        <v>45488</v>
      </c>
      <c r="C380" s="28" t="str">
        <f t="shared" si="166"/>
        <v>0:00-6:00</v>
      </c>
    </row>
    <row r="381" spans="2:3" x14ac:dyDescent="0.35">
      <c r="B381" s="28">
        <f t="shared" ref="B381:B400" si="191">B380</f>
        <v>45488</v>
      </c>
      <c r="C381" s="28" t="str">
        <f t="shared" si="166"/>
        <v>6:00-12:00</v>
      </c>
    </row>
    <row r="382" spans="2:3" x14ac:dyDescent="0.35">
      <c r="B382" s="28">
        <f t="shared" si="191"/>
        <v>45488</v>
      </c>
      <c r="C382" s="28" t="str">
        <f t="shared" si="166"/>
        <v>12:00-18:00</v>
      </c>
    </row>
    <row r="383" spans="2:3" x14ac:dyDescent="0.35">
      <c r="B383" s="28">
        <f t="shared" si="191"/>
        <v>45488</v>
      </c>
      <c r="C383" s="28" t="str">
        <f t="shared" si="166"/>
        <v>18:00-24:00</v>
      </c>
    </row>
    <row r="384" spans="2:3" x14ac:dyDescent="0.35">
      <c r="B384" s="28">
        <f t="shared" ref="B384:B400" si="192">B383+1</f>
        <v>45489</v>
      </c>
      <c r="C384" s="28" t="str">
        <f t="shared" si="166"/>
        <v>0:00-6:00</v>
      </c>
    </row>
    <row r="385" spans="2:3" x14ac:dyDescent="0.35">
      <c r="B385" s="28">
        <f t="shared" ref="B385:B400" si="193">B384</f>
        <v>45489</v>
      </c>
      <c r="C385" s="28" t="str">
        <f t="shared" si="166"/>
        <v>6:00-12:00</v>
      </c>
    </row>
    <row r="386" spans="2:3" x14ac:dyDescent="0.35">
      <c r="B386" s="28">
        <f t="shared" si="193"/>
        <v>45489</v>
      </c>
      <c r="C386" s="28" t="str">
        <f t="shared" si="166"/>
        <v>12:00-18:00</v>
      </c>
    </row>
    <row r="387" spans="2:3" x14ac:dyDescent="0.35">
      <c r="B387" s="28">
        <f t="shared" si="193"/>
        <v>45489</v>
      </c>
      <c r="C387" s="28" t="str">
        <f t="shared" si="166"/>
        <v>18:00-24:00</v>
      </c>
    </row>
    <row r="388" spans="2:3" x14ac:dyDescent="0.35">
      <c r="B388" s="28">
        <f t="shared" ref="B388:B400" si="194">B387+1</f>
        <v>45490</v>
      </c>
      <c r="C388" s="28" t="str">
        <f t="shared" si="166"/>
        <v>0:00-6:00</v>
      </c>
    </row>
    <row r="389" spans="2:3" x14ac:dyDescent="0.35">
      <c r="B389" s="28">
        <f t="shared" ref="B389:B400" si="195">B388</f>
        <v>45490</v>
      </c>
      <c r="C389" s="28" t="str">
        <f t="shared" si="166"/>
        <v>6:00-12:00</v>
      </c>
    </row>
    <row r="390" spans="2:3" x14ac:dyDescent="0.35">
      <c r="B390" s="28">
        <f t="shared" si="195"/>
        <v>45490</v>
      </c>
      <c r="C390" s="28" t="str">
        <f t="shared" si="166"/>
        <v>12:00-18:00</v>
      </c>
    </row>
    <row r="391" spans="2:3" x14ac:dyDescent="0.35">
      <c r="B391" s="28">
        <f t="shared" si="195"/>
        <v>45490</v>
      </c>
      <c r="C391" s="28" t="str">
        <f t="shared" si="166"/>
        <v>18:00-24:00</v>
      </c>
    </row>
    <row r="392" spans="2:3" x14ac:dyDescent="0.35">
      <c r="B392" s="28">
        <f t="shared" ref="B392:B400" si="196">B391+1</f>
        <v>45491</v>
      </c>
      <c r="C392" s="28" t="str">
        <f t="shared" si="166"/>
        <v>0:00-6:00</v>
      </c>
    </row>
    <row r="393" spans="2:3" x14ac:dyDescent="0.35">
      <c r="B393" s="28">
        <f t="shared" ref="B393:B400" si="197">B392</f>
        <v>45491</v>
      </c>
      <c r="C393" s="28" t="str">
        <f t="shared" si="166"/>
        <v>6:00-12:00</v>
      </c>
    </row>
    <row r="394" spans="2:3" x14ac:dyDescent="0.35">
      <c r="B394" s="28">
        <f t="shared" si="197"/>
        <v>45491</v>
      </c>
      <c r="C394" s="28" t="str">
        <f t="shared" si="166"/>
        <v>12:00-18:00</v>
      </c>
    </row>
    <row r="395" spans="2:3" x14ac:dyDescent="0.35">
      <c r="B395" s="28">
        <f t="shared" si="197"/>
        <v>45491</v>
      </c>
      <c r="C395" s="28" t="str">
        <f t="shared" si="166"/>
        <v>18:00-24:00</v>
      </c>
    </row>
    <row r="396" spans="2:3" x14ac:dyDescent="0.35">
      <c r="B396" s="28">
        <f t="shared" ref="B396:B400" si="198">B395+1</f>
        <v>45492</v>
      </c>
      <c r="C396" s="28" t="str">
        <f t="shared" ref="C396:C400" si="199">C392</f>
        <v>0:00-6:00</v>
      </c>
    </row>
    <row r="397" spans="2:3" x14ac:dyDescent="0.35">
      <c r="B397" s="28">
        <f t="shared" ref="B397:B400" si="200">B396</f>
        <v>45492</v>
      </c>
      <c r="C397" s="28" t="str">
        <f t="shared" si="199"/>
        <v>6:00-12:00</v>
      </c>
    </row>
    <row r="398" spans="2:3" x14ac:dyDescent="0.35">
      <c r="B398" s="28">
        <f t="shared" si="200"/>
        <v>45492</v>
      </c>
      <c r="C398" s="28" t="str">
        <f t="shared" si="199"/>
        <v>12:00-18:00</v>
      </c>
    </row>
    <row r="399" spans="2:3" x14ac:dyDescent="0.35">
      <c r="B399" s="28">
        <f t="shared" si="200"/>
        <v>45492</v>
      </c>
      <c r="C399" s="28" t="str">
        <f t="shared" si="199"/>
        <v>18:00-24:00</v>
      </c>
    </row>
    <row r="400" spans="2:3" x14ac:dyDescent="0.35">
      <c r="B400" s="28">
        <f t="shared" ref="B400" si="201">B399+1</f>
        <v>45493</v>
      </c>
      <c r="C400" s="28" t="str">
        <f t="shared" si="199"/>
        <v>0:00-6:00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1617-F859-43D7-9FE9-D7C42950B970}">
  <dimension ref="A3:G94"/>
  <sheetViews>
    <sheetView workbookViewId="0">
      <selection activeCell="P9" sqref="P9"/>
    </sheetView>
  </sheetViews>
  <sheetFormatPr defaultRowHeight="14.5" x14ac:dyDescent="0.35"/>
  <cols>
    <col min="1" max="7" width="8.7265625" style="3"/>
  </cols>
  <sheetData>
    <row r="3" spans="1:7" x14ac:dyDescent="0.35">
      <c r="B3" s="3" t="s">
        <v>389</v>
      </c>
      <c r="C3" s="3" t="s">
        <v>390</v>
      </c>
      <c r="F3" s="3" t="s">
        <v>389</v>
      </c>
      <c r="G3" s="3" t="s">
        <v>390</v>
      </c>
    </row>
    <row r="4" spans="1:7" x14ac:dyDescent="0.35">
      <c r="A4" s="3">
        <v>75</v>
      </c>
      <c r="B4" s="3">
        <f>COUNTIFS('Fence PIT'!F:F,Size!A4,'Fence PIT'!G:G,"CO")</f>
        <v>0</v>
      </c>
      <c r="C4" s="3">
        <f>COUNTIFS('DIDSON PIT'!F:F,Size!A4,'DIDSON PIT'!G:G,"CO")</f>
        <v>0</v>
      </c>
      <c r="E4" s="3">
        <v>80</v>
      </c>
      <c r="F4" s="3">
        <f>SUM(B5:B9)</f>
        <v>5</v>
      </c>
      <c r="G4" s="3">
        <f>SUM(C5:C9)</f>
        <v>1</v>
      </c>
    </row>
    <row r="5" spans="1:7" x14ac:dyDescent="0.35">
      <c r="A5" s="3">
        <v>76</v>
      </c>
      <c r="B5" s="3">
        <f>COUNTIFS('Fence PIT'!F:F,Size!A5,'Fence PIT'!G:G,"CO")</f>
        <v>0</v>
      </c>
      <c r="C5" s="3">
        <f>COUNTIFS('DIDSON PIT'!F:F,Size!A5,'DIDSON PIT'!G:G,"CO")</f>
        <v>0</v>
      </c>
      <c r="E5" s="3">
        <v>85</v>
      </c>
      <c r="F5" s="3">
        <f>SUM(B10:B14)</f>
        <v>11</v>
      </c>
      <c r="G5" s="3">
        <f>SUM(C10:C14)</f>
        <v>2</v>
      </c>
    </row>
    <row r="6" spans="1:7" x14ac:dyDescent="0.35">
      <c r="A6" s="3">
        <v>77</v>
      </c>
      <c r="B6" s="3">
        <f>COUNTIFS('Fence PIT'!F:F,Size!A6,'Fence PIT'!G:G,"CO")</f>
        <v>0</v>
      </c>
      <c r="C6" s="3">
        <f>COUNTIFS('DIDSON PIT'!F:F,Size!A6,'DIDSON PIT'!G:G,"CO")</f>
        <v>0</v>
      </c>
      <c r="E6" s="3">
        <v>90</v>
      </c>
      <c r="F6" s="3">
        <f>SUM(B15:B19)</f>
        <v>17</v>
      </c>
      <c r="G6" s="3">
        <f>SUM(C15:C19)</f>
        <v>4</v>
      </c>
    </row>
    <row r="7" spans="1:7" x14ac:dyDescent="0.35">
      <c r="A7" s="3">
        <v>78</v>
      </c>
      <c r="B7" s="3">
        <f>COUNTIFS('Fence PIT'!F:F,Size!A7,'Fence PIT'!G:G,"CO")</f>
        <v>1</v>
      </c>
      <c r="C7" s="3">
        <f>COUNTIFS('DIDSON PIT'!F:F,Size!A7,'DIDSON PIT'!G:G,"CO")</f>
        <v>0</v>
      </c>
      <c r="E7" s="3">
        <v>95</v>
      </c>
      <c r="F7" s="3">
        <f>SUM(B15:B19)</f>
        <v>17</v>
      </c>
      <c r="G7" s="3">
        <f>SUM(C15:C19)</f>
        <v>4</v>
      </c>
    </row>
    <row r="8" spans="1:7" x14ac:dyDescent="0.35">
      <c r="A8" s="3">
        <v>79</v>
      </c>
      <c r="B8" s="3">
        <f>COUNTIFS('Fence PIT'!F:F,Size!A8,'Fence PIT'!G:G,"CO")</f>
        <v>1</v>
      </c>
      <c r="C8" s="3">
        <f>COUNTIFS('DIDSON PIT'!F:F,Size!A8,'DIDSON PIT'!G:G,"CO")</f>
        <v>1</v>
      </c>
      <c r="E8" s="3">
        <v>100</v>
      </c>
      <c r="F8" s="3">
        <f>SUM(B35:B39)</f>
        <v>24</v>
      </c>
      <c r="G8" s="3">
        <f>SUM(C35:C39)</f>
        <v>10</v>
      </c>
    </row>
    <row r="9" spans="1:7" x14ac:dyDescent="0.35">
      <c r="A9" s="3">
        <v>80</v>
      </c>
      <c r="B9" s="3">
        <f>COUNTIFS('Fence PIT'!F:F,Size!A9,'Fence PIT'!G:G,"CO")</f>
        <v>3</v>
      </c>
      <c r="C9" s="3">
        <f>COUNTIFS('DIDSON PIT'!F:F,Size!A9,'DIDSON PIT'!G:G,"CO")</f>
        <v>0</v>
      </c>
      <c r="E9" s="3">
        <v>105</v>
      </c>
      <c r="F9" s="3">
        <f>SUM(B30:B34)</f>
        <v>34</v>
      </c>
      <c r="G9" s="3">
        <f>SUM(C30:C34)</f>
        <v>14</v>
      </c>
    </row>
    <row r="10" spans="1:7" x14ac:dyDescent="0.35">
      <c r="A10" s="3">
        <v>81</v>
      </c>
      <c r="B10" s="3">
        <f>COUNTIFS('Fence PIT'!F:F,Size!A10,'Fence PIT'!G:G,"CO")</f>
        <v>2</v>
      </c>
      <c r="C10" s="3">
        <f>COUNTIFS('DIDSON PIT'!F:F,Size!A10,'DIDSON PIT'!G:G,"CO")</f>
        <v>1</v>
      </c>
      <c r="E10" s="3">
        <v>110</v>
      </c>
      <c r="F10" s="3">
        <f>SUM(B26:B30)</f>
        <v>24</v>
      </c>
      <c r="G10" s="3">
        <f>SUM(C26:C30)</f>
        <v>15</v>
      </c>
    </row>
    <row r="11" spans="1:7" x14ac:dyDescent="0.35">
      <c r="A11" s="3">
        <v>82</v>
      </c>
      <c r="B11" s="3">
        <f>COUNTIFS('Fence PIT'!F:F,Size!A11,'Fence PIT'!G:G,"CO")</f>
        <v>2</v>
      </c>
      <c r="C11" s="3">
        <f>COUNTIFS('DIDSON PIT'!F:F,Size!A11,'DIDSON PIT'!G:G,"CO")</f>
        <v>0</v>
      </c>
      <c r="E11" s="3">
        <v>115</v>
      </c>
      <c r="F11" s="3">
        <f>SUM(B40:B44)</f>
        <v>21</v>
      </c>
      <c r="G11" s="3">
        <f>SUM(C40:C44)</f>
        <v>11</v>
      </c>
    </row>
    <row r="12" spans="1:7" x14ac:dyDescent="0.35">
      <c r="A12" s="3">
        <v>83</v>
      </c>
      <c r="B12" s="3">
        <f>COUNTIFS('Fence PIT'!F:F,Size!A12,'Fence PIT'!G:G,"CO")</f>
        <v>0</v>
      </c>
      <c r="C12" s="3">
        <f>COUNTIFS('DIDSON PIT'!F:F,Size!A12,'DIDSON PIT'!G:G,"CO")</f>
        <v>0</v>
      </c>
      <c r="E12" s="3">
        <v>120</v>
      </c>
      <c r="F12" s="3">
        <f>SUM(B45:B49)</f>
        <v>10</v>
      </c>
      <c r="G12" s="3">
        <f>SUM(C45:C49)</f>
        <v>6</v>
      </c>
    </row>
    <row r="13" spans="1:7" x14ac:dyDescent="0.35">
      <c r="A13" s="3">
        <v>84</v>
      </c>
      <c r="B13" s="3">
        <f>COUNTIFS('Fence PIT'!F:F,Size!A13,'Fence PIT'!G:G,"CO")</f>
        <v>1</v>
      </c>
      <c r="C13" s="3">
        <f>COUNTIFS('DIDSON PIT'!F:F,Size!A13,'DIDSON PIT'!G:G,"CO")</f>
        <v>0</v>
      </c>
      <c r="E13" s="3">
        <v>125</v>
      </c>
      <c r="F13" s="3">
        <f>SUM(B50:B54)</f>
        <v>5</v>
      </c>
      <c r="G13" s="3">
        <f>SUM(C50:C54)</f>
        <v>3</v>
      </c>
    </row>
    <row r="14" spans="1:7" x14ac:dyDescent="0.35">
      <c r="A14" s="3">
        <v>85</v>
      </c>
      <c r="B14" s="3">
        <f>COUNTIFS('Fence PIT'!F:F,Size!A14,'Fence PIT'!G:G,"CO")</f>
        <v>6</v>
      </c>
      <c r="C14" s="3">
        <f>COUNTIFS('DIDSON PIT'!F:F,Size!A14,'DIDSON PIT'!G:G,"CO")</f>
        <v>1</v>
      </c>
      <c r="E14" s="3">
        <v>130</v>
      </c>
      <c r="F14" s="3">
        <f>SUM(B55:B59)</f>
        <v>0</v>
      </c>
      <c r="G14" s="3">
        <f>SUM(C55:C59)</f>
        <v>5</v>
      </c>
    </row>
    <row r="15" spans="1:7" x14ac:dyDescent="0.35">
      <c r="A15" s="3">
        <v>86</v>
      </c>
      <c r="B15" s="3">
        <f>COUNTIFS('Fence PIT'!F:F,Size!A15,'Fence PIT'!G:G,"CO")</f>
        <v>5</v>
      </c>
      <c r="C15" s="3">
        <f>COUNTIFS('DIDSON PIT'!F:F,Size!A15,'DIDSON PIT'!G:G,"CO")</f>
        <v>0</v>
      </c>
      <c r="E15" s="3">
        <v>135</v>
      </c>
      <c r="F15" s="3">
        <f>SUM(B60:B64)</f>
        <v>1</v>
      </c>
      <c r="G15" s="3">
        <f>SUM(C60:C64)</f>
        <v>7</v>
      </c>
    </row>
    <row r="16" spans="1:7" x14ac:dyDescent="0.35">
      <c r="A16" s="3">
        <v>87</v>
      </c>
      <c r="B16" s="3">
        <f>COUNTIFS('Fence PIT'!F:F,Size!A16,'Fence PIT'!G:G,"CO")</f>
        <v>2</v>
      </c>
      <c r="C16" s="3">
        <f>COUNTIFS('DIDSON PIT'!F:F,Size!A16,'DIDSON PIT'!G:G,"CO")</f>
        <v>1</v>
      </c>
      <c r="E16" s="3">
        <v>140</v>
      </c>
      <c r="F16" s="3">
        <f>SUM(B65:B69)</f>
        <v>0</v>
      </c>
      <c r="G16" s="3">
        <f>SUM(C65:C69)</f>
        <v>2</v>
      </c>
    </row>
    <row r="17" spans="1:7" x14ac:dyDescent="0.35">
      <c r="A17" s="3">
        <v>88</v>
      </c>
      <c r="B17" s="3">
        <f>COUNTIFS('Fence PIT'!F:F,Size!A17,'Fence PIT'!G:G,"CO")</f>
        <v>0</v>
      </c>
      <c r="C17" s="3">
        <f>COUNTIFS('DIDSON PIT'!F:F,Size!A17,'DIDSON PIT'!G:G,"CO")</f>
        <v>0</v>
      </c>
      <c r="E17" s="3">
        <v>145</v>
      </c>
      <c r="F17" s="3">
        <f>SUM(B70:B74)</f>
        <v>0</v>
      </c>
      <c r="G17" s="3">
        <f>SUM(C70:C74)</f>
        <v>3</v>
      </c>
    </row>
    <row r="18" spans="1:7" x14ac:dyDescent="0.35">
      <c r="A18" s="3">
        <v>89</v>
      </c>
      <c r="B18" s="3">
        <f>COUNTIFS('Fence PIT'!F:F,Size!A18,'Fence PIT'!G:G,"CO")</f>
        <v>4</v>
      </c>
      <c r="C18" s="3">
        <f>COUNTIFS('DIDSON PIT'!F:F,Size!A18,'DIDSON PIT'!G:G,"CO")</f>
        <v>1</v>
      </c>
      <c r="E18" s="3">
        <v>150</v>
      </c>
      <c r="F18" s="3">
        <f>SUM(B75:B79)</f>
        <v>0</v>
      </c>
      <c r="G18" s="3">
        <f>SUM(C75:C79)</f>
        <v>4</v>
      </c>
    </row>
    <row r="19" spans="1:7" x14ac:dyDescent="0.35">
      <c r="A19" s="3">
        <v>90</v>
      </c>
      <c r="B19" s="3">
        <f>COUNTIFS('Fence PIT'!F:F,Size!A19,'Fence PIT'!G:G,"CO")</f>
        <v>6</v>
      </c>
      <c r="C19" s="3">
        <f>COUNTIFS('DIDSON PIT'!F:F,Size!A19,'DIDSON PIT'!G:G,"CO")</f>
        <v>2</v>
      </c>
      <c r="E19" s="3">
        <v>155</v>
      </c>
      <c r="F19" s="3">
        <f>SUM(B80:B84)</f>
        <v>0</v>
      </c>
      <c r="G19" s="3">
        <f>SUM(C80:C84)</f>
        <v>0</v>
      </c>
    </row>
    <row r="20" spans="1:7" x14ac:dyDescent="0.35">
      <c r="A20" s="3">
        <v>91</v>
      </c>
      <c r="B20" s="3">
        <f>COUNTIFS('Fence PIT'!F:F,Size!A20,'Fence PIT'!G:G,"CO")</f>
        <v>4</v>
      </c>
      <c r="C20" s="3">
        <f>COUNTIFS('DIDSON PIT'!F:F,Size!A20,'DIDSON PIT'!G:G,"CO")</f>
        <v>2</v>
      </c>
      <c r="E20" s="3">
        <v>160</v>
      </c>
      <c r="F20" s="3">
        <f>SUM(B85:B89)</f>
        <v>0</v>
      </c>
      <c r="G20" s="3">
        <f>SUM(C85:C89)</f>
        <v>0</v>
      </c>
    </row>
    <row r="21" spans="1:7" x14ac:dyDescent="0.35">
      <c r="A21" s="3">
        <v>92</v>
      </c>
      <c r="B21" s="3">
        <f>COUNTIFS('Fence PIT'!F:F,Size!A21,'Fence PIT'!G:G,"CO")</f>
        <v>5</v>
      </c>
      <c r="C21" s="3">
        <f>COUNTIFS('DIDSON PIT'!F:F,Size!A21,'DIDSON PIT'!G:G,"CO")</f>
        <v>2</v>
      </c>
    </row>
    <row r="22" spans="1:7" x14ac:dyDescent="0.35">
      <c r="A22" s="3">
        <v>93</v>
      </c>
      <c r="B22" s="3">
        <f>COUNTIFS('Fence PIT'!F:F,Size!A22,'Fence PIT'!G:G,"CO")</f>
        <v>3</v>
      </c>
      <c r="C22" s="3">
        <f>COUNTIFS('DIDSON PIT'!F:F,Size!A22,'DIDSON PIT'!G:G,"CO")</f>
        <v>1</v>
      </c>
    </row>
    <row r="23" spans="1:7" x14ac:dyDescent="0.35">
      <c r="A23" s="3">
        <v>94</v>
      </c>
      <c r="B23" s="3">
        <f>COUNTIFS('Fence PIT'!F:F,Size!A23,'Fence PIT'!G:G,"CO")</f>
        <v>7</v>
      </c>
      <c r="C23" s="3">
        <f>COUNTIFS('DIDSON PIT'!F:F,Size!A23,'DIDSON PIT'!G:G,"CO")</f>
        <v>2</v>
      </c>
    </row>
    <row r="24" spans="1:7" x14ac:dyDescent="0.35">
      <c r="A24" s="3">
        <v>95</v>
      </c>
      <c r="B24" s="3">
        <f>COUNTIFS('Fence PIT'!F:F,Size!A24,'Fence PIT'!G:G,"CO")</f>
        <v>7</v>
      </c>
      <c r="C24" s="3">
        <f>COUNTIFS('DIDSON PIT'!F:F,Size!A24,'DIDSON PIT'!G:G,"CO")</f>
        <v>1</v>
      </c>
    </row>
    <row r="25" spans="1:7" x14ac:dyDescent="0.35">
      <c r="A25" s="3">
        <v>96</v>
      </c>
      <c r="B25" s="3">
        <f>COUNTIFS('Fence PIT'!F:F,Size!A25,'Fence PIT'!G:G,"CO")</f>
        <v>5</v>
      </c>
      <c r="C25" s="3">
        <f>COUNTIFS('DIDSON PIT'!F:F,Size!A25,'DIDSON PIT'!G:G,"CO")</f>
        <v>4</v>
      </c>
    </row>
    <row r="26" spans="1:7" x14ac:dyDescent="0.35">
      <c r="A26" s="3">
        <v>97</v>
      </c>
      <c r="B26" s="3">
        <f>COUNTIFS('Fence PIT'!F:F,Size!A26,'Fence PIT'!G:G,"CO")</f>
        <v>2</v>
      </c>
      <c r="C26" s="3">
        <f>COUNTIFS('DIDSON PIT'!F:F,Size!A26,'DIDSON PIT'!G:G,"CO")</f>
        <v>2</v>
      </c>
    </row>
    <row r="27" spans="1:7" x14ac:dyDescent="0.35">
      <c r="A27" s="3">
        <v>98</v>
      </c>
      <c r="B27" s="3">
        <f>COUNTIFS('Fence PIT'!F:F,Size!A27,'Fence PIT'!G:G,"CO")</f>
        <v>5</v>
      </c>
      <c r="C27" s="3">
        <f>COUNTIFS('DIDSON PIT'!F:F,Size!A27,'DIDSON PIT'!G:G,"CO")</f>
        <v>4</v>
      </c>
    </row>
    <row r="28" spans="1:7" x14ac:dyDescent="0.35">
      <c r="A28" s="3">
        <v>99</v>
      </c>
      <c r="B28" s="3">
        <f>COUNTIFS('Fence PIT'!F:F,Size!A28,'Fence PIT'!G:G,"CO")</f>
        <v>6</v>
      </c>
      <c r="C28" s="3">
        <f>COUNTIFS('DIDSON PIT'!F:F,Size!A28,'DIDSON PIT'!G:G,"CO")</f>
        <v>3</v>
      </c>
    </row>
    <row r="29" spans="1:7" x14ac:dyDescent="0.35">
      <c r="A29" s="3">
        <v>100</v>
      </c>
      <c r="B29" s="3">
        <f>COUNTIFS('Fence PIT'!F:F,Size!A29,'Fence PIT'!G:G,"CO")</f>
        <v>8</v>
      </c>
      <c r="C29" s="3">
        <f>COUNTIFS('DIDSON PIT'!F:F,Size!A29,'DIDSON PIT'!G:G,"CO")</f>
        <v>2</v>
      </c>
    </row>
    <row r="30" spans="1:7" x14ac:dyDescent="0.35">
      <c r="A30" s="3">
        <v>101</v>
      </c>
      <c r="B30" s="3">
        <f>COUNTIFS('Fence PIT'!F:F,Size!A30,'Fence PIT'!G:G,"CO")</f>
        <v>3</v>
      </c>
      <c r="C30" s="3">
        <f>COUNTIFS('DIDSON PIT'!F:F,Size!A30,'DIDSON PIT'!G:G,"CO")</f>
        <v>4</v>
      </c>
    </row>
    <row r="31" spans="1:7" x14ac:dyDescent="0.35">
      <c r="A31" s="3">
        <v>102</v>
      </c>
      <c r="B31" s="3">
        <f>COUNTIFS('Fence PIT'!F:F,Size!A31,'Fence PIT'!G:G,"CO")</f>
        <v>7</v>
      </c>
      <c r="C31" s="3">
        <f>COUNTIFS('DIDSON PIT'!F:F,Size!A31,'DIDSON PIT'!G:G,"CO")</f>
        <v>5</v>
      </c>
    </row>
    <row r="32" spans="1:7" x14ac:dyDescent="0.35">
      <c r="A32" s="3">
        <v>103</v>
      </c>
      <c r="B32" s="3">
        <f>COUNTIFS('Fence PIT'!F:F,Size!A32,'Fence PIT'!G:G,"CO")</f>
        <v>8</v>
      </c>
      <c r="C32" s="3">
        <f>COUNTIFS('DIDSON PIT'!F:F,Size!A32,'DIDSON PIT'!G:G,"CO")</f>
        <v>1</v>
      </c>
    </row>
    <row r="33" spans="1:3" x14ac:dyDescent="0.35">
      <c r="A33" s="3">
        <v>104</v>
      </c>
      <c r="B33" s="3">
        <f>COUNTIFS('Fence PIT'!F:F,Size!A33,'Fence PIT'!G:G,"CO")</f>
        <v>7</v>
      </c>
      <c r="C33" s="3">
        <f>COUNTIFS('DIDSON PIT'!F:F,Size!A33,'DIDSON PIT'!G:G,"CO")</f>
        <v>4</v>
      </c>
    </row>
    <row r="34" spans="1:3" x14ac:dyDescent="0.35">
      <c r="A34" s="3">
        <v>105</v>
      </c>
      <c r="B34" s="3">
        <f>COUNTIFS('Fence PIT'!F:F,Size!A34,'Fence PIT'!G:G,"CO")</f>
        <v>9</v>
      </c>
      <c r="C34" s="3">
        <f>COUNTIFS('DIDSON PIT'!F:F,Size!A34,'DIDSON PIT'!G:G,"CO")</f>
        <v>0</v>
      </c>
    </row>
    <row r="35" spans="1:3" x14ac:dyDescent="0.35">
      <c r="A35" s="3">
        <v>106</v>
      </c>
      <c r="B35" s="3">
        <f>COUNTIFS('Fence PIT'!F:F,Size!A35,'Fence PIT'!G:G,"CO")</f>
        <v>3</v>
      </c>
      <c r="C35" s="3">
        <f>COUNTIFS('DIDSON PIT'!F:F,Size!A35,'DIDSON PIT'!G:G,"CO")</f>
        <v>1</v>
      </c>
    </row>
    <row r="36" spans="1:3" x14ac:dyDescent="0.35">
      <c r="A36" s="3">
        <v>107</v>
      </c>
      <c r="B36" s="3">
        <f>COUNTIFS('Fence PIT'!F:F,Size!A36,'Fence PIT'!G:G,"CO")</f>
        <v>4</v>
      </c>
      <c r="C36" s="3">
        <f>COUNTIFS('DIDSON PIT'!F:F,Size!A36,'DIDSON PIT'!G:G,"CO")</f>
        <v>3</v>
      </c>
    </row>
    <row r="37" spans="1:3" x14ac:dyDescent="0.35">
      <c r="A37" s="3">
        <v>108</v>
      </c>
      <c r="B37" s="3">
        <f>COUNTIFS('Fence PIT'!F:F,Size!A37,'Fence PIT'!G:G,"CO")</f>
        <v>5</v>
      </c>
      <c r="C37" s="3">
        <f>COUNTIFS('DIDSON PIT'!F:F,Size!A37,'DIDSON PIT'!G:G,"CO")</f>
        <v>3</v>
      </c>
    </row>
    <row r="38" spans="1:3" x14ac:dyDescent="0.35">
      <c r="A38" s="3">
        <v>109</v>
      </c>
      <c r="B38" s="3">
        <f>COUNTIFS('Fence PIT'!F:F,Size!A38,'Fence PIT'!G:G,"CO")</f>
        <v>6</v>
      </c>
      <c r="C38" s="3">
        <f>COUNTIFS('DIDSON PIT'!F:F,Size!A38,'DIDSON PIT'!G:G,"CO")</f>
        <v>0</v>
      </c>
    </row>
    <row r="39" spans="1:3" x14ac:dyDescent="0.35">
      <c r="A39" s="3">
        <v>110</v>
      </c>
      <c r="B39" s="3">
        <f>COUNTIFS('Fence PIT'!F:F,Size!A39,'Fence PIT'!G:G,"CO")</f>
        <v>6</v>
      </c>
      <c r="C39" s="3">
        <f>COUNTIFS('DIDSON PIT'!F:F,Size!A39,'DIDSON PIT'!G:G,"CO")</f>
        <v>3</v>
      </c>
    </row>
    <row r="40" spans="1:3" x14ac:dyDescent="0.35">
      <c r="A40" s="3">
        <v>111</v>
      </c>
      <c r="B40" s="3">
        <f>COUNTIFS('Fence PIT'!F:F,Size!A40,'Fence PIT'!G:G,"CO")</f>
        <v>9</v>
      </c>
      <c r="C40" s="3">
        <f>COUNTIFS('DIDSON PIT'!F:F,Size!A40,'DIDSON PIT'!G:G,"CO")</f>
        <v>4</v>
      </c>
    </row>
    <row r="41" spans="1:3" x14ac:dyDescent="0.35">
      <c r="A41" s="3">
        <v>112</v>
      </c>
      <c r="B41" s="3">
        <f>COUNTIFS('Fence PIT'!F:F,Size!A41,'Fence PIT'!G:G,"CO")</f>
        <v>1</v>
      </c>
      <c r="C41" s="3">
        <f>COUNTIFS('DIDSON PIT'!F:F,Size!A41,'DIDSON PIT'!G:G,"CO")</f>
        <v>1</v>
      </c>
    </row>
    <row r="42" spans="1:3" x14ac:dyDescent="0.35">
      <c r="A42" s="3">
        <v>113</v>
      </c>
      <c r="B42" s="3">
        <f>COUNTIFS('Fence PIT'!F:F,Size!A42,'Fence PIT'!G:G,"CO")</f>
        <v>3</v>
      </c>
      <c r="C42" s="3">
        <f>COUNTIFS('DIDSON PIT'!F:F,Size!A42,'DIDSON PIT'!G:G,"CO")</f>
        <v>0</v>
      </c>
    </row>
    <row r="43" spans="1:3" x14ac:dyDescent="0.35">
      <c r="A43" s="3">
        <v>114</v>
      </c>
      <c r="B43" s="3">
        <f>COUNTIFS('Fence PIT'!F:F,Size!A43,'Fence PIT'!G:G,"CO")</f>
        <v>3</v>
      </c>
      <c r="C43" s="3">
        <f>COUNTIFS('DIDSON PIT'!F:F,Size!A43,'DIDSON PIT'!G:G,"CO")</f>
        <v>4</v>
      </c>
    </row>
    <row r="44" spans="1:3" x14ac:dyDescent="0.35">
      <c r="A44" s="3">
        <v>115</v>
      </c>
      <c r="B44" s="3">
        <f>COUNTIFS('Fence PIT'!F:F,Size!A44,'Fence PIT'!G:G,"CO")</f>
        <v>5</v>
      </c>
      <c r="C44" s="3">
        <f>COUNTIFS('DIDSON PIT'!F:F,Size!A44,'DIDSON PIT'!G:G,"CO")</f>
        <v>2</v>
      </c>
    </row>
    <row r="45" spans="1:3" x14ac:dyDescent="0.35">
      <c r="A45" s="3">
        <v>116</v>
      </c>
      <c r="B45" s="3">
        <f>COUNTIFS('Fence PIT'!F:F,Size!A45,'Fence PIT'!G:G,"CO")</f>
        <v>0</v>
      </c>
      <c r="C45" s="3">
        <f>COUNTIFS('DIDSON PIT'!F:F,Size!A45,'DIDSON PIT'!G:G,"CO")</f>
        <v>0</v>
      </c>
    </row>
    <row r="46" spans="1:3" x14ac:dyDescent="0.35">
      <c r="A46" s="3">
        <v>117</v>
      </c>
      <c r="B46" s="3">
        <f>COUNTIFS('Fence PIT'!F:F,Size!A46,'Fence PIT'!G:G,"CO")</f>
        <v>1</v>
      </c>
      <c r="C46" s="3">
        <f>COUNTIFS('DIDSON PIT'!F:F,Size!A46,'DIDSON PIT'!G:G,"CO")</f>
        <v>1</v>
      </c>
    </row>
    <row r="47" spans="1:3" x14ac:dyDescent="0.35">
      <c r="A47" s="3">
        <v>118</v>
      </c>
      <c r="B47" s="3">
        <f>COUNTIFS('Fence PIT'!F:F,Size!A47,'Fence PIT'!G:G,"CO")</f>
        <v>1</v>
      </c>
      <c r="C47" s="3">
        <f>COUNTIFS('DIDSON PIT'!F:F,Size!A47,'DIDSON PIT'!G:G,"CO")</f>
        <v>1</v>
      </c>
    </row>
    <row r="48" spans="1:3" x14ac:dyDescent="0.35">
      <c r="A48" s="3">
        <v>119</v>
      </c>
      <c r="B48" s="3">
        <f>COUNTIFS('Fence PIT'!F:F,Size!A48,'Fence PIT'!G:G,"CO")</f>
        <v>5</v>
      </c>
      <c r="C48" s="3">
        <f>COUNTIFS('DIDSON PIT'!F:F,Size!A48,'DIDSON PIT'!G:G,"CO")</f>
        <v>1</v>
      </c>
    </row>
    <row r="49" spans="1:3" x14ac:dyDescent="0.35">
      <c r="A49" s="3">
        <v>120</v>
      </c>
      <c r="B49" s="3">
        <f>COUNTIFS('Fence PIT'!F:F,Size!A49,'Fence PIT'!G:G,"CO")</f>
        <v>3</v>
      </c>
      <c r="C49" s="3">
        <f>COUNTIFS('DIDSON PIT'!F:F,Size!A49,'DIDSON PIT'!G:G,"CO")</f>
        <v>3</v>
      </c>
    </row>
    <row r="50" spans="1:3" x14ac:dyDescent="0.35">
      <c r="A50" s="3">
        <v>121</v>
      </c>
      <c r="B50" s="3">
        <f>COUNTIFS('Fence PIT'!F:F,Size!A50,'Fence PIT'!G:G,"CO")</f>
        <v>3</v>
      </c>
      <c r="C50" s="3">
        <f>COUNTIFS('DIDSON PIT'!F:F,Size!A50,'DIDSON PIT'!G:G,"CO")</f>
        <v>2</v>
      </c>
    </row>
    <row r="51" spans="1:3" x14ac:dyDescent="0.35">
      <c r="A51" s="3">
        <v>122</v>
      </c>
      <c r="B51" s="3">
        <f>COUNTIFS('Fence PIT'!F:F,Size!A51,'Fence PIT'!G:G,"CO")</f>
        <v>1</v>
      </c>
      <c r="C51" s="3">
        <f>COUNTIFS('DIDSON PIT'!F:F,Size!A51,'DIDSON PIT'!G:G,"CO")</f>
        <v>0</v>
      </c>
    </row>
    <row r="52" spans="1:3" x14ac:dyDescent="0.35">
      <c r="A52" s="3">
        <v>123</v>
      </c>
      <c r="B52" s="3">
        <f>COUNTIFS('Fence PIT'!F:F,Size!A52,'Fence PIT'!G:G,"CO")</f>
        <v>1</v>
      </c>
      <c r="C52" s="3">
        <f>COUNTIFS('DIDSON PIT'!F:F,Size!A52,'DIDSON PIT'!G:G,"CO")</f>
        <v>0</v>
      </c>
    </row>
    <row r="53" spans="1:3" x14ac:dyDescent="0.35">
      <c r="A53" s="3">
        <v>124</v>
      </c>
      <c r="B53" s="3">
        <f>COUNTIFS('Fence PIT'!F:F,Size!A53,'Fence PIT'!G:G,"CO")</f>
        <v>0</v>
      </c>
      <c r="C53" s="3">
        <f>COUNTIFS('DIDSON PIT'!F:F,Size!A53,'DIDSON PIT'!G:G,"CO")</f>
        <v>1</v>
      </c>
    </row>
    <row r="54" spans="1:3" x14ac:dyDescent="0.35">
      <c r="A54" s="3">
        <v>125</v>
      </c>
      <c r="B54" s="3">
        <f>COUNTIFS('Fence PIT'!F:F,Size!A54,'Fence PIT'!G:G,"CO")</f>
        <v>0</v>
      </c>
      <c r="C54" s="3">
        <f>COUNTIFS('DIDSON PIT'!F:F,Size!A54,'DIDSON PIT'!G:G,"CO")</f>
        <v>0</v>
      </c>
    </row>
    <row r="55" spans="1:3" x14ac:dyDescent="0.35">
      <c r="A55" s="3">
        <v>126</v>
      </c>
      <c r="B55" s="3">
        <f>COUNTIFS('Fence PIT'!F:F,Size!A55,'Fence PIT'!G:G,"CO")</f>
        <v>0</v>
      </c>
      <c r="C55" s="3">
        <f>COUNTIFS('DIDSON PIT'!F:F,Size!A55,'DIDSON PIT'!G:G,"CO")</f>
        <v>1</v>
      </c>
    </row>
    <row r="56" spans="1:3" x14ac:dyDescent="0.35">
      <c r="A56" s="3">
        <v>127</v>
      </c>
      <c r="B56" s="3">
        <f>COUNTIFS('Fence PIT'!F:F,Size!A56,'Fence PIT'!G:G,"CO")</f>
        <v>0</v>
      </c>
      <c r="C56" s="3">
        <f>COUNTIFS('DIDSON PIT'!F:F,Size!A56,'DIDSON PIT'!G:G,"CO")</f>
        <v>0</v>
      </c>
    </row>
    <row r="57" spans="1:3" x14ac:dyDescent="0.35">
      <c r="A57" s="3">
        <v>128</v>
      </c>
      <c r="B57" s="3">
        <f>COUNTIFS('Fence PIT'!F:F,Size!A57,'Fence PIT'!G:G,"CO")</f>
        <v>0</v>
      </c>
      <c r="C57" s="3">
        <f>COUNTIFS('DIDSON PIT'!F:F,Size!A57,'DIDSON PIT'!G:G,"CO")</f>
        <v>1</v>
      </c>
    </row>
    <row r="58" spans="1:3" x14ac:dyDescent="0.35">
      <c r="A58" s="3">
        <v>129</v>
      </c>
      <c r="B58" s="3">
        <f>COUNTIFS('Fence PIT'!F:F,Size!A58,'Fence PIT'!G:G,"CO")</f>
        <v>0</v>
      </c>
      <c r="C58" s="3">
        <f>COUNTIFS('DIDSON PIT'!F:F,Size!A58,'DIDSON PIT'!G:G,"CO")</f>
        <v>1</v>
      </c>
    </row>
    <row r="59" spans="1:3" x14ac:dyDescent="0.35">
      <c r="A59" s="3">
        <v>130</v>
      </c>
      <c r="B59" s="3">
        <f>COUNTIFS('Fence PIT'!F:F,Size!A59,'Fence PIT'!G:G,"CO")</f>
        <v>0</v>
      </c>
      <c r="C59" s="3">
        <f>COUNTIFS('DIDSON PIT'!F:F,Size!A59,'DIDSON PIT'!G:G,"CO")</f>
        <v>2</v>
      </c>
    </row>
    <row r="60" spans="1:3" x14ac:dyDescent="0.35">
      <c r="A60" s="3">
        <v>131</v>
      </c>
      <c r="B60" s="3">
        <f>COUNTIFS('Fence PIT'!F:F,Size!A60,'Fence PIT'!G:G,"CO")</f>
        <v>0</v>
      </c>
      <c r="C60" s="3">
        <f>COUNTIFS('DIDSON PIT'!F:F,Size!A60,'DIDSON PIT'!G:G,"CO")</f>
        <v>2</v>
      </c>
    </row>
    <row r="61" spans="1:3" x14ac:dyDescent="0.35">
      <c r="A61" s="3">
        <v>132</v>
      </c>
      <c r="B61" s="3">
        <f>COUNTIFS('Fence PIT'!F:F,Size!A61,'Fence PIT'!G:G,"CO")</f>
        <v>1</v>
      </c>
      <c r="C61" s="3">
        <f>COUNTIFS('DIDSON PIT'!F:F,Size!A61,'DIDSON PIT'!G:G,"CO")</f>
        <v>1</v>
      </c>
    </row>
    <row r="62" spans="1:3" x14ac:dyDescent="0.35">
      <c r="A62" s="3">
        <v>133</v>
      </c>
      <c r="B62" s="3">
        <f>COUNTIFS('Fence PIT'!F:F,Size!A62,'Fence PIT'!G:G,"CO")</f>
        <v>0</v>
      </c>
      <c r="C62" s="3">
        <f>COUNTIFS('DIDSON PIT'!F:F,Size!A62,'DIDSON PIT'!G:G,"CO")</f>
        <v>0</v>
      </c>
    </row>
    <row r="63" spans="1:3" x14ac:dyDescent="0.35">
      <c r="A63" s="3">
        <v>134</v>
      </c>
      <c r="B63" s="3">
        <f>COUNTIFS('Fence PIT'!F:F,Size!A63,'Fence PIT'!G:G,"CO")</f>
        <v>0</v>
      </c>
      <c r="C63" s="3">
        <f>COUNTIFS('DIDSON PIT'!F:F,Size!A63,'DIDSON PIT'!G:G,"CO")</f>
        <v>1</v>
      </c>
    </row>
    <row r="64" spans="1:3" x14ac:dyDescent="0.35">
      <c r="A64" s="3">
        <v>135</v>
      </c>
      <c r="B64" s="3">
        <f>COUNTIFS('Fence PIT'!F:F,Size!A64,'Fence PIT'!G:G,"CO")</f>
        <v>0</v>
      </c>
      <c r="C64" s="3">
        <f>COUNTIFS('DIDSON PIT'!F:F,Size!A64,'DIDSON PIT'!G:G,"CO")</f>
        <v>3</v>
      </c>
    </row>
    <row r="65" spans="1:3" x14ac:dyDescent="0.35">
      <c r="A65" s="3">
        <v>136</v>
      </c>
      <c r="B65" s="3">
        <f>COUNTIFS('Fence PIT'!F:F,Size!A65,'Fence PIT'!G:G,"CO")</f>
        <v>0</v>
      </c>
      <c r="C65" s="3">
        <f>COUNTIFS('DIDSON PIT'!F:F,Size!A65,'DIDSON PIT'!G:G,"CO")</f>
        <v>0</v>
      </c>
    </row>
    <row r="66" spans="1:3" x14ac:dyDescent="0.35">
      <c r="A66" s="3">
        <v>137</v>
      </c>
      <c r="B66" s="3">
        <f>COUNTIFS('Fence PIT'!F:F,Size!A66,'Fence PIT'!G:G,"CO")</f>
        <v>0</v>
      </c>
      <c r="C66" s="3">
        <f>COUNTIFS('DIDSON PIT'!F:F,Size!A66,'DIDSON PIT'!G:G,"CO")</f>
        <v>1</v>
      </c>
    </row>
    <row r="67" spans="1:3" x14ac:dyDescent="0.35">
      <c r="A67" s="3">
        <v>138</v>
      </c>
      <c r="B67" s="3">
        <f>COUNTIFS('Fence PIT'!F:F,Size!A67,'Fence PIT'!G:G,"CO")</f>
        <v>0</v>
      </c>
      <c r="C67" s="3">
        <f>COUNTIFS('DIDSON PIT'!F:F,Size!A67,'DIDSON PIT'!G:G,"CO")</f>
        <v>0</v>
      </c>
    </row>
    <row r="68" spans="1:3" x14ac:dyDescent="0.35">
      <c r="A68" s="3">
        <v>139</v>
      </c>
      <c r="B68" s="3">
        <f>COUNTIFS('Fence PIT'!F:F,Size!A68,'Fence PIT'!G:G,"CO")</f>
        <v>0</v>
      </c>
      <c r="C68" s="3">
        <f>COUNTIFS('DIDSON PIT'!F:F,Size!A68,'DIDSON PIT'!G:G,"CO")</f>
        <v>1</v>
      </c>
    </row>
    <row r="69" spans="1:3" x14ac:dyDescent="0.35">
      <c r="A69" s="3">
        <v>140</v>
      </c>
      <c r="B69" s="3">
        <f>COUNTIFS('Fence PIT'!F:F,Size!A69,'Fence PIT'!G:G,"CO")</f>
        <v>0</v>
      </c>
      <c r="C69" s="3">
        <f>COUNTIFS('DIDSON PIT'!F:F,Size!A69,'DIDSON PIT'!G:G,"CO")</f>
        <v>0</v>
      </c>
    </row>
    <row r="70" spans="1:3" x14ac:dyDescent="0.35">
      <c r="A70" s="3">
        <v>141</v>
      </c>
      <c r="B70" s="3">
        <f>COUNTIFS('Fence PIT'!F:F,Size!A70,'Fence PIT'!G:G,"CO")</f>
        <v>0</v>
      </c>
      <c r="C70" s="3">
        <f>COUNTIFS('DIDSON PIT'!F:F,Size!A70,'DIDSON PIT'!G:G,"CO")</f>
        <v>0</v>
      </c>
    </row>
    <row r="71" spans="1:3" x14ac:dyDescent="0.35">
      <c r="A71" s="3">
        <v>142</v>
      </c>
      <c r="B71" s="3">
        <f>COUNTIFS('Fence PIT'!F:F,Size!A71,'Fence PIT'!G:G,"CO")</f>
        <v>0</v>
      </c>
      <c r="C71" s="3">
        <f>COUNTIFS('DIDSON PIT'!F:F,Size!A71,'DIDSON PIT'!G:G,"CO")</f>
        <v>1</v>
      </c>
    </row>
    <row r="72" spans="1:3" x14ac:dyDescent="0.35">
      <c r="A72" s="3">
        <v>143</v>
      </c>
      <c r="B72" s="3">
        <f>COUNTIFS('Fence PIT'!F:F,Size!A72,'Fence PIT'!G:G,"CO")</f>
        <v>0</v>
      </c>
      <c r="C72" s="3">
        <f>COUNTIFS('DIDSON PIT'!F:F,Size!A72,'DIDSON PIT'!G:G,"CO")</f>
        <v>0</v>
      </c>
    </row>
    <row r="73" spans="1:3" x14ac:dyDescent="0.35">
      <c r="A73" s="3">
        <v>144</v>
      </c>
      <c r="B73" s="3">
        <f>COUNTIFS('Fence PIT'!F:F,Size!A73,'Fence PIT'!G:G,"CO")</f>
        <v>0</v>
      </c>
      <c r="C73" s="3">
        <f>COUNTIFS('DIDSON PIT'!F:F,Size!A73,'DIDSON PIT'!G:G,"CO")</f>
        <v>0</v>
      </c>
    </row>
    <row r="74" spans="1:3" x14ac:dyDescent="0.35">
      <c r="A74" s="3">
        <v>145</v>
      </c>
      <c r="B74" s="3">
        <f>COUNTIFS('Fence PIT'!F:F,Size!A74,'Fence PIT'!G:G,"CO")</f>
        <v>0</v>
      </c>
      <c r="C74" s="3">
        <f>COUNTIFS('DIDSON PIT'!F:F,Size!A74,'DIDSON PIT'!G:G,"CO")</f>
        <v>2</v>
      </c>
    </row>
    <row r="75" spans="1:3" x14ac:dyDescent="0.35">
      <c r="A75" s="3">
        <v>146</v>
      </c>
      <c r="B75" s="3">
        <f>COUNTIFS('Fence PIT'!F:F,Size!A75,'Fence PIT'!G:G,"CO")</f>
        <v>0</v>
      </c>
      <c r="C75" s="3">
        <f>COUNTIFS('DIDSON PIT'!F:F,Size!A75,'DIDSON PIT'!G:G,"CO")</f>
        <v>2</v>
      </c>
    </row>
    <row r="76" spans="1:3" x14ac:dyDescent="0.35">
      <c r="A76" s="3">
        <v>147</v>
      </c>
      <c r="B76" s="3">
        <f>COUNTIFS('Fence PIT'!F:F,Size!A76,'Fence PIT'!G:G,"CO")</f>
        <v>0</v>
      </c>
      <c r="C76" s="3">
        <f>COUNTIFS('DIDSON PIT'!F:F,Size!A76,'DIDSON PIT'!G:G,"CO")</f>
        <v>1</v>
      </c>
    </row>
    <row r="77" spans="1:3" x14ac:dyDescent="0.35">
      <c r="A77" s="3">
        <v>148</v>
      </c>
      <c r="B77" s="3">
        <f>COUNTIFS('Fence PIT'!F:F,Size!A77,'Fence PIT'!G:G,"CO")</f>
        <v>0</v>
      </c>
      <c r="C77" s="3">
        <f>COUNTIFS('DIDSON PIT'!F:F,Size!A77,'DIDSON PIT'!G:G,"CO")</f>
        <v>0</v>
      </c>
    </row>
    <row r="78" spans="1:3" x14ac:dyDescent="0.35">
      <c r="A78" s="3">
        <v>149</v>
      </c>
      <c r="B78" s="3">
        <f>COUNTIFS('Fence PIT'!F:F,Size!A78,'Fence PIT'!G:G,"CO")</f>
        <v>0</v>
      </c>
      <c r="C78" s="3">
        <f>COUNTIFS('DIDSON PIT'!F:F,Size!A78,'DIDSON PIT'!G:G,"CO")</f>
        <v>0</v>
      </c>
    </row>
    <row r="79" spans="1:3" x14ac:dyDescent="0.35">
      <c r="A79" s="3">
        <v>150</v>
      </c>
      <c r="B79" s="3">
        <f>COUNTIFS('Fence PIT'!F:F,Size!A79,'Fence PIT'!G:G,"CO")</f>
        <v>0</v>
      </c>
      <c r="C79" s="3">
        <f>COUNTIFS('DIDSON PIT'!F:F,Size!A79,'DIDSON PIT'!G:G,"CO")</f>
        <v>1</v>
      </c>
    </row>
    <row r="80" spans="1:3" x14ac:dyDescent="0.35">
      <c r="A80" s="3">
        <v>151</v>
      </c>
      <c r="B80" s="3">
        <f>COUNTIFS('Fence PIT'!F:F,Size!A80,'Fence PIT'!G:G,"CO")</f>
        <v>0</v>
      </c>
      <c r="C80" s="3">
        <f>COUNTIFS('DIDSON PIT'!F:F,Size!A80,'DIDSON PIT'!G:G,"CO")</f>
        <v>0</v>
      </c>
    </row>
    <row r="81" spans="1:3" x14ac:dyDescent="0.35">
      <c r="A81" s="3">
        <v>152</v>
      </c>
      <c r="B81" s="3">
        <f>COUNTIFS('Fence PIT'!F:F,Size!A81,'Fence PIT'!G:G,"CO")</f>
        <v>0</v>
      </c>
      <c r="C81" s="3">
        <f>COUNTIFS('DIDSON PIT'!F:F,Size!A81,'DIDSON PIT'!G:G,"CO")</f>
        <v>0</v>
      </c>
    </row>
    <row r="82" spans="1:3" x14ac:dyDescent="0.35">
      <c r="A82" s="3">
        <v>153</v>
      </c>
      <c r="B82" s="3">
        <f>COUNTIFS('Fence PIT'!F:F,Size!A82,'Fence PIT'!G:G,"CO")</f>
        <v>0</v>
      </c>
      <c r="C82" s="3">
        <f>COUNTIFS('DIDSON PIT'!F:F,Size!A82,'DIDSON PIT'!G:G,"CO")</f>
        <v>0</v>
      </c>
    </row>
    <row r="83" spans="1:3" x14ac:dyDescent="0.35">
      <c r="A83" s="3">
        <v>154</v>
      </c>
      <c r="B83" s="3">
        <f>COUNTIFS('Fence PIT'!F:F,Size!A83,'Fence PIT'!G:G,"CO")</f>
        <v>0</v>
      </c>
      <c r="C83" s="3">
        <f>COUNTIFS('DIDSON PIT'!F:F,Size!A83,'DIDSON PIT'!G:G,"CO")</f>
        <v>0</v>
      </c>
    </row>
    <row r="84" spans="1:3" x14ac:dyDescent="0.35">
      <c r="A84" s="3">
        <v>155</v>
      </c>
      <c r="B84" s="3">
        <f>COUNTIFS('Fence PIT'!F:F,Size!A84,'Fence PIT'!G:G,"CO")</f>
        <v>0</v>
      </c>
      <c r="C84" s="3">
        <f>COUNTIFS('DIDSON PIT'!F:F,Size!A84,'DIDSON PIT'!G:G,"CO")</f>
        <v>0</v>
      </c>
    </row>
    <row r="85" spans="1:3" x14ac:dyDescent="0.35">
      <c r="A85" s="3">
        <v>156</v>
      </c>
      <c r="B85" s="3">
        <f>COUNTIFS('Fence PIT'!F:F,Size!A85,'Fence PIT'!G:G,"CO")</f>
        <v>0</v>
      </c>
      <c r="C85" s="3">
        <f>COUNTIFS('DIDSON PIT'!F:F,Size!A85,'DIDSON PIT'!G:G,"CO")</f>
        <v>0</v>
      </c>
    </row>
    <row r="86" spans="1:3" x14ac:dyDescent="0.35">
      <c r="A86" s="3">
        <v>157</v>
      </c>
      <c r="B86" s="3">
        <f>COUNTIFS('Fence PIT'!F:F,Size!A86,'Fence PIT'!G:G,"CO")</f>
        <v>0</v>
      </c>
      <c r="C86" s="3">
        <f>COUNTIFS('DIDSON PIT'!F:F,Size!A86,'DIDSON PIT'!G:G,"CO")</f>
        <v>0</v>
      </c>
    </row>
    <row r="87" spans="1:3" x14ac:dyDescent="0.35">
      <c r="A87" s="3">
        <v>158</v>
      </c>
      <c r="B87" s="3">
        <f>COUNTIFS('Fence PIT'!F:F,Size!A87,'Fence PIT'!G:G,"CO")</f>
        <v>0</v>
      </c>
      <c r="C87" s="3">
        <f>COUNTIFS('DIDSON PIT'!F:F,Size!A87,'DIDSON PIT'!G:G,"CO")</f>
        <v>0</v>
      </c>
    </row>
    <row r="88" spans="1:3" x14ac:dyDescent="0.35">
      <c r="A88" s="3">
        <v>159</v>
      </c>
      <c r="B88" s="3">
        <f>COUNTIFS('Fence PIT'!F:F,Size!A88,'Fence PIT'!G:G,"CO")</f>
        <v>0</v>
      </c>
      <c r="C88" s="3">
        <f>COUNTIFS('DIDSON PIT'!F:F,Size!A88,'DIDSON PIT'!G:G,"CO")</f>
        <v>0</v>
      </c>
    </row>
    <row r="89" spans="1:3" x14ac:dyDescent="0.35">
      <c r="A89" s="3">
        <v>160</v>
      </c>
      <c r="B89" s="3">
        <f>COUNTIFS('Fence PIT'!F:F,Size!A89,'Fence PIT'!G:G,"CO")</f>
        <v>0</v>
      </c>
      <c r="C89" s="3">
        <f>COUNTIFS('DIDSON PIT'!F:F,Size!A89,'DIDSON PIT'!G:G,"CO")</f>
        <v>0</v>
      </c>
    </row>
    <row r="90" spans="1:3" x14ac:dyDescent="0.35">
      <c r="A90" s="3">
        <v>161</v>
      </c>
      <c r="B90" s="3">
        <f>COUNTIFS('Fence PIT'!F:F,Size!A90,'Fence PIT'!G:G,"CO")</f>
        <v>0</v>
      </c>
      <c r="C90" s="3">
        <f>COUNTIFS('DIDSON PIT'!F:F,Size!A90,'DIDSON PIT'!G:G,"CO")</f>
        <v>0</v>
      </c>
    </row>
    <row r="91" spans="1:3" x14ac:dyDescent="0.35">
      <c r="A91" s="3">
        <v>162</v>
      </c>
      <c r="B91" s="3">
        <f>COUNTIFS('Fence PIT'!F:F,Size!A91,'Fence PIT'!G:G,"CO")</f>
        <v>0</v>
      </c>
      <c r="C91" s="3">
        <f>COUNTIFS('DIDSON PIT'!F:F,Size!A91,'DIDSON PIT'!G:G,"CO")</f>
        <v>0</v>
      </c>
    </row>
    <row r="92" spans="1:3" x14ac:dyDescent="0.35">
      <c r="A92" s="3">
        <v>163</v>
      </c>
      <c r="B92" s="3">
        <f>COUNTIFS('Fence PIT'!F:F,Size!A92,'Fence PIT'!G:G,"CO")</f>
        <v>0</v>
      </c>
      <c r="C92" s="3">
        <f>COUNTIFS('DIDSON PIT'!F:F,Size!A92,'DIDSON PIT'!G:G,"CO")</f>
        <v>0</v>
      </c>
    </row>
    <row r="93" spans="1:3" x14ac:dyDescent="0.35">
      <c r="A93" s="3">
        <v>164</v>
      </c>
      <c r="B93" s="3">
        <f>COUNTIFS('Fence PIT'!F:F,Size!A93,'Fence PIT'!G:G,"CO")</f>
        <v>0</v>
      </c>
      <c r="C93" s="3">
        <f>COUNTIFS('DIDSON PIT'!F:F,Size!A93,'DIDSON PIT'!G:G,"CO")</f>
        <v>0</v>
      </c>
    </row>
    <row r="94" spans="1:3" x14ac:dyDescent="0.35">
      <c r="A94" s="3">
        <v>165</v>
      </c>
      <c r="B94" s="3">
        <f>COUNTIFS('Fence PIT'!F:F,Size!A94,'Fence PIT'!G:G,"CO")</f>
        <v>0</v>
      </c>
      <c r="C94" s="3">
        <f>COUNTIFS('DIDSON PIT'!F:F,Size!A94,'DIDSON PIT'!G:G,"CO")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Fence PIT</vt:lpstr>
      <vt:lpstr>Fence CATCH</vt:lpstr>
      <vt:lpstr>Fence Notes</vt:lpstr>
      <vt:lpstr>DIDSON PIT</vt:lpstr>
      <vt:lpstr>DIDSON CATCH</vt:lpstr>
      <vt:lpstr>DIDSON Notes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Pellett, Kevin</dc:creator>
  <cp:lastModifiedBy>Pellett, Kevin</cp:lastModifiedBy>
  <dcterms:created xsi:type="dcterms:W3CDTF">2024-04-25T03:37:57Z</dcterms:created>
  <dcterms:modified xsi:type="dcterms:W3CDTF">2024-04-25T18:11:19Z</dcterms:modified>
</cp:coreProperties>
</file>