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andieBundy/Desktop/Science/UW/Cruises/Gradients/Gradients2.0/Data/"/>
    </mc:Choice>
  </mc:AlternateContent>
  <bookViews>
    <workbookView xWindow="360" yWindow="460" windowWidth="24740" windowHeight="14700" tabRatio="500"/>
  </bookViews>
  <sheets>
    <sheet name="data" sheetId="1" r:id="rId1"/>
    <sheet name="high res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11" i="1" l="1"/>
  <c r="Z111" i="1"/>
  <c r="AC98" i="1"/>
  <c r="Z98" i="1"/>
  <c r="AC74" i="1"/>
  <c r="Z75" i="1"/>
  <c r="Z74" i="1"/>
  <c r="AC4" i="1"/>
  <c r="Z4" i="1"/>
  <c r="Z47" i="1"/>
  <c r="AC47" i="1"/>
  <c r="AC64" i="1"/>
  <c r="AC54" i="1"/>
  <c r="AC44" i="1"/>
  <c r="AC21" i="1"/>
  <c r="AC20" i="1"/>
  <c r="AC18" i="1"/>
  <c r="AC16" i="1"/>
  <c r="AC10" i="1"/>
  <c r="AC3" i="1"/>
  <c r="Z64" i="1" l="1"/>
  <c r="Z54" i="1"/>
  <c r="Z44" i="1"/>
  <c r="Z21" i="1"/>
  <c r="Z20" i="1"/>
  <c r="Z18" i="1"/>
  <c r="Z16" i="1"/>
  <c r="Z10" i="1"/>
  <c r="Z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<sst xmlns="http://schemas.openxmlformats.org/spreadsheetml/2006/main" count="185" uniqueCount="38">
  <si>
    <t>Bottle</t>
  </si>
  <si>
    <t>Month</t>
  </si>
  <si>
    <t>Day</t>
  </si>
  <si>
    <t>Year</t>
  </si>
  <si>
    <t>Scan</t>
  </si>
  <si>
    <t>AFLTurbWETntu0</t>
  </si>
  <si>
    <t>PAR</t>
  </si>
  <si>
    <t>Density</t>
  </si>
  <si>
    <t>May</t>
  </si>
  <si>
    <t>Jun</t>
  </si>
  <si>
    <t>Gradients 2.0 TM Btl data</t>
  </si>
  <si>
    <t>Siderophore (pmol L-1)</t>
  </si>
  <si>
    <t>Salinity 1</t>
  </si>
  <si>
    <t>Salinity 2</t>
  </si>
  <si>
    <t>Pressure</t>
  </si>
  <si>
    <t>Temperature 1</t>
  </si>
  <si>
    <t>Temperature 2</t>
  </si>
  <si>
    <t>Conductivity 1</t>
  </si>
  <si>
    <t>Conductivity 2</t>
  </si>
  <si>
    <t>Oxygen umol kg-1</t>
  </si>
  <si>
    <t>Eco Trip</t>
  </si>
  <si>
    <t>Station</t>
  </si>
  <si>
    <t>TM Cast #</t>
  </si>
  <si>
    <t>dFe (nmol L-1)</t>
  </si>
  <si>
    <t>Longitude (W)</t>
  </si>
  <si>
    <t>Latitude (N)</t>
  </si>
  <si>
    <t>NA</t>
  </si>
  <si>
    <t>Fe'</t>
  </si>
  <si>
    <t>Phosphate</t>
  </si>
  <si>
    <t>Nitrate</t>
  </si>
  <si>
    <t>N:dFe</t>
  </si>
  <si>
    <t>Dissolved METALS</t>
  </si>
  <si>
    <t>Original sample name</t>
  </si>
  <si>
    <t>Fe</t>
  </si>
  <si>
    <t>Latitude</t>
  </si>
  <si>
    <t>Longitude</t>
  </si>
  <si>
    <t>Temperature</t>
  </si>
  <si>
    <t>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</si>
</sst>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_);[Red]\(0.000\)"/>
  </numFmts>
  <fonts count="1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Verdana"/>
      <family val="2"/>
    </font>
    <font>
      <b/>
      <sz val="14"/>
      <color theme="1"/>
      <name val="Calibri"/>
      <family val="2"/>
      <scheme val="minor"/>
    </font>
    <font>
      <sz val="12"/>
      <color theme="1"/>
      <name val="Helv"/>
      <family val="2"/>
      <charset val="204"/>
    </font>
    <font>
      <b/>
      <sz val="12"/>
      <color theme="1"/>
      <name val="Helv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" fontId="1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0" borderId="0" xfId="0" applyNumberFormat="1" applyFont="1" applyBorder="1"/>
    <xf numFmtId="2" fontId="6" fillId="0" borderId="1" xfId="0" applyNumberFormat="1" applyFont="1" applyBorder="1"/>
    <xf numFmtId="2" fontId="6" fillId="0" borderId="0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0" fillId="0" borderId="0" xfId="0" applyNumberFormat="1" applyBorder="1"/>
    <xf numFmtId="2" fontId="0" fillId="0" borderId="1" xfId="0" applyNumberFormat="1" applyBorder="1"/>
    <xf numFmtId="2" fontId="7" fillId="0" borderId="0" xfId="0" applyNumberFormat="1" applyFont="1" applyFill="1" applyBorder="1" applyAlignment="1">
      <alignment horizontal="center"/>
    </xf>
    <xf numFmtId="0" fontId="4" fillId="0" borderId="0" xfId="0" applyFont="1"/>
    <xf numFmtId="0" fontId="8" fillId="0" borderId="0" xfId="0" applyFont="1" applyFill="1"/>
    <xf numFmtId="0" fontId="0" fillId="0" borderId="0" xfId="0" applyFill="1"/>
    <xf numFmtId="0" fontId="5" fillId="0" borderId="0" xfId="0" applyFont="1" applyFill="1"/>
    <xf numFmtId="165" fontId="10" fillId="0" borderId="0" xfId="1" applyNumberFormat="1" applyFont="1" applyFill="1" applyBorder="1"/>
    <xf numFmtId="0" fontId="11" fillId="0" borderId="0" xfId="0" applyFont="1" applyFill="1"/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C000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Siderophores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 w="1905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(data!$C$3,data!$C$4,data!$C$20,data!$C$21,data!$C$44,data!$C$47,data!$C$54,data!$C$66,data!$C$74,data!$C$75,data!$C$98,data!$C$111)</c:f>
              <c:numCache>
                <c:formatCode>General</c:formatCode>
                <c:ptCount val="12"/>
                <c:pt idx="0">
                  <c:v>25.77</c:v>
                </c:pt>
                <c:pt idx="1">
                  <c:v>28.47</c:v>
                </c:pt>
                <c:pt idx="2">
                  <c:v>41.42</c:v>
                </c:pt>
                <c:pt idx="3">
                  <c:v>41.42</c:v>
                </c:pt>
                <c:pt idx="4">
                  <c:v>39.5</c:v>
                </c:pt>
                <c:pt idx="5">
                  <c:v>39.5</c:v>
                </c:pt>
                <c:pt idx="6">
                  <c:v>38</c:v>
                </c:pt>
                <c:pt idx="7">
                  <c:v>37.5</c:v>
                </c:pt>
                <c:pt idx="8">
                  <c:v>37</c:v>
                </c:pt>
                <c:pt idx="9">
                  <c:v>37</c:v>
                </c:pt>
                <c:pt idx="10">
                  <c:v>34.5</c:v>
                </c:pt>
                <c:pt idx="11">
                  <c:v>34</c:v>
                </c:pt>
              </c:numCache>
            </c:numRef>
          </c:xVal>
          <c:yVal>
            <c:numRef>
              <c:f>(data!$X$3,data!$X$4,data!$X$20,data!$X$21,data!$X$44,data!$X$47,data!$X$54,data!$X$66,data!$X$74,data!$X$75,data!$X$98,data!$X$111)</c:f>
              <c:numCache>
                <c:formatCode>0.00</c:formatCode>
                <c:ptCount val="12"/>
                <c:pt idx="0">
                  <c:v>3.1</c:v>
                </c:pt>
                <c:pt idx="1">
                  <c:v>2.68</c:v>
                </c:pt>
                <c:pt idx="2">
                  <c:v>2.0499999999999998</c:v>
                </c:pt>
                <c:pt idx="3">
                  <c:v>5.85</c:v>
                </c:pt>
                <c:pt idx="4">
                  <c:v>5.97</c:v>
                </c:pt>
                <c:pt idx="5">
                  <c:v>3.23</c:v>
                </c:pt>
                <c:pt idx="6">
                  <c:v>11.49</c:v>
                </c:pt>
                <c:pt idx="7">
                  <c:v>23.61</c:v>
                </c:pt>
                <c:pt idx="8">
                  <c:v>17.239999999999998</c:v>
                </c:pt>
                <c:pt idx="9">
                  <c:v>3.92</c:v>
                </c:pt>
                <c:pt idx="10">
                  <c:v>13.62</c:v>
                </c:pt>
                <c:pt idx="11">
                  <c:v>22.91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664A-A9A5-EB30D333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63296"/>
        <c:axId val="1619097184"/>
      </c:scatterChart>
      <c:scatterChart>
        <c:scatterStyle val="lineMarker"/>
        <c:varyColors val="0"/>
        <c:ser>
          <c:idx val="0"/>
          <c:order val="1"/>
          <c:tx>
            <c:v>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(data!$C$3,data!$C$10,data!$C$16,data!$C$18,data!$C$20:$C$21,data!$C$44,data!$C$54,data!$C$64)</c:f>
              <c:numCache>
                <c:formatCode>General</c:formatCode>
                <c:ptCount val="9"/>
                <c:pt idx="0">
                  <c:v>25.77</c:v>
                </c:pt>
                <c:pt idx="1">
                  <c:v>28.47</c:v>
                </c:pt>
                <c:pt idx="2">
                  <c:v>32.25</c:v>
                </c:pt>
                <c:pt idx="3">
                  <c:v>36.049999999999997</c:v>
                </c:pt>
                <c:pt idx="4">
                  <c:v>41.42</c:v>
                </c:pt>
                <c:pt idx="5">
                  <c:v>41.42</c:v>
                </c:pt>
                <c:pt idx="6">
                  <c:v>39.5</c:v>
                </c:pt>
                <c:pt idx="7">
                  <c:v>38</c:v>
                </c:pt>
                <c:pt idx="8">
                  <c:v>37.5</c:v>
                </c:pt>
              </c:numCache>
            </c:numRef>
          </c:xVal>
          <c:yVal>
            <c:numRef>
              <c:f>(data!$Y$3,data!$Y$10,data!$Y$16,data!$Y$18,data!$Y$20:$Y$21,data!$Y$44,data!$Y$54,data!$Y$64)</c:f>
              <c:numCache>
                <c:formatCode>General</c:formatCode>
                <c:ptCount val="9"/>
                <c:pt idx="0">
                  <c:v>0.28194211600000002</c:v>
                </c:pt>
                <c:pt idx="1">
                  <c:v>0.31800695600000001</c:v>
                </c:pt>
                <c:pt idx="2">
                  <c:v>0.39004158900000002</c:v>
                </c:pt>
                <c:pt idx="3">
                  <c:v>0.42523755800000002</c:v>
                </c:pt>
                <c:pt idx="4">
                  <c:v>0.30809406900000003</c:v>
                </c:pt>
                <c:pt idx="5">
                  <c:v>0.152840319</c:v>
                </c:pt>
                <c:pt idx="6">
                  <c:v>0.30459792899999999</c:v>
                </c:pt>
                <c:pt idx="7">
                  <c:v>0.21927474899999999</c:v>
                </c:pt>
                <c:pt idx="8">
                  <c:v>0.123877785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7-664A-A9A5-EB30D33311B4}"/>
            </c:ext>
          </c:extLst>
        </c:ser>
        <c:ser>
          <c:idx val="1"/>
          <c:order val="2"/>
          <c:tx>
            <c:v>Fe'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(data!$C$3,data!$C$10,data!$C$16,data!$C$18,data!$C$20:$C$21,data!$C$44,data!$C$54,data!$C$64)</c:f>
              <c:numCache>
                <c:formatCode>General</c:formatCode>
                <c:ptCount val="9"/>
                <c:pt idx="0">
                  <c:v>25.77</c:v>
                </c:pt>
                <c:pt idx="1">
                  <c:v>28.47</c:v>
                </c:pt>
                <c:pt idx="2">
                  <c:v>32.25</c:v>
                </c:pt>
                <c:pt idx="3">
                  <c:v>36.049999999999997</c:v>
                </c:pt>
                <c:pt idx="4">
                  <c:v>41.42</c:v>
                </c:pt>
                <c:pt idx="5">
                  <c:v>41.42</c:v>
                </c:pt>
                <c:pt idx="6">
                  <c:v>39.5</c:v>
                </c:pt>
                <c:pt idx="7">
                  <c:v>38</c:v>
                </c:pt>
                <c:pt idx="8">
                  <c:v>37.5</c:v>
                </c:pt>
              </c:numCache>
            </c:numRef>
          </c:xVal>
          <c:yVal>
            <c:numRef>
              <c:f>(data!$Z$3,data!$Z$10,data!$Z$16,data!$Z$18,data!$Z$20:$Z$21,data!$Z$44,data!$Z$54,data!$Z$64)</c:f>
              <c:numCache>
                <c:formatCode>General</c:formatCode>
                <c:ptCount val="9"/>
                <c:pt idx="0">
                  <c:v>0.39264538734595944</c:v>
                </c:pt>
                <c:pt idx="1">
                  <c:v>0.46629061512832681</c:v>
                </c:pt>
                <c:pt idx="2">
                  <c:v>0.63945603825766417</c:v>
                </c:pt>
                <c:pt idx="3">
                  <c:v>0.73984924366369809</c:v>
                </c:pt>
                <c:pt idx="4">
                  <c:v>0.44528317390590488</c:v>
                </c:pt>
                <c:pt idx="5">
                  <c:v>0.18041500608195257</c:v>
                </c:pt>
                <c:pt idx="6">
                  <c:v>0.43801700009604944</c:v>
                </c:pt>
                <c:pt idx="7">
                  <c:v>0.28086032662468602</c:v>
                </c:pt>
                <c:pt idx="8">
                  <c:v>0.14139327011585937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7-664A-A9A5-EB30D333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61040"/>
        <c:axId val="1447757120"/>
      </c:scatterChart>
      <c:valAx>
        <c:axId val="1619063296"/>
        <c:scaling>
          <c:orientation val="minMax"/>
          <c:max val="43"/>
          <c:min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Latitude (N)</a:t>
                </a:r>
              </a:p>
            </c:rich>
          </c:tx>
          <c:layout>
            <c:manualLayout>
              <c:xMode val="edge"/>
              <c:yMode val="edge"/>
              <c:x val="0.46496071625915197"/>
              <c:y val="0.9124600638977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619097184"/>
        <c:crosses val="autoZero"/>
        <c:crossBetween val="midCat"/>
      </c:valAx>
      <c:valAx>
        <c:axId val="161909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b="1">
                    <a:solidFill>
                      <a:schemeClr val="accent5">
                        <a:lumMod val="75000"/>
                      </a:schemeClr>
                    </a:solidFill>
                  </a:rPr>
                  <a:t>Siderophores (pmol L-1)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619063296"/>
        <c:crosses val="autoZero"/>
        <c:crossBetween val="midCat"/>
      </c:valAx>
      <c:valAx>
        <c:axId val="1447757120"/>
        <c:scaling>
          <c:orientation val="minMax"/>
          <c:max val="0.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b="1" i="0" baseline="0">
                    <a:solidFill>
                      <a:schemeClr val="accent4">
                        <a:lumMod val="75000"/>
                      </a:schemeClr>
                    </a:solidFill>
                  </a:rPr>
                  <a:t>Fe</a:t>
                </a:r>
                <a:r>
                  <a:rPr lang="en-US" b="1" i="1" baseline="0">
                    <a:solidFill>
                      <a:schemeClr val="accent4">
                        <a:lumMod val="75000"/>
                      </a:schemeClr>
                    </a:solidFill>
                  </a:rPr>
                  <a:t> </a:t>
                </a:r>
                <a:r>
                  <a:rPr lang="en-US" b="1" baseline="0">
                    <a:solidFill>
                      <a:schemeClr val="accent4">
                        <a:lumMod val="75000"/>
                      </a:schemeClr>
                    </a:solidFill>
                  </a:rPr>
                  <a:t>(nmol L-1)</a:t>
                </a:r>
                <a:endParaRPr lang="en-US" b="1">
                  <a:solidFill>
                    <a:schemeClr val="accent4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447761040"/>
        <c:crosses val="max"/>
        <c:crossBetween val="midCat"/>
      </c:valAx>
      <c:valAx>
        <c:axId val="144776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77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Siderophores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C00000">
                  <a:alpha val="50196"/>
                </a:srgbClr>
              </a:solid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(data!$C$3,data!$C$4,data!$C$20,data!$C$21,data!$C$44,data!$C$47,data!$C$54,data!$C$66,data!$C$74,data!$C$75,data!$C$98,data!$C$111)</c:f>
              <c:numCache>
                <c:formatCode>General</c:formatCode>
                <c:ptCount val="12"/>
                <c:pt idx="0">
                  <c:v>25.77</c:v>
                </c:pt>
                <c:pt idx="1">
                  <c:v>28.47</c:v>
                </c:pt>
                <c:pt idx="2">
                  <c:v>41.42</c:v>
                </c:pt>
                <c:pt idx="3">
                  <c:v>41.42</c:v>
                </c:pt>
                <c:pt idx="4">
                  <c:v>39.5</c:v>
                </c:pt>
                <c:pt idx="5">
                  <c:v>39.5</c:v>
                </c:pt>
                <c:pt idx="6">
                  <c:v>38</c:v>
                </c:pt>
                <c:pt idx="7">
                  <c:v>37.5</c:v>
                </c:pt>
                <c:pt idx="8">
                  <c:v>37</c:v>
                </c:pt>
                <c:pt idx="9">
                  <c:v>37</c:v>
                </c:pt>
                <c:pt idx="10">
                  <c:v>34.5</c:v>
                </c:pt>
                <c:pt idx="11">
                  <c:v>34</c:v>
                </c:pt>
              </c:numCache>
            </c:numRef>
          </c:xVal>
          <c:yVal>
            <c:numRef>
              <c:f>(data!$X$3,data!$X$4,data!$X$20,data!$X$21,data!$X$44,data!$X$47,data!$X$54,data!$X$66,data!$X$74,data!$X$75,data!$X$98,data!$X$111)</c:f>
              <c:numCache>
                <c:formatCode>0.00</c:formatCode>
                <c:ptCount val="12"/>
                <c:pt idx="0">
                  <c:v>3.1</c:v>
                </c:pt>
                <c:pt idx="1">
                  <c:v>2.68</c:v>
                </c:pt>
                <c:pt idx="2">
                  <c:v>2.0499999999999998</c:v>
                </c:pt>
                <c:pt idx="3">
                  <c:v>5.85</c:v>
                </c:pt>
                <c:pt idx="4">
                  <c:v>5.97</c:v>
                </c:pt>
                <c:pt idx="5">
                  <c:v>3.23</c:v>
                </c:pt>
                <c:pt idx="6">
                  <c:v>11.49</c:v>
                </c:pt>
                <c:pt idx="7">
                  <c:v>23.61</c:v>
                </c:pt>
                <c:pt idx="8">
                  <c:v>17.239999999999998</c:v>
                </c:pt>
                <c:pt idx="9">
                  <c:v>3.92</c:v>
                </c:pt>
                <c:pt idx="10">
                  <c:v>13.62</c:v>
                </c:pt>
                <c:pt idx="11">
                  <c:v>22.91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9-6841-8FF3-9E2251F8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85824"/>
        <c:axId val="1600388944"/>
      </c:scatterChart>
      <c:scatterChart>
        <c:scatterStyle val="lineMarker"/>
        <c:varyColors val="0"/>
        <c:ser>
          <c:idx val="0"/>
          <c:order val="1"/>
          <c:tx>
            <c:v>Density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(data!$C$3,data!$C$4,data!$C$20,data!$C$21,data!$C$44,data!$C$47,data!$C$54,data!$C$66,data!$C$74,data!$C$75,data!$C$98,data!$C$111)</c:f>
              <c:numCache>
                <c:formatCode>General</c:formatCode>
                <c:ptCount val="12"/>
                <c:pt idx="0">
                  <c:v>25.77</c:v>
                </c:pt>
                <c:pt idx="1">
                  <c:v>28.47</c:v>
                </c:pt>
                <c:pt idx="2">
                  <c:v>41.42</c:v>
                </c:pt>
                <c:pt idx="3">
                  <c:v>41.42</c:v>
                </c:pt>
                <c:pt idx="4">
                  <c:v>39.5</c:v>
                </c:pt>
                <c:pt idx="5">
                  <c:v>39.5</c:v>
                </c:pt>
                <c:pt idx="6">
                  <c:v>38</c:v>
                </c:pt>
                <c:pt idx="7">
                  <c:v>37.5</c:v>
                </c:pt>
                <c:pt idx="8">
                  <c:v>37</c:v>
                </c:pt>
                <c:pt idx="9">
                  <c:v>37</c:v>
                </c:pt>
                <c:pt idx="10">
                  <c:v>34.5</c:v>
                </c:pt>
                <c:pt idx="11">
                  <c:v>34</c:v>
                </c:pt>
              </c:numCache>
            </c:numRef>
          </c:xVal>
          <c:yVal>
            <c:numRef>
              <c:f>(data!$W$3,data!$W$4,data!$W$20,data!$W$21,data!$W$44,data!$W$47,data!$W$54,data!$W$66,data!$W$74,data!$W$75,data!$W$98,data!$W$111)</c:f>
              <c:numCache>
                <c:formatCode>0.000</c:formatCode>
                <c:ptCount val="12"/>
                <c:pt idx="1">
                  <c:v>25.116929687460015</c:v>
                </c:pt>
                <c:pt idx="2">
                  <c:v>25.236894377386534</c:v>
                </c:pt>
                <c:pt idx="3">
                  <c:v>25.238446803276929</c:v>
                </c:pt>
                <c:pt idx="4">
                  <c:v>25.257777469754728</c:v>
                </c:pt>
                <c:pt idx="5">
                  <c:v>25.324262194668563</c:v>
                </c:pt>
                <c:pt idx="6">
                  <c:v>25.077765259637545</c:v>
                </c:pt>
                <c:pt idx="7">
                  <c:v>25.172313043561417</c:v>
                </c:pt>
                <c:pt idx="8">
                  <c:v>25.251331130403287</c:v>
                </c:pt>
                <c:pt idx="9">
                  <c:v>25.268882267407434</c:v>
                </c:pt>
                <c:pt idx="10">
                  <c:v>24.905683007633797</c:v>
                </c:pt>
                <c:pt idx="11">
                  <c:v>24.797723718132829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9-6841-8FF3-9E2251F8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46640"/>
        <c:axId val="1600378128"/>
      </c:scatterChart>
      <c:valAx>
        <c:axId val="1600385824"/>
        <c:scaling>
          <c:orientation val="minMax"/>
          <c:max val="43"/>
          <c:min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Latitude (N)</a:t>
                </a:r>
              </a:p>
            </c:rich>
          </c:tx>
          <c:layout>
            <c:manualLayout>
              <c:xMode val="edge"/>
              <c:yMode val="edge"/>
              <c:x val="0.46496071625915197"/>
              <c:y val="0.9124600638977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600388944"/>
        <c:crosses val="autoZero"/>
        <c:crossBetween val="midCat"/>
      </c:valAx>
      <c:valAx>
        <c:axId val="160038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C00000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b="1">
                    <a:solidFill>
                      <a:srgbClr val="C00000"/>
                    </a:solidFill>
                  </a:rPr>
                  <a:t>Siderophores (pmol L-1)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C00000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600385824"/>
        <c:crosses val="autoZero"/>
        <c:crossBetween val="midCat"/>
      </c:valAx>
      <c:valAx>
        <c:axId val="1600378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b="1">
                    <a:solidFill>
                      <a:schemeClr val="accent5">
                        <a:lumMod val="75000"/>
                      </a:schemeClr>
                    </a:solidFill>
                  </a:rPr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600346640"/>
        <c:crosses val="max"/>
        <c:crossBetween val="midCat"/>
      </c:valAx>
      <c:valAx>
        <c:axId val="160034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3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5644</xdr:colOff>
      <xdr:row>3</xdr:row>
      <xdr:rowOff>7055</xdr:rowOff>
    </xdr:from>
    <xdr:to>
      <xdr:col>44</xdr:col>
      <xdr:colOff>26811</xdr:colOff>
      <xdr:row>22</xdr:row>
      <xdr:rowOff>115711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42333</xdr:colOff>
      <xdr:row>22</xdr:row>
      <xdr:rowOff>127001</xdr:rowOff>
    </xdr:from>
    <xdr:to>
      <xdr:col>44</xdr:col>
      <xdr:colOff>67733</xdr:colOff>
      <xdr:row>42</xdr:row>
      <xdr:rowOff>43745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6"/>
  <sheetViews>
    <sheetView tabSelected="1" zoomScale="90" zoomScaleNormal="90" zoomScalePageLayoutView="90" workbookViewId="0">
      <pane ySplit="2" topLeftCell="A6" activePane="bottomLeft" state="frozen"/>
      <selection pane="bottomLeft" activeCell="Y111" sqref="Y111:AC111"/>
    </sheetView>
  </sheetViews>
  <sheetFormatPr baseColWidth="10" defaultRowHeight="16"/>
  <cols>
    <col min="1" max="2" width="10.83203125" style="2"/>
    <col min="3" max="3" width="11.6640625" style="2" bestFit="1" customWidth="1"/>
    <col min="4" max="4" width="13.6640625" style="2" bestFit="1" customWidth="1"/>
    <col min="5" max="12" width="10.83203125" style="2"/>
    <col min="13" max="14" width="13.83203125" style="2" bestFit="1" customWidth="1"/>
    <col min="15" max="16" width="13.6640625" style="2" bestFit="1" customWidth="1"/>
    <col min="17" max="18" width="10.83203125" style="2"/>
    <col min="19" max="19" width="16.83203125" style="2" bestFit="1" customWidth="1"/>
    <col min="20" max="20" width="8.6640625" style="2" bestFit="1" customWidth="1"/>
    <col min="21" max="21" width="18.1640625" style="2" bestFit="1" customWidth="1"/>
    <col min="22" max="23" width="10.83203125" style="2"/>
    <col min="24" max="24" width="21.33203125" style="10" bestFit="1" customWidth="1"/>
    <col min="25" max="25" width="19.5" style="2" customWidth="1"/>
    <col min="26" max="26" width="13.5" style="2" bestFit="1" customWidth="1"/>
    <col min="27" max="16384" width="10.83203125" style="2"/>
  </cols>
  <sheetData>
    <row r="1" spans="1:29">
      <c r="A1" s="2" t="s">
        <v>10</v>
      </c>
    </row>
    <row r="2" spans="1:29" s="3" customFormat="1">
      <c r="A2" s="3" t="s">
        <v>21</v>
      </c>
      <c r="B2" s="3" t="s">
        <v>22</v>
      </c>
      <c r="C2" s="3" t="s">
        <v>25</v>
      </c>
      <c r="D2" s="3" t="s">
        <v>24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12</v>
      </c>
      <c r="J2" s="3" t="s">
        <v>13</v>
      </c>
      <c r="K2" s="3" t="s">
        <v>4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12</v>
      </c>
      <c r="R2" s="3" t="s">
        <v>13</v>
      </c>
      <c r="S2" s="3" t="s">
        <v>19</v>
      </c>
      <c r="T2" s="3" t="s">
        <v>20</v>
      </c>
      <c r="U2" s="3" t="s">
        <v>5</v>
      </c>
      <c r="V2" s="3" t="s">
        <v>6</v>
      </c>
      <c r="W2" s="3" t="s">
        <v>7</v>
      </c>
      <c r="X2" s="9" t="s">
        <v>11</v>
      </c>
      <c r="Y2" s="3" t="s">
        <v>23</v>
      </c>
      <c r="Z2" s="3" t="s">
        <v>27</v>
      </c>
      <c r="AA2" s="3" t="s">
        <v>28</v>
      </c>
      <c r="AB2" s="3" t="s">
        <v>29</v>
      </c>
      <c r="AC2" s="3" t="s">
        <v>30</v>
      </c>
    </row>
    <row r="3" spans="1:29" s="8" customFormat="1">
      <c r="A3" s="8">
        <v>2</v>
      </c>
      <c r="B3" s="8" t="s">
        <v>26</v>
      </c>
      <c r="C3" s="8">
        <v>25.77</v>
      </c>
      <c r="D3" s="8">
        <v>158</v>
      </c>
      <c r="L3" s="8">
        <v>15</v>
      </c>
      <c r="X3" s="10">
        <v>3.1</v>
      </c>
      <c r="Y3" s="1">
        <v>0.28194211600000002</v>
      </c>
      <c r="Z3" s="8">
        <f>(Y3/((1-Y3)*10^12))*1000000000000</f>
        <v>0.39264538734595944</v>
      </c>
      <c r="AA3" s="13">
        <v>6.5303636680006827E-2</v>
      </c>
      <c r="AB3" s="14">
        <v>1.3526786483552461E-2</v>
      </c>
      <c r="AC3" s="8">
        <f>AB3/Y3</f>
        <v>4.7977175866667825E-2</v>
      </c>
    </row>
    <row r="4" spans="1:29">
      <c r="A4" s="2">
        <v>3</v>
      </c>
      <c r="B4" s="2">
        <v>2</v>
      </c>
      <c r="C4" s="2">
        <v>28.47</v>
      </c>
      <c r="D4" s="8">
        <v>158</v>
      </c>
      <c r="E4" s="2">
        <v>6</v>
      </c>
      <c r="F4" s="2" t="s">
        <v>8</v>
      </c>
      <c r="G4" s="2">
        <v>30</v>
      </c>
      <c r="H4" s="2">
        <v>2017</v>
      </c>
      <c r="I4" s="2">
        <v>34.968499999999999</v>
      </c>
      <c r="J4" s="2">
        <v>34.968400000000003</v>
      </c>
      <c r="K4" s="2">
        <v>25269</v>
      </c>
      <c r="L4" s="4">
        <v>84.748000000000005</v>
      </c>
      <c r="M4" s="2">
        <v>18.519600000000001</v>
      </c>
      <c r="N4" s="2">
        <v>18.5303</v>
      </c>
      <c r="O4" s="2">
        <v>4.6420649999999997</v>
      </c>
      <c r="P4" s="2">
        <v>4.6431259999999996</v>
      </c>
      <c r="Q4" s="2">
        <v>34.968499999999999</v>
      </c>
      <c r="R4" s="2">
        <v>34.968400000000003</v>
      </c>
      <c r="S4" s="2">
        <v>218.589</v>
      </c>
      <c r="T4" s="2">
        <v>1.0470999999999999</v>
      </c>
      <c r="U4" s="2">
        <v>0.15140000000000001</v>
      </c>
      <c r="V4" s="5">
        <v>7.1989000000000005E-5</v>
      </c>
      <c r="W4" s="6">
        <f t="shared" ref="W4:W35" si="0">999.842594+0.06793953*N4-0.00909529*N4^2+0.0001001685*N4^3-0.000001120083*N4^4+0.000000006536332*N4^5+R4*(0.82449-0.0040899*N4+0.000076438*N4^2-0.00000082467*N4^3+0.0000000053875*N4^4)+(R4^1.5)*(-0.0057246+0.00010227*N4-0.0000016546*N4^2)+0.00048314*R4^2-1000</f>
        <v>25.116929687460015</v>
      </c>
      <c r="X4" s="10">
        <v>2.68</v>
      </c>
      <c r="Y4" s="20">
        <v>0.20197728867304701</v>
      </c>
      <c r="Z4" s="8">
        <f>(Y4/((1-Y4)*10^12))*1000000000000</f>
        <v>0.25309716854699404</v>
      </c>
      <c r="AA4" s="15">
        <v>4.2944144771184842E-2</v>
      </c>
      <c r="AB4" s="16">
        <v>7.5991246359829762E-2</v>
      </c>
      <c r="AC4" s="8">
        <f>AB4/Y4</f>
        <v>0.37623659005959548</v>
      </c>
    </row>
    <row r="5" spans="1:29">
      <c r="A5" s="2">
        <v>3</v>
      </c>
      <c r="B5" s="2">
        <v>2</v>
      </c>
      <c r="C5" s="2">
        <v>28.47</v>
      </c>
      <c r="D5" s="8">
        <v>158</v>
      </c>
      <c r="E5" s="2">
        <v>5</v>
      </c>
      <c r="F5" s="2" t="s">
        <v>8</v>
      </c>
      <c r="G5" s="2">
        <v>30</v>
      </c>
      <c r="H5" s="2">
        <v>2017</v>
      </c>
      <c r="I5" s="2">
        <v>34.955300000000001</v>
      </c>
      <c r="J5" s="2">
        <v>34.951900000000002</v>
      </c>
      <c r="K5" s="2">
        <v>25029</v>
      </c>
      <c r="L5" s="4">
        <v>87.33</v>
      </c>
      <c r="M5" s="2">
        <v>18.375499999999999</v>
      </c>
      <c r="N5" s="2">
        <v>18.372699999999998</v>
      </c>
      <c r="O5" s="2">
        <v>4.6261359999999998</v>
      </c>
      <c r="P5" s="2">
        <v>4.6254439999999999</v>
      </c>
      <c r="Q5" s="2">
        <v>34.955300000000001</v>
      </c>
      <c r="R5" s="2">
        <v>34.951900000000002</v>
      </c>
      <c r="S5" s="2">
        <v>218.72200000000001</v>
      </c>
      <c r="T5" s="2">
        <v>1.0960000000000001</v>
      </c>
      <c r="U5" s="2">
        <v>0.14779999999999999</v>
      </c>
      <c r="V5" s="5">
        <v>7.1989000000000005E-5</v>
      </c>
      <c r="W5" s="6">
        <f t="shared" si="0"/>
        <v>25.143752844983965</v>
      </c>
    </row>
    <row r="6" spans="1:29">
      <c r="A6" s="2">
        <v>3</v>
      </c>
      <c r="B6" s="2">
        <v>2</v>
      </c>
      <c r="C6" s="2">
        <v>28.47</v>
      </c>
      <c r="D6" s="8">
        <v>158</v>
      </c>
      <c r="E6" s="2">
        <v>4</v>
      </c>
      <c r="F6" s="2" t="s">
        <v>8</v>
      </c>
      <c r="G6" s="2">
        <v>30</v>
      </c>
      <c r="H6" s="2">
        <v>2017</v>
      </c>
      <c r="I6" s="2">
        <v>34.933700000000002</v>
      </c>
      <c r="J6" s="2">
        <v>34.929000000000002</v>
      </c>
      <c r="K6" s="2">
        <v>24789</v>
      </c>
      <c r="L6" s="4">
        <v>90.406999999999996</v>
      </c>
      <c r="M6" s="2">
        <v>18.1691</v>
      </c>
      <c r="N6" s="2">
        <v>18.162600000000001</v>
      </c>
      <c r="O6" s="2">
        <v>4.6030100000000003</v>
      </c>
      <c r="P6" s="2">
        <v>4.601801</v>
      </c>
      <c r="Q6" s="2">
        <v>34.933700000000002</v>
      </c>
      <c r="R6" s="2">
        <v>34.929000000000002</v>
      </c>
      <c r="S6" s="2">
        <v>216.928</v>
      </c>
      <c r="T6" s="2">
        <v>1.0075000000000001</v>
      </c>
      <c r="U6" s="2">
        <v>0.14779999999999999</v>
      </c>
      <c r="V6" s="5">
        <v>6.8990000000000002E-5</v>
      </c>
      <c r="W6" s="6">
        <f t="shared" si="0"/>
        <v>25.178473233275326</v>
      </c>
    </row>
    <row r="7" spans="1:29">
      <c r="A7" s="2">
        <v>3</v>
      </c>
      <c r="B7" s="2">
        <v>2</v>
      </c>
      <c r="C7" s="2">
        <v>28.47</v>
      </c>
      <c r="D7" s="8">
        <v>158</v>
      </c>
      <c r="E7" s="2">
        <v>3</v>
      </c>
      <c r="F7" s="2" t="s">
        <v>8</v>
      </c>
      <c r="G7" s="2">
        <v>30</v>
      </c>
      <c r="H7" s="2">
        <v>2017</v>
      </c>
      <c r="I7" s="2">
        <v>34.912799999999997</v>
      </c>
      <c r="J7" s="2">
        <v>34.9238</v>
      </c>
      <c r="K7" s="2">
        <v>24549</v>
      </c>
      <c r="L7" s="4">
        <v>93.665999999999997</v>
      </c>
      <c r="M7" s="2">
        <v>17.861000000000001</v>
      </c>
      <c r="N7" s="2">
        <v>17.984300000000001</v>
      </c>
      <c r="O7" s="2">
        <v>4.5698420000000004</v>
      </c>
      <c r="P7" s="2">
        <v>4.583475</v>
      </c>
      <c r="Q7" s="2">
        <v>34.912799999999997</v>
      </c>
      <c r="R7" s="2">
        <v>34.9238</v>
      </c>
      <c r="S7" s="2">
        <v>214.696</v>
      </c>
      <c r="T7" s="2">
        <v>0.98360000000000003</v>
      </c>
      <c r="U7" s="2">
        <v>0.14749999999999999</v>
      </c>
      <c r="V7" s="5">
        <v>6.8990000000000002E-5</v>
      </c>
      <c r="W7" s="6">
        <f t="shared" si="0"/>
        <v>25.21852941973998</v>
      </c>
    </row>
    <row r="8" spans="1:29">
      <c r="A8" s="2">
        <v>3</v>
      </c>
      <c r="B8" s="2">
        <v>2</v>
      </c>
      <c r="C8" s="2">
        <v>28.47</v>
      </c>
      <c r="D8" s="8">
        <v>158</v>
      </c>
      <c r="E8" s="2">
        <v>2</v>
      </c>
      <c r="F8" s="2" t="s">
        <v>8</v>
      </c>
      <c r="G8" s="2">
        <v>30</v>
      </c>
      <c r="H8" s="2">
        <v>2017</v>
      </c>
      <c r="I8" s="2">
        <v>34.899799999999999</v>
      </c>
      <c r="J8" s="2">
        <v>34.902000000000001</v>
      </c>
      <c r="K8" s="2">
        <v>24309</v>
      </c>
      <c r="L8" s="4">
        <v>96.721000000000004</v>
      </c>
      <c r="M8" s="2">
        <v>17.814900000000002</v>
      </c>
      <c r="N8" s="2">
        <v>17.8218</v>
      </c>
      <c r="O8" s="2">
        <v>4.5638519999999998</v>
      </c>
      <c r="P8" s="2">
        <v>4.5647970000000004</v>
      </c>
      <c r="Q8" s="2">
        <v>34.899799999999999</v>
      </c>
      <c r="R8" s="2">
        <v>34.902000000000001</v>
      </c>
      <c r="S8" s="2">
        <v>214.25399999999999</v>
      </c>
      <c r="T8" s="2">
        <v>0.77749999999999997</v>
      </c>
      <c r="U8" s="2">
        <v>0.15190000000000001</v>
      </c>
      <c r="V8" s="5">
        <v>6.5989999999999997E-5</v>
      </c>
      <c r="W8" s="6">
        <f t="shared" si="0"/>
        <v>25.241720004715262</v>
      </c>
    </row>
    <row r="9" spans="1:29">
      <c r="A9" s="2">
        <v>3</v>
      </c>
      <c r="B9" s="2">
        <v>2</v>
      </c>
      <c r="C9" s="2">
        <v>28.47</v>
      </c>
      <c r="D9" s="8">
        <v>158</v>
      </c>
      <c r="E9" s="2">
        <v>1</v>
      </c>
      <c r="F9" s="2" t="s">
        <v>8</v>
      </c>
      <c r="G9" s="2">
        <v>30</v>
      </c>
      <c r="H9" s="2">
        <v>2017</v>
      </c>
      <c r="I9" s="2">
        <v>34.899700000000003</v>
      </c>
      <c r="J9" s="2">
        <v>34.897500000000001</v>
      </c>
      <c r="K9" s="2">
        <v>24117</v>
      </c>
      <c r="L9" s="4">
        <v>99.341999999999999</v>
      </c>
      <c r="M9" s="2">
        <v>17.7498</v>
      </c>
      <c r="N9" s="2">
        <v>17.7682</v>
      </c>
      <c r="O9" s="2">
        <v>4.5574510000000004</v>
      </c>
      <c r="P9" s="2">
        <v>4.5590279999999996</v>
      </c>
      <c r="Q9" s="2">
        <v>34.899700000000003</v>
      </c>
      <c r="R9" s="2">
        <v>34.897500000000001</v>
      </c>
      <c r="S9" s="2">
        <v>215.166</v>
      </c>
      <c r="T9" s="2">
        <v>0.8</v>
      </c>
      <c r="U9" s="2">
        <v>0.14119999999999999</v>
      </c>
      <c r="V9" s="5">
        <v>6.8990000000000002E-5</v>
      </c>
      <c r="W9" s="6">
        <f t="shared" si="0"/>
        <v>25.251378294755568</v>
      </c>
    </row>
    <row r="10" spans="1:29">
      <c r="A10" s="2">
        <v>3</v>
      </c>
      <c r="B10" s="2">
        <v>3</v>
      </c>
      <c r="C10" s="2">
        <v>28.47</v>
      </c>
      <c r="D10" s="8">
        <v>158</v>
      </c>
      <c r="E10" s="2">
        <v>6</v>
      </c>
      <c r="F10" s="2" t="s">
        <v>8</v>
      </c>
      <c r="G10" s="2">
        <v>31</v>
      </c>
      <c r="H10" s="2">
        <v>2017</v>
      </c>
      <c r="I10" s="2">
        <v>35.287999999999997</v>
      </c>
      <c r="J10" s="2">
        <v>35.282400000000003</v>
      </c>
      <c r="K10" s="2">
        <v>28845</v>
      </c>
      <c r="L10" s="4">
        <v>14.818</v>
      </c>
      <c r="M10" s="2">
        <v>22.8965</v>
      </c>
      <c r="N10" s="2">
        <v>22.9133</v>
      </c>
      <c r="O10" s="2">
        <v>5.1264560000000001</v>
      </c>
      <c r="P10" s="2">
        <v>5.127491</v>
      </c>
      <c r="Q10" s="2">
        <v>35.287999999999997</v>
      </c>
      <c r="R10" s="2">
        <v>35.282400000000003</v>
      </c>
      <c r="S10" s="2">
        <v>211.333</v>
      </c>
      <c r="T10" s="2">
        <v>1.37E-2</v>
      </c>
      <c r="U10" s="2">
        <v>0.11360000000000001</v>
      </c>
      <c r="V10" s="5">
        <v>0.1215</v>
      </c>
      <c r="W10" s="6">
        <f t="shared" si="0"/>
        <v>24.174288064031089</v>
      </c>
      <c r="Y10">
        <v>0.31800695600000001</v>
      </c>
      <c r="Z10" s="8">
        <f>(Y10/((1-Y10)*10^12))*1000000000000</f>
        <v>0.46629061512832681</v>
      </c>
      <c r="AA10" s="15">
        <v>4.2944144771184842E-2</v>
      </c>
      <c r="AB10" s="16">
        <v>7.5991246359829762E-2</v>
      </c>
      <c r="AC10" s="8">
        <f>AB10/Y10</f>
        <v>0.23896095643841753</v>
      </c>
    </row>
    <row r="11" spans="1:29">
      <c r="A11" s="2">
        <v>3</v>
      </c>
      <c r="B11" s="2">
        <v>3</v>
      </c>
      <c r="C11" s="2">
        <v>28.47</v>
      </c>
      <c r="D11" s="8">
        <v>158</v>
      </c>
      <c r="E11" s="2">
        <v>5</v>
      </c>
      <c r="F11" s="2" t="s">
        <v>8</v>
      </c>
      <c r="G11" s="2">
        <v>31</v>
      </c>
      <c r="H11" s="2">
        <v>2017</v>
      </c>
      <c r="I11" s="2">
        <v>35.291600000000003</v>
      </c>
      <c r="J11" s="2">
        <v>35.286999999999999</v>
      </c>
      <c r="K11" s="2">
        <v>28629</v>
      </c>
      <c r="L11" s="4">
        <v>17.46</v>
      </c>
      <c r="M11" s="2">
        <v>22.858499999999999</v>
      </c>
      <c r="N11" s="2">
        <v>22.8597</v>
      </c>
      <c r="O11" s="2">
        <v>5.1230789999999997</v>
      </c>
      <c r="P11" s="2">
        <v>5.1226120000000002</v>
      </c>
      <c r="Q11" s="2">
        <v>35.291600000000003</v>
      </c>
      <c r="R11" s="2">
        <v>35.286999999999999</v>
      </c>
      <c r="S11" s="2">
        <v>211.81299999999999</v>
      </c>
      <c r="T11" s="2">
        <v>4.8999999999999998E-3</v>
      </c>
      <c r="U11" s="2">
        <v>0.1341</v>
      </c>
      <c r="V11" s="5">
        <v>5.5888E-2</v>
      </c>
      <c r="W11" s="6">
        <f t="shared" si="0"/>
        <v>24.193194900152776</v>
      </c>
    </row>
    <row r="12" spans="1:29">
      <c r="A12" s="2">
        <v>3</v>
      </c>
      <c r="B12" s="2">
        <v>3</v>
      </c>
      <c r="C12" s="2">
        <v>28.47</v>
      </c>
      <c r="D12" s="8">
        <v>158</v>
      </c>
      <c r="E12" s="2">
        <v>4</v>
      </c>
      <c r="F12" s="2" t="s">
        <v>8</v>
      </c>
      <c r="G12" s="2">
        <v>31</v>
      </c>
      <c r="H12" s="2">
        <v>2017</v>
      </c>
      <c r="I12" s="2">
        <v>35.290599999999998</v>
      </c>
      <c r="J12" s="2">
        <v>35.285299999999999</v>
      </c>
      <c r="K12" s="2">
        <v>28389</v>
      </c>
      <c r="L12" s="4">
        <v>20.54</v>
      </c>
      <c r="M12" s="2">
        <v>22.843</v>
      </c>
      <c r="N12" s="2">
        <v>22.842099999999999</v>
      </c>
      <c r="O12" s="2">
        <v>5.1214740000000001</v>
      </c>
      <c r="P12" s="2">
        <v>5.1206940000000003</v>
      </c>
      <c r="Q12" s="2">
        <v>35.290599999999998</v>
      </c>
      <c r="R12" s="2">
        <v>35.285299999999999</v>
      </c>
      <c r="S12" s="2">
        <v>211.06700000000001</v>
      </c>
      <c r="T12" s="2">
        <v>3.4700000000000002E-2</v>
      </c>
      <c r="U12" s="2">
        <v>0.1231</v>
      </c>
      <c r="V12" s="5">
        <v>2.1937000000000002E-2</v>
      </c>
      <c r="W12" s="6">
        <f t="shared" si="0"/>
        <v>24.196962159923714</v>
      </c>
    </row>
    <row r="13" spans="1:29">
      <c r="A13" s="2">
        <v>3</v>
      </c>
      <c r="B13" s="2">
        <v>3</v>
      </c>
      <c r="C13" s="2">
        <v>28.47</v>
      </c>
      <c r="D13" s="8">
        <v>158</v>
      </c>
      <c r="E13" s="2">
        <v>3</v>
      </c>
      <c r="F13" s="2" t="s">
        <v>8</v>
      </c>
      <c r="G13" s="2">
        <v>31</v>
      </c>
      <c r="H13" s="2">
        <v>2017</v>
      </c>
      <c r="I13" s="2">
        <v>35.033299999999997</v>
      </c>
      <c r="J13" s="2">
        <v>35.0244</v>
      </c>
      <c r="K13" s="2">
        <v>24477</v>
      </c>
      <c r="L13" s="4">
        <v>90.331000000000003</v>
      </c>
      <c r="M13" s="2">
        <v>19.0717</v>
      </c>
      <c r="N13" s="2">
        <v>19.103899999999999</v>
      </c>
      <c r="O13" s="2">
        <v>4.7056969999999998</v>
      </c>
      <c r="P13" s="2">
        <v>4.7078899999999999</v>
      </c>
      <c r="Q13" s="2">
        <v>35.033299999999997</v>
      </c>
      <c r="R13" s="2">
        <v>35.0244</v>
      </c>
      <c r="S13" s="2">
        <v>218.94</v>
      </c>
      <c r="T13" s="2">
        <v>0.2271</v>
      </c>
      <c r="U13" s="2">
        <v>0.1283</v>
      </c>
      <c r="V13" s="5">
        <v>7.4988999999999996E-5</v>
      </c>
      <c r="W13" s="6">
        <f t="shared" si="0"/>
        <v>25.014337160967216</v>
      </c>
    </row>
    <row r="14" spans="1:29">
      <c r="A14" s="2">
        <v>3</v>
      </c>
      <c r="B14" s="2">
        <v>3</v>
      </c>
      <c r="C14" s="2">
        <v>28.47</v>
      </c>
      <c r="D14" s="8">
        <v>158</v>
      </c>
      <c r="E14" s="2">
        <v>2</v>
      </c>
      <c r="F14" s="2" t="s">
        <v>8</v>
      </c>
      <c r="G14" s="2">
        <v>31</v>
      </c>
      <c r="H14" s="2">
        <v>2017</v>
      </c>
      <c r="I14" s="2">
        <v>35.017899999999997</v>
      </c>
      <c r="J14" s="2">
        <v>35.007800000000003</v>
      </c>
      <c r="K14" s="2">
        <v>24357</v>
      </c>
      <c r="L14" s="4">
        <v>93.489000000000004</v>
      </c>
      <c r="M14" s="2">
        <v>18.9405</v>
      </c>
      <c r="N14" s="2">
        <v>18.943999999999999</v>
      </c>
      <c r="O14" s="2">
        <v>4.6907420000000002</v>
      </c>
      <c r="P14" s="2">
        <v>4.6898869999999997</v>
      </c>
      <c r="Q14" s="2">
        <v>35.018000000000001</v>
      </c>
      <c r="R14" s="2">
        <v>35.007800000000003</v>
      </c>
      <c r="S14" s="2">
        <v>222.625</v>
      </c>
      <c r="T14" s="2">
        <v>0.2959</v>
      </c>
      <c r="U14" s="2">
        <v>0.13800000000000001</v>
      </c>
      <c r="V14" s="5">
        <v>7.1989000000000005E-5</v>
      </c>
      <c r="W14" s="6">
        <f t="shared" si="0"/>
        <v>25.042473382772187</v>
      </c>
    </row>
    <row r="15" spans="1:29">
      <c r="A15" s="2">
        <v>3</v>
      </c>
      <c r="B15" s="2">
        <v>3</v>
      </c>
      <c r="C15" s="2">
        <v>28.47</v>
      </c>
      <c r="D15" s="8">
        <v>158</v>
      </c>
      <c r="E15" s="2">
        <v>1</v>
      </c>
      <c r="F15" s="2" t="s">
        <v>8</v>
      </c>
      <c r="G15" s="2">
        <v>31</v>
      </c>
      <c r="H15" s="2">
        <v>2017</v>
      </c>
      <c r="I15" s="2">
        <v>35.000399999999999</v>
      </c>
      <c r="J15" s="2">
        <v>34.991999999999997</v>
      </c>
      <c r="K15" s="2">
        <v>24141</v>
      </c>
      <c r="L15" s="4">
        <v>96.36</v>
      </c>
      <c r="M15" s="2">
        <v>18.693999999999999</v>
      </c>
      <c r="N15" s="2">
        <v>18.7607</v>
      </c>
      <c r="O15" s="2">
        <v>4.6639150000000003</v>
      </c>
      <c r="P15" s="2">
        <v>4.6696479999999996</v>
      </c>
      <c r="Q15" s="2">
        <v>35.000399999999999</v>
      </c>
      <c r="R15" s="2">
        <v>34.992100000000001</v>
      </c>
      <c r="S15" s="2">
        <v>218.87299999999999</v>
      </c>
      <c r="T15" s="2">
        <v>0.33510000000000001</v>
      </c>
      <c r="U15" s="2">
        <v>0.14119999999999999</v>
      </c>
      <c r="V15" s="5">
        <v>6.5989999999999997E-5</v>
      </c>
      <c r="W15" s="6">
        <f t="shared" si="0"/>
        <v>25.076994239250098</v>
      </c>
    </row>
    <row r="16" spans="1:29">
      <c r="A16" s="2">
        <v>4</v>
      </c>
      <c r="B16" s="2">
        <v>4</v>
      </c>
      <c r="C16" s="2">
        <v>32.25</v>
      </c>
      <c r="D16" s="8">
        <v>158</v>
      </c>
      <c r="E16" s="2">
        <v>2</v>
      </c>
      <c r="F16" s="2" t="s">
        <v>9</v>
      </c>
      <c r="G16" s="2">
        <v>1</v>
      </c>
      <c r="H16" s="2">
        <v>2017</v>
      </c>
      <c r="I16" s="2">
        <v>34.7866</v>
      </c>
      <c r="J16" s="2">
        <v>34.781399999999998</v>
      </c>
      <c r="K16" s="2">
        <v>22893</v>
      </c>
      <c r="L16" s="4">
        <v>16.376999999999999</v>
      </c>
      <c r="M16" s="2">
        <v>19.753299999999999</v>
      </c>
      <c r="N16" s="2">
        <v>19.7545</v>
      </c>
      <c r="O16" s="2">
        <v>4.7415589999999996</v>
      </c>
      <c r="P16" s="2">
        <v>4.741053</v>
      </c>
      <c r="Q16" s="2">
        <v>34.7866</v>
      </c>
      <c r="R16" s="2">
        <v>34.781399999999998</v>
      </c>
      <c r="S16" s="2">
        <v>225.06399999999999</v>
      </c>
      <c r="T16" s="2">
        <v>2.4899999999999999E-2</v>
      </c>
      <c r="U16" s="2">
        <v>0.129</v>
      </c>
      <c r="V16" s="5">
        <v>0.13558000000000001</v>
      </c>
      <c r="W16" s="6">
        <f t="shared" si="0"/>
        <v>24.660533199265501</v>
      </c>
      <c r="Y16">
        <v>0.39004158900000002</v>
      </c>
      <c r="Z16" s="8">
        <f>(Y16/((1-Y16)*10^12))*1000000000000</f>
        <v>0.63945603825766417</v>
      </c>
      <c r="AA16" s="11">
        <v>0.24461458152079332</v>
      </c>
      <c r="AB16" s="12">
        <v>1.6387227956507504</v>
      </c>
      <c r="AC16" s="8">
        <f>AB16/Y16</f>
        <v>4.2014052907849022</v>
      </c>
    </row>
    <row r="17" spans="1:29">
      <c r="A17" s="2">
        <v>4</v>
      </c>
      <c r="B17" s="2">
        <v>4</v>
      </c>
      <c r="C17" s="2">
        <v>32.25</v>
      </c>
      <c r="D17" s="8">
        <v>158</v>
      </c>
      <c r="E17" s="2">
        <v>1</v>
      </c>
      <c r="F17" s="2" t="s">
        <v>9</v>
      </c>
      <c r="G17" s="2">
        <v>1</v>
      </c>
      <c r="H17" s="2">
        <v>2017</v>
      </c>
      <c r="I17" s="2">
        <v>34.768500000000003</v>
      </c>
      <c r="J17" s="2">
        <v>34.777900000000002</v>
      </c>
      <c r="K17" s="2">
        <v>22773</v>
      </c>
      <c r="L17" s="4">
        <v>19.48</v>
      </c>
      <c r="M17" s="2">
        <v>19.703099999999999</v>
      </c>
      <c r="N17" s="2">
        <v>19.7332</v>
      </c>
      <c r="O17" s="2">
        <v>4.7344280000000003</v>
      </c>
      <c r="P17" s="2">
        <v>4.7386059999999999</v>
      </c>
      <c r="Q17" s="2">
        <v>34.768500000000003</v>
      </c>
      <c r="R17" s="2">
        <v>34.777900000000002</v>
      </c>
      <c r="S17" s="2">
        <v>225.41900000000001</v>
      </c>
      <c r="T17" s="2">
        <v>5.1700000000000003E-2</v>
      </c>
      <c r="U17" s="2">
        <v>0.13189999999999999</v>
      </c>
      <c r="V17" s="5">
        <v>8.2902000000000003E-2</v>
      </c>
      <c r="W17" s="6">
        <f t="shared" si="0"/>
        <v>24.66342265290541</v>
      </c>
    </row>
    <row r="18" spans="1:29">
      <c r="A18" s="2">
        <v>5</v>
      </c>
      <c r="B18" s="2">
        <v>5</v>
      </c>
      <c r="C18" s="2">
        <v>36.049999999999997</v>
      </c>
      <c r="D18" s="8">
        <v>158</v>
      </c>
      <c r="E18" s="2">
        <v>2</v>
      </c>
      <c r="F18" s="2" t="s">
        <v>9</v>
      </c>
      <c r="G18" s="2">
        <v>2</v>
      </c>
      <c r="H18" s="2">
        <v>2017</v>
      </c>
      <c r="I18" s="2">
        <v>34.100900000000003</v>
      </c>
      <c r="J18" s="2">
        <v>34.097299999999997</v>
      </c>
      <c r="K18" s="2">
        <v>22797</v>
      </c>
      <c r="L18" s="4">
        <v>16.558</v>
      </c>
      <c r="M18" s="2">
        <v>15.387700000000001</v>
      </c>
      <c r="N18" s="2">
        <v>15.386200000000001</v>
      </c>
      <c r="O18" s="2">
        <v>4.2310699999999999</v>
      </c>
      <c r="P18" s="2">
        <v>4.2305359999999999</v>
      </c>
      <c r="Q18" s="2">
        <v>34.100900000000003</v>
      </c>
      <c r="R18" s="2">
        <v>34.097299999999997</v>
      </c>
      <c r="S18" s="2">
        <v>240.904</v>
      </c>
      <c r="T18" s="2">
        <v>0.1792</v>
      </c>
      <c r="U18" s="2">
        <v>0.18</v>
      </c>
      <c r="V18" s="5">
        <v>0.1188</v>
      </c>
      <c r="W18" s="6">
        <f t="shared" si="0"/>
        <v>25.191792712337474</v>
      </c>
      <c r="Y18">
        <v>0.42523755800000002</v>
      </c>
      <c r="Z18" s="8">
        <f>(Y18/((1-Y18)*10^12))*1000000000000</f>
        <v>0.73984924366369809</v>
      </c>
      <c r="AA18" s="15">
        <v>0.26775709065599429</v>
      </c>
      <c r="AB18" s="16">
        <v>0.50962383471473127</v>
      </c>
      <c r="AC18" s="8">
        <f>AB18/Y18</f>
        <v>1.198445022381422</v>
      </c>
    </row>
    <row r="19" spans="1:29">
      <c r="A19" s="2">
        <v>5</v>
      </c>
      <c r="B19" s="2">
        <v>5</v>
      </c>
      <c r="C19" s="2">
        <v>36.049999999999997</v>
      </c>
      <c r="D19" s="8">
        <v>158</v>
      </c>
      <c r="E19" s="2">
        <v>1</v>
      </c>
      <c r="F19" s="2" t="s">
        <v>9</v>
      </c>
      <c r="G19" s="2">
        <v>2</v>
      </c>
      <c r="H19" s="2">
        <v>2017</v>
      </c>
      <c r="I19" s="2">
        <v>34.1145</v>
      </c>
      <c r="J19" s="2">
        <v>34.115699999999997</v>
      </c>
      <c r="K19" s="2">
        <v>22629</v>
      </c>
      <c r="L19" s="4">
        <v>19.431999999999999</v>
      </c>
      <c r="M19" s="2">
        <v>15.254</v>
      </c>
      <c r="N19" s="2">
        <v>15.235900000000001</v>
      </c>
      <c r="O19" s="2">
        <v>4.2198200000000003</v>
      </c>
      <c r="P19" s="2">
        <v>4.2182110000000002</v>
      </c>
      <c r="Q19" s="2">
        <v>34.1145</v>
      </c>
      <c r="R19" s="2">
        <v>34.115699999999997</v>
      </c>
      <c r="S19" s="2">
        <v>246.001</v>
      </c>
      <c r="T19" s="2">
        <v>0.26860000000000001</v>
      </c>
      <c r="U19" s="2">
        <v>0.14749999999999999</v>
      </c>
      <c r="V19" s="5">
        <v>8.0807000000000004E-2</v>
      </c>
      <c r="W19" s="6">
        <f t="shared" si="0"/>
        <v>25.239172537384775</v>
      </c>
    </row>
    <row r="20" spans="1:29">
      <c r="A20" s="2">
        <v>7</v>
      </c>
      <c r="B20" s="2">
        <v>6</v>
      </c>
      <c r="C20" s="2">
        <v>41.42</v>
      </c>
      <c r="D20" s="8">
        <v>158</v>
      </c>
      <c r="E20" s="2">
        <v>12</v>
      </c>
      <c r="F20" s="2" t="s">
        <v>9</v>
      </c>
      <c r="G20" s="2">
        <v>4</v>
      </c>
      <c r="H20" s="2">
        <v>2017</v>
      </c>
      <c r="I20" s="2">
        <v>33.0139</v>
      </c>
      <c r="J20" s="2">
        <v>33.011499999999998</v>
      </c>
      <c r="K20" s="2">
        <v>49389</v>
      </c>
      <c r="L20" s="4">
        <v>21.387</v>
      </c>
      <c r="M20" s="2">
        <v>10.9505</v>
      </c>
      <c r="N20" s="2">
        <v>10.948</v>
      </c>
      <c r="O20" s="2">
        <v>3.7010730000000001</v>
      </c>
      <c r="P20" s="2">
        <v>3.700609</v>
      </c>
      <c r="Q20" s="2">
        <v>33.0139</v>
      </c>
      <c r="R20" s="2">
        <v>33.011499999999998</v>
      </c>
      <c r="S20" s="2">
        <v>282.60500000000002</v>
      </c>
      <c r="T20" s="2">
        <v>3.1375000000000002</v>
      </c>
      <c r="U20" s="2">
        <v>0.25259999999999999</v>
      </c>
      <c r="V20" s="5">
        <v>5.0383999999999998E-2</v>
      </c>
      <c r="W20" s="6">
        <f t="shared" si="0"/>
        <v>25.236894377386534</v>
      </c>
      <c r="X20" s="10">
        <v>2.0499999999999998</v>
      </c>
      <c r="Y20">
        <v>0.30809406900000003</v>
      </c>
      <c r="Z20" s="8">
        <f>(Y20/((1-Y20)*10^12))*1000000000000</f>
        <v>0.44528317390590488</v>
      </c>
      <c r="AA20" s="17">
        <v>0.24386350997745421</v>
      </c>
      <c r="AB20" s="17">
        <v>0.36376579818307025</v>
      </c>
      <c r="AC20" s="8">
        <f>AB20/Y20</f>
        <v>1.1806971791562473</v>
      </c>
    </row>
    <row r="21" spans="1:29">
      <c r="A21" s="2">
        <v>7</v>
      </c>
      <c r="B21" s="2">
        <v>6</v>
      </c>
      <c r="C21" s="2">
        <v>41.42</v>
      </c>
      <c r="D21" s="8">
        <v>158</v>
      </c>
      <c r="E21" s="2">
        <v>11</v>
      </c>
      <c r="F21" s="2" t="s">
        <v>9</v>
      </c>
      <c r="G21" s="2">
        <v>4</v>
      </c>
      <c r="H21" s="2">
        <v>2017</v>
      </c>
      <c r="I21" s="2">
        <v>33.015999999999998</v>
      </c>
      <c r="J21" s="2">
        <v>33.012700000000002</v>
      </c>
      <c r="K21" s="2">
        <v>49221</v>
      </c>
      <c r="L21" s="4">
        <v>23.952999999999999</v>
      </c>
      <c r="M21" s="2">
        <v>10.944000000000001</v>
      </c>
      <c r="N21" s="2">
        <v>10.9445</v>
      </c>
      <c r="O21" s="2">
        <v>3.7008169999999998</v>
      </c>
      <c r="P21" s="2">
        <v>3.70052</v>
      </c>
      <c r="Q21" s="2">
        <v>33.016100000000002</v>
      </c>
      <c r="R21" s="2">
        <v>33.012700000000002</v>
      </c>
      <c r="S21" s="2">
        <v>283.05900000000003</v>
      </c>
      <c r="T21" s="2">
        <v>3.01</v>
      </c>
      <c r="U21" s="2">
        <v>0.23769999999999999</v>
      </c>
      <c r="V21" s="5">
        <v>2.5443E-2</v>
      </c>
      <c r="W21" s="6">
        <f t="shared" si="0"/>
        <v>25.238446803276929</v>
      </c>
      <c r="X21" s="10">
        <v>5.85</v>
      </c>
      <c r="Y21">
        <v>0.152840319</v>
      </c>
      <c r="Z21" s="8">
        <f>(Y21/((1-Y21)*10^12))*1000000000000</f>
        <v>0.18041500608195257</v>
      </c>
      <c r="AA21" s="17">
        <v>0.23084475348424163</v>
      </c>
      <c r="AB21" s="17">
        <v>9.846738188845218E-2</v>
      </c>
      <c r="AC21" s="8">
        <f>AB21/Y21</f>
        <v>0.64425004169516409</v>
      </c>
    </row>
    <row r="22" spans="1:29">
      <c r="A22" s="2">
        <v>7</v>
      </c>
      <c r="B22" s="2">
        <v>6</v>
      </c>
      <c r="C22" s="2">
        <v>41.42</v>
      </c>
      <c r="D22" s="8">
        <v>158</v>
      </c>
      <c r="E22" s="2">
        <v>10</v>
      </c>
      <c r="F22" s="2" t="s">
        <v>9</v>
      </c>
      <c r="G22" s="2">
        <v>4</v>
      </c>
      <c r="H22" s="2">
        <v>2017</v>
      </c>
      <c r="I22" s="2">
        <v>33.318899999999999</v>
      </c>
      <c r="J22" s="2">
        <v>33.31</v>
      </c>
      <c r="K22" s="2">
        <v>47877</v>
      </c>
      <c r="L22" s="4">
        <v>46.679000000000002</v>
      </c>
      <c r="M22" s="2">
        <v>10.0832</v>
      </c>
      <c r="N22" s="2">
        <v>10.059799999999999</v>
      </c>
      <c r="O22" s="2">
        <v>3.6538710000000001</v>
      </c>
      <c r="P22" s="2">
        <v>3.6508769999999999</v>
      </c>
      <c r="Q22" s="2">
        <v>33.318899999999999</v>
      </c>
      <c r="R22" s="2">
        <v>33.310099999999998</v>
      </c>
      <c r="S22" s="2">
        <v>269.31400000000002</v>
      </c>
      <c r="T22" s="2">
        <v>0.39460000000000001</v>
      </c>
      <c r="U22" s="2">
        <v>0.17169999999999999</v>
      </c>
      <c r="V22" s="5">
        <v>4.7992999999999999E-5</v>
      </c>
      <c r="W22" s="6">
        <f t="shared" si="0"/>
        <v>25.622804814136998</v>
      </c>
    </row>
    <row r="23" spans="1:29">
      <c r="A23" s="2">
        <v>7</v>
      </c>
      <c r="B23" s="2">
        <v>6</v>
      </c>
      <c r="C23" s="2">
        <v>41.42</v>
      </c>
      <c r="D23" s="8">
        <v>158</v>
      </c>
      <c r="E23" s="2">
        <v>9</v>
      </c>
      <c r="F23" s="2" t="s">
        <v>9</v>
      </c>
      <c r="G23" s="2">
        <v>4</v>
      </c>
      <c r="H23" s="2">
        <v>2017</v>
      </c>
      <c r="I23" s="2">
        <v>33.309199999999997</v>
      </c>
      <c r="J23" s="2">
        <v>33.299399999999999</v>
      </c>
      <c r="K23" s="2">
        <v>47805</v>
      </c>
      <c r="L23" s="4">
        <v>48.497</v>
      </c>
      <c r="M23" s="2">
        <v>10.1244</v>
      </c>
      <c r="N23" s="2">
        <v>10.1418</v>
      </c>
      <c r="O23" s="2">
        <v>3.6567400000000001</v>
      </c>
      <c r="P23" s="2">
        <v>3.6573470000000001</v>
      </c>
      <c r="Q23" s="2">
        <v>33.309199999999997</v>
      </c>
      <c r="R23" s="2">
        <v>33.299300000000002</v>
      </c>
      <c r="S23" s="2">
        <v>269.024</v>
      </c>
      <c r="T23" s="2">
        <v>0.42099999999999999</v>
      </c>
      <c r="U23" s="2">
        <v>0.18779999999999999</v>
      </c>
      <c r="V23" s="5">
        <v>4.4993000000000001E-5</v>
      </c>
      <c r="W23" s="6">
        <f t="shared" si="0"/>
        <v>25.600549433284868</v>
      </c>
    </row>
    <row r="24" spans="1:29">
      <c r="A24" s="2">
        <v>7</v>
      </c>
      <c r="B24" s="2">
        <v>6</v>
      </c>
      <c r="C24" s="2">
        <v>41.42</v>
      </c>
      <c r="D24" s="8">
        <v>158</v>
      </c>
      <c r="E24" s="2">
        <v>8</v>
      </c>
      <c r="F24" s="2" t="s">
        <v>9</v>
      </c>
      <c r="G24" s="2">
        <v>4</v>
      </c>
      <c r="H24" s="2">
        <v>2017</v>
      </c>
      <c r="I24" s="2">
        <v>33.476100000000002</v>
      </c>
      <c r="J24" s="2">
        <v>33.475000000000001</v>
      </c>
      <c r="K24" s="2">
        <v>45285</v>
      </c>
      <c r="L24" s="4">
        <v>95.852000000000004</v>
      </c>
      <c r="M24" s="2">
        <v>10.1554</v>
      </c>
      <c r="N24" s="2">
        <v>10.164899999999999</v>
      </c>
      <c r="O24" s="2">
        <v>3.6781069999999998</v>
      </c>
      <c r="P24" s="2">
        <v>3.6788599999999998</v>
      </c>
      <c r="Q24" s="2">
        <v>33.476100000000002</v>
      </c>
      <c r="R24" s="2">
        <v>33.475000000000001</v>
      </c>
      <c r="S24" s="2">
        <v>264.29300000000001</v>
      </c>
      <c r="T24" s="2">
        <v>7.1800000000000003E-2</v>
      </c>
      <c r="U24" s="2">
        <v>0.13830000000000001</v>
      </c>
      <c r="V24" s="5">
        <v>5.0992999999999998E-5</v>
      </c>
      <c r="W24" s="6">
        <f t="shared" si="0"/>
        <v>25.733719115407666</v>
      </c>
    </row>
    <row r="25" spans="1:29">
      <c r="A25" s="2">
        <v>7</v>
      </c>
      <c r="B25" s="2">
        <v>6</v>
      </c>
      <c r="C25" s="2">
        <v>41.42</v>
      </c>
      <c r="D25" s="8">
        <v>158</v>
      </c>
      <c r="E25" s="2">
        <v>7</v>
      </c>
      <c r="F25" s="2" t="s">
        <v>9</v>
      </c>
      <c r="G25" s="2">
        <v>4</v>
      </c>
      <c r="H25" s="2">
        <v>2017</v>
      </c>
      <c r="I25" s="2">
        <v>33.526000000000003</v>
      </c>
      <c r="J25" s="2">
        <v>33.531300000000002</v>
      </c>
      <c r="K25" s="2">
        <v>45141</v>
      </c>
      <c r="L25" s="4">
        <v>99.617999999999995</v>
      </c>
      <c r="M25" s="2">
        <v>10.3741</v>
      </c>
      <c r="N25" s="2">
        <v>10.3775</v>
      </c>
      <c r="O25" s="2">
        <v>3.7031809999999998</v>
      </c>
      <c r="P25" s="2">
        <v>3.704024</v>
      </c>
      <c r="Q25" s="2">
        <v>33.526000000000003</v>
      </c>
      <c r="R25" s="2">
        <v>33.531300000000002</v>
      </c>
      <c r="S25" s="2">
        <v>261.351</v>
      </c>
      <c r="T25" s="2">
        <v>6.25E-2</v>
      </c>
      <c r="U25" s="2">
        <v>0.13880000000000001</v>
      </c>
      <c r="V25" s="5">
        <v>5.3992000000000001E-5</v>
      </c>
      <c r="W25" s="6">
        <f t="shared" si="0"/>
        <v>25.741314899817098</v>
      </c>
    </row>
    <row r="26" spans="1:29">
      <c r="A26" s="2">
        <v>7</v>
      </c>
      <c r="B26" s="2">
        <v>6</v>
      </c>
      <c r="C26" s="2">
        <v>41.42</v>
      </c>
      <c r="D26" s="8">
        <v>158</v>
      </c>
      <c r="E26" s="2">
        <v>6</v>
      </c>
      <c r="F26" s="2" t="s">
        <v>9</v>
      </c>
      <c r="G26" s="2">
        <v>4</v>
      </c>
      <c r="H26" s="2">
        <v>2017</v>
      </c>
      <c r="I26" s="2">
        <v>33.826300000000003</v>
      </c>
      <c r="J26" s="2">
        <v>33.8232</v>
      </c>
      <c r="K26" s="2">
        <v>40221</v>
      </c>
      <c r="L26" s="4">
        <v>195.90799999999999</v>
      </c>
      <c r="M26" s="2">
        <v>8.3337000000000003</v>
      </c>
      <c r="N26" s="2">
        <v>8.3351000000000006</v>
      </c>
      <c r="O26" s="2">
        <v>3.5506850000000001</v>
      </c>
      <c r="P26" s="2">
        <v>3.5505100000000001</v>
      </c>
      <c r="Q26" s="2">
        <v>33.826300000000003</v>
      </c>
      <c r="R26" s="2">
        <v>33.8232</v>
      </c>
      <c r="S26" s="2">
        <v>246.357</v>
      </c>
      <c r="T26" s="2">
        <v>-2.0500000000000001E-2</v>
      </c>
      <c r="U26" s="2">
        <v>0.1241</v>
      </c>
      <c r="V26" s="5">
        <v>5.3992000000000001E-5</v>
      </c>
      <c r="W26" s="6">
        <f t="shared" si="0"/>
        <v>26.299773218452174</v>
      </c>
    </row>
    <row r="27" spans="1:29">
      <c r="A27" s="2">
        <v>7</v>
      </c>
      <c r="B27" s="2">
        <v>6</v>
      </c>
      <c r="C27" s="2">
        <v>41.42</v>
      </c>
      <c r="D27" s="8">
        <v>158</v>
      </c>
      <c r="E27" s="2">
        <v>5</v>
      </c>
      <c r="F27" s="2" t="s">
        <v>9</v>
      </c>
      <c r="G27" s="2">
        <v>4</v>
      </c>
      <c r="H27" s="2">
        <v>2017</v>
      </c>
      <c r="I27" s="2">
        <v>33.8429</v>
      </c>
      <c r="J27" s="2">
        <v>33.8369</v>
      </c>
      <c r="K27" s="2">
        <v>40053</v>
      </c>
      <c r="L27" s="4">
        <v>198.96600000000001</v>
      </c>
      <c r="M27" s="2">
        <v>8.3530999999999995</v>
      </c>
      <c r="N27" s="2">
        <v>8.3469999999999995</v>
      </c>
      <c r="O27" s="2">
        <v>3.5541399999999999</v>
      </c>
      <c r="P27" s="2">
        <v>3.5530189999999999</v>
      </c>
      <c r="Q27" s="2">
        <v>33.842799999999997</v>
      </c>
      <c r="R27" s="2">
        <v>33.8369</v>
      </c>
      <c r="S27" s="2">
        <v>244.792</v>
      </c>
      <c r="T27" s="2">
        <v>2.8999999999999998E-3</v>
      </c>
      <c r="U27" s="2">
        <v>0.1331</v>
      </c>
      <c r="V27" s="5">
        <v>5.6991999999999999E-5</v>
      </c>
      <c r="W27" s="6">
        <f t="shared" si="0"/>
        <v>26.308719901222503</v>
      </c>
    </row>
    <row r="28" spans="1:29">
      <c r="A28" s="2">
        <v>7</v>
      </c>
      <c r="B28" s="2">
        <v>6</v>
      </c>
      <c r="C28" s="2">
        <v>41.42</v>
      </c>
      <c r="D28" s="8">
        <v>158</v>
      </c>
      <c r="E28" s="2">
        <v>4</v>
      </c>
      <c r="F28" s="2" t="s">
        <v>9</v>
      </c>
      <c r="G28" s="2">
        <v>4</v>
      </c>
      <c r="H28" s="2">
        <v>2017</v>
      </c>
      <c r="I28" s="2">
        <v>33.951900000000002</v>
      </c>
      <c r="J28" s="2">
        <v>33.945700000000002</v>
      </c>
      <c r="K28" s="2">
        <v>30261</v>
      </c>
      <c r="L28" s="4">
        <v>389.572</v>
      </c>
      <c r="M28" s="2">
        <v>6.5911</v>
      </c>
      <c r="N28" s="2">
        <v>6.5957999999999997</v>
      </c>
      <c r="O28" s="2">
        <v>3.4138470000000001</v>
      </c>
      <c r="P28" s="2">
        <v>3.4137080000000002</v>
      </c>
      <c r="Q28" s="2">
        <v>33.951900000000002</v>
      </c>
      <c r="R28" s="2">
        <v>33.945700000000002</v>
      </c>
      <c r="S28" s="2">
        <v>155.36799999999999</v>
      </c>
      <c r="T28" s="2">
        <v>2.3900000000000001E-2</v>
      </c>
      <c r="U28" s="2">
        <v>0.129</v>
      </c>
      <c r="V28" s="5">
        <v>7.5567000000000003E-5</v>
      </c>
      <c r="W28" s="6">
        <f t="shared" si="0"/>
        <v>26.642793863548604</v>
      </c>
    </row>
    <row r="29" spans="1:29">
      <c r="A29" s="2">
        <v>7</v>
      </c>
      <c r="B29" s="2">
        <v>6</v>
      </c>
      <c r="C29" s="2">
        <v>41.42</v>
      </c>
      <c r="D29" s="8">
        <v>158</v>
      </c>
      <c r="E29" s="2">
        <v>3</v>
      </c>
      <c r="F29" s="2" t="s">
        <v>9</v>
      </c>
      <c r="G29" s="2">
        <v>4</v>
      </c>
      <c r="H29" s="2">
        <v>2017</v>
      </c>
      <c r="I29" s="2">
        <v>33.948399999999999</v>
      </c>
      <c r="J29" s="2">
        <v>33.9482</v>
      </c>
      <c r="K29" s="2">
        <v>30093</v>
      </c>
      <c r="L29" s="4">
        <v>393.70400000000001</v>
      </c>
      <c r="M29" s="2">
        <v>6.5340999999999996</v>
      </c>
      <c r="N29" s="2">
        <v>6.5514999999999999</v>
      </c>
      <c r="O29" s="2">
        <v>3.4086180000000001</v>
      </c>
      <c r="P29" s="2">
        <v>3.410148</v>
      </c>
      <c r="Q29" s="2">
        <v>33.948399999999999</v>
      </c>
      <c r="R29" s="2">
        <v>33.9482</v>
      </c>
      <c r="S29" s="2">
        <v>154.99600000000001</v>
      </c>
      <c r="T29" s="2">
        <v>2.29E-2</v>
      </c>
      <c r="U29" s="2">
        <v>0.14099999999999999</v>
      </c>
      <c r="V29" s="5">
        <v>8.0219000000000004E-4</v>
      </c>
      <c r="W29" s="6">
        <f t="shared" si="0"/>
        <v>26.650617021614835</v>
      </c>
    </row>
    <row r="30" spans="1:29">
      <c r="A30" s="2">
        <v>7</v>
      </c>
      <c r="B30" s="2">
        <v>6</v>
      </c>
      <c r="C30" s="2">
        <v>41.42</v>
      </c>
      <c r="D30" s="8">
        <v>158</v>
      </c>
      <c r="E30" s="2">
        <v>2</v>
      </c>
      <c r="F30" s="2" t="s">
        <v>9</v>
      </c>
      <c r="G30" s="2">
        <v>4</v>
      </c>
      <c r="H30" s="2">
        <v>2017</v>
      </c>
      <c r="I30" s="2">
        <v>33.946199999999997</v>
      </c>
      <c r="J30" s="2">
        <v>33.944800000000001</v>
      </c>
      <c r="K30" s="2">
        <v>29973</v>
      </c>
      <c r="L30" s="4">
        <v>396.33</v>
      </c>
      <c r="M30" s="2">
        <v>6.4954999999999998</v>
      </c>
      <c r="N30" s="2">
        <v>6.5046999999999997</v>
      </c>
      <c r="O30" s="2">
        <v>3.4050750000000001</v>
      </c>
      <c r="P30" s="2">
        <v>3.4057750000000002</v>
      </c>
      <c r="Q30" s="2">
        <v>33.946199999999997</v>
      </c>
      <c r="R30" s="2">
        <v>33.944800000000001</v>
      </c>
      <c r="S30" s="2">
        <v>154.012</v>
      </c>
      <c r="T30" s="2">
        <v>2.5899999999999999E-2</v>
      </c>
      <c r="U30" s="2">
        <v>0.1178</v>
      </c>
      <c r="V30" s="5">
        <v>3.8227000000000001E-3</v>
      </c>
      <c r="W30" s="6">
        <f t="shared" si="0"/>
        <v>26.654092581390387</v>
      </c>
    </row>
    <row r="31" spans="1:29">
      <c r="A31" s="2">
        <v>7</v>
      </c>
      <c r="B31" s="2">
        <v>6</v>
      </c>
      <c r="C31" s="2">
        <v>41.42</v>
      </c>
      <c r="D31" s="8">
        <v>158</v>
      </c>
      <c r="E31" s="2">
        <v>1</v>
      </c>
      <c r="F31" s="2" t="s">
        <v>9</v>
      </c>
      <c r="G31" s="2">
        <v>4</v>
      </c>
      <c r="H31" s="2">
        <v>2017</v>
      </c>
      <c r="I31" s="2">
        <v>33.9499</v>
      </c>
      <c r="J31" s="2">
        <v>33.944099999999999</v>
      </c>
      <c r="K31" s="2">
        <v>29829</v>
      </c>
      <c r="L31" s="4">
        <v>399.05599999999998</v>
      </c>
      <c r="M31" s="2">
        <v>6.476</v>
      </c>
      <c r="N31" s="2">
        <v>6.4829999999999997</v>
      </c>
      <c r="O31" s="2">
        <v>3.4037959999999998</v>
      </c>
      <c r="P31" s="2">
        <v>3.4038879999999998</v>
      </c>
      <c r="Q31" s="2">
        <v>33.9499</v>
      </c>
      <c r="R31" s="2">
        <v>33.944099999999999</v>
      </c>
      <c r="S31" s="2">
        <v>152.75800000000001</v>
      </c>
      <c r="T31" s="2">
        <v>2.3900000000000001E-2</v>
      </c>
      <c r="U31" s="2">
        <v>0.13900000000000001</v>
      </c>
      <c r="V31" s="5">
        <v>2.6421000000000001E-3</v>
      </c>
      <c r="W31" s="6">
        <f t="shared" si="0"/>
        <v>26.656386957851964</v>
      </c>
    </row>
    <row r="32" spans="1:29">
      <c r="A32" s="2">
        <v>7</v>
      </c>
      <c r="B32" s="2">
        <v>7</v>
      </c>
      <c r="C32" s="2">
        <v>41.42</v>
      </c>
      <c r="D32" s="8">
        <v>158</v>
      </c>
      <c r="E32" s="2">
        <v>12</v>
      </c>
      <c r="F32" s="2" t="s">
        <v>9</v>
      </c>
      <c r="G32" s="2">
        <v>4</v>
      </c>
      <c r="H32" s="2">
        <v>2017</v>
      </c>
      <c r="I32" s="2">
        <v>33.0473</v>
      </c>
      <c r="J32" s="2">
        <v>33.046700000000001</v>
      </c>
      <c r="K32" s="2">
        <v>43317</v>
      </c>
      <c r="L32" s="4">
        <v>29.99</v>
      </c>
      <c r="M32" s="2">
        <v>10.9969</v>
      </c>
      <c r="N32" s="2">
        <v>10.9871</v>
      </c>
      <c r="O32" s="2">
        <v>3.7090290000000001</v>
      </c>
      <c r="P32" s="2">
        <v>3.708078</v>
      </c>
      <c r="Q32" s="2">
        <v>33.0473</v>
      </c>
      <c r="R32" s="2">
        <v>33.046700000000001</v>
      </c>
      <c r="S32" s="2">
        <v>282.38</v>
      </c>
      <c r="T32" s="2">
        <v>3.3871000000000002</v>
      </c>
      <c r="U32" s="2">
        <v>0.245</v>
      </c>
      <c r="V32" s="5">
        <v>2.8578000000000001</v>
      </c>
      <c r="W32" s="6">
        <f t="shared" si="0"/>
        <v>25.257373875866506</v>
      </c>
    </row>
    <row r="33" spans="1:29">
      <c r="A33" s="2">
        <v>7</v>
      </c>
      <c r="B33" s="2">
        <v>7</v>
      </c>
      <c r="C33" s="2">
        <v>41.42</v>
      </c>
      <c r="D33" s="8">
        <v>158</v>
      </c>
      <c r="E33" s="2">
        <v>11</v>
      </c>
      <c r="F33" s="2" t="s">
        <v>9</v>
      </c>
      <c r="G33" s="2">
        <v>4</v>
      </c>
      <c r="H33" s="2">
        <v>2017</v>
      </c>
      <c r="I33" s="2">
        <v>33.107199999999999</v>
      </c>
      <c r="J33" s="2">
        <v>33.098799999999997</v>
      </c>
      <c r="K33" s="2">
        <v>42861</v>
      </c>
      <c r="L33" s="4">
        <v>38.576000000000001</v>
      </c>
      <c r="M33" s="2">
        <v>10.688000000000001</v>
      </c>
      <c r="N33" s="2">
        <v>10.702400000000001</v>
      </c>
      <c r="O33" s="2">
        <v>3.6873749999999998</v>
      </c>
      <c r="P33" s="2">
        <v>3.6878470000000001</v>
      </c>
      <c r="Q33" s="2">
        <v>33.107199999999999</v>
      </c>
      <c r="R33" s="2">
        <v>33.098799999999997</v>
      </c>
      <c r="S33" s="2">
        <v>274.85399999999998</v>
      </c>
      <c r="T33" s="2">
        <v>2.694</v>
      </c>
      <c r="U33" s="2">
        <v>0.28839999999999999</v>
      </c>
      <c r="V33" s="5">
        <v>1.0382</v>
      </c>
      <c r="W33" s="6">
        <f t="shared" si="0"/>
        <v>25.34798228200998</v>
      </c>
    </row>
    <row r="34" spans="1:29">
      <c r="A34" s="2">
        <v>7</v>
      </c>
      <c r="B34" s="2">
        <v>7</v>
      </c>
      <c r="C34" s="2">
        <v>41.42</v>
      </c>
      <c r="D34" s="8">
        <v>158</v>
      </c>
      <c r="E34" s="2">
        <v>10</v>
      </c>
      <c r="F34" s="2" t="s">
        <v>9</v>
      </c>
      <c r="G34" s="2">
        <v>4</v>
      </c>
      <c r="H34" s="2">
        <v>2017</v>
      </c>
      <c r="I34" s="2">
        <v>33.262700000000002</v>
      </c>
      <c r="J34" s="2">
        <v>33.256799999999998</v>
      </c>
      <c r="K34" s="2">
        <v>41949</v>
      </c>
      <c r="L34" s="4">
        <v>56.198999999999998</v>
      </c>
      <c r="M34" s="2">
        <v>9.7270000000000003</v>
      </c>
      <c r="N34" s="2">
        <v>9.7464999999999993</v>
      </c>
      <c r="O34" s="2">
        <v>3.6165069999999999</v>
      </c>
      <c r="P34" s="2">
        <v>3.6177009999999998</v>
      </c>
      <c r="Q34" s="2">
        <v>33.262700000000002</v>
      </c>
      <c r="R34" s="2">
        <v>33.256900000000002</v>
      </c>
      <c r="S34" s="2">
        <v>270.25200000000001</v>
      </c>
      <c r="T34" s="2">
        <v>0.56069999999999998</v>
      </c>
      <c r="U34" s="2">
        <v>0.17169999999999999</v>
      </c>
      <c r="V34" s="5">
        <v>0.18296000000000001</v>
      </c>
      <c r="W34" s="6">
        <f t="shared" si="0"/>
        <v>25.633447558534726</v>
      </c>
    </row>
    <row r="35" spans="1:29">
      <c r="A35" s="2">
        <v>7</v>
      </c>
      <c r="B35" s="2">
        <v>7</v>
      </c>
      <c r="C35" s="2">
        <v>41.42</v>
      </c>
      <c r="D35" s="8">
        <v>158</v>
      </c>
      <c r="E35" s="2">
        <v>9</v>
      </c>
      <c r="F35" s="2" t="s">
        <v>9</v>
      </c>
      <c r="G35" s="2">
        <v>4</v>
      </c>
      <c r="H35" s="2">
        <v>2017</v>
      </c>
      <c r="I35" s="2">
        <v>33.256599999999999</v>
      </c>
      <c r="J35" s="2">
        <v>33.250799999999998</v>
      </c>
      <c r="K35" s="2">
        <v>41829</v>
      </c>
      <c r="L35" s="4">
        <v>59.747</v>
      </c>
      <c r="M35" s="2">
        <v>9.6036000000000001</v>
      </c>
      <c r="N35" s="2">
        <v>9.6094000000000008</v>
      </c>
      <c r="O35" s="2">
        <v>3.6049329999999999</v>
      </c>
      <c r="P35" s="2">
        <v>3.6048900000000001</v>
      </c>
      <c r="Q35" s="2">
        <v>33.256599999999999</v>
      </c>
      <c r="R35" s="2">
        <v>33.250799999999998</v>
      </c>
      <c r="S35" s="2">
        <v>270.28399999999999</v>
      </c>
      <c r="T35" s="2">
        <v>0.41660000000000003</v>
      </c>
      <c r="U35" s="2">
        <v>0.1593</v>
      </c>
      <c r="V35" s="5">
        <v>0.15267</v>
      </c>
      <c r="W35" s="6">
        <f t="shared" si="0"/>
        <v>25.651184048594132</v>
      </c>
    </row>
    <row r="36" spans="1:29">
      <c r="A36" s="2">
        <v>7</v>
      </c>
      <c r="B36" s="2">
        <v>7</v>
      </c>
      <c r="C36" s="2">
        <v>41.42</v>
      </c>
      <c r="D36" s="8">
        <v>158</v>
      </c>
      <c r="E36" s="2">
        <v>8</v>
      </c>
      <c r="F36" s="2" t="s">
        <v>9</v>
      </c>
      <c r="G36" s="2">
        <v>4</v>
      </c>
      <c r="H36" s="2">
        <v>2017</v>
      </c>
      <c r="I36" s="2">
        <v>33.305799999999998</v>
      </c>
      <c r="J36" s="2">
        <v>33.3018</v>
      </c>
      <c r="K36" s="2">
        <v>40989</v>
      </c>
      <c r="L36" s="4">
        <v>75.869</v>
      </c>
      <c r="M36" s="2">
        <v>9.5525000000000002</v>
      </c>
      <c r="N36" s="2">
        <v>9.5564</v>
      </c>
      <c r="O36" s="2">
        <v>3.6058059999999998</v>
      </c>
      <c r="P36" s="2">
        <v>3.605772</v>
      </c>
      <c r="Q36" s="2">
        <v>33.305799999999998</v>
      </c>
      <c r="R36" s="2">
        <v>33.3018</v>
      </c>
      <c r="S36" s="2">
        <v>268.93900000000002</v>
      </c>
      <c r="T36" s="2">
        <v>0.15179999999999999</v>
      </c>
      <c r="U36" s="2">
        <v>0.1356</v>
      </c>
      <c r="V36" s="5">
        <v>6.2609999999999999E-2</v>
      </c>
      <c r="W36" s="6">
        <f t="shared" ref="W36:W67" si="1">999.842594+0.06793953*N36-0.00909529*N36^2+0.0001001685*N36^3-0.000001120083*N36^4+0.000000006536332*N36^5+R36*(0.82449-0.0040899*N36+0.000076438*N36^2-0.00000082467*N36^3+0.0000000053875*N36^4)+(R36^1.5)*(-0.0057246+0.00010227*N36-0.0000016546*N36^2)+0.00048314*R36^2-1000</f>
        <v>25.699685208561732</v>
      </c>
    </row>
    <row r="37" spans="1:29">
      <c r="A37" s="2">
        <v>7</v>
      </c>
      <c r="B37" s="2">
        <v>7</v>
      </c>
      <c r="C37" s="2">
        <v>41.42</v>
      </c>
      <c r="D37" s="8">
        <v>158</v>
      </c>
      <c r="E37" s="2">
        <v>7</v>
      </c>
      <c r="F37" s="2" t="s">
        <v>9</v>
      </c>
      <c r="G37" s="2">
        <v>4</v>
      </c>
      <c r="H37" s="2">
        <v>2017</v>
      </c>
      <c r="I37" s="2">
        <v>33.334400000000002</v>
      </c>
      <c r="J37" s="2">
        <v>33.332999999999998</v>
      </c>
      <c r="K37" s="2">
        <v>40509</v>
      </c>
      <c r="L37" s="4">
        <v>80.322999999999993</v>
      </c>
      <c r="M37" s="2">
        <v>9.6479999999999997</v>
      </c>
      <c r="N37" s="2">
        <v>9.6608000000000001</v>
      </c>
      <c r="O37" s="2">
        <v>3.6174249999999999</v>
      </c>
      <c r="P37" s="2">
        <v>3.6184440000000002</v>
      </c>
      <c r="Q37" s="2">
        <v>33.334400000000002</v>
      </c>
      <c r="R37" s="2">
        <v>33.332999999999998</v>
      </c>
      <c r="S37" s="2">
        <v>267.24099999999999</v>
      </c>
      <c r="T37" s="2">
        <v>0.1226</v>
      </c>
      <c r="U37" s="2">
        <v>0.158</v>
      </c>
      <c r="V37" s="5">
        <v>4.9131000000000001E-2</v>
      </c>
      <c r="W37" s="6">
        <f t="shared" si="1"/>
        <v>25.70699036437054</v>
      </c>
    </row>
    <row r="38" spans="1:29">
      <c r="A38" s="2">
        <v>7</v>
      </c>
      <c r="B38" s="2">
        <v>7</v>
      </c>
      <c r="C38" s="2">
        <v>41.42</v>
      </c>
      <c r="D38" s="8">
        <v>158</v>
      </c>
      <c r="E38" s="2">
        <v>6</v>
      </c>
      <c r="F38" s="2" t="s">
        <v>9</v>
      </c>
      <c r="G38" s="2">
        <v>4</v>
      </c>
      <c r="H38" s="2">
        <v>2017</v>
      </c>
      <c r="I38" s="2">
        <v>33.445399999999999</v>
      </c>
      <c r="J38" s="2">
        <v>33.429299999999998</v>
      </c>
      <c r="K38" s="2">
        <v>39525</v>
      </c>
      <c r="L38" s="4">
        <v>99.284999999999997</v>
      </c>
      <c r="M38" s="2">
        <v>9.8572000000000006</v>
      </c>
      <c r="N38" s="2">
        <v>9.8478999999999992</v>
      </c>
      <c r="O38" s="2">
        <v>3.6480860000000002</v>
      </c>
      <c r="P38" s="2">
        <v>3.6456620000000002</v>
      </c>
      <c r="Q38" s="2">
        <v>33.445399999999999</v>
      </c>
      <c r="R38" s="2">
        <v>33.429299999999998</v>
      </c>
      <c r="S38" s="2">
        <v>261.16500000000002</v>
      </c>
      <c r="T38" s="2">
        <v>4.7899999999999998E-2</v>
      </c>
      <c r="U38" s="2">
        <v>0.13070000000000001</v>
      </c>
      <c r="V38" s="5">
        <v>1.1403999999999999E-2</v>
      </c>
      <c r="W38" s="6">
        <f t="shared" si="1"/>
        <v>25.751297995393088</v>
      </c>
    </row>
    <row r="39" spans="1:29">
      <c r="A39" s="2">
        <v>7</v>
      </c>
      <c r="B39" s="2">
        <v>7</v>
      </c>
      <c r="C39" s="2">
        <v>41.42</v>
      </c>
      <c r="D39" s="8">
        <v>158</v>
      </c>
      <c r="E39" s="2">
        <v>5</v>
      </c>
      <c r="F39" s="2" t="s">
        <v>9</v>
      </c>
      <c r="G39" s="2">
        <v>4</v>
      </c>
      <c r="H39" s="2">
        <v>2017</v>
      </c>
      <c r="I39" s="2">
        <v>33.714100000000002</v>
      </c>
      <c r="J39" s="2">
        <v>33.708500000000001</v>
      </c>
      <c r="K39" s="2">
        <v>38493</v>
      </c>
      <c r="L39" s="4">
        <v>118.602</v>
      </c>
      <c r="M39" s="2">
        <v>9.6020000000000003</v>
      </c>
      <c r="N39" s="2">
        <v>9.6187000000000005</v>
      </c>
      <c r="O39" s="2">
        <v>3.6519210000000002</v>
      </c>
      <c r="P39" s="2">
        <v>3.6528909999999999</v>
      </c>
      <c r="Q39" s="2">
        <v>33.714100000000002</v>
      </c>
      <c r="R39" s="2">
        <v>33.708500000000001</v>
      </c>
      <c r="S39" s="2">
        <v>243.08600000000001</v>
      </c>
      <c r="T39" s="2">
        <v>3.27E-2</v>
      </c>
      <c r="U39" s="2">
        <v>0.13850000000000001</v>
      </c>
      <c r="V39" s="5">
        <v>5.0327000000000002E-3</v>
      </c>
      <c r="W39" s="6">
        <f t="shared" si="1"/>
        <v>26.007315070256254</v>
      </c>
    </row>
    <row r="40" spans="1:29">
      <c r="A40" s="2">
        <v>7</v>
      </c>
      <c r="B40" s="2">
        <v>7</v>
      </c>
      <c r="C40" s="2">
        <v>41.42</v>
      </c>
      <c r="D40" s="8">
        <v>158</v>
      </c>
      <c r="E40" s="2">
        <v>4</v>
      </c>
      <c r="F40" s="2" t="s">
        <v>9</v>
      </c>
      <c r="G40" s="2">
        <v>4</v>
      </c>
      <c r="H40" s="2">
        <v>2017</v>
      </c>
      <c r="I40" s="2">
        <v>33.843800000000002</v>
      </c>
      <c r="J40" s="2">
        <v>33.838299999999997</v>
      </c>
      <c r="K40" s="2">
        <v>37485</v>
      </c>
      <c r="L40" s="4">
        <v>139.143</v>
      </c>
      <c r="M40" s="2">
        <v>8.8514999999999997</v>
      </c>
      <c r="N40" s="2">
        <v>8.8506999999999998</v>
      </c>
      <c r="O40" s="2">
        <v>3.5968740000000001</v>
      </c>
      <c r="P40" s="2">
        <v>3.5962879999999999</v>
      </c>
      <c r="Q40" s="2">
        <v>33.843800000000002</v>
      </c>
      <c r="R40" s="2">
        <v>33.838299999999997</v>
      </c>
      <c r="S40" s="2">
        <v>243.58699999999999</v>
      </c>
      <c r="T40" s="2">
        <v>-1E-3</v>
      </c>
      <c r="U40" s="2">
        <v>0.13289999999999999</v>
      </c>
      <c r="V40" s="5">
        <v>7.6407000000000005E-4</v>
      </c>
      <c r="W40" s="6">
        <f t="shared" si="1"/>
        <v>26.232230278057386</v>
      </c>
    </row>
    <row r="41" spans="1:29">
      <c r="A41" s="2">
        <v>7</v>
      </c>
      <c r="B41" s="2">
        <v>7</v>
      </c>
      <c r="C41" s="2">
        <v>41.42</v>
      </c>
      <c r="D41" s="8">
        <v>158</v>
      </c>
      <c r="E41" s="2">
        <v>3</v>
      </c>
      <c r="F41" s="2" t="s">
        <v>9</v>
      </c>
      <c r="G41" s="2">
        <v>4</v>
      </c>
      <c r="H41" s="2">
        <v>2017</v>
      </c>
      <c r="I41" s="2">
        <v>33.848199999999999</v>
      </c>
      <c r="J41" s="2">
        <v>33.844000000000001</v>
      </c>
      <c r="K41" s="2">
        <v>36453</v>
      </c>
      <c r="L41" s="4">
        <v>159.232</v>
      </c>
      <c r="M41" s="2">
        <v>8.5947999999999993</v>
      </c>
      <c r="N41" s="2">
        <v>8.5952000000000002</v>
      </c>
      <c r="O41" s="2">
        <v>3.57483</v>
      </c>
      <c r="P41" s="2">
        <v>3.5744739999999999</v>
      </c>
      <c r="Q41" s="2">
        <v>33.848199999999999</v>
      </c>
      <c r="R41" s="2">
        <v>33.844000000000001</v>
      </c>
      <c r="S41" s="2">
        <v>244.73099999999999</v>
      </c>
      <c r="T41" s="2">
        <v>-1.7600000000000001E-2</v>
      </c>
      <c r="U41" s="2">
        <v>0.1227</v>
      </c>
      <c r="V41" s="5">
        <v>5.0992999999999998E-5</v>
      </c>
      <c r="W41" s="6">
        <f t="shared" si="1"/>
        <v>26.276393252702519</v>
      </c>
    </row>
    <row r="42" spans="1:29">
      <c r="A42" s="2">
        <v>7</v>
      </c>
      <c r="B42" s="2">
        <v>7</v>
      </c>
      <c r="C42" s="2">
        <v>41.42</v>
      </c>
      <c r="D42" s="8">
        <v>158</v>
      </c>
      <c r="E42" s="2">
        <v>2</v>
      </c>
      <c r="F42" s="2" t="s">
        <v>9</v>
      </c>
      <c r="G42" s="2">
        <v>4</v>
      </c>
      <c r="H42" s="2">
        <v>2017</v>
      </c>
      <c r="I42" s="2">
        <v>33.839599999999997</v>
      </c>
      <c r="J42" s="2">
        <v>33.834899999999998</v>
      </c>
      <c r="K42" s="2">
        <v>35421</v>
      </c>
      <c r="L42" s="4">
        <v>178.29599999999999</v>
      </c>
      <c r="M42" s="2">
        <v>8.4071999999999996</v>
      </c>
      <c r="N42" s="2">
        <v>8.4002999999999997</v>
      </c>
      <c r="O42" s="2">
        <v>3.5578280000000002</v>
      </c>
      <c r="P42" s="2">
        <v>3.5567579999999999</v>
      </c>
      <c r="Q42" s="2">
        <v>33.839599999999997</v>
      </c>
      <c r="R42" s="2">
        <v>33.834899999999998</v>
      </c>
      <c r="S42" s="2">
        <v>247.398</v>
      </c>
      <c r="T42" s="2">
        <v>3.3999999999999998E-3</v>
      </c>
      <c r="U42" s="2">
        <v>0.13289999999999999</v>
      </c>
      <c r="V42" s="5">
        <v>5.6991999999999999E-5</v>
      </c>
      <c r="W42" s="6">
        <f t="shared" si="1"/>
        <v>26.299069916148937</v>
      </c>
    </row>
    <row r="43" spans="1:29">
      <c r="A43" s="2">
        <v>7</v>
      </c>
      <c r="B43" s="2">
        <v>7</v>
      </c>
      <c r="C43" s="2">
        <v>41.42</v>
      </c>
      <c r="D43" s="8">
        <v>158</v>
      </c>
      <c r="E43" s="2">
        <v>1</v>
      </c>
      <c r="F43" s="2" t="s">
        <v>9</v>
      </c>
      <c r="G43" s="2">
        <v>4</v>
      </c>
      <c r="H43" s="2">
        <v>2017</v>
      </c>
      <c r="I43" s="2">
        <v>33.925199999999997</v>
      </c>
      <c r="J43" s="2">
        <v>33.927199999999999</v>
      </c>
      <c r="K43" s="2">
        <v>31845</v>
      </c>
      <c r="L43" s="4">
        <v>249.43299999999999</v>
      </c>
      <c r="M43" s="2">
        <v>8.2413000000000007</v>
      </c>
      <c r="N43" s="2">
        <v>8.2477999999999998</v>
      </c>
      <c r="O43" s="2">
        <v>3.5539860000000001</v>
      </c>
      <c r="P43" s="2">
        <v>3.5547589999999998</v>
      </c>
      <c r="Q43" s="2">
        <v>33.925199999999997</v>
      </c>
      <c r="R43" s="2">
        <v>33.927199999999999</v>
      </c>
      <c r="S43" s="2">
        <v>226.82499999999999</v>
      </c>
      <c r="T43" s="2">
        <v>1E-3</v>
      </c>
      <c r="U43" s="2">
        <v>0.1336</v>
      </c>
      <c r="V43" s="5">
        <v>5.0992999999999998E-5</v>
      </c>
      <c r="W43" s="6">
        <f t="shared" si="1"/>
        <v>26.394533940564315</v>
      </c>
    </row>
    <row r="44" spans="1:29">
      <c r="A44" s="2">
        <v>8</v>
      </c>
      <c r="B44" s="2">
        <v>8</v>
      </c>
      <c r="C44" s="2">
        <v>39.5</v>
      </c>
      <c r="D44" s="8">
        <v>158</v>
      </c>
      <c r="E44" s="2">
        <v>10</v>
      </c>
      <c r="F44" s="2" t="s">
        <v>9</v>
      </c>
      <c r="G44" s="2">
        <v>5</v>
      </c>
      <c r="H44" s="2">
        <v>2017</v>
      </c>
      <c r="I44" s="2">
        <v>33.555999999999997</v>
      </c>
      <c r="J44" s="2">
        <v>33.557699999999997</v>
      </c>
      <c r="K44" s="2">
        <v>34485</v>
      </c>
      <c r="L44" s="4">
        <v>15.509</v>
      </c>
      <c r="M44" s="2">
        <v>13.096299999999999</v>
      </c>
      <c r="N44" s="2">
        <v>13.092599999999999</v>
      </c>
      <c r="O44" s="2">
        <v>3.9543970000000002</v>
      </c>
      <c r="P44" s="2">
        <v>3.954237</v>
      </c>
      <c r="Q44" s="2">
        <v>33.555999999999997</v>
      </c>
      <c r="R44" s="2">
        <v>33.557699999999997</v>
      </c>
      <c r="S44" s="2">
        <v>265.32299999999998</v>
      </c>
      <c r="T44" s="2">
        <v>2.8791000000000002</v>
      </c>
      <c r="U44" s="2">
        <v>0.2828</v>
      </c>
      <c r="V44" s="5">
        <v>76.525000000000006</v>
      </c>
      <c r="W44" s="6">
        <f t="shared" si="1"/>
        <v>25.257777469754728</v>
      </c>
      <c r="X44" s="10">
        <v>5.97</v>
      </c>
      <c r="Y44">
        <v>0.30459792899999999</v>
      </c>
      <c r="Z44" s="8">
        <f>(Y44/((1-Y44)*10^12))*1000000000000</f>
        <v>0.43801700009604944</v>
      </c>
      <c r="AA44" s="17">
        <v>0.12251318041323769</v>
      </c>
      <c r="AB44" s="17">
        <v>0.15044312654094769</v>
      </c>
      <c r="AC44" s="8">
        <f>AB44/Y44</f>
        <v>0.49390725352222498</v>
      </c>
    </row>
    <row r="45" spans="1:29">
      <c r="A45" s="2">
        <v>8</v>
      </c>
      <c r="B45" s="2">
        <v>8</v>
      </c>
      <c r="C45" s="2">
        <v>39.5</v>
      </c>
      <c r="D45" s="8">
        <v>158</v>
      </c>
      <c r="E45" s="2">
        <v>9</v>
      </c>
      <c r="F45" s="2" t="s">
        <v>9</v>
      </c>
      <c r="G45" s="2">
        <v>5</v>
      </c>
      <c r="H45" s="2">
        <v>2017</v>
      </c>
      <c r="I45" s="2">
        <v>33.554600000000001</v>
      </c>
      <c r="J45" s="2">
        <v>33.550899999999999</v>
      </c>
      <c r="K45" s="2">
        <v>34389</v>
      </c>
      <c r="L45" s="4">
        <v>17.806999999999999</v>
      </c>
      <c r="M45" s="2">
        <v>13.0542</v>
      </c>
      <c r="N45" s="2">
        <v>13.063700000000001</v>
      </c>
      <c r="O45" s="2">
        <v>3.9504169999999998</v>
      </c>
      <c r="P45" s="2">
        <v>3.9509180000000002</v>
      </c>
      <c r="Q45" s="2">
        <v>33.554600000000001</v>
      </c>
      <c r="R45" s="2">
        <v>33.551000000000002</v>
      </c>
      <c r="S45" s="2">
        <v>262.21899999999999</v>
      </c>
      <c r="T45" s="2">
        <v>2.5363000000000002</v>
      </c>
      <c r="U45" s="2">
        <v>0.28110000000000002</v>
      </c>
      <c r="V45" s="5">
        <v>59.151000000000003</v>
      </c>
      <c r="W45" s="6">
        <f t="shared" si="1"/>
        <v>25.258338029821516</v>
      </c>
    </row>
    <row r="46" spans="1:29">
      <c r="A46" s="2">
        <v>8</v>
      </c>
      <c r="B46" s="2">
        <v>8</v>
      </c>
      <c r="C46" s="2">
        <v>39.5</v>
      </c>
      <c r="D46" s="8">
        <v>158</v>
      </c>
      <c r="E46" s="2">
        <v>8</v>
      </c>
      <c r="F46" s="2" t="s">
        <v>9</v>
      </c>
      <c r="G46" s="2">
        <v>5</v>
      </c>
      <c r="H46" s="2">
        <v>2017</v>
      </c>
      <c r="I46" s="2">
        <v>33.591999999999999</v>
      </c>
      <c r="J46" s="2">
        <v>33.5839</v>
      </c>
      <c r="K46" s="2">
        <v>34197</v>
      </c>
      <c r="L46" s="4">
        <v>21.606999999999999</v>
      </c>
      <c r="M46" s="2">
        <v>12.841799999999999</v>
      </c>
      <c r="N46" s="2">
        <v>12.8514</v>
      </c>
      <c r="O46" s="2">
        <v>3.9346649999999999</v>
      </c>
      <c r="P46" s="2">
        <v>3.9347129999999999</v>
      </c>
      <c r="Q46" s="2">
        <v>33.591999999999999</v>
      </c>
      <c r="R46" s="2">
        <v>33.5839</v>
      </c>
      <c r="S46" s="2">
        <v>262.98200000000003</v>
      </c>
      <c r="T46" s="2">
        <v>2.2378</v>
      </c>
      <c r="U46" s="2">
        <v>0.2482</v>
      </c>
      <c r="V46" s="5">
        <v>33.142000000000003</v>
      </c>
      <c r="W46" s="6">
        <f t="shared" si="1"/>
        <v>25.325800555194292</v>
      </c>
    </row>
    <row r="47" spans="1:29">
      <c r="A47" s="2">
        <v>8</v>
      </c>
      <c r="B47" s="2">
        <v>8</v>
      </c>
      <c r="C47" s="2">
        <v>39.5</v>
      </c>
      <c r="D47" s="8">
        <v>158</v>
      </c>
      <c r="E47" s="2">
        <v>7</v>
      </c>
      <c r="F47" s="2" t="s">
        <v>9</v>
      </c>
      <c r="G47" s="2">
        <v>5</v>
      </c>
      <c r="H47" s="2">
        <v>2017</v>
      </c>
      <c r="I47" s="2">
        <v>33.585700000000003</v>
      </c>
      <c r="J47" s="2">
        <v>33.582599999999999</v>
      </c>
      <c r="K47" s="2">
        <v>34101</v>
      </c>
      <c r="L47" s="4">
        <v>23.646000000000001</v>
      </c>
      <c r="M47" s="2">
        <v>12.854200000000001</v>
      </c>
      <c r="N47" s="2">
        <v>12.854100000000001</v>
      </c>
      <c r="O47" s="2">
        <v>3.9352490000000002</v>
      </c>
      <c r="P47" s="2">
        <v>3.9349189999999998</v>
      </c>
      <c r="Q47" s="2">
        <v>33.585700000000003</v>
      </c>
      <c r="R47" s="2">
        <v>33.582599999999999</v>
      </c>
      <c r="S47" s="2">
        <v>262.70699999999999</v>
      </c>
      <c r="T47" s="2">
        <v>2.1406000000000001</v>
      </c>
      <c r="U47" s="2">
        <v>0.2404</v>
      </c>
      <c r="V47" s="5">
        <v>23.652000000000001</v>
      </c>
      <c r="W47" s="6">
        <f t="shared" si="1"/>
        <v>25.324262194668563</v>
      </c>
      <c r="X47" s="10">
        <v>3.23</v>
      </c>
      <c r="Y47" s="18">
        <v>0.30459792899999999</v>
      </c>
      <c r="Z47" s="8">
        <f>(Y47/((1-Y47)*10^12))*1000000000000</f>
        <v>0.43801700009604944</v>
      </c>
      <c r="AA47" s="15">
        <v>0.22155907429963448</v>
      </c>
      <c r="AB47" s="16">
        <v>7.4354246721692829E-2</v>
      </c>
      <c r="AC47" s="8">
        <f>AB47/Y47</f>
        <v>0.24410621229697471</v>
      </c>
    </row>
    <row r="48" spans="1:29">
      <c r="A48" s="2">
        <v>8</v>
      </c>
      <c r="B48" s="2">
        <v>8</v>
      </c>
      <c r="C48" s="2">
        <v>39.5</v>
      </c>
      <c r="D48" s="8">
        <v>158</v>
      </c>
      <c r="E48" s="2">
        <v>6</v>
      </c>
      <c r="F48" s="2" t="s">
        <v>9</v>
      </c>
      <c r="G48" s="2">
        <v>5</v>
      </c>
      <c r="H48" s="2">
        <v>2017</v>
      </c>
      <c r="I48" s="2">
        <v>33.600299999999997</v>
      </c>
      <c r="J48" s="2">
        <v>33.596899999999998</v>
      </c>
      <c r="K48" s="2">
        <v>33933</v>
      </c>
      <c r="L48" s="4">
        <v>26.879000000000001</v>
      </c>
      <c r="M48" s="2">
        <v>12.790699999999999</v>
      </c>
      <c r="N48" s="2">
        <v>12.790800000000001</v>
      </c>
      <c r="O48" s="2">
        <v>3.9309910000000001</v>
      </c>
      <c r="P48" s="2">
        <v>3.9306450000000002</v>
      </c>
      <c r="Q48" s="2">
        <v>33.600299999999997</v>
      </c>
      <c r="R48" s="2">
        <v>33.596899999999998</v>
      </c>
      <c r="S48" s="2">
        <v>263.654</v>
      </c>
      <c r="T48" s="2">
        <v>2.1078999999999999</v>
      </c>
      <c r="U48" s="2">
        <v>0.2384</v>
      </c>
      <c r="V48" s="5">
        <v>18.157</v>
      </c>
      <c r="W48" s="6">
        <f t="shared" si="1"/>
        <v>25.347778604434779</v>
      </c>
    </row>
    <row r="49" spans="1:29">
      <c r="A49" s="2">
        <v>8</v>
      </c>
      <c r="B49" s="2">
        <v>8</v>
      </c>
      <c r="C49" s="2">
        <v>39.5</v>
      </c>
      <c r="D49" s="8">
        <v>158</v>
      </c>
      <c r="E49" s="2">
        <v>5</v>
      </c>
      <c r="F49" s="2" t="s">
        <v>9</v>
      </c>
      <c r="G49" s="2">
        <v>5</v>
      </c>
      <c r="H49" s="2">
        <v>2017</v>
      </c>
      <c r="I49" s="2">
        <v>33.609699999999997</v>
      </c>
      <c r="J49" s="2">
        <v>33.594299999999997</v>
      </c>
      <c r="K49" s="2">
        <v>33093</v>
      </c>
      <c r="L49" s="4">
        <v>44.072000000000003</v>
      </c>
      <c r="M49" s="2">
        <v>11.8123</v>
      </c>
      <c r="N49" s="2">
        <v>11.828099999999999</v>
      </c>
      <c r="O49" s="2">
        <v>3.8416640000000002</v>
      </c>
      <c r="P49" s="2">
        <v>3.8415460000000001</v>
      </c>
      <c r="Q49" s="2">
        <v>33.609699999999997</v>
      </c>
      <c r="R49" s="2">
        <v>33.594299999999997</v>
      </c>
      <c r="S49" s="2">
        <v>263.35599999999999</v>
      </c>
      <c r="T49" s="2">
        <v>0.59199999999999997</v>
      </c>
      <c r="U49" s="2">
        <v>0.17630000000000001</v>
      </c>
      <c r="V49" s="5">
        <v>4.2629000000000001</v>
      </c>
      <c r="W49" s="6">
        <f t="shared" si="1"/>
        <v>25.530103001838597</v>
      </c>
    </row>
    <row r="50" spans="1:29">
      <c r="A50" s="2">
        <v>8</v>
      </c>
      <c r="B50" s="2">
        <v>8</v>
      </c>
      <c r="C50" s="2">
        <v>39.5</v>
      </c>
      <c r="D50" s="8">
        <v>158</v>
      </c>
      <c r="E50" s="2">
        <v>4</v>
      </c>
      <c r="F50" s="2" t="s">
        <v>9</v>
      </c>
      <c r="G50" s="2">
        <v>5</v>
      </c>
      <c r="H50" s="2">
        <v>2017</v>
      </c>
      <c r="I50" s="2">
        <v>33.671999999999997</v>
      </c>
      <c r="J50" s="2">
        <v>33.657699999999998</v>
      </c>
      <c r="K50" s="2">
        <v>32349</v>
      </c>
      <c r="L50" s="4">
        <v>59.54</v>
      </c>
      <c r="M50" s="2">
        <v>11.301299999999999</v>
      </c>
      <c r="N50" s="2">
        <v>11.283200000000001</v>
      </c>
      <c r="O50" s="2">
        <v>3.8013669999999999</v>
      </c>
      <c r="P50" s="2">
        <v>3.7982390000000001</v>
      </c>
      <c r="Q50" s="2">
        <v>33.6721</v>
      </c>
      <c r="R50" s="2">
        <v>33.657699999999998</v>
      </c>
      <c r="S50" s="2">
        <v>260.05099999999999</v>
      </c>
      <c r="T50" s="2">
        <v>0.16700000000000001</v>
      </c>
      <c r="U50" s="2">
        <v>0.1656</v>
      </c>
      <c r="V50" s="5">
        <v>1.9745999999999999</v>
      </c>
      <c r="W50" s="6">
        <f t="shared" si="1"/>
        <v>25.679697877636272</v>
      </c>
    </row>
    <row r="51" spans="1:29">
      <c r="A51" s="2">
        <v>8</v>
      </c>
      <c r="B51" s="2">
        <v>8</v>
      </c>
      <c r="C51" s="2">
        <v>39.5</v>
      </c>
      <c r="D51" s="8">
        <v>158</v>
      </c>
      <c r="E51" s="2">
        <v>3</v>
      </c>
      <c r="F51" s="2" t="s">
        <v>9</v>
      </c>
      <c r="G51" s="2">
        <v>5</v>
      </c>
      <c r="H51" s="2">
        <v>2017</v>
      </c>
      <c r="I51" s="2">
        <v>33.906500000000001</v>
      </c>
      <c r="J51" s="2">
        <v>33.904800000000002</v>
      </c>
      <c r="K51" s="2">
        <v>30429</v>
      </c>
      <c r="L51" s="4">
        <v>98.846000000000004</v>
      </c>
      <c r="M51" s="2">
        <v>11.529199999999999</v>
      </c>
      <c r="N51" s="2">
        <v>11.537599999999999</v>
      </c>
      <c r="O51" s="2">
        <v>3.8480650000000001</v>
      </c>
      <c r="P51" s="2">
        <v>3.8486699999999998</v>
      </c>
      <c r="Q51" s="2">
        <v>33.906500000000001</v>
      </c>
      <c r="R51" s="2">
        <v>33.904800000000002</v>
      </c>
      <c r="S51" s="2">
        <v>250.71899999999999</v>
      </c>
      <c r="T51" s="2">
        <v>1.5100000000000001E-2</v>
      </c>
      <c r="U51" s="2">
        <v>0.14119999999999999</v>
      </c>
      <c r="V51" s="5">
        <v>0.29083999999999999</v>
      </c>
      <c r="W51" s="6">
        <f t="shared" si="1"/>
        <v>25.825313524690728</v>
      </c>
    </row>
    <row r="52" spans="1:29">
      <c r="A52" s="2">
        <v>8</v>
      </c>
      <c r="B52" s="2">
        <v>8</v>
      </c>
      <c r="C52" s="2">
        <v>39.5</v>
      </c>
      <c r="D52" s="8">
        <v>158</v>
      </c>
      <c r="E52" s="2">
        <v>2</v>
      </c>
      <c r="F52" s="2" t="s">
        <v>9</v>
      </c>
      <c r="G52" s="2">
        <v>5</v>
      </c>
      <c r="H52" s="2">
        <v>2017</v>
      </c>
      <c r="I52" s="2">
        <v>34.122500000000002</v>
      </c>
      <c r="J52" s="2">
        <v>34.121600000000001</v>
      </c>
      <c r="K52" s="2">
        <v>29421</v>
      </c>
      <c r="L52" s="4">
        <v>119.738</v>
      </c>
      <c r="M52" s="2">
        <v>11.645300000000001</v>
      </c>
      <c r="N52" s="2">
        <v>11.645200000000001</v>
      </c>
      <c r="O52" s="2">
        <v>3.8818480000000002</v>
      </c>
      <c r="P52" s="2">
        <v>3.881751</v>
      </c>
      <c r="Q52" s="2">
        <v>34.122500000000002</v>
      </c>
      <c r="R52" s="2">
        <v>34.121600000000001</v>
      </c>
      <c r="S52" s="2">
        <v>229.851</v>
      </c>
      <c r="T52" s="2">
        <v>2.8999999999999998E-3</v>
      </c>
      <c r="U52" s="2">
        <v>0.13339999999999999</v>
      </c>
      <c r="V52" s="5">
        <v>0.11525000000000001</v>
      </c>
      <c r="W52" s="6">
        <f t="shared" si="1"/>
        <v>25.973916114800659</v>
      </c>
    </row>
    <row r="53" spans="1:29">
      <c r="A53" s="2">
        <v>8</v>
      </c>
      <c r="B53" s="2">
        <v>8</v>
      </c>
      <c r="C53" s="2">
        <v>39.5</v>
      </c>
      <c r="D53" s="8">
        <v>158</v>
      </c>
      <c r="E53" s="2">
        <v>1</v>
      </c>
      <c r="F53" s="2" t="s">
        <v>9</v>
      </c>
      <c r="G53" s="2">
        <v>5</v>
      </c>
      <c r="H53" s="2">
        <v>2017</v>
      </c>
      <c r="I53" s="2">
        <v>34.043500000000002</v>
      </c>
      <c r="J53" s="2">
        <v>34.037399999999998</v>
      </c>
      <c r="K53" s="2">
        <v>25509</v>
      </c>
      <c r="L53" s="4">
        <v>199.34</v>
      </c>
      <c r="M53" s="2">
        <v>9.8317999999999994</v>
      </c>
      <c r="N53" s="2">
        <v>9.8375000000000004</v>
      </c>
      <c r="O53" s="2">
        <v>3.7087050000000001</v>
      </c>
      <c r="P53" s="2">
        <v>3.7086350000000001</v>
      </c>
      <c r="Q53" s="2">
        <v>34.043500000000002</v>
      </c>
      <c r="R53" s="2">
        <v>34.037399999999998</v>
      </c>
      <c r="S53" s="2">
        <v>235.05500000000001</v>
      </c>
      <c r="T53" s="2">
        <v>-9.2999999999999992E-3</v>
      </c>
      <c r="U53" s="2">
        <v>0.1331</v>
      </c>
      <c r="V53" s="5">
        <v>5.3992000000000001E-5</v>
      </c>
      <c r="W53" s="6">
        <f t="shared" si="1"/>
        <v>26.227959778976128</v>
      </c>
    </row>
    <row r="54" spans="1:29">
      <c r="A54" s="2">
        <v>9</v>
      </c>
      <c r="B54" s="2">
        <v>9</v>
      </c>
      <c r="C54" s="2">
        <v>38</v>
      </c>
      <c r="D54" s="8">
        <v>158</v>
      </c>
      <c r="E54" s="2">
        <v>10</v>
      </c>
      <c r="F54" s="2" t="s">
        <v>9</v>
      </c>
      <c r="G54" s="2">
        <v>5</v>
      </c>
      <c r="H54" s="2">
        <v>2017</v>
      </c>
      <c r="I54" s="2">
        <v>33.758099999999999</v>
      </c>
      <c r="J54" s="2">
        <v>33.755499999999998</v>
      </c>
      <c r="K54" s="2">
        <v>43317</v>
      </c>
      <c r="L54" s="4">
        <v>14.541</v>
      </c>
      <c r="M54" s="2">
        <v>14.699299999999999</v>
      </c>
      <c r="N54" s="2">
        <v>14.7014</v>
      </c>
      <c r="O54" s="2">
        <v>4.1272770000000003</v>
      </c>
      <c r="P54" s="2">
        <v>4.1271870000000002</v>
      </c>
      <c r="Q54" s="2">
        <v>33.758099999999999</v>
      </c>
      <c r="R54" s="2">
        <v>33.755499999999998</v>
      </c>
      <c r="S54" s="2">
        <v>250.06800000000001</v>
      </c>
      <c r="T54" s="2">
        <v>0.78480000000000005</v>
      </c>
      <c r="U54" s="2">
        <v>0.20219999999999999</v>
      </c>
      <c r="V54" s="5">
        <v>0.15534000000000001</v>
      </c>
      <c r="W54" s="6">
        <f t="shared" si="1"/>
        <v>25.077765259637545</v>
      </c>
      <c r="X54" s="10">
        <v>11.49</v>
      </c>
      <c r="Y54">
        <v>0.21927474899999999</v>
      </c>
      <c r="Z54" s="8">
        <f>(Y54/((1-Y54)*10^12))*1000000000000</f>
        <v>0.28086032662468602</v>
      </c>
      <c r="AA54" s="15">
        <v>0.14012528275622052</v>
      </c>
      <c r="AB54" s="16">
        <v>2.6881257215722099E-2</v>
      </c>
      <c r="AC54" s="8">
        <f>AB54/Y54</f>
        <v>0.12259166793401323</v>
      </c>
    </row>
    <row r="55" spans="1:29">
      <c r="A55" s="2">
        <v>9</v>
      </c>
      <c r="B55" s="2">
        <v>9</v>
      </c>
      <c r="C55" s="2">
        <v>38</v>
      </c>
      <c r="D55" s="8">
        <v>158</v>
      </c>
      <c r="E55" s="2">
        <v>9</v>
      </c>
      <c r="F55" s="2" t="s">
        <v>9</v>
      </c>
      <c r="G55" s="2">
        <v>5</v>
      </c>
      <c r="H55" s="2">
        <v>2017</v>
      </c>
      <c r="I55" s="2">
        <v>33.760899999999999</v>
      </c>
      <c r="J55" s="2">
        <v>33.757199999999997</v>
      </c>
      <c r="K55" s="2">
        <v>43101</v>
      </c>
      <c r="L55" s="4">
        <v>17.442</v>
      </c>
      <c r="M55" s="2">
        <v>14.6973</v>
      </c>
      <c r="N55" s="2">
        <v>14.699299999999999</v>
      </c>
      <c r="O55" s="2">
        <v>4.1275219999999999</v>
      </c>
      <c r="P55" s="2">
        <v>4.1273059999999999</v>
      </c>
      <c r="Q55" s="2">
        <v>33.760899999999999</v>
      </c>
      <c r="R55" s="2">
        <v>33.757199999999997</v>
      </c>
      <c r="S55" s="2">
        <v>253.977</v>
      </c>
      <c r="T55" s="2">
        <v>0.81810000000000005</v>
      </c>
      <c r="U55" s="2">
        <v>0.2</v>
      </c>
      <c r="V55" s="5">
        <v>8.9219999999999994E-2</v>
      </c>
      <c r="W55" s="6">
        <f t="shared" si="1"/>
        <v>25.079527125228651</v>
      </c>
    </row>
    <row r="56" spans="1:29">
      <c r="A56" s="2">
        <v>9</v>
      </c>
      <c r="B56" s="2">
        <v>9</v>
      </c>
      <c r="C56" s="2">
        <v>38</v>
      </c>
      <c r="D56" s="8">
        <v>158</v>
      </c>
      <c r="E56" s="2">
        <v>8</v>
      </c>
      <c r="F56" s="2" t="s">
        <v>9</v>
      </c>
      <c r="G56" s="2">
        <v>5</v>
      </c>
      <c r="H56" s="2">
        <v>2017</v>
      </c>
      <c r="I56" s="2">
        <v>33.758400000000002</v>
      </c>
      <c r="J56" s="2">
        <v>33.754800000000003</v>
      </c>
      <c r="K56" s="2">
        <v>42909</v>
      </c>
      <c r="L56" s="4">
        <v>20.568000000000001</v>
      </c>
      <c r="M56" s="2">
        <v>14.68</v>
      </c>
      <c r="N56" s="2">
        <v>14.680300000000001</v>
      </c>
      <c r="O56" s="2">
        <v>4.1257349999999997</v>
      </c>
      <c r="P56" s="2">
        <v>4.1253770000000003</v>
      </c>
      <c r="Q56" s="2">
        <v>33.758400000000002</v>
      </c>
      <c r="R56" s="2">
        <v>33.754800000000003</v>
      </c>
      <c r="S56" s="2">
        <v>254.309</v>
      </c>
      <c r="T56" s="2">
        <v>0.89329999999999998</v>
      </c>
      <c r="U56" s="2">
        <v>0.21110000000000001</v>
      </c>
      <c r="V56" s="5">
        <v>5.1860000000000003E-2</v>
      </c>
      <c r="W56" s="6">
        <f t="shared" si="1"/>
        <v>25.081752661785913</v>
      </c>
    </row>
    <row r="57" spans="1:29">
      <c r="A57" s="2">
        <v>9</v>
      </c>
      <c r="B57" s="2">
        <v>9</v>
      </c>
      <c r="C57" s="2">
        <v>38</v>
      </c>
      <c r="D57" s="8">
        <v>158</v>
      </c>
      <c r="E57" s="2">
        <v>7</v>
      </c>
      <c r="F57" s="2" t="s">
        <v>9</v>
      </c>
      <c r="G57" s="2">
        <v>5</v>
      </c>
      <c r="H57" s="2">
        <v>2017</v>
      </c>
      <c r="I57" s="2">
        <v>33.7453</v>
      </c>
      <c r="J57" s="2">
        <v>33.741199999999999</v>
      </c>
      <c r="K57" s="2">
        <v>42069</v>
      </c>
      <c r="L57" s="4">
        <v>36.042000000000002</v>
      </c>
      <c r="M57" s="2">
        <v>13.9983</v>
      </c>
      <c r="N57" s="2">
        <v>14.023</v>
      </c>
      <c r="O57" s="2">
        <v>4.0603309999999997</v>
      </c>
      <c r="P57" s="2">
        <v>4.0622199999999999</v>
      </c>
      <c r="Q57" s="2">
        <v>33.7453</v>
      </c>
      <c r="R57" s="2">
        <v>33.741199999999999</v>
      </c>
      <c r="S57" s="2">
        <v>262.16500000000002</v>
      </c>
      <c r="T57" s="2">
        <v>2.2505000000000002</v>
      </c>
      <c r="U57" s="2">
        <v>0.28089999999999998</v>
      </c>
      <c r="V57" s="5">
        <v>6.5989999999999997E-5</v>
      </c>
      <c r="W57" s="6">
        <f t="shared" si="1"/>
        <v>25.2101913914546</v>
      </c>
    </row>
    <row r="58" spans="1:29">
      <c r="A58" s="2">
        <v>9</v>
      </c>
      <c r="B58" s="2">
        <v>9</v>
      </c>
      <c r="C58" s="2">
        <v>38</v>
      </c>
      <c r="D58" s="8">
        <v>158</v>
      </c>
      <c r="E58" s="2">
        <v>6</v>
      </c>
      <c r="F58" s="2" t="s">
        <v>9</v>
      </c>
      <c r="G58" s="2">
        <v>5</v>
      </c>
      <c r="H58" s="2">
        <v>2017</v>
      </c>
      <c r="I58" s="2">
        <v>33.752299999999998</v>
      </c>
      <c r="J58" s="2">
        <v>33.750500000000002</v>
      </c>
      <c r="K58" s="2">
        <v>41877</v>
      </c>
      <c r="L58" s="4">
        <v>39.151000000000003</v>
      </c>
      <c r="M58" s="2">
        <v>13.7432</v>
      </c>
      <c r="N58" s="2">
        <v>13.7399</v>
      </c>
      <c r="O58" s="2">
        <v>4.0371050000000004</v>
      </c>
      <c r="P58" s="2">
        <v>4.0365979999999997</v>
      </c>
      <c r="Q58" s="2">
        <v>33.752200000000002</v>
      </c>
      <c r="R58" s="2">
        <v>33.750399999999999</v>
      </c>
      <c r="S58" s="2">
        <v>262.88499999999999</v>
      </c>
      <c r="T58" s="2">
        <v>2.9445999999999999</v>
      </c>
      <c r="U58" s="2">
        <v>0.2828</v>
      </c>
      <c r="V58" s="5">
        <v>5.3992000000000001E-5</v>
      </c>
      <c r="W58" s="6">
        <f t="shared" si="1"/>
        <v>25.275885257420214</v>
      </c>
    </row>
    <row r="59" spans="1:29">
      <c r="A59" s="2">
        <v>9</v>
      </c>
      <c r="B59" s="2">
        <v>9</v>
      </c>
      <c r="C59" s="2">
        <v>38</v>
      </c>
      <c r="D59" s="8">
        <v>158</v>
      </c>
      <c r="E59" s="2">
        <v>5</v>
      </c>
      <c r="F59" s="2" t="s">
        <v>9</v>
      </c>
      <c r="G59" s="2">
        <v>5</v>
      </c>
      <c r="H59" s="2">
        <v>2017</v>
      </c>
      <c r="I59" s="2">
        <v>34.072200000000002</v>
      </c>
      <c r="J59" s="2">
        <v>34.056699999999999</v>
      </c>
      <c r="K59" s="2">
        <v>40773</v>
      </c>
      <c r="L59" s="4">
        <v>59.392000000000003</v>
      </c>
      <c r="M59" s="2">
        <v>12.9222</v>
      </c>
      <c r="N59" s="2">
        <v>12.9131</v>
      </c>
      <c r="O59" s="2">
        <v>3.9943300000000002</v>
      </c>
      <c r="P59" s="2">
        <v>3.991841</v>
      </c>
      <c r="Q59" s="2">
        <v>34.072200000000002</v>
      </c>
      <c r="R59" s="2">
        <v>34.056699999999999</v>
      </c>
      <c r="S59" s="2">
        <v>249.02199999999999</v>
      </c>
      <c r="T59" s="2">
        <v>0.73750000000000004</v>
      </c>
      <c r="U59" s="2">
        <v>0.19020000000000001</v>
      </c>
      <c r="V59" s="5">
        <v>5.3992000000000001E-5</v>
      </c>
      <c r="W59" s="6">
        <f t="shared" si="1"/>
        <v>25.679898171356399</v>
      </c>
    </row>
    <row r="60" spans="1:29">
      <c r="A60" s="2">
        <v>9</v>
      </c>
      <c r="B60" s="2">
        <v>9</v>
      </c>
      <c r="C60" s="2">
        <v>38</v>
      </c>
      <c r="D60" s="8">
        <v>158</v>
      </c>
      <c r="E60" s="2">
        <v>4</v>
      </c>
      <c r="F60" s="2" t="s">
        <v>9</v>
      </c>
      <c r="G60" s="2">
        <v>5</v>
      </c>
      <c r="H60" s="2">
        <v>2017</v>
      </c>
      <c r="I60" s="2">
        <v>34.124299999999998</v>
      </c>
      <c r="J60" s="2">
        <v>34.119700000000002</v>
      </c>
      <c r="K60" s="2">
        <v>38661</v>
      </c>
      <c r="L60" s="4">
        <v>99.733999999999995</v>
      </c>
      <c r="M60" s="2">
        <v>12.5877</v>
      </c>
      <c r="N60" s="2">
        <v>12.5885</v>
      </c>
      <c r="O60" s="2">
        <v>3.969913</v>
      </c>
      <c r="P60" s="2">
        <v>3.9695049999999998</v>
      </c>
      <c r="Q60" s="2">
        <v>34.124299999999998</v>
      </c>
      <c r="R60" s="2">
        <v>34.119700000000002</v>
      </c>
      <c r="S60" s="2">
        <v>244.43700000000001</v>
      </c>
      <c r="T60" s="2">
        <v>0.1236</v>
      </c>
      <c r="U60" s="2">
        <v>0.14410000000000001</v>
      </c>
      <c r="V60" s="5">
        <v>6.5989999999999997E-5</v>
      </c>
      <c r="W60" s="6">
        <f t="shared" si="1"/>
        <v>25.792599997460457</v>
      </c>
    </row>
    <row r="61" spans="1:29">
      <c r="A61" s="2">
        <v>9</v>
      </c>
      <c r="B61" s="2">
        <v>9</v>
      </c>
      <c r="C61" s="2">
        <v>38</v>
      </c>
      <c r="D61" s="8">
        <v>158</v>
      </c>
      <c r="E61" s="2">
        <v>3</v>
      </c>
      <c r="F61" s="2" t="s">
        <v>9</v>
      </c>
      <c r="G61" s="2">
        <v>5</v>
      </c>
      <c r="H61" s="2">
        <v>2017</v>
      </c>
      <c r="I61" s="2">
        <v>34.174100000000003</v>
      </c>
      <c r="J61" s="2">
        <v>34.166699999999999</v>
      </c>
      <c r="K61" s="2">
        <v>37677</v>
      </c>
      <c r="L61" s="4">
        <v>119.093</v>
      </c>
      <c r="M61" s="2">
        <v>12.622299999999999</v>
      </c>
      <c r="N61" s="2">
        <v>12.629099999999999</v>
      </c>
      <c r="O61" s="2">
        <v>3.9792299999999998</v>
      </c>
      <c r="P61" s="2">
        <v>3.9790999999999999</v>
      </c>
      <c r="Q61" s="2">
        <v>34.174100000000003</v>
      </c>
      <c r="R61" s="2">
        <v>34.166699999999999</v>
      </c>
      <c r="S61" s="2">
        <v>238.23599999999999</v>
      </c>
      <c r="T61" s="2">
        <v>5.7099999999999998E-2</v>
      </c>
      <c r="U61" s="2">
        <v>0.14019999999999999</v>
      </c>
      <c r="V61" s="5">
        <v>5.9991000000000002E-5</v>
      </c>
      <c r="W61" s="6">
        <f t="shared" si="1"/>
        <v>25.821104856397142</v>
      </c>
    </row>
    <row r="62" spans="1:29">
      <c r="A62" s="2">
        <v>9</v>
      </c>
      <c r="B62" s="2">
        <v>9</v>
      </c>
      <c r="C62" s="2">
        <v>38</v>
      </c>
      <c r="D62" s="8">
        <v>158</v>
      </c>
      <c r="E62" s="2">
        <v>2</v>
      </c>
      <c r="F62" s="2" t="s">
        <v>9</v>
      </c>
      <c r="G62" s="2">
        <v>5</v>
      </c>
      <c r="H62" s="2">
        <v>2017</v>
      </c>
      <c r="I62" s="2">
        <v>34.288600000000002</v>
      </c>
      <c r="J62" s="2">
        <v>34.286000000000001</v>
      </c>
      <c r="K62" s="2">
        <v>35901</v>
      </c>
      <c r="L62" s="4">
        <v>149.846</v>
      </c>
      <c r="M62" s="2">
        <v>12.0425</v>
      </c>
      <c r="N62" s="2">
        <v>11.9994</v>
      </c>
      <c r="O62" s="2">
        <v>3.9376060000000002</v>
      </c>
      <c r="P62" s="2">
        <v>3.9332639999999999</v>
      </c>
      <c r="Q62" s="2">
        <v>34.288600000000002</v>
      </c>
      <c r="R62" s="2">
        <v>34.286000000000001</v>
      </c>
      <c r="S62" s="2">
        <v>219.95400000000001</v>
      </c>
      <c r="T62" s="2">
        <v>-1E-3</v>
      </c>
      <c r="U62" s="2">
        <v>0.13489999999999999</v>
      </c>
      <c r="V62" s="5">
        <v>5.9991000000000002E-5</v>
      </c>
      <c r="W62" s="6">
        <f t="shared" si="1"/>
        <v>26.035086846003196</v>
      </c>
    </row>
    <row r="63" spans="1:29">
      <c r="A63" s="2">
        <v>9</v>
      </c>
      <c r="B63" s="2">
        <v>9</v>
      </c>
      <c r="C63" s="2">
        <v>38</v>
      </c>
      <c r="D63" s="8">
        <v>158</v>
      </c>
      <c r="E63" s="2">
        <v>1</v>
      </c>
      <c r="F63" s="2" t="s">
        <v>9</v>
      </c>
      <c r="G63" s="2">
        <v>5</v>
      </c>
      <c r="H63" s="2">
        <v>2017</v>
      </c>
      <c r="I63" s="2">
        <v>34.206299999999999</v>
      </c>
      <c r="J63" s="2">
        <v>34.201500000000003</v>
      </c>
      <c r="K63" s="2">
        <v>32469</v>
      </c>
      <c r="L63" s="4">
        <v>199.12799999999999</v>
      </c>
      <c r="M63" s="2">
        <v>11.1655</v>
      </c>
      <c r="N63" s="2">
        <v>11.1699</v>
      </c>
      <c r="O63" s="2">
        <v>3.8488690000000001</v>
      </c>
      <c r="P63" s="2">
        <v>3.8488020000000001</v>
      </c>
      <c r="Q63" s="2">
        <v>34.206299999999999</v>
      </c>
      <c r="R63" s="2">
        <v>34.201500000000003</v>
      </c>
      <c r="S63" s="2">
        <v>227.60900000000001</v>
      </c>
      <c r="T63" s="2">
        <v>-5.8999999999999999E-3</v>
      </c>
      <c r="U63" s="2">
        <v>0.15340000000000001</v>
      </c>
      <c r="V63" s="5">
        <v>5.0992999999999998E-5</v>
      </c>
      <c r="W63" s="6">
        <f t="shared" si="1"/>
        <v>26.123387722648658</v>
      </c>
    </row>
    <row r="64" spans="1:29">
      <c r="A64" s="2">
        <v>10</v>
      </c>
      <c r="B64" s="2">
        <v>10</v>
      </c>
      <c r="C64" s="2">
        <v>37.5</v>
      </c>
      <c r="D64" s="8">
        <v>158</v>
      </c>
      <c r="E64" s="2">
        <v>10</v>
      </c>
      <c r="F64" s="2" t="s">
        <v>9</v>
      </c>
      <c r="G64" s="2">
        <v>6</v>
      </c>
      <c r="H64" s="2">
        <v>2017</v>
      </c>
      <c r="I64" s="2">
        <v>33.9651</v>
      </c>
      <c r="J64" s="2">
        <v>33.9636</v>
      </c>
      <c r="K64" s="2">
        <v>36597</v>
      </c>
      <c r="L64" s="4">
        <v>14.324999999999999</v>
      </c>
      <c r="M64" s="2">
        <v>15.2521</v>
      </c>
      <c r="N64" s="2">
        <v>15.2447</v>
      </c>
      <c r="O64" s="2">
        <v>4.2028749999999997</v>
      </c>
      <c r="P64" s="2">
        <v>4.2019950000000001</v>
      </c>
      <c r="Q64" s="2">
        <v>33.9651</v>
      </c>
      <c r="R64" s="2">
        <v>33.9636</v>
      </c>
      <c r="S64" s="2">
        <v>246.81299999999999</v>
      </c>
      <c r="T64" s="2">
        <v>0.41120000000000001</v>
      </c>
      <c r="U64" s="2">
        <v>0.1671</v>
      </c>
      <c r="V64" s="5">
        <v>222.99</v>
      </c>
      <c r="W64" s="6">
        <f t="shared" si="1"/>
        <v>25.120064195577243</v>
      </c>
      <c r="Y64">
        <v>0.123877785</v>
      </c>
      <c r="Z64" s="8">
        <f>(Y64/((1-Y64)*10^12))*1000000000000</f>
        <v>0.14139327011585937</v>
      </c>
      <c r="AA64" s="17">
        <v>8.6776262754717087E-2</v>
      </c>
      <c r="AB64" s="17">
        <v>0.121252304480131</v>
      </c>
      <c r="AC64" s="8">
        <f>AB64/Y64</f>
        <v>0.97880588097479293</v>
      </c>
    </row>
    <row r="65" spans="1:29">
      <c r="A65" s="2">
        <v>10</v>
      </c>
      <c r="B65" s="2">
        <v>10</v>
      </c>
      <c r="C65" s="2">
        <v>37.5</v>
      </c>
      <c r="D65" s="8">
        <v>158</v>
      </c>
      <c r="E65" s="2">
        <v>9</v>
      </c>
      <c r="F65" s="2" t="s">
        <v>9</v>
      </c>
      <c r="G65" s="2">
        <v>6</v>
      </c>
      <c r="H65" s="2">
        <v>2017</v>
      </c>
      <c r="I65" s="2">
        <v>33.959699999999998</v>
      </c>
      <c r="J65" s="2">
        <v>33.9572</v>
      </c>
      <c r="K65" s="2">
        <v>36405</v>
      </c>
      <c r="L65" s="4">
        <v>17.312000000000001</v>
      </c>
      <c r="M65" s="2">
        <v>15.096</v>
      </c>
      <c r="N65" s="2">
        <v>15.095700000000001</v>
      </c>
      <c r="O65" s="2">
        <v>4.1874310000000001</v>
      </c>
      <c r="P65" s="2">
        <v>4.1871390000000002</v>
      </c>
      <c r="Q65" s="2">
        <v>33.959699999999998</v>
      </c>
      <c r="R65" s="2">
        <v>33.957299999999996</v>
      </c>
      <c r="S65" s="2">
        <v>252.458</v>
      </c>
      <c r="T65" s="2">
        <v>0.39700000000000002</v>
      </c>
      <c r="U65" s="2">
        <v>0.18629999999999999</v>
      </c>
      <c r="V65" s="5">
        <v>182.57</v>
      </c>
      <c r="W65" s="6">
        <f t="shared" si="1"/>
        <v>25.147897974985426</v>
      </c>
    </row>
    <row r="66" spans="1:29">
      <c r="A66" s="2">
        <v>10</v>
      </c>
      <c r="B66" s="2">
        <v>10</v>
      </c>
      <c r="C66" s="2">
        <v>37.5</v>
      </c>
      <c r="D66" s="8">
        <v>158</v>
      </c>
      <c r="E66" s="2">
        <v>8</v>
      </c>
      <c r="F66" s="2" t="s">
        <v>9</v>
      </c>
      <c r="G66" s="2">
        <v>6</v>
      </c>
      <c r="H66" s="2">
        <v>2017</v>
      </c>
      <c r="I66" s="2">
        <v>33.953499999999998</v>
      </c>
      <c r="J66" s="2">
        <v>33.957500000000003</v>
      </c>
      <c r="K66" s="2">
        <v>36213</v>
      </c>
      <c r="L66" s="4">
        <v>20.411000000000001</v>
      </c>
      <c r="M66" s="2">
        <v>14.9826</v>
      </c>
      <c r="N66" s="2">
        <v>14.984500000000001</v>
      </c>
      <c r="O66" s="2">
        <v>4.176031</v>
      </c>
      <c r="P66" s="2">
        <v>4.1766459999999999</v>
      </c>
      <c r="Q66" s="2">
        <v>33.953499999999998</v>
      </c>
      <c r="R66" s="2">
        <v>33.957500000000003</v>
      </c>
      <c r="S66" s="2">
        <v>253.55199999999999</v>
      </c>
      <c r="T66" s="2">
        <v>0.43169999999999997</v>
      </c>
      <c r="U66" s="2">
        <v>0.2205</v>
      </c>
      <c r="V66" s="5">
        <v>155.18</v>
      </c>
      <c r="W66" s="6">
        <f t="shared" si="1"/>
        <v>25.172313043561417</v>
      </c>
      <c r="X66" s="10">
        <v>23.61</v>
      </c>
    </row>
    <row r="67" spans="1:29">
      <c r="A67" s="2">
        <v>10</v>
      </c>
      <c r="B67" s="2">
        <v>10</v>
      </c>
      <c r="C67" s="2">
        <v>37.5</v>
      </c>
      <c r="D67" s="8">
        <v>158</v>
      </c>
      <c r="E67" s="2">
        <v>7</v>
      </c>
      <c r="F67" s="2" t="s">
        <v>9</v>
      </c>
      <c r="G67" s="2">
        <v>6</v>
      </c>
      <c r="H67" s="2">
        <v>2017</v>
      </c>
      <c r="I67" s="2">
        <v>33.968299999999999</v>
      </c>
      <c r="J67" s="2">
        <v>33.963700000000003</v>
      </c>
      <c r="K67" s="2">
        <v>35661</v>
      </c>
      <c r="L67" s="4">
        <v>28.72</v>
      </c>
      <c r="M67" s="2">
        <v>14.4358</v>
      </c>
      <c r="N67" s="2">
        <v>14.4413</v>
      </c>
      <c r="O67" s="2">
        <v>4.1257210000000004</v>
      </c>
      <c r="P67" s="2">
        <v>4.1257590000000004</v>
      </c>
      <c r="Q67" s="2">
        <v>33.968299999999999</v>
      </c>
      <c r="R67" s="2">
        <v>33.963700000000003</v>
      </c>
      <c r="S67" s="2">
        <v>256.98700000000002</v>
      </c>
      <c r="T67" s="2">
        <v>0.62949999999999995</v>
      </c>
      <c r="U67" s="2">
        <v>0.26569999999999999</v>
      </c>
      <c r="V67" s="5">
        <v>97.022000000000006</v>
      </c>
      <c r="W67" s="6">
        <f t="shared" si="1"/>
        <v>25.293961239565306</v>
      </c>
    </row>
    <row r="68" spans="1:29">
      <c r="A68" s="2">
        <v>10</v>
      </c>
      <c r="B68" s="2">
        <v>10</v>
      </c>
      <c r="C68" s="2">
        <v>37.5</v>
      </c>
      <c r="D68" s="8">
        <v>158</v>
      </c>
      <c r="E68" s="2">
        <v>6</v>
      </c>
      <c r="F68" s="2" t="s">
        <v>9</v>
      </c>
      <c r="G68" s="2">
        <v>6</v>
      </c>
      <c r="H68" s="2">
        <v>2017</v>
      </c>
      <c r="I68" s="2">
        <v>33.978200000000001</v>
      </c>
      <c r="J68" s="2">
        <v>33.970199999999998</v>
      </c>
      <c r="K68" s="2">
        <v>34701</v>
      </c>
      <c r="L68" s="4">
        <v>44.033000000000001</v>
      </c>
      <c r="M68" s="2">
        <v>14.120799999999999</v>
      </c>
      <c r="N68" s="2">
        <v>14.1313</v>
      </c>
      <c r="O68" s="2">
        <v>4.0974349999999999</v>
      </c>
      <c r="P68" s="2">
        <v>4.0975760000000001</v>
      </c>
      <c r="Q68" s="2">
        <v>33.978200000000001</v>
      </c>
      <c r="R68" s="2">
        <v>33.970199999999998</v>
      </c>
      <c r="S68" s="2">
        <v>259.51600000000002</v>
      </c>
      <c r="T68" s="2">
        <v>2.7492000000000001</v>
      </c>
      <c r="U68" s="2">
        <v>0.33660000000000001</v>
      </c>
      <c r="V68" s="5">
        <v>34.637999999999998</v>
      </c>
      <c r="W68" s="6">
        <f t="shared" ref="W68:W99" si="2">999.842594+0.06793953*N68-0.00909529*N68^2+0.0001001685*N68^3-0.000001120083*N68^4+0.000000006536332*N68^5+R68*(0.82449-0.0040899*N68+0.000076438*N68^2-0.00000082467*N68^3+0.0000000053875*N68^4)+(R68^1.5)*(-0.0057246+0.00010227*N68-0.0000016546*N68^2)+0.00048314*R68^2-1000</f>
        <v>25.364443148261216</v>
      </c>
    </row>
    <row r="69" spans="1:29">
      <c r="A69" s="2">
        <v>10</v>
      </c>
      <c r="B69" s="2">
        <v>10</v>
      </c>
      <c r="C69" s="2">
        <v>37.5</v>
      </c>
      <c r="D69" s="8">
        <v>158</v>
      </c>
      <c r="E69" s="2">
        <v>5</v>
      </c>
      <c r="F69" s="2" t="s">
        <v>9</v>
      </c>
      <c r="G69" s="2">
        <v>6</v>
      </c>
      <c r="H69" s="2">
        <v>2017</v>
      </c>
      <c r="I69" s="2">
        <v>33.9405</v>
      </c>
      <c r="J69" s="2">
        <v>33.926299999999998</v>
      </c>
      <c r="K69" s="2">
        <v>34509</v>
      </c>
      <c r="L69" s="4">
        <v>47.064</v>
      </c>
      <c r="M69" s="2">
        <v>13.691599999999999</v>
      </c>
      <c r="N69" s="2">
        <v>13.702400000000001</v>
      </c>
      <c r="O69" s="2">
        <v>4.0527110000000004</v>
      </c>
      <c r="P69" s="2">
        <v>4.052225</v>
      </c>
      <c r="Q69" s="2">
        <v>33.9405</v>
      </c>
      <c r="R69" s="2">
        <v>33.926299999999998</v>
      </c>
      <c r="S69" s="2">
        <v>255.20400000000001</v>
      </c>
      <c r="T69" s="2">
        <v>2.2984</v>
      </c>
      <c r="U69" s="2">
        <v>0.28499999999999998</v>
      </c>
      <c r="V69" s="5">
        <v>26.234000000000002</v>
      </c>
      <c r="W69" s="6">
        <f t="shared" si="2"/>
        <v>25.419582714179796</v>
      </c>
    </row>
    <row r="70" spans="1:29">
      <c r="A70" s="2">
        <v>10</v>
      </c>
      <c r="B70" s="2">
        <v>10</v>
      </c>
      <c r="C70" s="2">
        <v>37.5</v>
      </c>
      <c r="D70" s="8">
        <v>158</v>
      </c>
      <c r="E70" s="2">
        <v>4</v>
      </c>
      <c r="F70" s="2" t="s">
        <v>9</v>
      </c>
      <c r="G70" s="2">
        <v>6</v>
      </c>
      <c r="H70" s="2">
        <v>2017</v>
      </c>
      <c r="I70" s="2">
        <v>34.025199999999998</v>
      </c>
      <c r="J70" s="2">
        <v>34.0214</v>
      </c>
      <c r="K70" s="2">
        <v>33741</v>
      </c>
      <c r="L70" s="4">
        <v>59.655000000000001</v>
      </c>
      <c r="M70" s="2">
        <v>12.957700000000001</v>
      </c>
      <c r="N70" s="2">
        <v>12.9597</v>
      </c>
      <c r="O70" s="2">
        <v>3.9927540000000001</v>
      </c>
      <c r="P70" s="2">
        <v>3.9925459999999999</v>
      </c>
      <c r="Q70" s="2">
        <v>34.025199999999998</v>
      </c>
      <c r="R70" s="2">
        <v>34.0214</v>
      </c>
      <c r="S70" s="2">
        <v>258.79599999999999</v>
      </c>
      <c r="T70" s="2">
        <v>1.0139</v>
      </c>
      <c r="U70" s="2">
        <v>0.24940000000000001</v>
      </c>
      <c r="V70" s="5">
        <v>8.6293000000000006</v>
      </c>
      <c r="W70" s="6">
        <f t="shared" si="2"/>
        <v>25.643303009891042</v>
      </c>
    </row>
    <row r="71" spans="1:29">
      <c r="A71" s="2">
        <v>10</v>
      </c>
      <c r="B71" s="2">
        <v>10</v>
      </c>
      <c r="C71" s="2">
        <v>37.5</v>
      </c>
      <c r="D71" s="8">
        <v>158</v>
      </c>
      <c r="E71" s="2">
        <v>3</v>
      </c>
      <c r="F71" s="2" t="s">
        <v>9</v>
      </c>
      <c r="G71" s="2">
        <v>6</v>
      </c>
      <c r="H71" s="2">
        <v>2017</v>
      </c>
      <c r="I71" s="2">
        <v>34.016300000000001</v>
      </c>
      <c r="J71" s="2">
        <v>34.013599999999997</v>
      </c>
      <c r="K71" s="2">
        <v>31845</v>
      </c>
      <c r="L71" s="4">
        <v>89.456000000000003</v>
      </c>
      <c r="M71" s="2">
        <v>12.351599999999999</v>
      </c>
      <c r="N71" s="2">
        <v>12.363799999999999</v>
      </c>
      <c r="O71" s="2">
        <v>3.935959</v>
      </c>
      <c r="P71" s="2">
        <v>3.9368370000000001</v>
      </c>
      <c r="Q71" s="2">
        <v>34.016300000000001</v>
      </c>
      <c r="R71" s="2">
        <v>34.013599999999997</v>
      </c>
      <c r="S71" s="2">
        <v>249.904</v>
      </c>
      <c r="T71" s="2">
        <v>0.108</v>
      </c>
      <c r="U71" s="2">
        <v>0.14099999999999999</v>
      </c>
      <c r="V71" s="5">
        <v>1.6380999999999999</v>
      </c>
      <c r="W71" s="6">
        <f t="shared" si="2"/>
        <v>25.753914195438483</v>
      </c>
    </row>
    <row r="72" spans="1:29">
      <c r="A72" s="2">
        <v>10</v>
      </c>
      <c r="B72" s="2">
        <v>10</v>
      </c>
      <c r="C72" s="2">
        <v>37.5</v>
      </c>
      <c r="D72" s="8">
        <v>158</v>
      </c>
      <c r="E72" s="2">
        <v>2</v>
      </c>
      <c r="F72" s="2" t="s">
        <v>9</v>
      </c>
      <c r="G72" s="2">
        <v>6</v>
      </c>
      <c r="H72" s="2">
        <v>2017</v>
      </c>
      <c r="I72" s="2">
        <v>34.081499999999998</v>
      </c>
      <c r="J72" s="2">
        <v>34.073999999999998</v>
      </c>
      <c r="K72" s="2">
        <v>29829</v>
      </c>
      <c r="L72" s="4">
        <v>119.328</v>
      </c>
      <c r="M72" s="2">
        <v>12.3691</v>
      </c>
      <c r="N72" s="2">
        <v>12.364000000000001</v>
      </c>
      <c r="O72" s="2">
        <v>3.9456880000000001</v>
      </c>
      <c r="P72" s="2">
        <v>3.944429</v>
      </c>
      <c r="Q72" s="2">
        <v>34.081499999999998</v>
      </c>
      <c r="R72" s="2">
        <v>34.073999999999998</v>
      </c>
      <c r="S72" s="2">
        <v>243.518</v>
      </c>
      <c r="T72" s="2">
        <v>3.0300000000000001E-2</v>
      </c>
      <c r="U72" s="2">
        <v>0.14050000000000001</v>
      </c>
      <c r="V72" s="5">
        <v>0.60219999999999996</v>
      </c>
      <c r="W72" s="6">
        <f t="shared" si="2"/>
        <v>25.800735237332674</v>
      </c>
    </row>
    <row r="73" spans="1:29">
      <c r="A73" s="2">
        <v>10</v>
      </c>
      <c r="B73" s="2">
        <v>10</v>
      </c>
      <c r="C73" s="2">
        <v>37.5</v>
      </c>
      <c r="D73" s="8">
        <v>158</v>
      </c>
      <c r="E73" s="2">
        <v>1</v>
      </c>
      <c r="F73" s="2" t="s">
        <v>9</v>
      </c>
      <c r="G73" s="2">
        <v>6</v>
      </c>
      <c r="H73" s="2">
        <v>2017</v>
      </c>
      <c r="I73" s="2">
        <v>34.209899999999998</v>
      </c>
      <c r="J73" s="2">
        <v>34.203299999999999</v>
      </c>
      <c r="K73" s="2">
        <v>24117</v>
      </c>
      <c r="L73" s="4">
        <v>198.95500000000001</v>
      </c>
      <c r="M73" s="2">
        <v>11.285299999999999</v>
      </c>
      <c r="N73" s="2">
        <v>11.301500000000001</v>
      </c>
      <c r="O73" s="2">
        <v>3.860449</v>
      </c>
      <c r="P73" s="2">
        <v>3.8613059999999999</v>
      </c>
      <c r="Q73" s="2">
        <v>34.209899999999998</v>
      </c>
      <c r="R73" s="2">
        <v>34.203299999999999</v>
      </c>
      <c r="S73" s="2">
        <v>226.864</v>
      </c>
      <c r="T73" s="2">
        <v>-5.8999999999999999E-3</v>
      </c>
      <c r="U73" s="2">
        <v>0.13489999999999999</v>
      </c>
      <c r="V73" s="5">
        <v>2.6176000000000001E-2</v>
      </c>
      <c r="W73" s="6">
        <f t="shared" si="2"/>
        <v>26.100824685480802</v>
      </c>
    </row>
    <row r="74" spans="1:29">
      <c r="A74" s="2">
        <v>11</v>
      </c>
      <c r="B74" s="2">
        <v>11</v>
      </c>
      <c r="C74" s="2">
        <v>37</v>
      </c>
      <c r="D74" s="8">
        <v>158</v>
      </c>
      <c r="E74" s="2">
        <v>12</v>
      </c>
      <c r="F74" s="2" t="s">
        <v>9</v>
      </c>
      <c r="G74" s="2">
        <v>6</v>
      </c>
      <c r="H74" s="2">
        <v>2017</v>
      </c>
      <c r="I74" s="2">
        <v>34.075400000000002</v>
      </c>
      <c r="J74" s="2">
        <v>34.069800000000001</v>
      </c>
      <c r="K74" s="2">
        <v>64413</v>
      </c>
      <c r="L74" s="4">
        <v>23.038</v>
      </c>
      <c r="M74" s="2">
        <v>15.0131</v>
      </c>
      <c r="N74" s="2">
        <v>15.0191</v>
      </c>
      <c r="O74" s="2">
        <v>4.1924869999999999</v>
      </c>
      <c r="P74" s="2">
        <v>4.1924460000000003</v>
      </c>
      <c r="Q74" s="2">
        <v>34.075400000000002</v>
      </c>
      <c r="R74" s="2">
        <v>34.069800000000001</v>
      </c>
      <c r="S74" s="2">
        <v>250.005</v>
      </c>
      <c r="T74" s="2">
        <v>0.28470000000000001</v>
      </c>
      <c r="U74" s="2">
        <v>0.31430000000000002</v>
      </c>
      <c r="V74" s="5">
        <v>5.4161000000000001</v>
      </c>
      <c r="W74" s="6">
        <f t="shared" si="2"/>
        <v>25.251331130403287</v>
      </c>
      <c r="X74" s="10">
        <v>17.239999999999998</v>
      </c>
      <c r="Y74" s="20">
        <v>0.452014991768869</v>
      </c>
      <c r="Z74" s="8">
        <f>(Y74/((1-Y74)*10^12))*1000000000000</f>
        <v>0.8248674415892352</v>
      </c>
      <c r="AA74" s="15">
        <v>0.1195928310422828</v>
      </c>
      <c r="AB74" s="16">
        <v>5.884582909723779E-2</v>
      </c>
      <c r="AC74" s="8">
        <f>AB74/Y74</f>
        <v>0.13018556943643964</v>
      </c>
    </row>
    <row r="75" spans="1:29">
      <c r="A75" s="2">
        <v>11</v>
      </c>
      <c r="B75" s="2">
        <v>11</v>
      </c>
      <c r="C75" s="2">
        <v>37</v>
      </c>
      <c r="D75" s="8">
        <v>158</v>
      </c>
      <c r="E75" s="2">
        <v>11</v>
      </c>
      <c r="F75" s="2" t="s">
        <v>9</v>
      </c>
      <c r="G75" s="2">
        <v>6</v>
      </c>
      <c r="H75" s="2">
        <v>2017</v>
      </c>
      <c r="I75" s="2">
        <v>34.084499999999998</v>
      </c>
      <c r="J75" s="2">
        <v>34.081200000000003</v>
      </c>
      <c r="K75" s="2">
        <v>64221</v>
      </c>
      <c r="L75" s="4">
        <v>26.172000000000001</v>
      </c>
      <c r="M75" s="2">
        <v>14.9809</v>
      </c>
      <c r="N75" s="2">
        <v>14.978899999999999</v>
      </c>
      <c r="O75" s="2">
        <v>4.1905210000000004</v>
      </c>
      <c r="P75" s="2">
        <v>4.1899639999999998</v>
      </c>
      <c r="Q75" s="2">
        <v>34.084400000000002</v>
      </c>
      <c r="R75" s="2">
        <v>34.081200000000003</v>
      </c>
      <c r="S75" s="2">
        <v>250.62200000000001</v>
      </c>
      <c r="T75" s="2">
        <v>0.30809999999999998</v>
      </c>
      <c r="U75" s="2">
        <v>0.30109999999999998</v>
      </c>
      <c r="V75" s="5">
        <v>4.6474000000000002</v>
      </c>
      <c r="W75" s="6">
        <f t="shared" si="2"/>
        <v>25.268882267407434</v>
      </c>
      <c r="X75" s="10">
        <v>3.92</v>
      </c>
      <c r="Y75" s="20">
        <v>0.452014991768869</v>
      </c>
      <c r="Z75" s="8">
        <f>(Y75/((1-Y75)*10^12))*1000000000000</f>
        <v>0.8248674415892352</v>
      </c>
    </row>
    <row r="76" spans="1:29">
      <c r="A76" s="2">
        <v>11</v>
      </c>
      <c r="B76" s="2">
        <v>11</v>
      </c>
      <c r="C76" s="2">
        <v>37</v>
      </c>
      <c r="D76" s="8">
        <v>158</v>
      </c>
      <c r="E76" s="2">
        <v>10</v>
      </c>
      <c r="F76" s="2" t="s">
        <v>9</v>
      </c>
      <c r="G76" s="2">
        <v>6</v>
      </c>
      <c r="H76" s="2">
        <v>2017</v>
      </c>
      <c r="I76" s="2">
        <v>34.155799999999999</v>
      </c>
      <c r="J76" s="2">
        <v>34.1569</v>
      </c>
      <c r="K76" s="2">
        <v>62757</v>
      </c>
      <c r="L76" s="4">
        <v>53.542999999999999</v>
      </c>
      <c r="M76" s="2">
        <v>13.935499999999999</v>
      </c>
      <c r="N76" s="2">
        <v>13.9526</v>
      </c>
      <c r="O76" s="2">
        <v>4.0993089999999999</v>
      </c>
      <c r="P76" s="2">
        <v>4.1010619999999998</v>
      </c>
      <c r="Q76" s="2">
        <v>34.155799999999999</v>
      </c>
      <c r="R76" s="2">
        <v>34.1569</v>
      </c>
      <c r="S76" s="2">
        <v>249.65100000000001</v>
      </c>
      <c r="T76" s="2">
        <v>1.24</v>
      </c>
      <c r="U76" s="2">
        <v>0.2445</v>
      </c>
      <c r="V76" s="5">
        <v>0.69028</v>
      </c>
      <c r="W76" s="6">
        <f t="shared" si="2"/>
        <v>25.546040813384025</v>
      </c>
    </row>
    <row r="77" spans="1:29">
      <c r="A77" s="2">
        <v>11</v>
      </c>
      <c r="B77" s="2">
        <v>11</v>
      </c>
      <c r="C77" s="2">
        <v>37</v>
      </c>
      <c r="D77" s="8">
        <v>158</v>
      </c>
      <c r="E77" s="2">
        <v>9</v>
      </c>
      <c r="F77" s="2" t="s">
        <v>9</v>
      </c>
      <c r="G77" s="2">
        <v>6</v>
      </c>
      <c r="H77" s="2">
        <v>2017</v>
      </c>
      <c r="I77" s="2">
        <v>34.1601</v>
      </c>
      <c r="J77" s="2">
        <v>34.155799999999999</v>
      </c>
      <c r="K77" s="2">
        <v>62589</v>
      </c>
      <c r="L77" s="4">
        <v>56.247999999999998</v>
      </c>
      <c r="M77" s="2">
        <v>13.901</v>
      </c>
      <c r="N77" s="2">
        <v>13.9076</v>
      </c>
      <c r="O77" s="2">
        <v>4.0965939999999996</v>
      </c>
      <c r="P77" s="2">
        <v>4.0967549999999999</v>
      </c>
      <c r="Q77" s="2">
        <v>34.1601</v>
      </c>
      <c r="R77" s="2">
        <v>34.155799999999999</v>
      </c>
      <c r="S77" s="2">
        <v>247.929</v>
      </c>
      <c r="T77" s="2">
        <v>1.0973999999999999</v>
      </c>
      <c r="U77" s="2">
        <v>0.23039999999999999</v>
      </c>
      <c r="V77" s="5">
        <v>0.55103999999999997</v>
      </c>
      <c r="W77" s="6">
        <f t="shared" si="2"/>
        <v>25.55455867980254</v>
      </c>
    </row>
    <row r="78" spans="1:29">
      <c r="A78" s="2">
        <v>11</v>
      </c>
      <c r="B78" s="2">
        <v>11</v>
      </c>
      <c r="C78" s="2">
        <v>37</v>
      </c>
      <c r="D78" s="8">
        <v>158</v>
      </c>
      <c r="E78" s="2">
        <v>8</v>
      </c>
      <c r="F78" s="2" t="s">
        <v>9</v>
      </c>
      <c r="G78" s="2">
        <v>6</v>
      </c>
      <c r="H78" s="2">
        <v>2017</v>
      </c>
      <c r="I78" s="2">
        <v>34.162399999999998</v>
      </c>
      <c r="J78" s="2">
        <v>34.157899999999998</v>
      </c>
      <c r="K78" s="2">
        <v>62421</v>
      </c>
      <c r="L78" s="4">
        <v>59.548999999999999</v>
      </c>
      <c r="M78" s="2">
        <v>13.891400000000001</v>
      </c>
      <c r="N78" s="2">
        <v>13.891299999999999</v>
      </c>
      <c r="O78" s="2">
        <v>4.0960619999999999</v>
      </c>
      <c r="P78" s="2">
        <v>4.0955750000000002</v>
      </c>
      <c r="Q78" s="2">
        <v>34.162399999999998</v>
      </c>
      <c r="R78" s="2">
        <v>34.157899999999998</v>
      </c>
      <c r="S78" s="2">
        <v>247.44300000000001</v>
      </c>
      <c r="T78" s="2">
        <v>1.0656000000000001</v>
      </c>
      <c r="U78" s="2">
        <v>0.23400000000000001</v>
      </c>
      <c r="V78" s="5">
        <v>0.42196</v>
      </c>
      <c r="W78" s="6">
        <f t="shared" si="2"/>
        <v>25.559570303695409</v>
      </c>
    </row>
    <row r="79" spans="1:29">
      <c r="A79" s="2">
        <v>11</v>
      </c>
      <c r="B79" s="2">
        <v>11</v>
      </c>
      <c r="C79" s="2">
        <v>37</v>
      </c>
      <c r="D79" s="8">
        <v>158</v>
      </c>
      <c r="E79" s="2">
        <v>7</v>
      </c>
      <c r="F79" s="2" t="s">
        <v>9</v>
      </c>
      <c r="G79" s="2">
        <v>6</v>
      </c>
      <c r="H79" s="2">
        <v>2017</v>
      </c>
      <c r="I79" s="2">
        <v>34.227699999999999</v>
      </c>
      <c r="J79" s="2">
        <v>34.223799999999997</v>
      </c>
      <c r="K79" s="2">
        <v>59013</v>
      </c>
      <c r="L79" s="4">
        <v>118.99</v>
      </c>
      <c r="M79" s="2">
        <v>12.818300000000001</v>
      </c>
      <c r="N79" s="2">
        <v>12.822900000000001</v>
      </c>
      <c r="O79" s="2">
        <v>4.0034039999999997</v>
      </c>
      <c r="P79" s="2">
        <v>4.0034349999999996</v>
      </c>
      <c r="Q79" s="2">
        <v>34.227699999999999</v>
      </c>
      <c r="R79" s="2">
        <v>34.223799999999997</v>
      </c>
      <c r="S79" s="2">
        <v>230.477</v>
      </c>
      <c r="T79" s="2">
        <v>8.1100000000000005E-2</v>
      </c>
      <c r="U79" s="2">
        <v>0.1588</v>
      </c>
      <c r="V79" s="5">
        <v>8.9293E-4</v>
      </c>
      <c r="W79" s="6">
        <f t="shared" si="2"/>
        <v>25.827237299631179</v>
      </c>
    </row>
    <row r="80" spans="1:29">
      <c r="A80" s="2">
        <v>11</v>
      </c>
      <c r="B80" s="2">
        <v>11</v>
      </c>
      <c r="C80" s="2">
        <v>37</v>
      </c>
      <c r="D80" s="8">
        <v>158</v>
      </c>
      <c r="E80" s="2">
        <v>6</v>
      </c>
      <c r="F80" s="2" t="s">
        <v>9</v>
      </c>
      <c r="G80" s="2">
        <v>6</v>
      </c>
      <c r="H80" s="2">
        <v>2017</v>
      </c>
      <c r="I80" s="2">
        <v>34.230600000000003</v>
      </c>
      <c r="J80" s="2">
        <v>34.226500000000001</v>
      </c>
      <c r="K80" s="2">
        <v>54357</v>
      </c>
      <c r="L80" s="4">
        <v>196.35300000000001</v>
      </c>
      <c r="M80" s="2">
        <v>11.3741</v>
      </c>
      <c r="N80" s="2">
        <v>11.3728</v>
      </c>
      <c r="O80" s="2">
        <v>3.8707660000000002</v>
      </c>
      <c r="P80" s="2">
        <v>3.8702230000000002</v>
      </c>
      <c r="Q80" s="2">
        <v>34.230600000000003</v>
      </c>
      <c r="R80" s="2">
        <v>34.226500000000001</v>
      </c>
      <c r="S80" s="2">
        <v>222.703</v>
      </c>
      <c r="T80" s="2">
        <v>-1.5E-3</v>
      </c>
      <c r="U80" s="2">
        <v>0.1497</v>
      </c>
      <c r="V80" s="5">
        <v>4.1993999999999998E-5</v>
      </c>
      <c r="W80" s="6">
        <f t="shared" si="2"/>
        <v>26.105816149546627</v>
      </c>
    </row>
    <row r="81" spans="1:23" s="2" customFormat="1">
      <c r="A81" s="2">
        <v>11</v>
      </c>
      <c r="B81" s="2">
        <v>11</v>
      </c>
      <c r="C81" s="2">
        <v>37</v>
      </c>
      <c r="D81" s="8">
        <v>158</v>
      </c>
      <c r="E81" s="2">
        <v>5</v>
      </c>
      <c r="F81" s="2" t="s">
        <v>9</v>
      </c>
      <c r="G81" s="2">
        <v>6</v>
      </c>
      <c r="H81" s="2">
        <v>2017</v>
      </c>
      <c r="I81" s="2">
        <v>34.204700000000003</v>
      </c>
      <c r="J81" s="2">
        <v>34.2014</v>
      </c>
      <c r="K81" s="2">
        <v>54189</v>
      </c>
      <c r="L81" s="4">
        <v>199.214</v>
      </c>
      <c r="M81" s="2">
        <v>11.2843</v>
      </c>
      <c r="N81" s="2">
        <v>11.3127</v>
      </c>
      <c r="O81" s="2">
        <v>3.8598439999999998</v>
      </c>
      <c r="P81" s="2">
        <v>3.862168</v>
      </c>
      <c r="Q81" s="2">
        <v>34.204700000000003</v>
      </c>
      <c r="R81" s="2">
        <v>34.2014</v>
      </c>
      <c r="S81" s="2">
        <v>221.04499999999999</v>
      </c>
      <c r="T81" s="2">
        <v>-1.7100000000000001E-2</v>
      </c>
      <c r="U81" s="2">
        <v>0.15340000000000001</v>
      </c>
      <c r="V81" s="5">
        <v>4.7992999999999999E-5</v>
      </c>
      <c r="W81" s="6">
        <f t="shared" si="2"/>
        <v>26.097298959599357</v>
      </c>
    </row>
    <row r="82" spans="1:23" s="2" customFormat="1">
      <c r="A82" s="2">
        <v>11</v>
      </c>
      <c r="B82" s="2">
        <v>11</v>
      </c>
      <c r="C82" s="2">
        <v>37</v>
      </c>
      <c r="D82" s="8">
        <v>158</v>
      </c>
      <c r="E82" s="2">
        <v>4</v>
      </c>
      <c r="F82" s="2" t="s">
        <v>9</v>
      </c>
      <c r="G82" s="2">
        <v>6</v>
      </c>
      <c r="H82" s="2">
        <v>2017</v>
      </c>
      <c r="I82" s="2">
        <v>34.087499999999999</v>
      </c>
      <c r="J82" s="2">
        <v>34.082999999999998</v>
      </c>
      <c r="K82" s="2">
        <v>48213</v>
      </c>
      <c r="L82" s="4">
        <v>296.23500000000001</v>
      </c>
      <c r="M82" s="2">
        <v>9.9608000000000008</v>
      </c>
      <c r="N82" s="2">
        <v>9.9663000000000004</v>
      </c>
      <c r="O82" s="2">
        <v>3.7291820000000002</v>
      </c>
      <c r="P82" s="2">
        <v>3.7292510000000001</v>
      </c>
      <c r="Q82" s="2">
        <v>34.087499999999999</v>
      </c>
      <c r="R82" s="2">
        <v>34.082999999999998</v>
      </c>
      <c r="S82" s="2">
        <v>224.392</v>
      </c>
      <c r="T82" s="2">
        <v>-7.7999999999999996E-3</v>
      </c>
      <c r="U82" s="2">
        <v>0.15340000000000001</v>
      </c>
      <c r="V82" s="5">
        <v>4.7992999999999999E-5</v>
      </c>
      <c r="W82" s="6">
        <f t="shared" si="2"/>
        <v>26.241904364187576</v>
      </c>
    </row>
    <row r="83" spans="1:23" s="2" customFormat="1">
      <c r="A83" s="2">
        <v>11</v>
      </c>
      <c r="B83" s="2">
        <v>11</v>
      </c>
      <c r="C83" s="2">
        <v>37</v>
      </c>
      <c r="D83" s="8">
        <v>158</v>
      </c>
      <c r="E83" s="2">
        <v>3</v>
      </c>
      <c r="F83" s="2" t="s">
        <v>9</v>
      </c>
      <c r="G83" s="2">
        <v>6</v>
      </c>
      <c r="H83" s="2">
        <v>2017</v>
      </c>
      <c r="I83" s="2">
        <v>34.084600000000002</v>
      </c>
      <c r="J83" s="2">
        <v>34.081099999999999</v>
      </c>
      <c r="K83" s="2">
        <v>48045</v>
      </c>
      <c r="L83" s="4">
        <v>299.113</v>
      </c>
      <c r="M83" s="2">
        <v>9.9213000000000005</v>
      </c>
      <c r="N83" s="2">
        <v>9.9230999999999998</v>
      </c>
      <c r="O83" s="2">
        <v>3.7253750000000001</v>
      </c>
      <c r="P83" s="2">
        <v>3.7251979999999998</v>
      </c>
      <c r="Q83" s="2">
        <v>34.084600000000002</v>
      </c>
      <c r="R83" s="2">
        <v>34.081099999999999</v>
      </c>
      <c r="S83" s="2">
        <v>224.94300000000001</v>
      </c>
      <c r="T83" s="2">
        <v>-6.3E-3</v>
      </c>
      <c r="U83" s="2">
        <v>0.14799999999999999</v>
      </c>
      <c r="V83" s="5">
        <v>5.6991999999999999E-5</v>
      </c>
      <c r="W83" s="6">
        <f t="shared" si="2"/>
        <v>26.247709403536874</v>
      </c>
    </row>
    <row r="84" spans="1:23" s="2" customFormat="1">
      <c r="A84" s="2">
        <v>11</v>
      </c>
      <c r="B84" s="2">
        <v>11</v>
      </c>
      <c r="C84" s="2">
        <v>37</v>
      </c>
      <c r="D84" s="8">
        <v>158</v>
      </c>
      <c r="E84" s="2">
        <v>2</v>
      </c>
      <c r="F84" s="2" t="s">
        <v>9</v>
      </c>
      <c r="G84" s="2">
        <v>6</v>
      </c>
      <c r="H84" s="2">
        <v>2017</v>
      </c>
      <c r="I84" s="2">
        <v>34.063400000000001</v>
      </c>
      <c r="J84" s="2">
        <v>34.060400000000001</v>
      </c>
      <c r="K84" s="2">
        <v>42069</v>
      </c>
      <c r="L84" s="4">
        <v>396.52300000000002</v>
      </c>
      <c r="M84" s="2">
        <v>8.7598000000000003</v>
      </c>
      <c r="N84" s="2">
        <v>8.7622</v>
      </c>
      <c r="O84" s="2">
        <v>3.6207760000000002</v>
      </c>
      <c r="P84" s="2">
        <v>3.6207150000000001</v>
      </c>
      <c r="Q84" s="2">
        <v>34.063400000000001</v>
      </c>
      <c r="R84" s="2">
        <v>34.060400000000001</v>
      </c>
      <c r="S84" s="2">
        <v>187.971</v>
      </c>
      <c r="T84" s="2">
        <v>5.4000000000000003E-3</v>
      </c>
      <c r="U84" s="2">
        <v>0.15679999999999999</v>
      </c>
      <c r="V84" s="5">
        <v>4.7992999999999999E-5</v>
      </c>
      <c r="W84" s="6">
        <f t="shared" si="2"/>
        <v>26.420072328110564</v>
      </c>
    </row>
    <row r="85" spans="1:23" s="2" customFormat="1">
      <c r="A85" s="2">
        <v>11</v>
      </c>
      <c r="B85" s="2">
        <v>11</v>
      </c>
      <c r="C85" s="2">
        <v>37</v>
      </c>
      <c r="D85" s="8">
        <v>158</v>
      </c>
      <c r="E85" s="2">
        <v>1</v>
      </c>
      <c r="F85" s="2" t="s">
        <v>9</v>
      </c>
      <c r="G85" s="2">
        <v>6</v>
      </c>
      <c r="H85" s="2">
        <v>2017</v>
      </c>
      <c r="I85" s="2">
        <v>34.065600000000003</v>
      </c>
      <c r="J85" s="2">
        <v>34.061100000000003</v>
      </c>
      <c r="K85" s="2">
        <v>41853</v>
      </c>
      <c r="L85" s="4">
        <v>399.08100000000002</v>
      </c>
      <c r="M85" s="2">
        <v>8.7515000000000001</v>
      </c>
      <c r="N85" s="2">
        <v>8.7576999999999998</v>
      </c>
      <c r="O85" s="2">
        <v>3.6203439999999998</v>
      </c>
      <c r="P85" s="2">
        <v>3.6204700000000001</v>
      </c>
      <c r="Q85" s="2">
        <v>34.065600000000003</v>
      </c>
      <c r="R85" s="2">
        <v>34.061</v>
      </c>
      <c r="S85" s="2">
        <v>186.39500000000001</v>
      </c>
      <c r="T85" s="2">
        <v>-6.3E-3</v>
      </c>
      <c r="U85" s="2">
        <v>0.159</v>
      </c>
      <c r="V85" s="5">
        <v>6.2990999999999994E-5</v>
      </c>
      <c r="W85" s="6">
        <f t="shared" si="2"/>
        <v>26.421245643658494</v>
      </c>
    </row>
    <row r="86" spans="1:23" s="2" customFormat="1">
      <c r="A86" s="2">
        <v>11</v>
      </c>
      <c r="B86" s="2">
        <v>12</v>
      </c>
      <c r="C86" s="2">
        <v>37</v>
      </c>
      <c r="D86" s="8">
        <v>158</v>
      </c>
      <c r="E86" s="2">
        <v>12</v>
      </c>
      <c r="F86" s="2" t="s">
        <v>9</v>
      </c>
      <c r="G86" s="2">
        <v>6</v>
      </c>
      <c r="H86" s="2">
        <v>2017</v>
      </c>
      <c r="I86" s="2">
        <v>34.024099999999997</v>
      </c>
      <c r="J86" s="2">
        <v>34.020499999999998</v>
      </c>
      <c r="K86" s="2">
        <v>27765</v>
      </c>
      <c r="L86" s="4">
        <v>18.670000000000002</v>
      </c>
      <c r="M86" s="2">
        <v>15.1556</v>
      </c>
      <c r="N86" s="2">
        <v>15.157400000000001</v>
      </c>
      <c r="O86" s="2">
        <v>4.2003209999999997</v>
      </c>
      <c r="P86" s="2">
        <v>4.2000979999999997</v>
      </c>
      <c r="Q86" s="2">
        <v>34.024099999999997</v>
      </c>
      <c r="R86" s="2">
        <v>34.020499999999998</v>
      </c>
      <c r="S86" s="2">
        <v>250.036</v>
      </c>
      <c r="T86" s="2">
        <v>0.1983</v>
      </c>
      <c r="U86" s="2">
        <v>0.2923</v>
      </c>
      <c r="V86" s="5">
        <v>88.704999999999998</v>
      </c>
      <c r="W86" s="6">
        <f t="shared" si="2"/>
        <v>25.183082033422124</v>
      </c>
    </row>
    <row r="87" spans="1:23" s="2" customFormat="1">
      <c r="A87" s="2">
        <v>11</v>
      </c>
      <c r="B87" s="2">
        <v>12</v>
      </c>
      <c r="C87" s="2">
        <v>37</v>
      </c>
      <c r="D87" s="8">
        <v>158</v>
      </c>
      <c r="E87" s="2">
        <v>11</v>
      </c>
      <c r="F87" s="2" t="s">
        <v>9</v>
      </c>
      <c r="G87" s="2">
        <v>6</v>
      </c>
      <c r="H87" s="2">
        <v>2017</v>
      </c>
      <c r="I87" s="2">
        <v>34.077199999999998</v>
      </c>
      <c r="J87" s="2">
        <v>34.0777</v>
      </c>
      <c r="K87" s="2">
        <v>27045</v>
      </c>
      <c r="L87" s="4">
        <v>29.437999999999999</v>
      </c>
      <c r="M87" s="2">
        <v>15.0893</v>
      </c>
      <c r="N87" s="2">
        <v>15.086399999999999</v>
      </c>
      <c r="O87" s="2">
        <v>4.2002899999999999</v>
      </c>
      <c r="P87" s="2">
        <v>4.2000599999999997</v>
      </c>
      <c r="Q87" s="2">
        <v>34.077199999999998</v>
      </c>
      <c r="R87" s="2">
        <v>34.0777</v>
      </c>
      <c r="S87" s="2">
        <v>249.71100000000001</v>
      </c>
      <c r="T87" s="2">
        <v>0.36480000000000001</v>
      </c>
      <c r="U87" s="2">
        <v>0.38490000000000002</v>
      </c>
      <c r="V87" s="5">
        <v>53.819000000000003</v>
      </c>
      <c r="W87" s="6">
        <f t="shared" si="2"/>
        <v>25.242714516540673</v>
      </c>
    </row>
    <row r="88" spans="1:23" s="2" customFormat="1">
      <c r="A88" s="2">
        <v>11</v>
      </c>
      <c r="B88" s="2">
        <v>12</v>
      </c>
      <c r="C88" s="2">
        <v>37</v>
      </c>
      <c r="D88" s="8">
        <v>158</v>
      </c>
      <c r="E88" s="2">
        <v>10</v>
      </c>
      <c r="F88" s="2" t="s">
        <v>9</v>
      </c>
      <c r="G88" s="2">
        <v>6</v>
      </c>
      <c r="H88" s="2">
        <v>2017</v>
      </c>
      <c r="I88" s="2">
        <v>34.100700000000003</v>
      </c>
      <c r="J88" s="2">
        <v>34.101100000000002</v>
      </c>
      <c r="K88" s="2">
        <v>26685</v>
      </c>
      <c r="L88" s="4">
        <v>34.451000000000001</v>
      </c>
      <c r="M88" s="2">
        <v>14.832800000000001</v>
      </c>
      <c r="N88" s="2">
        <v>14.802</v>
      </c>
      <c r="O88" s="2">
        <v>4.1784480000000004</v>
      </c>
      <c r="P88" s="2">
        <v>4.1755199999999997</v>
      </c>
      <c r="Q88" s="2">
        <v>34.100700000000003</v>
      </c>
      <c r="R88" s="2">
        <v>34.101100000000002</v>
      </c>
      <c r="S88" s="2">
        <v>249.64699999999999</v>
      </c>
      <c r="T88" s="2">
        <v>0.64510000000000001</v>
      </c>
      <c r="U88" s="2">
        <v>0.3422</v>
      </c>
      <c r="V88" s="5">
        <v>40.423000000000002</v>
      </c>
      <c r="W88" s="6">
        <f t="shared" si="2"/>
        <v>25.322618507369498</v>
      </c>
    </row>
    <row r="89" spans="1:23" s="2" customFormat="1">
      <c r="A89" s="2">
        <v>11</v>
      </c>
      <c r="B89" s="2">
        <v>12</v>
      </c>
      <c r="C89" s="2">
        <v>37</v>
      </c>
      <c r="D89" s="8">
        <v>158</v>
      </c>
      <c r="E89" s="2">
        <v>9</v>
      </c>
      <c r="F89" s="2" t="s">
        <v>9</v>
      </c>
      <c r="G89" s="2">
        <v>6</v>
      </c>
      <c r="H89" s="2">
        <v>2017</v>
      </c>
      <c r="I89" s="2">
        <v>34.165700000000001</v>
      </c>
      <c r="J89" s="2">
        <v>34.159500000000001</v>
      </c>
      <c r="K89" s="2">
        <v>25749</v>
      </c>
      <c r="L89" s="4">
        <v>48.853000000000002</v>
      </c>
      <c r="M89" s="2">
        <v>14.1782</v>
      </c>
      <c r="N89" s="2">
        <v>14.1694</v>
      </c>
      <c r="O89" s="2">
        <v>4.1233839999999997</v>
      </c>
      <c r="P89" s="2">
        <v>4.1218700000000004</v>
      </c>
      <c r="Q89" s="2">
        <v>34.165700000000001</v>
      </c>
      <c r="R89" s="2">
        <v>34.159500000000001</v>
      </c>
      <c r="S89" s="2">
        <v>251.89500000000001</v>
      </c>
      <c r="T89" s="2">
        <v>1.1927000000000001</v>
      </c>
      <c r="U89" s="2">
        <v>0.25519999999999998</v>
      </c>
      <c r="V89" s="5">
        <v>13.334</v>
      </c>
      <c r="W89" s="6">
        <f t="shared" si="2"/>
        <v>25.502648567756978</v>
      </c>
    </row>
    <row r="90" spans="1:23" s="2" customFormat="1">
      <c r="A90" s="2">
        <v>11</v>
      </c>
      <c r="B90" s="2">
        <v>12</v>
      </c>
      <c r="C90" s="2">
        <v>37</v>
      </c>
      <c r="D90" s="8">
        <v>158</v>
      </c>
      <c r="E90" s="2">
        <v>8</v>
      </c>
      <c r="F90" s="2" t="s">
        <v>9</v>
      </c>
      <c r="G90" s="2">
        <v>6</v>
      </c>
      <c r="H90" s="2">
        <v>2017</v>
      </c>
      <c r="I90" s="2">
        <v>34.205599999999997</v>
      </c>
      <c r="J90" s="2">
        <v>34.2027</v>
      </c>
      <c r="K90" s="2">
        <v>24525</v>
      </c>
      <c r="L90" s="4">
        <v>68.917000000000002</v>
      </c>
      <c r="M90" s="2">
        <v>13.900700000000001</v>
      </c>
      <c r="N90" s="2">
        <v>13.899100000000001</v>
      </c>
      <c r="O90" s="2">
        <v>4.1020019999999997</v>
      </c>
      <c r="P90" s="2">
        <v>4.1015389999999998</v>
      </c>
      <c r="Q90" s="2">
        <v>34.205599999999997</v>
      </c>
      <c r="R90" s="2">
        <v>34.2027</v>
      </c>
      <c r="S90" s="2">
        <v>240.077</v>
      </c>
      <c r="T90" s="2">
        <v>0.7077</v>
      </c>
      <c r="U90" s="2">
        <v>0.1946</v>
      </c>
      <c r="V90" s="5">
        <v>2.4357000000000002</v>
      </c>
      <c r="W90" s="6">
        <f t="shared" si="2"/>
        <v>25.592574332751155</v>
      </c>
    </row>
    <row r="91" spans="1:23" s="2" customFormat="1">
      <c r="A91" s="2">
        <v>11</v>
      </c>
      <c r="B91" s="2">
        <v>12</v>
      </c>
      <c r="C91" s="2">
        <v>37</v>
      </c>
      <c r="D91" s="8">
        <v>158</v>
      </c>
      <c r="E91" s="2">
        <v>7</v>
      </c>
      <c r="F91" s="2" t="s">
        <v>9</v>
      </c>
      <c r="G91" s="2">
        <v>6</v>
      </c>
      <c r="H91" s="2">
        <v>2017</v>
      </c>
      <c r="I91" s="2">
        <v>34.200400000000002</v>
      </c>
      <c r="J91" s="2">
        <v>34.197299999999998</v>
      </c>
      <c r="K91" s="2">
        <v>23949</v>
      </c>
      <c r="L91" s="4">
        <v>78.936999999999998</v>
      </c>
      <c r="M91" s="2">
        <v>13.5875</v>
      </c>
      <c r="N91" s="2">
        <v>13.5928</v>
      </c>
      <c r="O91" s="2">
        <v>4.0719589999999997</v>
      </c>
      <c r="P91" s="2">
        <v>4.0721410000000002</v>
      </c>
      <c r="Q91" s="2">
        <v>34.200400000000002</v>
      </c>
      <c r="R91" s="2">
        <v>34.197299999999998</v>
      </c>
      <c r="S91" s="2">
        <v>237.07499999999999</v>
      </c>
      <c r="T91" s="2">
        <v>0.37309999999999999</v>
      </c>
      <c r="U91" s="2">
        <v>0.1656</v>
      </c>
      <c r="V91" s="5">
        <v>1.1775</v>
      </c>
      <c r="W91" s="6">
        <f t="shared" si="2"/>
        <v>25.651655594650038</v>
      </c>
    </row>
    <row r="92" spans="1:23" s="2" customFormat="1">
      <c r="A92" s="2">
        <v>11</v>
      </c>
      <c r="B92" s="2">
        <v>12</v>
      </c>
      <c r="C92" s="2">
        <v>37</v>
      </c>
      <c r="D92" s="8">
        <v>158</v>
      </c>
      <c r="E92" s="2">
        <v>6</v>
      </c>
      <c r="F92" s="2" t="s">
        <v>9</v>
      </c>
      <c r="G92" s="2">
        <v>6</v>
      </c>
      <c r="H92" s="2">
        <v>2017</v>
      </c>
      <c r="I92" s="2">
        <v>34.210700000000003</v>
      </c>
      <c r="J92" s="2">
        <v>34.216299999999997</v>
      </c>
      <c r="K92" s="2">
        <v>23493</v>
      </c>
      <c r="L92" s="4">
        <v>86.445999999999998</v>
      </c>
      <c r="M92" s="2">
        <v>13.4651</v>
      </c>
      <c r="N92" s="2">
        <v>13.4354</v>
      </c>
      <c r="O92" s="2">
        <v>4.0617169999999998</v>
      </c>
      <c r="P92" s="2">
        <v>4.059482</v>
      </c>
      <c r="Q92" s="2">
        <v>34.210700000000003</v>
      </c>
      <c r="R92" s="2">
        <v>34.216299999999997</v>
      </c>
      <c r="S92" s="2">
        <v>234.24799999999999</v>
      </c>
      <c r="T92" s="2">
        <v>0.23880000000000001</v>
      </c>
      <c r="U92" s="2">
        <v>0.1507</v>
      </c>
      <c r="V92" s="5">
        <v>0.76524999999999999</v>
      </c>
      <c r="W92" s="6">
        <f t="shared" si="2"/>
        <v>25.698516141094615</v>
      </c>
    </row>
    <row r="93" spans="1:23" s="2" customFormat="1">
      <c r="A93" s="2">
        <v>11</v>
      </c>
      <c r="B93" s="2">
        <v>12</v>
      </c>
      <c r="C93" s="2">
        <v>37</v>
      </c>
      <c r="D93" s="8">
        <v>158</v>
      </c>
      <c r="E93" s="2">
        <v>5</v>
      </c>
      <c r="F93" s="2" t="s">
        <v>9</v>
      </c>
      <c r="G93" s="2">
        <v>6</v>
      </c>
      <c r="H93" s="2">
        <v>2017</v>
      </c>
      <c r="I93" s="2">
        <v>34.1967</v>
      </c>
      <c r="J93" s="2">
        <v>34.200800000000001</v>
      </c>
      <c r="K93" s="2">
        <v>23325</v>
      </c>
      <c r="L93" s="4">
        <v>89.287000000000006</v>
      </c>
      <c r="M93" s="2">
        <v>13.2385</v>
      </c>
      <c r="N93" s="2">
        <v>13.241400000000001</v>
      </c>
      <c r="O93" s="2">
        <v>4.0387740000000001</v>
      </c>
      <c r="P93" s="2">
        <v>4.0394909999999999</v>
      </c>
      <c r="Q93" s="2">
        <v>34.1967</v>
      </c>
      <c r="R93" s="2">
        <v>34.200800000000001</v>
      </c>
      <c r="S93" s="2">
        <v>234.54499999999999</v>
      </c>
      <c r="T93" s="2">
        <v>0.22370000000000001</v>
      </c>
      <c r="U93" s="2">
        <v>0.16830000000000001</v>
      </c>
      <c r="V93" s="5">
        <v>0.66407000000000005</v>
      </c>
      <c r="W93" s="6">
        <f t="shared" si="2"/>
        <v>25.725835389374879</v>
      </c>
    </row>
    <row r="94" spans="1:23" s="2" customFormat="1">
      <c r="A94" s="2">
        <v>11</v>
      </c>
      <c r="B94" s="2">
        <v>12</v>
      </c>
      <c r="C94" s="2">
        <v>37</v>
      </c>
      <c r="D94" s="8">
        <v>158</v>
      </c>
      <c r="E94" s="2">
        <v>4</v>
      </c>
      <c r="F94" s="2" t="s">
        <v>9</v>
      </c>
      <c r="G94" s="2">
        <v>6</v>
      </c>
      <c r="H94" s="2">
        <v>2017</v>
      </c>
      <c r="I94" s="2">
        <v>34.252400000000002</v>
      </c>
      <c r="J94" s="2">
        <v>34.247900000000001</v>
      </c>
      <c r="K94" s="2">
        <v>21213</v>
      </c>
      <c r="L94" s="4">
        <v>125.215</v>
      </c>
      <c r="M94" s="2">
        <v>12.589600000000001</v>
      </c>
      <c r="N94" s="2">
        <v>12.5975</v>
      </c>
      <c r="O94" s="2">
        <v>3.984559</v>
      </c>
      <c r="P94" s="2">
        <v>3.9848409999999999</v>
      </c>
      <c r="Q94" s="2">
        <v>34.252400000000002</v>
      </c>
      <c r="R94" s="2">
        <v>34.247900000000001</v>
      </c>
      <c r="S94" s="2">
        <v>223.755</v>
      </c>
      <c r="T94" s="2">
        <v>-1.5E-3</v>
      </c>
      <c r="U94" s="2">
        <v>0.15509999999999999</v>
      </c>
      <c r="V94" s="5">
        <v>0.15418000000000001</v>
      </c>
      <c r="W94" s="6">
        <f t="shared" si="2"/>
        <v>25.890249444183382</v>
      </c>
    </row>
    <row r="95" spans="1:23" s="2" customFormat="1">
      <c r="A95" s="2">
        <v>11</v>
      </c>
      <c r="B95" s="2">
        <v>12</v>
      </c>
      <c r="C95" s="2">
        <v>37</v>
      </c>
      <c r="D95" s="8">
        <v>158</v>
      </c>
      <c r="E95" s="2">
        <v>3</v>
      </c>
      <c r="F95" s="2" t="s">
        <v>9</v>
      </c>
      <c r="G95" s="2">
        <v>6</v>
      </c>
      <c r="H95" s="2">
        <v>2017</v>
      </c>
      <c r="I95" s="2">
        <v>34.256900000000002</v>
      </c>
      <c r="J95" s="2">
        <v>34.254100000000001</v>
      </c>
      <c r="K95" s="2">
        <v>20973</v>
      </c>
      <c r="L95" s="4">
        <v>129.26300000000001</v>
      </c>
      <c r="M95" s="2">
        <v>12.4383</v>
      </c>
      <c r="N95" s="2">
        <v>12.4354</v>
      </c>
      <c r="O95" s="2">
        <v>3.9708739999999998</v>
      </c>
      <c r="P95" s="2">
        <v>3.9703029999999999</v>
      </c>
      <c r="Q95" s="2">
        <v>34.256900000000002</v>
      </c>
      <c r="R95" s="2">
        <v>34.254100000000001</v>
      </c>
      <c r="S95" s="2">
        <v>223.36099999999999</v>
      </c>
      <c r="T95" s="2">
        <v>1E-3</v>
      </c>
      <c r="U95" s="2">
        <v>0.14119999999999999</v>
      </c>
      <c r="V95" s="5">
        <v>0.12422999999999999</v>
      </c>
      <c r="W95" s="6">
        <f t="shared" si="2"/>
        <v>25.926638838518784</v>
      </c>
    </row>
    <row r="96" spans="1:23" s="2" customFormat="1">
      <c r="A96" s="2">
        <v>11</v>
      </c>
      <c r="B96" s="2">
        <v>12</v>
      </c>
      <c r="C96" s="2">
        <v>37</v>
      </c>
      <c r="D96" s="8">
        <v>158</v>
      </c>
      <c r="E96" s="2">
        <v>2</v>
      </c>
      <c r="F96" s="2" t="s">
        <v>9</v>
      </c>
      <c r="G96" s="2">
        <v>6</v>
      </c>
      <c r="H96" s="2">
        <v>2017</v>
      </c>
      <c r="I96" s="2">
        <v>34.257199999999997</v>
      </c>
      <c r="J96" s="2">
        <v>34.259799999999998</v>
      </c>
      <c r="K96" s="2">
        <v>19989</v>
      </c>
      <c r="L96" s="4">
        <v>146.16399999999999</v>
      </c>
      <c r="M96" s="2">
        <v>12.0442</v>
      </c>
      <c r="N96" s="2">
        <v>12.0581</v>
      </c>
      <c r="O96" s="2">
        <v>3.9343750000000002</v>
      </c>
      <c r="P96" s="2">
        <v>3.9359500000000001</v>
      </c>
      <c r="Q96" s="2">
        <v>34.257199999999997</v>
      </c>
      <c r="R96" s="2">
        <v>34.259799999999998</v>
      </c>
      <c r="S96" s="2">
        <v>221.69499999999999</v>
      </c>
      <c r="T96" s="2">
        <v>-8.8000000000000005E-3</v>
      </c>
      <c r="U96" s="2">
        <v>0.13919999999999999</v>
      </c>
      <c r="V96" s="5">
        <v>6.4515000000000003E-2</v>
      </c>
      <c r="W96" s="6">
        <f t="shared" si="2"/>
        <v>26.003581529835856</v>
      </c>
    </row>
    <row r="97" spans="1:29">
      <c r="A97" s="2">
        <v>11</v>
      </c>
      <c r="B97" s="2">
        <v>12</v>
      </c>
      <c r="C97" s="2">
        <v>37</v>
      </c>
      <c r="D97" s="8">
        <v>158</v>
      </c>
      <c r="E97" s="2">
        <v>1</v>
      </c>
      <c r="F97" s="2" t="s">
        <v>9</v>
      </c>
      <c r="G97" s="2">
        <v>6</v>
      </c>
      <c r="H97" s="2">
        <v>2017</v>
      </c>
      <c r="I97" s="2">
        <v>34.260599999999997</v>
      </c>
      <c r="J97" s="2">
        <v>34.257100000000001</v>
      </c>
      <c r="K97" s="2">
        <v>19821</v>
      </c>
      <c r="L97" s="4">
        <v>149.13</v>
      </c>
      <c r="M97" s="2">
        <v>11.954800000000001</v>
      </c>
      <c r="N97" s="2">
        <v>11.9656</v>
      </c>
      <c r="O97" s="2">
        <v>3.926415</v>
      </c>
      <c r="P97" s="2">
        <v>3.9270740000000002</v>
      </c>
      <c r="Q97" s="2">
        <v>34.260599999999997</v>
      </c>
      <c r="R97" s="2">
        <v>34.257100000000001</v>
      </c>
      <c r="S97" s="2">
        <v>221.899</v>
      </c>
      <c r="T97" s="2">
        <v>7.7999999999999996E-3</v>
      </c>
      <c r="U97" s="2">
        <v>0.14360000000000001</v>
      </c>
      <c r="V97" s="5">
        <v>5.6883000000000003E-2</v>
      </c>
      <c r="W97" s="6">
        <f t="shared" si="2"/>
        <v>26.019051020071629</v>
      </c>
    </row>
    <row r="98" spans="1:29">
      <c r="A98" s="2">
        <v>14</v>
      </c>
      <c r="B98" s="2">
        <v>16</v>
      </c>
      <c r="C98" s="2">
        <v>34.5</v>
      </c>
      <c r="D98" s="8">
        <v>158</v>
      </c>
      <c r="E98" s="2">
        <v>7</v>
      </c>
      <c r="F98" s="2" t="s">
        <v>9</v>
      </c>
      <c r="G98" s="2">
        <v>8</v>
      </c>
      <c r="H98" s="2">
        <v>2017</v>
      </c>
      <c r="I98" s="2">
        <v>34.262</v>
      </c>
      <c r="J98" s="2">
        <v>34.2532</v>
      </c>
      <c r="K98" s="2">
        <v>35277</v>
      </c>
      <c r="L98" s="4">
        <v>14.297000000000001</v>
      </c>
      <c r="M98" s="2">
        <v>17.175799999999999</v>
      </c>
      <c r="N98" s="2">
        <v>17.152999999999999</v>
      </c>
      <c r="O98" s="2">
        <v>4.4230049999999999</v>
      </c>
      <c r="P98" s="2">
        <v>4.4197670000000002</v>
      </c>
      <c r="Q98" s="2">
        <v>34.262</v>
      </c>
      <c r="R98" s="2">
        <v>34.2532</v>
      </c>
      <c r="S98" s="2">
        <v>237.32900000000001</v>
      </c>
      <c r="T98" s="2">
        <v>3.95E-2</v>
      </c>
      <c r="U98" s="2">
        <v>0.1656</v>
      </c>
      <c r="V98" s="5">
        <v>203.13</v>
      </c>
      <c r="W98" s="6">
        <f t="shared" si="2"/>
        <v>24.905683007633797</v>
      </c>
      <c r="X98" s="10">
        <v>13.62</v>
      </c>
      <c r="Y98" s="20">
        <v>0.44194839505116001</v>
      </c>
      <c r="Z98" s="8">
        <f>(Y98/((1-Y98)*10^12))*1000000000000</f>
        <v>0.79194897233863548</v>
      </c>
      <c r="AA98" s="15">
        <v>9.6972333391334486E-2</v>
      </c>
      <c r="AB98" s="16">
        <v>6.6513880033773898E-2</v>
      </c>
      <c r="AC98" s="8">
        <f>AB98/Y98</f>
        <v>0.15050146301826539</v>
      </c>
    </row>
    <row r="99" spans="1:29">
      <c r="A99" s="2">
        <v>14</v>
      </c>
      <c r="B99" s="2">
        <v>16</v>
      </c>
      <c r="C99" s="2">
        <v>34.5</v>
      </c>
      <c r="D99" s="8">
        <v>158</v>
      </c>
      <c r="E99" s="2">
        <v>6</v>
      </c>
      <c r="F99" s="2" t="s">
        <v>9</v>
      </c>
      <c r="G99" s="2">
        <v>8</v>
      </c>
      <c r="H99" s="2">
        <v>2017</v>
      </c>
      <c r="I99" s="2">
        <v>34.290999999999997</v>
      </c>
      <c r="J99" s="2">
        <v>34.287399999999998</v>
      </c>
      <c r="K99" s="2">
        <v>34557</v>
      </c>
      <c r="L99" s="4">
        <v>24.731000000000002</v>
      </c>
      <c r="M99" s="2">
        <v>16.566800000000001</v>
      </c>
      <c r="N99" s="2">
        <v>16.571899999999999</v>
      </c>
      <c r="O99" s="2">
        <v>4.3672079999999998</v>
      </c>
      <c r="P99" s="2">
        <v>4.3673000000000002</v>
      </c>
      <c r="Q99" s="2">
        <v>34.290999999999997</v>
      </c>
      <c r="R99" s="2">
        <v>34.287399999999998</v>
      </c>
      <c r="S99" s="2">
        <v>241.13300000000001</v>
      </c>
      <c r="T99" s="2">
        <v>5.0799999999999998E-2</v>
      </c>
      <c r="U99" s="2">
        <v>0.19120000000000001</v>
      </c>
      <c r="V99" s="5">
        <v>135.87</v>
      </c>
      <c r="W99" s="6">
        <f t="shared" si="2"/>
        <v>25.068639506234376</v>
      </c>
    </row>
    <row r="100" spans="1:29">
      <c r="A100" s="2">
        <v>14</v>
      </c>
      <c r="B100" s="2">
        <v>16</v>
      </c>
      <c r="C100" s="2">
        <v>34.5</v>
      </c>
      <c r="D100" s="8">
        <v>158</v>
      </c>
      <c r="E100" s="2">
        <v>5</v>
      </c>
      <c r="F100" s="2" t="s">
        <v>9</v>
      </c>
      <c r="G100" s="2">
        <v>8</v>
      </c>
      <c r="H100" s="2">
        <v>2017</v>
      </c>
      <c r="I100" s="2">
        <v>34.299100000000003</v>
      </c>
      <c r="J100" s="2">
        <v>34.299500000000002</v>
      </c>
      <c r="K100" s="2">
        <v>33333</v>
      </c>
      <c r="L100" s="4">
        <v>44.581000000000003</v>
      </c>
      <c r="M100" s="2">
        <v>15.370100000000001</v>
      </c>
      <c r="N100" s="2">
        <v>15.3657</v>
      </c>
      <c r="O100" s="2">
        <v>4.2525899999999996</v>
      </c>
      <c r="P100" s="2">
        <v>4.2522029999999997</v>
      </c>
      <c r="Q100" s="2">
        <v>34.299100000000003</v>
      </c>
      <c r="R100" s="2">
        <v>34.299500000000002</v>
      </c>
      <c r="S100" s="2">
        <v>251.65799999999999</v>
      </c>
      <c r="T100" s="2">
        <v>0.2203</v>
      </c>
      <c r="U100" s="2">
        <v>0.1888</v>
      </c>
      <c r="V100" s="5">
        <v>64.033000000000001</v>
      </c>
      <c r="W100" s="6">
        <f t="shared" ref="W100:W131" si="3">999.842594+0.06793953*N100-0.00909529*N100^2+0.0001001685*N100^3-0.000001120083*N100^4+0.000000006536332*N100^5+R100*(0.82449-0.0040899*N100+0.000076438*N100^2-0.00000082467*N100^3+0.0000000053875*N100^4)+(R100^1.5)*(-0.0057246+0.00010227*N100-0.0000016546*N100^2)+0.00048314*R100^2-1000</f>
        <v>25.352066069890498</v>
      </c>
    </row>
    <row r="101" spans="1:29">
      <c r="A101" s="2">
        <v>14</v>
      </c>
      <c r="B101" s="2">
        <v>16</v>
      </c>
      <c r="C101" s="2">
        <v>34.5</v>
      </c>
      <c r="D101" s="8">
        <v>158</v>
      </c>
      <c r="E101" s="2">
        <v>4</v>
      </c>
      <c r="F101" s="2" t="s">
        <v>9</v>
      </c>
      <c r="G101" s="2">
        <v>8</v>
      </c>
      <c r="H101" s="2">
        <v>2017</v>
      </c>
      <c r="I101" s="2">
        <v>34.2804</v>
      </c>
      <c r="J101" s="2">
        <v>34.274700000000003</v>
      </c>
      <c r="K101" s="2">
        <v>32541</v>
      </c>
      <c r="L101" s="4">
        <v>59.064</v>
      </c>
      <c r="M101" s="2">
        <v>14.685700000000001</v>
      </c>
      <c r="N101" s="2">
        <v>14.694100000000001</v>
      </c>
      <c r="O101" s="2">
        <v>4.1850310000000004</v>
      </c>
      <c r="P101" s="2">
        <v>4.1852179999999999</v>
      </c>
      <c r="Q101" s="2">
        <v>34.2804</v>
      </c>
      <c r="R101" s="2">
        <v>34.274700000000003</v>
      </c>
      <c r="S101" s="2">
        <v>253.07300000000001</v>
      </c>
      <c r="T101" s="2">
        <v>0.89380000000000004</v>
      </c>
      <c r="U101" s="2">
        <v>0.28089999999999998</v>
      </c>
      <c r="V101" s="5">
        <v>27.629000000000001</v>
      </c>
      <c r="W101" s="6">
        <f t="shared" si="3"/>
        <v>25.479811875273072</v>
      </c>
    </row>
    <row r="102" spans="1:29">
      <c r="A102" s="2">
        <v>14</v>
      </c>
      <c r="B102" s="2">
        <v>16</v>
      </c>
      <c r="C102" s="2">
        <v>34.5</v>
      </c>
      <c r="D102" s="8">
        <v>158</v>
      </c>
      <c r="E102" s="2">
        <v>3</v>
      </c>
      <c r="F102" s="2" t="s">
        <v>9</v>
      </c>
      <c r="G102" s="2">
        <v>8</v>
      </c>
      <c r="H102" s="2">
        <v>2017</v>
      </c>
      <c r="I102" s="2">
        <v>34.308399999999999</v>
      </c>
      <c r="J102" s="2">
        <v>34.308799999999998</v>
      </c>
      <c r="K102" s="2">
        <v>30549</v>
      </c>
      <c r="L102" s="4">
        <v>99.775999999999996</v>
      </c>
      <c r="M102" s="2">
        <v>13.869300000000001</v>
      </c>
      <c r="N102" s="2">
        <v>13.9404</v>
      </c>
      <c r="O102" s="2">
        <v>4.1113799999999996</v>
      </c>
      <c r="P102" s="2">
        <v>4.1182439999999998</v>
      </c>
      <c r="Q102" s="2">
        <v>34.308399999999999</v>
      </c>
      <c r="R102" s="2">
        <v>34.308900000000001</v>
      </c>
      <c r="S102" s="2">
        <v>235.86600000000001</v>
      </c>
      <c r="T102" s="2">
        <v>0.26469999999999999</v>
      </c>
      <c r="U102" s="2">
        <v>0.15340000000000001</v>
      </c>
      <c r="V102" s="5">
        <v>1.2082999999999999</v>
      </c>
      <c r="W102" s="6">
        <f t="shared" si="3"/>
        <v>25.666052167245653</v>
      </c>
    </row>
    <row r="103" spans="1:29">
      <c r="A103" s="2">
        <v>14</v>
      </c>
      <c r="B103" s="2">
        <v>16</v>
      </c>
      <c r="C103" s="2">
        <v>34.5</v>
      </c>
      <c r="D103" s="8">
        <v>158</v>
      </c>
      <c r="E103" s="2">
        <v>2</v>
      </c>
      <c r="F103" s="2" t="s">
        <v>9</v>
      </c>
      <c r="G103" s="2">
        <v>8</v>
      </c>
      <c r="H103" s="2">
        <v>2017</v>
      </c>
      <c r="I103" s="2">
        <v>34.262599999999999</v>
      </c>
      <c r="J103" s="2">
        <v>34.255600000000001</v>
      </c>
      <c r="K103" s="2">
        <v>29493</v>
      </c>
      <c r="L103" s="4">
        <v>119.54300000000001</v>
      </c>
      <c r="M103" s="2">
        <v>13.1648</v>
      </c>
      <c r="N103" s="2">
        <v>13.1959</v>
      </c>
      <c r="O103" s="2">
        <v>4.0400530000000003</v>
      </c>
      <c r="P103" s="2">
        <v>4.042268</v>
      </c>
      <c r="Q103" s="2">
        <v>34.262599999999999</v>
      </c>
      <c r="R103" s="2">
        <v>34.255600000000001</v>
      </c>
      <c r="S103" s="2">
        <v>230.38800000000001</v>
      </c>
      <c r="T103" s="2">
        <v>0.14410000000000001</v>
      </c>
      <c r="U103" s="2">
        <v>0.14729999999999999</v>
      </c>
      <c r="V103" s="5">
        <v>0.50175999999999998</v>
      </c>
      <c r="W103" s="6">
        <f t="shared" si="3"/>
        <v>25.777432472513283</v>
      </c>
    </row>
    <row r="104" spans="1:29">
      <c r="A104" s="2">
        <v>14</v>
      </c>
      <c r="B104" s="2">
        <v>16</v>
      </c>
      <c r="C104" s="2">
        <v>34.5</v>
      </c>
      <c r="D104" s="8">
        <v>158</v>
      </c>
      <c r="E104" s="2">
        <v>1</v>
      </c>
      <c r="F104" s="2" t="s">
        <v>9</v>
      </c>
      <c r="G104" s="2">
        <v>8</v>
      </c>
      <c r="H104" s="2">
        <v>2017</v>
      </c>
      <c r="I104" s="2">
        <v>34.2286</v>
      </c>
      <c r="J104" s="2">
        <v>34.224400000000003</v>
      </c>
      <c r="K104" s="2">
        <v>25461</v>
      </c>
      <c r="L104" s="4">
        <v>198.15899999999999</v>
      </c>
      <c r="M104" s="2">
        <v>11.6518</v>
      </c>
      <c r="N104" s="2">
        <v>11.654400000000001</v>
      </c>
      <c r="O104" s="2">
        <v>3.896738</v>
      </c>
      <c r="P104" s="2">
        <v>3.89655</v>
      </c>
      <c r="Q104" s="2">
        <v>34.2286</v>
      </c>
      <c r="R104" s="2">
        <v>34.224400000000003</v>
      </c>
      <c r="S104" s="2">
        <v>222.83199999999999</v>
      </c>
      <c r="T104" s="2">
        <v>-1.95E-2</v>
      </c>
      <c r="U104" s="2">
        <v>0.14630000000000001</v>
      </c>
      <c r="V104" s="5">
        <v>8.0166999999999999E-3</v>
      </c>
      <c r="W104" s="6">
        <f t="shared" si="3"/>
        <v>26.052111397571025</v>
      </c>
    </row>
    <row r="105" spans="1:29">
      <c r="A105" s="2">
        <v>14</v>
      </c>
      <c r="B105" s="2">
        <v>17</v>
      </c>
      <c r="C105" s="2">
        <v>34.5</v>
      </c>
      <c r="D105" s="8">
        <v>158</v>
      </c>
      <c r="E105" s="2">
        <v>6</v>
      </c>
      <c r="F105" s="2" t="s">
        <v>9</v>
      </c>
      <c r="G105" s="2">
        <v>8</v>
      </c>
      <c r="H105" s="2">
        <v>2017</v>
      </c>
      <c r="I105" s="2">
        <v>34.261000000000003</v>
      </c>
      <c r="J105" s="2">
        <v>34.257599999999996</v>
      </c>
      <c r="K105" s="2">
        <v>51837</v>
      </c>
      <c r="L105" s="4">
        <v>14.151</v>
      </c>
      <c r="M105" s="2">
        <v>17.195900000000002</v>
      </c>
      <c r="N105" s="2">
        <v>17.194800000000001</v>
      </c>
      <c r="O105" s="2">
        <v>4.4248609999999999</v>
      </c>
      <c r="P105" s="2">
        <v>4.4243639999999997</v>
      </c>
      <c r="Q105" s="2">
        <v>34.261000000000003</v>
      </c>
      <c r="R105" s="2">
        <v>34.257599999999996</v>
      </c>
      <c r="S105" s="2">
        <v>237.20699999999999</v>
      </c>
      <c r="T105" s="2">
        <v>5.2699999999999997E-2</v>
      </c>
      <c r="U105" s="2">
        <v>0.1595</v>
      </c>
      <c r="V105" s="5">
        <v>268.3</v>
      </c>
      <c r="W105" s="6">
        <f t="shared" si="3"/>
        <v>24.899109938332685</v>
      </c>
    </row>
    <row r="106" spans="1:29">
      <c r="A106" s="2">
        <v>14</v>
      </c>
      <c r="B106" s="2">
        <v>17</v>
      </c>
      <c r="C106" s="2">
        <v>34.5</v>
      </c>
      <c r="D106" s="8">
        <v>158</v>
      </c>
      <c r="E106" s="2">
        <v>5</v>
      </c>
      <c r="F106" s="2" t="s">
        <v>9</v>
      </c>
      <c r="G106" s="2">
        <v>8</v>
      </c>
      <c r="H106" s="2">
        <v>2017</v>
      </c>
      <c r="I106" s="2">
        <v>34.254399999999997</v>
      </c>
      <c r="J106" s="2">
        <v>34.250900000000001</v>
      </c>
      <c r="K106" s="2">
        <v>51669</v>
      </c>
      <c r="L106" s="4">
        <v>17.260000000000002</v>
      </c>
      <c r="M106" s="2">
        <v>17.160699999999999</v>
      </c>
      <c r="N106" s="2">
        <v>17.159600000000001</v>
      </c>
      <c r="O106" s="2">
        <v>4.4207869999999998</v>
      </c>
      <c r="P106" s="2">
        <v>4.4202680000000001</v>
      </c>
      <c r="Q106" s="2">
        <v>34.2545</v>
      </c>
      <c r="R106" s="2">
        <v>34.250799999999998</v>
      </c>
      <c r="S106" s="2">
        <v>231.251</v>
      </c>
      <c r="T106" s="2">
        <v>5.91E-2</v>
      </c>
      <c r="U106" s="2">
        <v>0.1656</v>
      </c>
      <c r="V106" s="5">
        <v>226.79</v>
      </c>
      <c r="W106" s="6">
        <f t="shared" si="3"/>
        <v>24.902272289494704</v>
      </c>
    </row>
    <row r="107" spans="1:29">
      <c r="A107" s="2">
        <v>14</v>
      </c>
      <c r="B107" s="2">
        <v>17</v>
      </c>
      <c r="C107" s="2">
        <v>34.5</v>
      </c>
      <c r="D107" s="8">
        <v>158</v>
      </c>
      <c r="E107" s="2">
        <v>4</v>
      </c>
      <c r="F107" s="2" t="s">
        <v>9</v>
      </c>
      <c r="G107" s="2">
        <v>8</v>
      </c>
      <c r="H107" s="2">
        <v>2017</v>
      </c>
      <c r="I107" s="2">
        <v>34.2577</v>
      </c>
      <c r="J107" s="2">
        <v>34.255099999999999</v>
      </c>
      <c r="K107" s="2">
        <v>51525</v>
      </c>
      <c r="L107" s="4">
        <v>20.367999999999999</v>
      </c>
      <c r="M107" s="2">
        <v>17.115600000000001</v>
      </c>
      <c r="N107" s="2">
        <v>17.113</v>
      </c>
      <c r="O107" s="2">
        <v>4.4168719999999997</v>
      </c>
      <c r="P107" s="2">
        <v>4.4163199999999998</v>
      </c>
      <c r="Q107" s="2">
        <v>34.257599999999996</v>
      </c>
      <c r="R107" s="2">
        <v>34.255099999999999</v>
      </c>
      <c r="S107" s="2">
        <v>237.733</v>
      </c>
      <c r="T107" s="2">
        <v>5.7599999999999998E-2</v>
      </c>
      <c r="U107" s="2">
        <v>0.17150000000000001</v>
      </c>
      <c r="V107" s="5">
        <v>195.75</v>
      </c>
      <c r="W107" s="6">
        <f t="shared" si="3"/>
        <v>24.916645748703786</v>
      </c>
    </row>
    <row r="108" spans="1:29">
      <c r="A108" s="2">
        <v>14</v>
      </c>
      <c r="B108" s="2">
        <v>17</v>
      </c>
      <c r="C108" s="2">
        <v>34.5</v>
      </c>
      <c r="D108" s="8">
        <v>158</v>
      </c>
      <c r="E108" s="2">
        <v>3</v>
      </c>
      <c r="F108" s="2" t="s">
        <v>9</v>
      </c>
      <c r="G108" s="2">
        <v>8</v>
      </c>
      <c r="H108" s="2">
        <v>2017</v>
      </c>
      <c r="I108" s="2">
        <v>34.258000000000003</v>
      </c>
      <c r="J108" s="2">
        <v>34.255099999999999</v>
      </c>
      <c r="K108" s="2">
        <v>51357</v>
      </c>
      <c r="L108" s="4">
        <v>23.378</v>
      </c>
      <c r="M108" s="2">
        <v>17.102</v>
      </c>
      <c r="N108" s="2">
        <v>17.1051</v>
      </c>
      <c r="O108" s="2">
        <v>4.415718</v>
      </c>
      <c r="P108" s="2">
        <v>4.4156829999999996</v>
      </c>
      <c r="Q108" s="2">
        <v>34.258000000000003</v>
      </c>
      <c r="R108" s="2">
        <v>34.255099999999999</v>
      </c>
      <c r="S108" s="2">
        <v>237.81399999999999</v>
      </c>
      <c r="T108" s="2">
        <v>5.7099999999999998E-2</v>
      </c>
      <c r="U108" s="2">
        <v>0.16950000000000001</v>
      </c>
      <c r="V108" s="5">
        <v>173.22</v>
      </c>
      <c r="W108" s="6">
        <f t="shared" si="3"/>
        <v>24.918521358935777</v>
      </c>
    </row>
    <row r="109" spans="1:29">
      <c r="A109" s="2">
        <v>14</v>
      </c>
      <c r="B109" s="2">
        <v>17</v>
      </c>
      <c r="C109" s="2">
        <v>34.5</v>
      </c>
      <c r="D109" s="8">
        <v>158</v>
      </c>
      <c r="E109" s="2">
        <v>2</v>
      </c>
      <c r="F109" s="2" t="s">
        <v>9</v>
      </c>
      <c r="G109" s="2">
        <v>8</v>
      </c>
      <c r="H109" s="2">
        <v>2017</v>
      </c>
      <c r="I109" s="2">
        <v>34.253100000000003</v>
      </c>
      <c r="J109" s="2">
        <v>34.244799999999998</v>
      </c>
      <c r="K109" s="2">
        <v>51213</v>
      </c>
      <c r="L109" s="4">
        <v>26.605</v>
      </c>
      <c r="M109" s="2">
        <v>17.090399999999999</v>
      </c>
      <c r="N109" s="2">
        <v>17.082599999999999</v>
      </c>
      <c r="O109" s="2">
        <v>4.4141519999999996</v>
      </c>
      <c r="P109" s="2">
        <v>4.4124280000000002</v>
      </c>
      <c r="Q109" s="2">
        <v>34.253100000000003</v>
      </c>
      <c r="R109" s="2">
        <v>34.244799999999998</v>
      </c>
      <c r="S109" s="2">
        <v>238.81800000000001</v>
      </c>
      <c r="T109" s="2">
        <v>5.0799999999999998E-2</v>
      </c>
      <c r="U109" s="2">
        <v>0.18729999999999999</v>
      </c>
      <c r="V109" s="5">
        <v>153.86000000000001</v>
      </c>
      <c r="W109" s="6">
        <f t="shared" si="3"/>
        <v>24.915957921000427</v>
      </c>
    </row>
    <row r="110" spans="1:29">
      <c r="A110" s="2">
        <v>14</v>
      </c>
      <c r="B110" s="2">
        <v>17</v>
      </c>
      <c r="C110" s="2">
        <v>34.5</v>
      </c>
      <c r="D110" s="8">
        <v>158</v>
      </c>
      <c r="E110" s="2">
        <v>1</v>
      </c>
      <c r="F110" s="2" t="s">
        <v>9</v>
      </c>
      <c r="G110" s="2">
        <v>8</v>
      </c>
      <c r="H110" s="2">
        <v>2017</v>
      </c>
      <c r="I110" s="2">
        <v>34.083599999999997</v>
      </c>
      <c r="J110" s="2">
        <v>34.083799999999997</v>
      </c>
      <c r="K110" s="2">
        <v>31341</v>
      </c>
      <c r="L110" s="4">
        <v>398.67899999999997</v>
      </c>
      <c r="M110" s="2">
        <v>9.0670000000000002</v>
      </c>
      <c r="N110" s="2">
        <v>9.0629000000000008</v>
      </c>
      <c r="O110" s="2">
        <v>3.6509450000000001</v>
      </c>
      <c r="P110" s="2">
        <v>3.6505899999999998</v>
      </c>
      <c r="Q110" s="2">
        <v>34.083599999999997</v>
      </c>
      <c r="R110" s="2">
        <v>34.083799999999997</v>
      </c>
      <c r="S110" s="2">
        <v>186.55699999999999</v>
      </c>
      <c r="T110" s="2">
        <v>8.3000000000000001E-3</v>
      </c>
      <c r="U110" s="2">
        <v>0.1444</v>
      </c>
      <c r="V110" s="5">
        <v>4.7992999999999999E-5</v>
      </c>
      <c r="W110" s="6">
        <f t="shared" si="3"/>
        <v>26.390915755484684</v>
      </c>
    </row>
    <row r="111" spans="1:29">
      <c r="A111" s="2">
        <v>15</v>
      </c>
      <c r="B111" s="2">
        <v>18</v>
      </c>
      <c r="C111" s="2">
        <v>34</v>
      </c>
      <c r="D111" s="8">
        <v>158</v>
      </c>
      <c r="E111" s="2">
        <v>12</v>
      </c>
      <c r="F111" s="2" t="s">
        <v>9</v>
      </c>
      <c r="G111" s="2">
        <v>9</v>
      </c>
      <c r="H111" s="2">
        <v>2017</v>
      </c>
      <c r="I111" s="2">
        <v>34.215000000000003</v>
      </c>
      <c r="J111" s="2">
        <v>34.210500000000003</v>
      </c>
      <c r="K111" s="2">
        <v>45573</v>
      </c>
      <c r="L111" s="4">
        <v>14.545</v>
      </c>
      <c r="M111" s="2">
        <v>17.456</v>
      </c>
      <c r="N111" s="2">
        <v>17.467500000000001</v>
      </c>
      <c r="O111" s="2">
        <v>4.4450409999999998</v>
      </c>
      <c r="P111" s="2">
        <v>4.4456540000000002</v>
      </c>
      <c r="Q111" s="2">
        <v>34.2149</v>
      </c>
      <c r="R111" s="2">
        <v>34.210500000000003</v>
      </c>
      <c r="S111" s="2">
        <v>235.34100000000001</v>
      </c>
      <c r="T111" s="2">
        <v>9.0399999999999994E-2</v>
      </c>
      <c r="U111" s="2">
        <v>0.17150000000000001</v>
      </c>
      <c r="V111" s="5">
        <v>0.15237999999999999</v>
      </c>
      <c r="W111" s="6">
        <f t="shared" si="3"/>
        <v>24.797723718132829</v>
      </c>
      <c r="X111" s="10">
        <v>22.91</v>
      </c>
      <c r="Y111" s="20">
        <v>0.31249401388173398</v>
      </c>
      <c r="Z111" s="8">
        <f>(Y111/((1-Y111)*10^12))*1000000000000</f>
        <v>0.45453278981047041</v>
      </c>
      <c r="AA111" s="24">
        <v>8.7924134330955153E-2</v>
      </c>
      <c r="AB111" s="25">
        <v>7.0477142315579056E-2</v>
      </c>
      <c r="AC111" s="8">
        <f>AB111/Y111</f>
        <v>0.2255311755899802</v>
      </c>
    </row>
    <row r="112" spans="1:29">
      <c r="A112" s="2">
        <v>15</v>
      </c>
      <c r="B112" s="2">
        <v>18</v>
      </c>
      <c r="C112" s="2">
        <v>34</v>
      </c>
      <c r="D112" s="8">
        <v>158</v>
      </c>
      <c r="E112" s="2">
        <v>11</v>
      </c>
      <c r="F112" s="2" t="s">
        <v>9</v>
      </c>
      <c r="G112" s="2">
        <v>9</v>
      </c>
      <c r="H112" s="2">
        <v>2017</v>
      </c>
      <c r="I112" s="2">
        <v>34.215499999999999</v>
      </c>
      <c r="J112" s="2">
        <v>34.210700000000003</v>
      </c>
      <c r="K112" s="2">
        <v>45309</v>
      </c>
      <c r="L112" s="4">
        <v>17.141999999999999</v>
      </c>
      <c r="M112" s="2">
        <v>17.4665</v>
      </c>
      <c r="N112" s="2">
        <v>17.461500000000001</v>
      </c>
      <c r="O112" s="2">
        <v>4.4462450000000002</v>
      </c>
      <c r="P112" s="2">
        <v>4.4451989999999997</v>
      </c>
      <c r="Q112" s="2">
        <v>34.215499999999999</v>
      </c>
      <c r="R112" s="2">
        <v>34.210700000000003</v>
      </c>
      <c r="S112" s="2">
        <v>237.05500000000001</v>
      </c>
      <c r="T112" s="2">
        <v>9.2299999999999993E-2</v>
      </c>
      <c r="U112" s="2">
        <v>0.1741</v>
      </c>
      <c r="V112" s="5">
        <v>8.9550000000000005E-2</v>
      </c>
      <c r="W112" s="6">
        <f t="shared" si="3"/>
        <v>24.799319945647539</v>
      </c>
    </row>
    <row r="113" spans="1:23" s="2" customFormat="1">
      <c r="A113" s="2">
        <v>15</v>
      </c>
      <c r="B113" s="2">
        <v>18</v>
      </c>
      <c r="C113" s="2">
        <v>34</v>
      </c>
      <c r="D113" s="8">
        <v>158</v>
      </c>
      <c r="E113" s="2">
        <v>10</v>
      </c>
      <c r="F113" s="2" t="s">
        <v>9</v>
      </c>
      <c r="G113" s="2">
        <v>9</v>
      </c>
      <c r="H113" s="2">
        <v>2017</v>
      </c>
      <c r="I113" s="2">
        <v>34.2057</v>
      </c>
      <c r="J113" s="2">
        <v>34.188800000000001</v>
      </c>
      <c r="K113" s="2">
        <v>44685</v>
      </c>
      <c r="L113" s="4">
        <v>24.521999999999998</v>
      </c>
      <c r="M113" s="2">
        <v>16.846499999999999</v>
      </c>
      <c r="N113" s="2">
        <v>16.876899999999999</v>
      </c>
      <c r="O113" s="2">
        <v>4.3847680000000002</v>
      </c>
      <c r="P113" s="2">
        <v>4.3858050000000004</v>
      </c>
      <c r="Q113" s="2">
        <v>34.2057</v>
      </c>
      <c r="R113" s="2">
        <v>34.188800000000001</v>
      </c>
      <c r="S113" s="2">
        <v>242.244</v>
      </c>
      <c r="T113" s="2">
        <v>0.71750000000000003</v>
      </c>
      <c r="U113" s="2">
        <v>0.3498</v>
      </c>
      <c r="V113" s="5">
        <v>2.1519E-2</v>
      </c>
      <c r="W113" s="6">
        <f t="shared" si="3"/>
        <v>24.921572307182259</v>
      </c>
    </row>
    <row r="114" spans="1:23" s="2" customFormat="1">
      <c r="A114" s="2">
        <v>15</v>
      </c>
      <c r="B114" s="2">
        <v>18</v>
      </c>
      <c r="C114" s="2">
        <v>34</v>
      </c>
      <c r="D114" s="8">
        <v>158</v>
      </c>
      <c r="E114" s="2">
        <v>9</v>
      </c>
      <c r="F114" s="2" t="s">
        <v>9</v>
      </c>
      <c r="G114" s="2">
        <v>9</v>
      </c>
      <c r="H114" s="2">
        <v>2017</v>
      </c>
      <c r="I114" s="2">
        <v>34.239100000000001</v>
      </c>
      <c r="J114" s="2">
        <v>34.2286</v>
      </c>
      <c r="K114" s="2">
        <v>44229</v>
      </c>
      <c r="L114" s="4">
        <v>29.55</v>
      </c>
      <c r="M114" s="2">
        <v>16.5274</v>
      </c>
      <c r="N114" s="2">
        <v>16.516300000000001</v>
      </c>
      <c r="O114" s="2">
        <v>4.3576689999999996</v>
      </c>
      <c r="P114" s="2">
        <v>4.3553940000000004</v>
      </c>
      <c r="Q114" s="2">
        <v>34.239100000000001</v>
      </c>
      <c r="R114" s="2">
        <v>34.2286</v>
      </c>
      <c r="S114" s="2">
        <v>241.54400000000001</v>
      </c>
      <c r="T114" s="2">
        <v>0.1245</v>
      </c>
      <c r="U114" s="2">
        <v>0.1966</v>
      </c>
      <c r="V114" s="5">
        <v>7.2245999999999996E-4</v>
      </c>
      <c r="W114" s="6">
        <f t="shared" si="3"/>
        <v>25.036393745925125</v>
      </c>
    </row>
    <row r="115" spans="1:23" s="2" customFormat="1">
      <c r="A115" s="2">
        <v>15</v>
      </c>
      <c r="B115" s="2">
        <v>18</v>
      </c>
      <c r="C115" s="2">
        <v>34</v>
      </c>
      <c r="D115" s="8">
        <v>158</v>
      </c>
      <c r="E115" s="2">
        <v>8</v>
      </c>
      <c r="F115" s="2" t="s">
        <v>9</v>
      </c>
      <c r="G115" s="2">
        <v>9</v>
      </c>
      <c r="H115" s="2">
        <v>2017</v>
      </c>
      <c r="I115" s="2">
        <v>34.247</v>
      </c>
      <c r="J115" s="2">
        <v>34.249499999999998</v>
      </c>
      <c r="K115" s="2">
        <v>42501</v>
      </c>
      <c r="L115" s="4">
        <v>49.744999999999997</v>
      </c>
      <c r="M115" s="2">
        <v>14.941599999999999</v>
      </c>
      <c r="N115" s="2">
        <v>14.947100000000001</v>
      </c>
      <c r="O115" s="2">
        <v>4.2056459999999998</v>
      </c>
      <c r="P115" s="2">
        <v>4.2064450000000004</v>
      </c>
      <c r="Q115" s="2">
        <v>34.247</v>
      </c>
      <c r="R115" s="2">
        <v>34.249499999999998</v>
      </c>
      <c r="S115" s="2">
        <v>254.64599999999999</v>
      </c>
      <c r="T115" s="2">
        <v>0.33410000000000001</v>
      </c>
      <c r="U115" s="2">
        <v>0.21279999999999999</v>
      </c>
      <c r="V115" s="5">
        <v>6.2990999999999994E-5</v>
      </c>
      <c r="W115" s="6">
        <f t="shared" si="3"/>
        <v>25.405552846228375</v>
      </c>
    </row>
    <row r="116" spans="1:23" s="2" customFormat="1">
      <c r="A116" s="2">
        <v>15</v>
      </c>
      <c r="B116" s="2">
        <v>18</v>
      </c>
      <c r="C116" s="2">
        <v>34</v>
      </c>
      <c r="D116" s="8">
        <v>158</v>
      </c>
      <c r="E116" s="2">
        <v>7</v>
      </c>
      <c r="F116" s="2" t="s">
        <v>9</v>
      </c>
      <c r="G116" s="2">
        <v>9</v>
      </c>
      <c r="H116" s="2">
        <v>2017</v>
      </c>
      <c r="I116" s="2">
        <v>34.259399999999999</v>
      </c>
      <c r="J116" s="2">
        <v>34.252699999999997</v>
      </c>
      <c r="K116" s="2">
        <v>41469</v>
      </c>
      <c r="L116" s="4">
        <v>61.134999999999998</v>
      </c>
      <c r="M116" s="2">
        <v>14.675700000000001</v>
      </c>
      <c r="N116" s="2">
        <v>14.6737</v>
      </c>
      <c r="O116" s="2">
        <v>4.1818739999999996</v>
      </c>
      <c r="P116" s="2">
        <v>4.1809469999999997</v>
      </c>
      <c r="Q116" s="2">
        <v>34.259399999999999</v>
      </c>
      <c r="R116" s="2">
        <v>34.252699999999997</v>
      </c>
      <c r="S116" s="2">
        <v>253.08699999999999</v>
      </c>
      <c r="T116" s="2">
        <v>1.2751999999999999</v>
      </c>
      <c r="U116" s="2">
        <v>0.31890000000000002</v>
      </c>
      <c r="V116" s="5">
        <v>6.5989999999999997E-5</v>
      </c>
      <c r="W116" s="6">
        <f t="shared" si="3"/>
        <v>25.467234767404534</v>
      </c>
    </row>
    <row r="117" spans="1:23" s="2" customFormat="1">
      <c r="A117" s="2">
        <v>15</v>
      </c>
      <c r="B117" s="2">
        <v>18</v>
      </c>
      <c r="C117" s="2">
        <v>34</v>
      </c>
      <c r="D117" s="8">
        <v>158</v>
      </c>
      <c r="E117" s="2">
        <v>6</v>
      </c>
      <c r="F117" s="2" t="s">
        <v>9</v>
      </c>
      <c r="G117" s="2">
        <v>9</v>
      </c>
      <c r="H117" s="2">
        <v>2017</v>
      </c>
      <c r="I117" s="2">
        <v>34.200600000000001</v>
      </c>
      <c r="J117" s="2">
        <v>34.201799999999999</v>
      </c>
      <c r="K117" s="2">
        <v>40197</v>
      </c>
      <c r="L117" s="4">
        <v>74.887</v>
      </c>
      <c r="M117" s="2">
        <v>14.088100000000001</v>
      </c>
      <c r="N117" s="2">
        <v>14.080399999999999</v>
      </c>
      <c r="O117" s="2">
        <v>4.1196609999999998</v>
      </c>
      <c r="P117" s="2">
        <v>4.1190559999999996</v>
      </c>
      <c r="Q117" s="2">
        <v>34.200600000000001</v>
      </c>
      <c r="R117" s="2">
        <v>34.201799999999999</v>
      </c>
      <c r="S117" s="2">
        <v>252.827</v>
      </c>
      <c r="T117" s="2">
        <v>1.2987</v>
      </c>
      <c r="U117" s="2">
        <v>0.2631</v>
      </c>
      <c r="V117" s="5">
        <v>5.6991999999999999E-5</v>
      </c>
      <c r="W117" s="6">
        <f t="shared" si="3"/>
        <v>25.554018738690274</v>
      </c>
    </row>
    <row r="118" spans="1:23" s="2" customFormat="1">
      <c r="A118" s="2">
        <v>15</v>
      </c>
      <c r="B118" s="2">
        <v>18</v>
      </c>
      <c r="C118" s="2">
        <v>34</v>
      </c>
      <c r="D118" s="8">
        <v>158</v>
      </c>
      <c r="E118" s="2">
        <v>5</v>
      </c>
      <c r="F118" s="2" t="s">
        <v>9</v>
      </c>
      <c r="G118" s="2">
        <v>9</v>
      </c>
      <c r="H118" s="2">
        <v>2017</v>
      </c>
      <c r="I118" s="2">
        <v>34.208300000000001</v>
      </c>
      <c r="J118" s="2">
        <v>34.211599999999997</v>
      </c>
      <c r="K118" s="2">
        <v>38757</v>
      </c>
      <c r="L118" s="4">
        <v>89.751000000000005</v>
      </c>
      <c r="M118" s="2">
        <v>13.7288</v>
      </c>
      <c r="N118" s="2">
        <v>13.771599999999999</v>
      </c>
      <c r="O118" s="2">
        <v>4.0867750000000003</v>
      </c>
      <c r="P118" s="2">
        <v>4.0912179999999996</v>
      </c>
      <c r="Q118" s="2">
        <v>34.208300000000001</v>
      </c>
      <c r="R118" s="2">
        <v>34.211599999999997</v>
      </c>
      <c r="S118" s="2">
        <v>244.83</v>
      </c>
      <c r="T118" s="2">
        <v>0.70909999999999995</v>
      </c>
      <c r="U118" s="2">
        <v>0.16900000000000001</v>
      </c>
      <c r="V118" s="5">
        <v>5.9991000000000002E-5</v>
      </c>
      <c r="W118" s="6">
        <f t="shared" si="3"/>
        <v>25.625894884282388</v>
      </c>
    </row>
    <row r="119" spans="1:23" s="2" customFormat="1">
      <c r="A119" s="2">
        <v>15</v>
      </c>
      <c r="B119" s="2">
        <v>18</v>
      </c>
      <c r="C119" s="2">
        <v>34</v>
      </c>
      <c r="D119" s="8">
        <v>158</v>
      </c>
      <c r="E119" s="2">
        <v>4</v>
      </c>
      <c r="F119" s="2" t="s">
        <v>9</v>
      </c>
      <c r="G119" s="2">
        <v>9</v>
      </c>
      <c r="H119" s="2">
        <v>2017</v>
      </c>
      <c r="I119" s="2">
        <v>34.235399999999998</v>
      </c>
      <c r="J119" s="2">
        <v>34.226900000000001</v>
      </c>
      <c r="K119" s="2">
        <v>37773</v>
      </c>
      <c r="L119" s="4">
        <v>99.655000000000001</v>
      </c>
      <c r="M119" s="2">
        <v>13.7356</v>
      </c>
      <c r="N119" s="2">
        <v>13.731400000000001</v>
      </c>
      <c r="O119" s="2">
        <v>4.0907499999999999</v>
      </c>
      <c r="P119" s="2">
        <v>4.0894450000000004</v>
      </c>
      <c r="Q119" s="2">
        <v>34.235399999999998</v>
      </c>
      <c r="R119" s="2">
        <v>34.226900000000001</v>
      </c>
      <c r="S119" s="2">
        <v>239.91900000000001</v>
      </c>
      <c r="T119" s="2">
        <v>0.38090000000000002</v>
      </c>
      <c r="U119" s="2">
        <v>0.16539999999999999</v>
      </c>
      <c r="V119" s="5">
        <v>5.9991000000000002E-5</v>
      </c>
      <c r="W119" s="6">
        <f t="shared" si="3"/>
        <v>25.646030172383689</v>
      </c>
    </row>
    <row r="120" spans="1:23" s="2" customFormat="1">
      <c r="A120" s="2">
        <v>15</v>
      </c>
      <c r="B120" s="2">
        <v>18</v>
      </c>
      <c r="C120" s="2">
        <v>34</v>
      </c>
      <c r="D120" s="8">
        <v>158</v>
      </c>
      <c r="E120" s="2">
        <v>3</v>
      </c>
      <c r="F120" s="2" t="s">
        <v>9</v>
      </c>
      <c r="G120" s="2">
        <v>9</v>
      </c>
      <c r="H120" s="2">
        <v>2017</v>
      </c>
      <c r="I120" s="2">
        <v>34.2776</v>
      </c>
      <c r="J120" s="2">
        <v>34.277700000000003</v>
      </c>
      <c r="K120" s="2">
        <v>35877</v>
      </c>
      <c r="L120" s="4">
        <v>119.803</v>
      </c>
      <c r="M120" s="2">
        <v>13.200699999999999</v>
      </c>
      <c r="N120" s="2">
        <v>13.2735</v>
      </c>
      <c r="O120" s="2">
        <v>4.0450670000000004</v>
      </c>
      <c r="P120" s="2">
        <v>4.0520209999999999</v>
      </c>
      <c r="Q120" s="2">
        <v>34.2776</v>
      </c>
      <c r="R120" s="2">
        <v>34.277700000000003</v>
      </c>
      <c r="S120" s="2">
        <v>228.19800000000001</v>
      </c>
      <c r="T120" s="2">
        <v>0.1963</v>
      </c>
      <c r="U120" s="2">
        <v>0.15440000000000001</v>
      </c>
      <c r="V120" s="5">
        <v>5.3992000000000001E-5</v>
      </c>
      <c r="W120" s="6">
        <f t="shared" si="3"/>
        <v>25.778883950441696</v>
      </c>
    </row>
    <row r="121" spans="1:23" s="2" customFormat="1">
      <c r="A121" s="2">
        <v>15</v>
      </c>
      <c r="B121" s="2">
        <v>18</v>
      </c>
      <c r="C121" s="2">
        <v>34</v>
      </c>
      <c r="D121" s="8">
        <v>158</v>
      </c>
      <c r="E121" s="2">
        <v>2</v>
      </c>
      <c r="F121" s="2" t="s">
        <v>9</v>
      </c>
      <c r="G121" s="2">
        <v>9</v>
      </c>
      <c r="H121" s="2">
        <v>2017</v>
      </c>
      <c r="I121" s="2">
        <v>34.247799999999998</v>
      </c>
      <c r="J121" s="2">
        <v>34.244100000000003</v>
      </c>
      <c r="K121" s="2">
        <v>32877</v>
      </c>
      <c r="L121" s="4">
        <v>149.51</v>
      </c>
      <c r="M121" s="2">
        <v>12.101599999999999</v>
      </c>
      <c r="N121" s="2">
        <v>12.109299999999999</v>
      </c>
      <c r="O121" s="2">
        <v>3.9389699999999999</v>
      </c>
      <c r="P121" s="2">
        <v>3.9393180000000001</v>
      </c>
      <c r="Q121" s="2">
        <v>34.247799999999998</v>
      </c>
      <c r="R121" s="2">
        <v>34.244100000000003</v>
      </c>
      <c r="S121" s="2">
        <v>219.619</v>
      </c>
      <c r="T121" s="2">
        <v>0</v>
      </c>
      <c r="U121" s="2">
        <v>0.1356</v>
      </c>
      <c r="V121" s="5">
        <v>5.6991999999999999E-5</v>
      </c>
      <c r="W121" s="6">
        <f t="shared" si="3"/>
        <v>25.981632458230706</v>
      </c>
    </row>
    <row r="122" spans="1:23" s="2" customFormat="1">
      <c r="A122" s="2">
        <v>15</v>
      </c>
      <c r="B122" s="2">
        <v>18</v>
      </c>
      <c r="C122" s="2">
        <v>34</v>
      </c>
      <c r="D122" s="8">
        <v>158</v>
      </c>
      <c r="E122" s="2">
        <v>1</v>
      </c>
      <c r="F122" s="2" t="s">
        <v>9</v>
      </c>
      <c r="G122" s="2">
        <v>9</v>
      </c>
      <c r="H122" s="2">
        <v>2017</v>
      </c>
      <c r="I122" s="2">
        <v>34.2196</v>
      </c>
      <c r="J122" s="2">
        <v>34.214100000000002</v>
      </c>
      <c r="K122" s="2">
        <v>27525</v>
      </c>
      <c r="L122" s="4">
        <v>199.79900000000001</v>
      </c>
      <c r="M122" s="2">
        <v>11.388500000000001</v>
      </c>
      <c r="N122" s="2">
        <v>11.394299999999999</v>
      </c>
      <c r="O122" s="2">
        <v>3.8711549999999999</v>
      </c>
      <c r="P122" s="2">
        <v>3.871143</v>
      </c>
      <c r="Q122" s="2">
        <v>34.2196</v>
      </c>
      <c r="R122" s="2">
        <v>34.214100000000002</v>
      </c>
      <c r="S122" s="2">
        <v>226.07300000000001</v>
      </c>
      <c r="T122" s="2">
        <v>-6.3E-3</v>
      </c>
      <c r="U122" s="2">
        <v>0.1288</v>
      </c>
      <c r="V122" s="5">
        <v>5.9991000000000002E-5</v>
      </c>
      <c r="W122" s="6">
        <f t="shared" si="3"/>
        <v>26.092222830860919</v>
      </c>
    </row>
    <row r="123" spans="1:23" s="2" customFormat="1">
      <c r="A123" s="2">
        <v>17</v>
      </c>
      <c r="B123" s="2">
        <v>19</v>
      </c>
      <c r="C123" s="2">
        <v>32</v>
      </c>
      <c r="D123" s="8">
        <v>158</v>
      </c>
      <c r="E123" s="2">
        <v>12</v>
      </c>
      <c r="F123" s="2" t="s">
        <v>9</v>
      </c>
      <c r="G123" s="2">
        <v>10</v>
      </c>
      <c r="H123" s="2">
        <v>2017</v>
      </c>
      <c r="I123" s="2">
        <v>34.952300000000001</v>
      </c>
      <c r="J123" s="2">
        <v>34.948</v>
      </c>
      <c r="K123" s="2">
        <v>49749</v>
      </c>
      <c r="L123" s="4">
        <v>14.371</v>
      </c>
      <c r="M123" s="2">
        <v>21.1585</v>
      </c>
      <c r="N123" s="2">
        <v>21.160900000000002</v>
      </c>
      <c r="O123" s="2">
        <v>4.904579</v>
      </c>
      <c r="P123" s="2">
        <v>4.904293</v>
      </c>
      <c r="Q123" s="2">
        <v>34.952300000000001</v>
      </c>
      <c r="R123" s="2">
        <v>34.948</v>
      </c>
      <c r="S123" s="2">
        <v>218.077</v>
      </c>
      <c r="T123" s="2">
        <v>7.3200000000000001E-2</v>
      </c>
      <c r="U123" s="2">
        <v>0.13289999999999999</v>
      </c>
      <c r="V123" s="5">
        <v>0.13167000000000001</v>
      </c>
      <c r="W123" s="6">
        <f t="shared" si="3"/>
        <v>24.411764286606967</v>
      </c>
    </row>
    <row r="124" spans="1:23" s="2" customFormat="1">
      <c r="A124" s="2">
        <v>17</v>
      </c>
      <c r="B124" s="2">
        <v>19</v>
      </c>
      <c r="C124" s="2">
        <v>32</v>
      </c>
      <c r="D124" s="8">
        <v>158</v>
      </c>
      <c r="E124" s="2">
        <v>11</v>
      </c>
      <c r="F124" s="2" t="s">
        <v>9</v>
      </c>
      <c r="G124" s="2">
        <v>10</v>
      </c>
      <c r="H124" s="2">
        <v>2017</v>
      </c>
      <c r="I124" s="2">
        <v>34.951599999999999</v>
      </c>
      <c r="J124" s="2">
        <v>34.947800000000001</v>
      </c>
      <c r="K124" s="2">
        <v>49533</v>
      </c>
      <c r="L124" s="4">
        <v>17.398</v>
      </c>
      <c r="M124" s="2">
        <v>21.1538</v>
      </c>
      <c r="N124" s="2">
        <v>21.1556</v>
      </c>
      <c r="O124" s="2">
        <v>4.9041459999999999</v>
      </c>
      <c r="P124" s="2">
        <v>4.9038560000000002</v>
      </c>
      <c r="Q124" s="2">
        <v>34.951599999999999</v>
      </c>
      <c r="R124" s="2">
        <v>34.947899999999997</v>
      </c>
      <c r="S124" s="2">
        <v>219.55799999999999</v>
      </c>
      <c r="T124" s="2">
        <v>8.1100000000000005E-2</v>
      </c>
      <c r="U124" s="2">
        <v>0.1424</v>
      </c>
      <c r="V124" s="5">
        <v>8.8954000000000005E-2</v>
      </c>
      <c r="W124" s="6">
        <f t="shared" si="3"/>
        <v>24.413135619994137</v>
      </c>
    </row>
    <row r="125" spans="1:23" s="2" customFormat="1">
      <c r="A125" s="2">
        <v>17</v>
      </c>
      <c r="B125" s="2">
        <v>19</v>
      </c>
      <c r="C125" s="2">
        <v>32</v>
      </c>
      <c r="D125" s="8">
        <v>158</v>
      </c>
      <c r="E125" s="2">
        <v>10</v>
      </c>
      <c r="F125" s="2" t="s">
        <v>9</v>
      </c>
      <c r="G125" s="2">
        <v>10</v>
      </c>
      <c r="H125" s="2">
        <v>2017</v>
      </c>
      <c r="I125" s="2">
        <v>34.950099999999999</v>
      </c>
      <c r="J125" s="2">
        <v>34.939900000000002</v>
      </c>
      <c r="K125" s="2">
        <v>48981</v>
      </c>
      <c r="L125" s="4">
        <v>24.635000000000002</v>
      </c>
      <c r="M125" s="2">
        <v>21.078399999999998</v>
      </c>
      <c r="N125" s="2">
        <v>21.115600000000001</v>
      </c>
      <c r="O125" s="2">
        <v>4.8965740000000002</v>
      </c>
      <c r="P125" s="2">
        <v>4.8990929999999997</v>
      </c>
      <c r="Q125" s="2">
        <v>34.950099999999999</v>
      </c>
      <c r="R125" s="2">
        <v>34.939900000000002</v>
      </c>
      <c r="S125" s="2">
        <v>215.821</v>
      </c>
      <c r="T125" s="2">
        <v>6.93E-2</v>
      </c>
      <c r="U125" s="2">
        <v>0.1351</v>
      </c>
      <c r="V125" s="5">
        <v>1.0390999999999999E-2</v>
      </c>
      <c r="W125" s="6">
        <f t="shared" si="3"/>
        <v>24.417963187446958</v>
      </c>
    </row>
    <row r="126" spans="1:23" s="2" customFormat="1">
      <c r="A126" s="2">
        <v>17</v>
      </c>
      <c r="B126" s="2">
        <v>19</v>
      </c>
      <c r="C126" s="2">
        <v>32</v>
      </c>
      <c r="D126" s="8">
        <v>158</v>
      </c>
      <c r="E126" s="2">
        <v>9</v>
      </c>
      <c r="F126" s="2" t="s">
        <v>9</v>
      </c>
      <c r="G126" s="2">
        <v>10</v>
      </c>
      <c r="H126" s="2">
        <v>2017</v>
      </c>
      <c r="I126" s="2">
        <v>34.902900000000002</v>
      </c>
      <c r="J126" s="2">
        <v>34.884700000000002</v>
      </c>
      <c r="K126" s="2">
        <v>48621</v>
      </c>
      <c r="L126" s="4">
        <v>29.606000000000002</v>
      </c>
      <c r="M126" s="2">
        <v>20.3857</v>
      </c>
      <c r="N126" s="2">
        <v>20.476299999999998</v>
      </c>
      <c r="O126" s="2">
        <v>4.8203870000000002</v>
      </c>
      <c r="P126" s="2">
        <v>4.827356</v>
      </c>
      <c r="Q126" s="2">
        <v>34.902999999999999</v>
      </c>
      <c r="R126" s="2">
        <v>34.884799999999998</v>
      </c>
      <c r="S126" s="2">
        <v>227.24600000000001</v>
      </c>
      <c r="T126" s="2">
        <v>0.10009999999999999</v>
      </c>
      <c r="U126" s="2">
        <v>0.1449</v>
      </c>
      <c r="V126" s="5">
        <v>6.8990000000000002E-5</v>
      </c>
      <c r="W126" s="6">
        <f t="shared" si="3"/>
        <v>24.548643749025814</v>
      </c>
    </row>
    <row r="127" spans="1:23" s="2" customFormat="1">
      <c r="A127" s="2">
        <v>17</v>
      </c>
      <c r="B127" s="2">
        <v>19</v>
      </c>
      <c r="C127" s="2">
        <v>32</v>
      </c>
      <c r="D127" s="8">
        <v>158</v>
      </c>
      <c r="E127" s="2">
        <v>8</v>
      </c>
      <c r="F127" s="2" t="s">
        <v>9</v>
      </c>
      <c r="G127" s="2">
        <v>10</v>
      </c>
      <c r="H127" s="2">
        <v>2017</v>
      </c>
      <c r="I127" s="2">
        <v>34.805999999999997</v>
      </c>
      <c r="J127" s="2">
        <v>34.800899999999999</v>
      </c>
      <c r="K127" s="2">
        <v>46893</v>
      </c>
      <c r="L127" s="4">
        <v>49.262</v>
      </c>
      <c r="M127" s="2">
        <v>18.1113</v>
      </c>
      <c r="N127" s="2">
        <v>18.1145</v>
      </c>
      <c r="O127" s="2">
        <v>4.5804099999999996</v>
      </c>
      <c r="P127" s="2">
        <v>4.5801350000000003</v>
      </c>
      <c r="Q127" s="2">
        <v>34.805999999999997</v>
      </c>
      <c r="R127" s="2">
        <v>34.800899999999999</v>
      </c>
      <c r="S127" s="2">
        <v>237.07900000000001</v>
      </c>
      <c r="T127" s="2">
        <v>0.1426</v>
      </c>
      <c r="U127" s="2">
        <v>0.13750000000000001</v>
      </c>
      <c r="V127" s="5">
        <v>6.2990999999999994E-5</v>
      </c>
      <c r="W127" s="6">
        <f t="shared" si="3"/>
        <v>25.09228833425459</v>
      </c>
    </row>
    <row r="128" spans="1:23" s="2" customFormat="1">
      <c r="A128" s="2">
        <v>17</v>
      </c>
      <c r="B128" s="2">
        <v>19</v>
      </c>
      <c r="C128" s="2">
        <v>32</v>
      </c>
      <c r="D128" s="8">
        <v>158</v>
      </c>
      <c r="E128" s="2">
        <v>7</v>
      </c>
      <c r="F128" s="2" t="s">
        <v>9</v>
      </c>
      <c r="G128" s="2">
        <v>10</v>
      </c>
      <c r="H128" s="2">
        <v>2017</v>
      </c>
      <c r="I128" s="2">
        <v>34.7684</v>
      </c>
      <c r="J128" s="2">
        <v>34.764600000000002</v>
      </c>
      <c r="K128" s="2">
        <v>45525</v>
      </c>
      <c r="L128" s="4">
        <v>61.338999999999999</v>
      </c>
      <c r="M128" s="2">
        <v>17.14</v>
      </c>
      <c r="N128" s="2">
        <v>17.121099999999998</v>
      </c>
      <c r="O128" s="2">
        <v>4.4798609999999996</v>
      </c>
      <c r="P128" s="2">
        <v>4.4775510000000001</v>
      </c>
      <c r="Q128" s="2">
        <v>34.7684</v>
      </c>
      <c r="R128" s="2">
        <v>34.764600000000002</v>
      </c>
      <c r="S128" s="2">
        <v>237.18199999999999</v>
      </c>
      <c r="T128" s="2">
        <v>0.34139999999999998</v>
      </c>
      <c r="U128" s="2">
        <v>0.14169999999999999</v>
      </c>
      <c r="V128" s="5">
        <v>6.5989999999999997E-5</v>
      </c>
      <c r="W128" s="6">
        <f t="shared" si="3"/>
        <v>25.305638370269435</v>
      </c>
    </row>
    <row r="129" spans="1:23" s="2" customFormat="1">
      <c r="A129" s="2">
        <v>17</v>
      </c>
      <c r="B129" s="2">
        <v>19</v>
      </c>
      <c r="C129" s="2">
        <v>32</v>
      </c>
      <c r="D129" s="8">
        <v>158</v>
      </c>
      <c r="E129" s="2">
        <v>6</v>
      </c>
      <c r="F129" s="2" t="s">
        <v>9</v>
      </c>
      <c r="G129" s="2">
        <v>10</v>
      </c>
      <c r="H129" s="2">
        <v>2017</v>
      </c>
      <c r="I129" s="2">
        <v>34.738</v>
      </c>
      <c r="J129" s="2">
        <v>34.733199999999997</v>
      </c>
      <c r="K129" s="2">
        <v>44397</v>
      </c>
      <c r="L129" s="4">
        <v>74.444000000000003</v>
      </c>
      <c r="M129" s="2">
        <v>16.645900000000001</v>
      </c>
      <c r="N129" s="2">
        <v>16.647300000000001</v>
      </c>
      <c r="O129" s="2">
        <v>4.4280359999999996</v>
      </c>
      <c r="P129" s="2">
        <v>4.4276340000000003</v>
      </c>
      <c r="Q129" s="2">
        <v>34.738</v>
      </c>
      <c r="R129" s="2">
        <v>34.733199999999997</v>
      </c>
      <c r="S129" s="2">
        <v>231.124</v>
      </c>
      <c r="T129" s="2">
        <v>0.8488</v>
      </c>
      <c r="U129" s="2">
        <v>0.16800000000000001</v>
      </c>
      <c r="V129" s="5">
        <v>6.5989999999999997E-5</v>
      </c>
      <c r="W129" s="6">
        <f t="shared" si="3"/>
        <v>25.3934709594987</v>
      </c>
    </row>
    <row r="130" spans="1:23" s="2" customFormat="1">
      <c r="A130" s="2">
        <v>17</v>
      </c>
      <c r="B130" s="2">
        <v>19</v>
      </c>
      <c r="C130" s="2">
        <v>32</v>
      </c>
      <c r="D130" s="8">
        <v>158</v>
      </c>
      <c r="E130" s="2">
        <v>5</v>
      </c>
      <c r="F130" s="2" t="s">
        <v>9</v>
      </c>
      <c r="G130" s="2">
        <v>10</v>
      </c>
      <c r="H130" s="2">
        <v>2017</v>
      </c>
      <c r="I130" s="2">
        <v>34.662399999999998</v>
      </c>
      <c r="J130" s="2">
        <v>34.659999999999997</v>
      </c>
      <c r="K130" s="2">
        <v>43341</v>
      </c>
      <c r="L130" s="4">
        <v>89.266000000000005</v>
      </c>
      <c r="M130" s="2">
        <v>16.1785</v>
      </c>
      <c r="N130" s="2">
        <v>16.174499999999998</v>
      </c>
      <c r="O130" s="2">
        <v>4.3740540000000001</v>
      </c>
      <c r="P130" s="2">
        <v>4.3733959999999996</v>
      </c>
      <c r="Q130" s="2">
        <v>34.662399999999998</v>
      </c>
      <c r="R130" s="2">
        <v>34.659999999999997</v>
      </c>
      <c r="S130" s="2">
        <v>230.322</v>
      </c>
      <c r="T130" s="2">
        <v>1.2356</v>
      </c>
      <c r="U130" s="2">
        <v>0.17780000000000001</v>
      </c>
      <c r="V130" s="5">
        <v>5.9991000000000002E-5</v>
      </c>
      <c r="W130" s="6">
        <f t="shared" si="3"/>
        <v>25.446880190894262</v>
      </c>
    </row>
    <row r="131" spans="1:23" s="2" customFormat="1">
      <c r="A131" s="2">
        <v>17</v>
      </c>
      <c r="B131" s="2">
        <v>19</v>
      </c>
      <c r="C131" s="2">
        <v>32</v>
      </c>
      <c r="D131" s="8">
        <v>158</v>
      </c>
      <c r="E131" s="2">
        <v>4</v>
      </c>
      <c r="F131" s="2" t="s">
        <v>9</v>
      </c>
      <c r="G131" s="2">
        <v>10</v>
      </c>
      <c r="H131" s="2">
        <v>2017</v>
      </c>
      <c r="I131" s="2">
        <v>34.609900000000003</v>
      </c>
      <c r="J131" s="2">
        <v>34.606499999999997</v>
      </c>
      <c r="K131" s="2">
        <v>42741</v>
      </c>
      <c r="L131" s="4">
        <v>99.215999999999994</v>
      </c>
      <c r="M131" s="2">
        <v>15.735799999999999</v>
      </c>
      <c r="N131" s="2">
        <v>15.732799999999999</v>
      </c>
      <c r="O131" s="2">
        <v>4.3251860000000004</v>
      </c>
      <c r="P131" s="2">
        <v>4.3245079999999998</v>
      </c>
      <c r="Q131" s="2">
        <v>34.609900000000003</v>
      </c>
      <c r="R131" s="2">
        <v>34.606499999999997</v>
      </c>
      <c r="S131" s="2">
        <v>223.04300000000001</v>
      </c>
      <c r="T131" s="2">
        <v>0.99970000000000003</v>
      </c>
      <c r="U131" s="2">
        <v>0.16900000000000001</v>
      </c>
      <c r="V131" s="5">
        <v>7.1989000000000005E-5</v>
      </c>
      <c r="W131" s="6">
        <f t="shared" si="3"/>
        <v>25.506309287460454</v>
      </c>
    </row>
    <row r="132" spans="1:23" s="2" customFormat="1">
      <c r="A132" s="2">
        <v>17</v>
      </c>
      <c r="B132" s="2">
        <v>19</v>
      </c>
      <c r="C132" s="2">
        <v>32</v>
      </c>
      <c r="D132" s="8">
        <v>158</v>
      </c>
      <c r="E132" s="2">
        <v>3</v>
      </c>
      <c r="F132" s="2" t="s">
        <v>9</v>
      </c>
      <c r="G132" s="2">
        <v>10</v>
      </c>
      <c r="H132" s="2">
        <v>2017</v>
      </c>
      <c r="I132" s="2">
        <v>34.537700000000001</v>
      </c>
      <c r="J132" s="2">
        <v>34.536499999999997</v>
      </c>
      <c r="K132" s="2">
        <v>41589</v>
      </c>
      <c r="L132" s="4">
        <v>119.754</v>
      </c>
      <c r="M132" s="2">
        <v>15.124599999999999</v>
      </c>
      <c r="N132" s="2">
        <v>15.129899999999999</v>
      </c>
      <c r="O132" s="2">
        <v>4.258426</v>
      </c>
      <c r="P132" s="2">
        <v>4.2588189999999999</v>
      </c>
      <c r="Q132" s="2">
        <v>34.537700000000001</v>
      </c>
      <c r="R132" s="2">
        <v>34.536499999999997</v>
      </c>
      <c r="S132" s="2">
        <v>217.57599999999999</v>
      </c>
      <c r="T132" s="2">
        <v>0.43809999999999999</v>
      </c>
      <c r="U132" s="2">
        <v>0.15</v>
      </c>
      <c r="V132" s="5">
        <v>6.5989999999999997E-5</v>
      </c>
      <c r="W132" s="6">
        <f t="shared" ref="W132:W150" si="4">999.842594+0.06793953*N132-0.00909529*N132^2+0.0001001685*N132^3-0.000001120083*N132^4+0.000000006536332*N132^5+R132*(0.82449-0.0040899*N132+0.000076438*N132^2-0.00000082467*N132^3+0.0000000053875*N132^4)+(R132^1.5)*(-0.0057246+0.00010227*N132-0.0000016546*N132^2)+0.00048314*R132^2-1000</f>
        <v>25.586764043786161</v>
      </c>
    </row>
    <row r="133" spans="1:23" s="2" customFormat="1">
      <c r="A133" s="2">
        <v>17</v>
      </c>
      <c r="B133" s="2">
        <v>19</v>
      </c>
      <c r="C133" s="2">
        <v>32</v>
      </c>
      <c r="D133" s="8">
        <v>158</v>
      </c>
      <c r="E133" s="2">
        <v>2</v>
      </c>
      <c r="F133" s="2" t="s">
        <v>9</v>
      </c>
      <c r="G133" s="2">
        <v>10</v>
      </c>
      <c r="H133" s="2">
        <v>2017</v>
      </c>
      <c r="I133" s="2">
        <v>34.431100000000001</v>
      </c>
      <c r="J133" s="2">
        <v>34.419600000000003</v>
      </c>
      <c r="K133" s="2">
        <v>38997</v>
      </c>
      <c r="L133" s="4">
        <v>149.59399999999999</v>
      </c>
      <c r="M133" s="2">
        <v>14.0563</v>
      </c>
      <c r="N133" s="2">
        <v>14.091900000000001</v>
      </c>
      <c r="O133" s="2">
        <v>4.1447229999999999</v>
      </c>
      <c r="P133" s="2">
        <v>4.1469139999999998</v>
      </c>
      <c r="Q133" s="2">
        <v>34.431100000000001</v>
      </c>
      <c r="R133" s="2">
        <v>34.419600000000003</v>
      </c>
      <c r="S133" s="2">
        <v>213.82300000000001</v>
      </c>
      <c r="T133" s="2">
        <v>0.1704</v>
      </c>
      <c r="U133" s="2">
        <v>0.1351</v>
      </c>
      <c r="V133" s="5">
        <v>7.1989000000000005E-5</v>
      </c>
      <c r="W133" s="6">
        <f t="shared" si="4"/>
        <v>25.719872734526916</v>
      </c>
    </row>
    <row r="134" spans="1:23" s="2" customFormat="1">
      <c r="A134" s="2">
        <v>17</v>
      </c>
      <c r="B134" s="2">
        <v>19</v>
      </c>
      <c r="C134" s="2">
        <v>32</v>
      </c>
      <c r="D134" s="8">
        <v>158</v>
      </c>
      <c r="E134" s="2">
        <v>1</v>
      </c>
      <c r="F134" s="2" t="s">
        <v>9</v>
      </c>
      <c r="G134" s="2">
        <v>10</v>
      </c>
      <c r="H134" s="2">
        <v>2017</v>
      </c>
      <c r="I134" s="2">
        <v>34.343699999999998</v>
      </c>
      <c r="J134" s="2">
        <v>34.342100000000002</v>
      </c>
      <c r="K134" s="2">
        <v>33189</v>
      </c>
      <c r="L134" s="4">
        <v>199.78700000000001</v>
      </c>
      <c r="M134" s="2">
        <v>12.9687</v>
      </c>
      <c r="N134" s="2">
        <v>12.964700000000001</v>
      </c>
      <c r="O134" s="2">
        <v>4.0334260000000004</v>
      </c>
      <c r="P134" s="2">
        <v>4.0328819999999999</v>
      </c>
      <c r="Q134" s="2">
        <v>34.343699999999998</v>
      </c>
      <c r="R134" s="2">
        <v>34.342100000000002</v>
      </c>
      <c r="S134" s="2">
        <v>216</v>
      </c>
      <c r="T134" s="2">
        <v>2.3999999999999998E-3</v>
      </c>
      <c r="U134" s="2">
        <v>0.1229</v>
      </c>
      <c r="V134" s="5">
        <v>7.1989000000000005E-5</v>
      </c>
      <c r="W134" s="6">
        <f t="shared" si="4"/>
        <v>25.890750541562966</v>
      </c>
    </row>
    <row r="135" spans="1:23" s="2" customFormat="1">
      <c r="A135" s="2">
        <v>18</v>
      </c>
      <c r="B135" s="2">
        <v>20</v>
      </c>
      <c r="C135" s="2">
        <v>29.58</v>
      </c>
      <c r="D135" s="8">
        <v>158</v>
      </c>
      <c r="E135" s="2">
        <v>12</v>
      </c>
      <c r="F135" s="2" t="s">
        <v>9</v>
      </c>
      <c r="G135" s="2">
        <v>11</v>
      </c>
      <c r="H135" s="2">
        <v>2017</v>
      </c>
      <c r="I135" s="2">
        <v>35.261400000000002</v>
      </c>
      <c r="J135" s="2">
        <v>35.2575</v>
      </c>
      <c r="K135" s="2">
        <v>44757</v>
      </c>
      <c r="L135" s="4">
        <v>14.385999999999999</v>
      </c>
      <c r="M135" s="2">
        <v>23.052299999999999</v>
      </c>
      <c r="N135" s="2">
        <v>23.051600000000001</v>
      </c>
      <c r="O135" s="2">
        <v>5.1392139999999999</v>
      </c>
      <c r="P135" s="2">
        <v>5.1386329999999996</v>
      </c>
      <c r="Q135" s="2">
        <v>35.261400000000002</v>
      </c>
      <c r="R135" s="2">
        <v>35.2575</v>
      </c>
      <c r="S135" s="2">
        <v>205.37700000000001</v>
      </c>
      <c r="T135" s="2">
        <v>5.1200000000000002E-2</v>
      </c>
      <c r="U135" s="2">
        <v>0.1356</v>
      </c>
      <c r="V135" s="5">
        <v>0.14996000000000001</v>
      </c>
      <c r="W135" s="6">
        <f t="shared" si="4"/>
        <v>24.115517230534806</v>
      </c>
    </row>
    <row r="136" spans="1:23" s="2" customFormat="1">
      <c r="A136" s="2">
        <v>18</v>
      </c>
      <c r="B136" s="2">
        <v>20</v>
      </c>
      <c r="C136" s="2">
        <v>29.58</v>
      </c>
      <c r="D136" s="8">
        <v>158</v>
      </c>
      <c r="E136" s="2">
        <v>11</v>
      </c>
      <c r="F136" s="2" t="s">
        <v>9</v>
      </c>
      <c r="G136" s="2">
        <v>11</v>
      </c>
      <c r="H136" s="2">
        <v>2017</v>
      </c>
      <c r="I136" s="2">
        <v>35.260399999999997</v>
      </c>
      <c r="J136" s="2">
        <v>35.257199999999997</v>
      </c>
      <c r="K136" s="2">
        <v>44469</v>
      </c>
      <c r="L136" s="4">
        <v>17.295999999999999</v>
      </c>
      <c r="M136" s="2">
        <v>23.051200000000001</v>
      </c>
      <c r="N136" s="2">
        <v>23.046800000000001</v>
      </c>
      <c r="O136" s="2">
        <v>5.1390900000000004</v>
      </c>
      <c r="P136" s="2">
        <v>5.1382240000000001</v>
      </c>
      <c r="Q136" s="2">
        <v>35.260399999999997</v>
      </c>
      <c r="R136" s="2">
        <v>35.257199999999997</v>
      </c>
      <c r="S136" s="2">
        <v>209.76900000000001</v>
      </c>
      <c r="T136" s="2">
        <v>1.61E-2</v>
      </c>
      <c r="U136" s="2">
        <v>0.12659999999999999</v>
      </c>
      <c r="V136" s="5">
        <v>5.8026000000000001E-2</v>
      </c>
      <c r="W136" s="6">
        <f t="shared" si="4"/>
        <v>24.116676341046741</v>
      </c>
    </row>
    <row r="137" spans="1:23" s="2" customFormat="1">
      <c r="A137" s="2">
        <v>18</v>
      </c>
      <c r="B137" s="2">
        <v>20</v>
      </c>
      <c r="C137" s="2">
        <v>29.58</v>
      </c>
      <c r="D137" s="8">
        <v>158</v>
      </c>
      <c r="E137" s="2">
        <v>10</v>
      </c>
      <c r="F137" s="2" t="s">
        <v>9</v>
      </c>
      <c r="G137" s="2">
        <v>11</v>
      </c>
      <c r="H137" s="2">
        <v>2017</v>
      </c>
      <c r="I137" s="2">
        <v>35.240499999999997</v>
      </c>
      <c r="J137" s="2">
        <v>35.235999999999997</v>
      </c>
      <c r="K137" s="2">
        <v>43797</v>
      </c>
      <c r="L137" s="4">
        <v>24.803999999999998</v>
      </c>
      <c r="M137" s="2">
        <v>22.063500000000001</v>
      </c>
      <c r="N137" s="2">
        <v>22.067699999999999</v>
      </c>
      <c r="O137" s="2">
        <v>5.0344030000000002</v>
      </c>
      <c r="P137" s="2">
        <v>5.0342589999999996</v>
      </c>
      <c r="Q137" s="2">
        <v>35.240499999999997</v>
      </c>
      <c r="R137" s="2">
        <v>35.235999999999997</v>
      </c>
      <c r="S137" s="2">
        <v>216.43299999999999</v>
      </c>
      <c r="T137" s="2">
        <v>2.64E-2</v>
      </c>
      <c r="U137" s="2">
        <v>0.1353</v>
      </c>
      <c r="V137" s="5">
        <v>1.0030000000000001E-2</v>
      </c>
      <c r="W137" s="6">
        <f t="shared" si="4"/>
        <v>24.379548650277229</v>
      </c>
    </row>
    <row r="138" spans="1:23" s="2" customFormat="1">
      <c r="A138" s="2">
        <v>18</v>
      </c>
      <c r="B138" s="2">
        <v>20</v>
      </c>
      <c r="C138" s="2">
        <v>29.58</v>
      </c>
      <c r="D138" s="8">
        <v>158</v>
      </c>
      <c r="E138" s="2">
        <v>9</v>
      </c>
      <c r="F138" s="2" t="s">
        <v>9</v>
      </c>
      <c r="G138" s="2">
        <v>11</v>
      </c>
      <c r="H138" s="2">
        <v>2017</v>
      </c>
      <c r="I138" s="2">
        <v>35.241199999999999</v>
      </c>
      <c r="J138" s="2">
        <v>35.233899999999998</v>
      </c>
      <c r="K138" s="2">
        <v>43389</v>
      </c>
      <c r="L138" s="4">
        <v>29.35</v>
      </c>
      <c r="M138" s="2">
        <v>21.975100000000001</v>
      </c>
      <c r="N138" s="2">
        <v>21.976400000000002</v>
      </c>
      <c r="O138" s="2">
        <v>5.0255409999999996</v>
      </c>
      <c r="P138" s="2">
        <v>5.0247539999999997</v>
      </c>
      <c r="Q138" s="2">
        <v>35.241199999999999</v>
      </c>
      <c r="R138" s="2">
        <v>35.234000000000002</v>
      </c>
      <c r="S138" s="2">
        <v>215.095</v>
      </c>
      <c r="T138" s="2">
        <v>3.8100000000000002E-2</v>
      </c>
      <c r="U138" s="2">
        <v>0.1288</v>
      </c>
      <c r="V138" s="5">
        <v>6.2990999999999994E-5</v>
      </c>
      <c r="W138" s="6">
        <f t="shared" si="4"/>
        <v>24.403646072694301</v>
      </c>
    </row>
    <row r="139" spans="1:23" s="2" customFormat="1">
      <c r="A139" s="2">
        <v>18</v>
      </c>
      <c r="B139" s="2">
        <v>20</v>
      </c>
      <c r="C139" s="2">
        <v>29.58</v>
      </c>
      <c r="D139" s="8">
        <v>158</v>
      </c>
      <c r="E139" s="2">
        <v>8</v>
      </c>
      <c r="F139" s="2" t="s">
        <v>9</v>
      </c>
      <c r="G139" s="2">
        <v>11</v>
      </c>
      <c r="H139" s="2">
        <v>2017</v>
      </c>
      <c r="I139" s="2">
        <v>35.058799999999998</v>
      </c>
      <c r="J139" s="2">
        <v>35.052100000000003</v>
      </c>
      <c r="K139" s="2">
        <v>42333</v>
      </c>
      <c r="L139" s="4">
        <v>44.643000000000001</v>
      </c>
      <c r="M139" s="2">
        <v>19.917400000000001</v>
      </c>
      <c r="N139" s="2">
        <v>19.936199999999999</v>
      </c>
      <c r="O139" s="2">
        <v>4.7925230000000001</v>
      </c>
      <c r="P139" s="2">
        <v>4.7936269999999999</v>
      </c>
      <c r="Q139" s="2">
        <v>35.058799999999998</v>
      </c>
      <c r="R139" s="2">
        <v>35.052100000000003</v>
      </c>
      <c r="S139" s="2">
        <v>226.124</v>
      </c>
      <c r="T139" s="2">
        <v>7.9100000000000004E-2</v>
      </c>
      <c r="U139" s="2">
        <v>0.1305</v>
      </c>
      <c r="V139" s="5">
        <v>7.1989000000000005E-5</v>
      </c>
      <c r="W139" s="6">
        <f t="shared" si="4"/>
        <v>24.81945884645711</v>
      </c>
    </row>
    <row r="140" spans="1:23" s="2" customFormat="1">
      <c r="A140" s="2">
        <v>18</v>
      </c>
      <c r="B140" s="2">
        <v>20</v>
      </c>
      <c r="C140" s="2">
        <v>29.58</v>
      </c>
      <c r="D140" s="8">
        <v>158</v>
      </c>
      <c r="E140" s="2">
        <v>7</v>
      </c>
      <c r="F140" s="2" t="s">
        <v>9</v>
      </c>
      <c r="G140" s="2">
        <v>11</v>
      </c>
      <c r="H140" s="2">
        <v>2017</v>
      </c>
      <c r="I140" s="2">
        <v>35.012599999999999</v>
      </c>
      <c r="J140" s="2">
        <v>35.027900000000002</v>
      </c>
      <c r="K140" s="2">
        <v>41205</v>
      </c>
      <c r="L140" s="4">
        <v>59.689</v>
      </c>
      <c r="M140" s="2">
        <v>19.1494</v>
      </c>
      <c r="N140" s="2">
        <v>19.1877</v>
      </c>
      <c r="O140" s="2">
        <v>4.7097290000000003</v>
      </c>
      <c r="P140" s="2">
        <v>4.7154350000000003</v>
      </c>
      <c r="Q140" s="2">
        <v>35.012599999999999</v>
      </c>
      <c r="R140" s="2">
        <v>35.027900000000002</v>
      </c>
      <c r="S140" s="2">
        <v>224.94</v>
      </c>
      <c r="T140" s="2">
        <v>0.15429999999999999</v>
      </c>
      <c r="U140" s="2">
        <v>0.13900000000000001</v>
      </c>
      <c r="V140" s="5">
        <v>7.1989000000000005E-5</v>
      </c>
      <c r="W140" s="6">
        <f t="shared" si="4"/>
        <v>24.995528193645214</v>
      </c>
    </row>
    <row r="141" spans="1:23" s="2" customFormat="1">
      <c r="A141" s="2">
        <v>18</v>
      </c>
      <c r="B141" s="2">
        <v>20</v>
      </c>
      <c r="C141" s="2">
        <v>29.58</v>
      </c>
      <c r="D141" s="8">
        <v>158</v>
      </c>
      <c r="E141" s="2">
        <v>6</v>
      </c>
      <c r="F141" s="2" t="s">
        <v>9</v>
      </c>
      <c r="G141" s="2">
        <v>11</v>
      </c>
      <c r="H141" s="2">
        <v>2017</v>
      </c>
      <c r="I141" s="2">
        <v>34.965000000000003</v>
      </c>
      <c r="J141" s="2">
        <v>34.954099999999997</v>
      </c>
      <c r="K141" s="2">
        <v>40173</v>
      </c>
      <c r="L141" s="4">
        <v>73.888000000000005</v>
      </c>
      <c r="M141" s="2">
        <v>18.599900000000002</v>
      </c>
      <c r="N141" s="2">
        <v>18.600300000000001</v>
      </c>
      <c r="O141" s="2">
        <v>4.6492529999999999</v>
      </c>
      <c r="P141" s="2">
        <v>4.6480050000000004</v>
      </c>
      <c r="Q141" s="2">
        <v>34.965000000000003</v>
      </c>
      <c r="R141" s="2">
        <v>34.954099999999997</v>
      </c>
      <c r="S141" s="2">
        <v>222.47200000000001</v>
      </c>
      <c r="T141" s="2">
        <v>0.42780000000000001</v>
      </c>
      <c r="U141" s="2">
        <v>0.14319999999999999</v>
      </c>
      <c r="V141" s="5">
        <v>6.5989999999999997E-5</v>
      </c>
      <c r="W141" s="6">
        <f t="shared" si="4"/>
        <v>25.088398555473987</v>
      </c>
    </row>
    <row r="142" spans="1:23" s="2" customFormat="1">
      <c r="A142" s="2">
        <v>18</v>
      </c>
      <c r="B142" s="2">
        <v>20</v>
      </c>
      <c r="C142" s="2">
        <v>29.58</v>
      </c>
      <c r="D142" s="8">
        <v>158</v>
      </c>
      <c r="E142" s="2">
        <v>5</v>
      </c>
      <c r="F142" s="2" t="s">
        <v>9</v>
      </c>
      <c r="G142" s="2">
        <v>11</v>
      </c>
      <c r="H142" s="2">
        <v>2017</v>
      </c>
      <c r="I142" s="2">
        <v>34.892000000000003</v>
      </c>
      <c r="J142" s="2">
        <v>34.894599999999997</v>
      </c>
      <c r="K142" s="2">
        <v>38421</v>
      </c>
      <c r="L142" s="4">
        <v>92.864000000000004</v>
      </c>
      <c r="M142" s="2">
        <v>17.7544</v>
      </c>
      <c r="N142" s="2">
        <v>17.764199999999999</v>
      </c>
      <c r="O142" s="2">
        <v>4.5567229999999999</v>
      </c>
      <c r="P142" s="2">
        <v>4.5580150000000001</v>
      </c>
      <c r="Q142" s="2">
        <v>34.892000000000003</v>
      </c>
      <c r="R142" s="2">
        <v>34.894599999999997</v>
      </c>
      <c r="S142" s="2">
        <v>216.87</v>
      </c>
      <c r="T142" s="2">
        <v>1.0734999999999999</v>
      </c>
      <c r="U142" s="2">
        <v>0.1522</v>
      </c>
      <c r="V142" s="5">
        <v>6.2990999999999994E-5</v>
      </c>
      <c r="W142" s="6">
        <f t="shared" si="4"/>
        <v>25.250133002300117</v>
      </c>
    </row>
    <row r="143" spans="1:23" s="2" customFormat="1">
      <c r="A143" s="2">
        <v>18</v>
      </c>
      <c r="B143" s="2">
        <v>20</v>
      </c>
      <c r="C143" s="2">
        <v>29.58</v>
      </c>
      <c r="D143" s="8">
        <v>158</v>
      </c>
      <c r="E143" s="2">
        <v>4</v>
      </c>
      <c r="F143" s="2" t="s">
        <v>9</v>
      </c>
      <c r="G143" s="2">
        <v>11</v>
      </c>
      <c r="H143" s="2">
        <v>2017</v>
      </c>
      <c r="I143" s="2">
        <v>34.880400000000002</v>
      </c>
      <c r="J143" s="2">
        <v>34.879600000000003</v>
      </c>
      <c r="K143" s="2">
        <v>38205</v>
      </c>
      <c r="L143" s="4">
        <v>95.307000000000002</v>
      </c>
      <c r="M143" s="2">
        <v>17.652999999999999</v>
      </c>
      <c r="N143" s="2">
        <v>17.677800000000001</v>
      </c>
      <c r="O143" s="2">
        <v>4.5453650000000003</v>
      </c>
      <c r="P143" s="2">
        <v>4.547739</v>
      </c>
      <c r="Q143" s="2">
        <v>34.880400000000002</v>
      </c>
      <c r="R143" s="2">
        <v>34.879600000000003</v>
      </c>
      <c r="S143" s="2">
        <v>214.78100000000001</v>
      </c>
      <c r="T143" s="2">
        <v>1.0403</v>
      </c>
      <c r="U143" s="2">
        <v>0.158</v>
      </c>
      <c r="V143" s="5">
        <v>5.6991999999999999E-5</v>
      </c>
      <c r="W143" s="6">
        <f t="shared" si="4"/>
        <v>25.259706367556419</v>
      </c>
    </row>
    <row r="144" spans="1:23" s="2" customFormat="1">
      <c r="A144" s="2">
        <v>18</v>
      </c>
      <c r="B144" s="2">
        <v>20</v>
      </c>
      <c r="C144" s="2">
        <v>29.58</v>
      </c>
      <c r="D144" s="8">
        <v>158</v>
      </c>
      <c r="E144" s="2">
        <v>3</v>
      </c>
      <c r="F144" s="2" t="s">
        <v>9</v>
      </c>
      <c r="G144" s="2">
        <v>11</v>
      </c>
      <c r="H144" s="2">
        <v>2017</v>
      </c>
      <c r="I144" s="2">
        <v>34.819299999999998</v>
      </c>
      <c r="J144" s="2">
        <v>34.813600000000001</v>
      </c>
      <c r="K144" s="2">
        <v>36141</v>
      </c>
      <c r="L144" s="4">
        <v>119.901</v>
      </c>
      <c r="M144" s="2">
        <v>16.852699999999999</v>
      </c>
      <c r="N144" s="2">
        <v>16.869900000000001</v>
      </c>
      <c r="O144" s="2">
        <v>4.4597720000000001</v>
      </c>
      <c r="P144" s="2">
        <v>4.4608319999999999</v>
      </c>
      <c r="Q144" s="2">
        <v>34.819200000000002</v>
      </c>
      <c r="R144" s="2">
        <v>34.813600000000001</v>
      </c>
      <c r="S144" s="2">
        <v>213.14699999999999</v>
      </c>
      <c r="T144" s="2">
        <v>0.37409999999999999</v>
      </c>
      <c r="U144" s="2">
        <v>0.14219999999999999</v>
      </c>
      <c r="V144" s="5">
        <v>5.9991000000000002E-5</v>
      </c>
      <c r="W144" s="6">
        <f t="shared" si="4"/>
        <v>25.402863464340953</v>
      </c>
    </row>
    <row r="145" spans="1:23" s="2" customFormat="1">
      <c r="A145" s="2">
        <v>18</v>
      </c>
      <c r="B145" s="2">
        <v>20</v>
      </c>
      <c r="C145" s="2">
        <v>29.58</v>
      </c>
      <c r="D145" s="8">
        <v>158</v>
      </c>
      <c r="E145" s="2">
        <v>2</v>
      </c>
      <c r="F145" s="2" t="s">
        <v>9</v>
      </c>
      <c r="G145" s="2">
        <v>11</v>
      </c>
      <c r="H145" s="2">
        <v>2017</v>
      </c>
      <c r="I145" s="2">
        <v>34.531799999999997</v>
      </c>
      <c r="J145" s="2">
        <v>34.546100000000003</v>
      </c>
      <c r="K145" s="2">
        <v>33693</v>
      </c>
      <c r="L145" s="4">
        <v>149.86500000000001</v>
      </c>
      <c r="M145" s="2">
        <v>14.9032</v>
      </c>
      <c r="N145" s="2">
        <v>14.988</v>
      </c>
      <c r="O145" s="2">
        <v>4.2375819999999997</v>
      </c>
      <c r="P145" s="2">
        <v>4.2473850000000004</v>
      </c>
      <c r="Q145" s="2">
        <v>34.531799999999997</v>
      </c>
      <c r="R145" s="2">
        <v>34.546100000000003</v>
      </c>
      <c r="S145" s="2">
        <v>208.708</v>
      </c>
      <c r="T145" s="2">
        <v>5.2200000000000003E-2</v>
      </c>
      <c r="U145" s="2">
        <v>0.13900000000000001</v>
      </c>
      <c r="V145" s="5">
        <v>5.9991000000000002E-5</v>
      </c>
      <c r="W145" s="6">
        <f t="shared" si="4"/>
        <v>25.625298383611607</v>
      </c>
    </row>
    <row r="146" spans="1:23" s="2" customFormat="1">
      <c r="A146" s="2">
        <v>18</v>
      </c>
      <c r="B146" s="2">
        <v>20</v>
      </c>
      <c r="C146" s="2">
        <v>29.58</v>
      </c>
      <c r="D146" s="8">
        <v>158</v>
      </c>
      <c r="E146" s="2">
        <v>1</v>
      </c>
      <c r="F146" s="2" t="s">
        <v>9</v>
      </c>
      <c r="G146" s="2">
        <v>11</v>
      </c>
      <c r="H146" s="2">
        <v>2017</v>
      </c>
      <c r="I146" s="2">
        <v>34.371899999999997</v>
      </c>
      <c r="J146" s="2">
        <v>34.369300000000003</v>
      </c>
      <c r="K146" s="2">
        <v>29445</v>
      </c>
      <c r="L146" s="4">
        <v>199.45400000000001</v>
      </c>
      <c r="M146" s="2">
        <v>13.295199999999999</v>
      </c>
      <c r="N146" s="2">
        <v>13.295299999999999</v>
      </c>
      <c r="O146" s="2">
        <v>4.067564</v>
      </c>
      <c r="P146" s="2">
        <v>4.0672920000000001</v>
      </c>
      <c r="Q146" s="2">
        <v>34.371899999999997</v>
      </c>
      <c r="R146" s="2">
        <v>34.369300000000003</v>
      </c>
      <c r="S146" s="2">
        <v>214.84299999999999</v>
      </c>
      <c r="T146" s="2">
        <v>-7.3000000000000001E-3</v>
      </c>
      <c r="U146" s="2">
        <v>0.1227</v>
      </c>
      <c r="V146" s="5">
        <v>6.8990000000000002E-5</v>
      </c>
      <c r="W146" s="6">
        <f t="shared" si="4"/>
        <v>25.845381228971291</v>
      </c>
    </row>
    <row r="147" spans="1:23" s="2" customFormat="1">
      <c r="A147" s="2">
        <v>18</v>
      </c>
      <c r="B147" s="2">
        <v>21</v>
      </c>
      <c r="C147" s="2">
        <v>29.58</v>
      </c>
      <c r="D147" s="8">
        <v>158</v>
      </c>
      <c r="E147" s="2">
        <v>4</v>
      </c>
      <c r="F147" s="2" t="s">
        <v>9</v>
      </c>
      <c r="G147" s="2">
        <v>11</v>
      </c>
      <c r="H147" s="2">
        <v>2017</v>
      </c>
      <c r="I147" s="2">
        <v>35.264699999999998</v>
      </c>
      <c r="J147" s="2">
        <v>35.261299999999999</v>
      </c>
      <c r="K147" s="2">
        <v>21213</v>
      </c>
      <c r="L147" s="4">
        <v>14.47</v>
      </c>
      <c r="M147" s="2">
        <v>22.957999999999998</v>
      </c>
      <c r="N147" s="2">
        <v>22.961300000000001</v>
      </c>
      <c r="O147" s="2">
        <v>5.1298300000000001</v>
      </c>
      <c r="P147" s="2">
        <v>5.1297360000000003</v>
      </c>
      <c r="Q147" s="2">
        <v>35.264699999999998</v>
      </c>
      <c r="R147" s="2">
        <v>35.261299999999999</v>
      </c>
      <c r="S147" s="2">
        <v>211.98599999999999</v>
      </c>
      <c r="T147" s="2">
        <v>6.7999999999999996E-3</v>
      </c>
      <c r="U147" s="2">
        <v>0.129</v>
      </c>
      <c r="V147" s="5">
        <v>559.41</v>
      </c>
      <c r="W147" s="6">
        <f t="shared" si="4"/>
        <v>24.144455702022242</v>
      </c>
    </row>
    <row r="148" spans="1:23" s="2" customFormat="1">
      <c r="A148" s="2">
        <v>18</v>
      </c>
      <c r="B148" s="2">
        <v>21</v>
      </c>
      <c r="C148" s="2">
        <v>29.58</v>
      </c>
      <c r="D148" s="8">
        <v>158</v>
      </c>
      <c r="E148" s="2">
        <v>3</v>
      </c>
      <c r="F148" s="2" t="s">
        <v>9</v>
      </c>
      <c r="G148" s="2">
        <v>11</v>
      </c>
      <c r="H148" s="2">
        <v>2017</v>
      </c>
      <c r="I148" s="2">
        <v>35.263500000000001</v>
      </c>
      <c r="J148" s="2">
        <v>35.260800000000003</v>
      </c>
      <c r="K148" s="2">
        <v>20949</v>
      </c>
      <c r="L148" s="4">
        <v>17.465</v>
      </c>
      <c r="M148" s="2">
        <v>22.973800000000001</v>
      </c>
      <c r="N148" s="2">
        <v>22.9757</v>
      </c>
      <c r="O148" s="2">
        <v>5.1314469999999996</v>
      </c>
      <c r="P148" s="2">
        <v>5.1312860000000002</v>
      </c>
      <c r="Q148" s="2">
        <v>35.263500000000001</v>
      </c>
      <c r="R148" s="2">
        <v>35.2607</v>
      </c>
      <c r="S148" s="2">
        <v>210.46600000000001</v>
      </c>
      <c r="T148" s="2">
        <v>-3.8999999999999998E-3</v>
      </c>
      <c r="U148" s="2">
        <v>0.1229</v>
      </c>
      <c r="V148" s="5">
        <v>417.43</v>
      </c>
      <c r="W148" s="6">
        <f t="shared" si="4"/>
        <v>24.139849771538366</v>
      </c>
    </row>
    <row r="149" spans="1:23" s="2" customFormat="1">
      <c r="A149" s="2">
        <v>18</v>
      </c>
      <c r="B149" s="2">
        <v>21</v>
      </c>
      <c r="C149" s="2">
        <v>29.58</v>
      </c>
      <c r="D149" s="8">
        <v>158</v>
      </c>
      <c r="E149" s="2">
        <v>2</v>
      </c>
      <c r="F149" s="2" t="s">
        <v>9</v>
      </c>
      <c r="G149" s="2">
        <v>11</v>
      </c>
      <c r="H149" s="2">
        <v>2017</v>
      </c>
      <c r="I149" s="2">
        <v>35.262300000000003</v>
      </c>
      <c r="J149" s="2">
        <v>35.258699999999997</v>
      </c>
      <c r="K149" s="2">
        <v>20661</v>
      </c>
      <c r="L149" s="4">
        <v>20.437999999999999</v>
      </c>
      <c r="M149" s="2">
        <v>22.941500000000001</v>
      </c>
      <c r="N149" s="2">
        <v>22.946400000000001</v>
      </c>
      <c r="O149" s="2">
        <v>5.1280640000000002</v>
      </c>
      <c r="P149" s="2">
        <v>5.1280979999999996</v>
      </c>
      <c r="Q149" s="2">
        <v>35.262300000000003</v>
      </c>
      <c r="R149" s="2">
        <v>35.258699999999997</v>
      </c>
      <c r="S149" s="2">
        <v>210.208</v>
      </c>
      <c r="T149" s="2">
        <v>2.8799999999999999E-2</v>
      </c>
      <c r="U149" s="2">
        <v>0.1263</v>
      </c>
      <c r="V149" s="5">
        <v>359.17</v>
      </c>
      <c r="W149" s="6">
        <f t="shared" si="4"/>
        <v>24.146776375743002</v>
      </c>
    </row>
    <row r="150" spans="1:23" s="2" customFormat="1">
      <c r="A150" s="2">
        <v>18</v>
      </c>
      <c r="B150" s="2">
        <v>21</v>
      </c>
      <c r="C150" s="2">
        <v>29.58</v>
      </c>
      <c r="D150" s="8">
        <v>158</v>
      </c>
      <c r="E150" s="2">
        <v>1</v>
      </c>
      <c r="F150" s="2" t="s">
        <v>9</v>
      </c>
      <c r="G150" s="2">
        <v>11</v>
      </c>
      <c r="H150" s="2">
        <v>2017</v>
      </c>
      <c r="I150" s="2">
        <v>35.256300000000003</v>
      </c>
      <c r="J150" s="2">
        <v>35.254100000000001</v>
      </c>
      <c r="K150" s="2">
        <v>20397</v>
      </c>
      <c r="L150" s="4">
        <v>23.116</v>
      </c>
      <c r="M150" s="2">
        <v>22.9161</v>
      </c>
      <c r="N150" s="2">
        <v>22.9224</v>
      </c>
      <c r="O150" s="2">
        <v>5.1247550000000004</v>
      </c>
      <c r="P150" s="2">
        <v>5.1251329999999999</v>
      </c>
      <c r="Q150" s="2">
        <v>35.256300000000003</v>
      </c>
      <c r="R150" s="2">
        <v>35.254100000000001</v>
      </c>
      <c r="S150" s="2">
        <v>212.10599999999999</v>
      </c>
      <c r="T150" s="2">
        <v>2.3900000000000001E-2</v>
      </c>
      <c r="U150" s="2">
        <v>0.1229</v>
      </c>
      <c r="V150" s="5">
        <v>271.83</v>
      </c>
      <c r="W150" s="6">
        <f t="shared" si="4"/>
        <v>24.150197782588748</v>
      </c>
    </row>
    <row r="319" spans="2:4" s="2" customFormat="1">
      <c r="B319" s="7"/>
      <c r="C319" s="7"/>
      <c r="D319" s="7"/>
    </row>
    <row r="336" spans="2:4" s="2" customFormat="1">
      <c r="B336" s="7"/>
      <c r="C336" s="7"/>
      <c r="D336" s="7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>
      <selection activeCell="C7" sqref="C7"/>
    </sheetView>
  </sheetViews>
  <sheetFormatPr baseColWidth="10" defaultRowHeight="16"/>
  <cols>
    <col min="1" max="1" width="10.83203125" style="20"/>
    <col min="2" max="2" width="14.33203125" style="20" bestFit="1" customWidth="1"/>
    <col min="3" max="16384" width="10.83203125" style="20"/>
  </cols>
  <sheetData>
    <row r="1" spans="1:7" ht="19">
      <c r="A1" s="19" t="s">
        <v>31</v>
      </c>
    </row>
    <row r="2" spans="1:7">
      <c r="A2" s="21" t="s">
        <v>32</v>
      </c>
      <c r="B2" s="22" t="s">
        <v>33</v>
      </c>
      <c r="C2" s="21" t="s">
        <v>34</v>
      </c>
      <c r="D2" s="21" t="s">
        <v>35</v>
      </c>
      <c r="E2" s="21" t="s">
        <v>36</v>
      </c>
      <c r="F2" s="21" t="s">
        <v>37</v>
      </c>
      <c r="G2" s="21"/>
    </row>
    <row r="3" spans="1:7">
      <c r="A3" s="20">
        <v>1</v>
      </c>
      <c r="B3" s="20">
        <v>0.26175900492063298</v>
      </c>
      <c r="C3" s="20">
        <v>26.703399999999998</v>
      </c>
      <c r="D3" s="20">
        <v>-157.999</v>
      </c>
      <c r="E3" s="20">
        <v>25.194099999999999</v>
      </c>
      <c r="F3" s="20">
        <v>33.220100000000002</v>
      </c>
    </row>
    <row r="4" spans="1:7">
      <c r="A4" s="20">
        <v>2</v>
      </c>
      <c r="B4" s="20">
        <v>0.22896489162388001</v>
      </c>
      <c r="C4" s="20">
        <v>26.790050000000001</v>
      </c>
      <c r="D4" s="20">
        <v>-157.99945</v>
      </c>
      <c r="E4" s="20">
        <v>25.091549999999899</v>
      </c>
      <c r="F4" s="20">
        <v>33.273150000000001</v>
      </c>
    </row>
    <row r="5" spans="1:7">
      <c r="A5" s="20">
        <v>3</v>
      </c>
      <c r="B5" s="20">
        <v>0.28246266155645899</v>
      </c>
      <c r="C5" s="20">
        <v>26.884599999999999</v>
      </c>
      <c r="D5" s="20">
        <v>-157.99854999999999</v>
      </c>
      <c r="E5" s="20">
        <v>25.459199999999999</v>
      </c>
      <c r="F5" s="20">
        <v>33.235700000000001</v>
      </c>
    </row>
    <row r="6" spans="1:7">
      <c r="A6" s="20">
        <v>5</v>
      </c>
      <c r="B6" s="20">
        <v>0.25701020427813098</v>
      </c>
      <c r="C6" s="20">
        <v>27.074349999999999</v>
      </c>
      <c r="D6" s="20">
        <v>-158.00014999999999</v>
      </c>
      <c r="E6" s="20">
        <v>25.48705</v>
      </c>
      <c r="F6" s="20">
        <v>33.21555</v>
      </c>
    </row>
    <row r="7" spans="1:7">
      <c r="A7" s="20">
        <v>6</v>
      </c>
      <c r="B7" s="20">
        <v>0.214615415413622</v>
      </c>
      <c r="C7" s="20">
        <v>27.168700000000001</v>
      </c>
      <c r="D7" s="20">
        <v>-157.9991</v>
      </c>
      <c r="E7" s="20">
        <v>25.398299999999999</v>
      </c>
      <c r="F7" s="20">
        <v>33.312150000000003</v>
      </c>
    </row>
    <row r="8" spans="1:7">
      <c r="A8" s="20">
        <v>7</v>
      </c>
      <c r="B8" s="20">
        <v>0.26985153158273101</v>
      </c>
      <c r="C8" s="20">
        <v>27.261499999999899</v>
      </c>
      <c r="D8" s="20">
        <v>-158.00035</v>
      </c>
      <c r="E8" s="20">
        <v>25.034300000000002</v>
      </c>
      <c r="F8" s="20">
        <v>33.325749999999999</v>
      </c>
    </row>
    <row r="9" spans="1:7">
      <c r="A9" s="20">
        <v>8</v>
      </c>
      <c r="B9" s="20">
        <v>0.30303293833005002</v>
      </c>
      <c r="C9" s="20">
        <v>27.3552</v>
      </c>
      <c r="D9" s="20">
        <v>-157.99940000000001</v>
      </c>
      <c r="E9" s="20">
        <v>24.677499999999998</v>
      </c>
      <c r="F9" s="20">
        <v>33.31335</v>
      </c>
    </row>
    <row r="10" spans="1:7">
      <c r="A10" s="20">
        <v>9</v>
      </c>
      <c r="B10" s="20">
        <v>0.241113445383736</v>
      </c>
      <c r="C10" s="20">
        <v>27.443549999999998</v>
      </c>
      <c r="D10" s="20">
        <v>-157.99889999999999</v>
      </c>
      <c r="E10" s="20">
        <v>24.630699999999901</v>
      </c>
      <c r="F10" s="20">
        <v>33.318249999999999</v>
      </c>
    </row>
    <row r="11" spans="1:7">
      <c r="A11" s="20">
        <v>10</v>
      </c>
      <c r="B11" s="20">
        <v>0.23149183599599199</v>
      </c>
      <c r="C11" s="20">
        <v>27.533750000000001</v>
      </c>
      <c r="D11" s="20">
        <v>-157.999</v>
      </c>
      <c r="E11" s="20">
        <v>24.580400000000001</v>
      </c>
      <c r="F11" s="20">
        <v>33.351799999999997</v>
      </c>
    </row>
    <row r="12" spans="1:7">
      <c r="A12" s="20">
        <v>11</v>
      </c>
      <c r="B12" s="20">
        <v>0.30747518505572502</v>
      </c>
      <c r="C12" s="20">
        <v>27.624499999999902</v>
      </c>
      <c r="D12" s="20">
        <v>-157.99914999999999</v>
      </c>
      <c r="E12" s="20">
        <v>24.567299999999999</v>
      </c>
      <c r="F12" s="20">
        <v>33.31465</v>
      </c>
    </row>
    <row r="13" spans="1:7">
      <c r="A13" s="20">
        <v>12</v>
      </c>
      <c r="B13" s="20">
        <v>0.30736661954883798</v>
      </c>
      <c r="C13" s="20">
        <v>27.7134</v>
      </c>
      <c r="D13" s="20">
        <v>-158.00030000000001</v>
      </c>
      <c r="E13" s="20">
        <v>24.358650000000001</v>
      </c>
      <c r="F13" s="20">
        <v>33.419899999999998</v>
      </c>
    </row>
    <row r="14" spans="1:7">
      <c r="A14" s="20">
        <v>13</v>
      </c>
      <c r="B14" s="20">
        <v>0.25170666227829203</v>
      </c>
      <c r="C14" s="20">
        <v>27.80255</v>
      </c>
      <c r="D14" s="20">
        <v>-158.0016</v>
      </c>
      <c r="E14" s="20">
        <v>24.302499999999998</v>
      </c>
      <c r="F14" s="20">
        <v>33.387599999999999</v>
      </c>
    </row>
    <row r="15" spans="1:7">
      <c r="A15" s="20">
        <v>14</v>
      </c>
      <c r="B15" s="20">
        <v>0.249763836686788</v>
      </c>
      <c r="C15" s="20">
        <v>27.89245</v>
      </c>
      <c r="D15" s="20">
        <v>-158.0017</v>
      </c>
      <c r="E15" s="20">
        <v>23.95955</v>
      </c>
      <c r="F15" s="20">
        <v>33.396599999999999</v>
      </c>
    </row>
    <row r="16" spans="1:7">
      <c r="A16" s="20">
        <v>15</v>
      </c>
      <c r="B16" s="20">
        <v>0.21109725666935999</v>
      </c>
      <c r="C16" s="20">
        <v>27.979500000000002</v>
      </c>
      <c r="D16" s="20">
        <v>-158.001</v>
      </c>
      <c r="E16" s="20">
        <v>23.978649999999998</v>
      </c>
      <c r="F16" s="20">
        <v>33.433199999999999</v>
      </c>
    </row>
    <row r="17" spans="1:6">
      <c r="A17" s="20">
        <v>16</v>
      </c>
      <c r="B17" s="20">
        <v>0.24690880524108999</v>
      </c>
      <c r="C17" s="20">
        <v>28.062950000000001</v>
      </c>
      <c r="D17" s="20">
        <v>-157.9984</v>
      </c>
      <c r="E17" s="20">
        <v>23.674849999999999</v>
      </c>
      <c r="F17" s="20">
        <v>33.495899999999999</v>
      </c>
    </row>
    <row r="18" spans="1:6">
      <c r="A18" s="20">
        <v>17</v>
      </c>
      <c r="B18" s="20">
        <v>0.19953858009772399</v>
      </c>
      <c r="C18" s="20">
        <v>28.143249999999998</v>
      </c>
      <c r="D18" s="20">
        <v>-157.99875</v>
      </c>
      <c r="E18" s="20">
        <v>23.759049999999998</v>
      </c>
      <c r="F18" s="20">
        <v>33.4422</v>
      </c>
    </row>
    <row r="19" spans="1:6">
      <c r="A19" s="20">
        <v>18</v>
      </c>
      <c r="B19" s="20">
        <v>0.27530946121893002</v>
      </c>
      <c r="C19" s="20">
        <v>28.223500000000001</v>
      </c>
      <c r="D19" s="20">
        <v>-158.0001</v>
      </c>
      <c r="E19" s="20">
        <v>23.876950000000001</v>
      </c>
      <c r="F19" s="20">
        <v>33.458150000000003</v>
      </c>
    </row>
    <row r="20" spans="1:6">
      <c r="A20" s="20">
        <v>19</v>
      </c>
      <c r="B20" s="20">
        <v>0.170256199823906</v>
      </c>
      <c r="C20" s="20">
        <v>28.306999999999999</v>
      </c>
      <c r="D20" s="20">
        <v>-158.00040000000001</v>
      </c>
      <c r="E20" s="20">
        <v>23.410450000000001</v>
      </c>
      <c r="F20" s="20">
        <v>33.431150000000002</v>
      </c>
    </row>
    <row r="21" spans="1:6">
      <c r="A21" s="20">
        <v>20</v>
      </c>
      <c r="B21" s="20">
        <v>0.20197728867304701</v>
      </c>
      <c r="C21" s="20">
        <v>28.391999999999999</v>
      </c>
      <c r="D21" s="20">
        <v>-157.9999</v>
      </c>
      <c r="E21" s="20">
        <v>23.319499999999898</v>
      </c>
      <c r="F21" s="20">
        <v>33.348199999999999</v>
      </c>
    </row>
    <row r="22" spans="1:6">
      <c r="A22" s="20">
        <v>21</v>
      </c>
      <c r="C22" s="20">
        <v>28.673400000000001</v>
      </c>
      <c r="D22" s="20">
        <v>-158.00059999999999</v>
      </c>
      <c r="E22" s="20">
        <v>22.5061</v>
      </c>
      <c r="F22" s="20">
        <v>33.224699999999999</v>
      </c>
    </row>
    <row r="23" spans="1:6">
      <c r="A23" s="20">
        <v>22</v>
      </c>
      <c r="C23" s="20">
        <v>28.75985</v>
      </c>
      <c r="D23" s="20">
        <v>-158.00059999999999</v>
      </c>
      <c r="E23" s="20">
        <v>22.697150000000001</v>
      </c>
      <c r="F23" s="20">
        <v>33.292699999999897</v>
      </c>
    </row>
    <row r="24" spans="1:6">
      <c r="A24" s="20">
        <v>23</v>
      </c>
      <c r="C24" s="20">
        <v>28.8476</v>
      </c>
      <c r="D24" s="20">
        <v>-157.99930000000001</v>
      </c>
      <c r="E24" s="20">
        <v>22.723399999999899</v>
      </c>
      <c r="F24" s="20">
        <v>33.376899999999999</v>
      </c>
    </row>
    <row r="25" spans="1:6">
      <c r="A25" s="20">
        <v>24</v>
      </c>
      <c r="C25" s="20">
        <v>28.933999999999902</v>
      </c>
      <c r="D25" s="20">
        <v>-157.99885</v>
      </c>
      <c r="E25" s="20">
        <v>22.584700000000002</v>
      </c>
      <c r="F25" s="20">
        <v>33.25085</v>
      </c>
    </row>
    <row r="26" spans="1:6">
      <c r="A26" s="20">
        <v>25</v>
      </c>
      <c r="C26" s="20">
        <v>29.019399999999901</v>
      </c>
      <c r="D26" s="20">
        <v>-157.99924999999999</v>
      </c>
      <c r="E26" s="20">
        <v>22.5029</v>
      </c>
      <c r="F26" s="20">
        <v>33.315849999999998</v>
      </c>
    </row>
    <row r="27" spans="1:6">
      <c r="A27" s="20">
        <v>26</v>
      </c>
      <c r="C27" s="20">
        <v>29.104700000000001</v>
      </c>
      <c r="D27" s="20">
        <v>-157.99850000000001</v>
      </c>
      <c r="E27" s="20">
        <v>22.335249999999998</v>
      </c>
      <c r="F27" s="20">
        <v>33.308300000000003</v>
      </c>
    </row>
    <row r="28" spans="1:6">
      <c r="A28" s="20">
        <v>27</v>
      </c>
      <c r="B28" s="20">
        <v>0.17586418004441201</v>
      </c>
      <c r="C28" s="20">
        <v>29.192250000000001</v>
      </c>
      <c r="D28" s="20">
        <v>-157.99924999999999</v>
      </c>
      <c r="E28" s="20">
        <v>22.458600000000001</v>
      </c>
      <c r="F28" s="20">
        <v>33.239400000000003</v>
      </c>
    </row>
    <row r="29" spans="1:6">
      <c r="A29" s="20">
        <v>28</v>
      </c>
      <c r="C29" s="20">
        <v>29.280049999999999</v>
      </c>
      <c r="D29" s="20">
        <v>-158.00069999999999</v>
      </c>
      <c r="E29" s="20">
        <v>22.399899999999999</v>
      </c>
      <c r="F29" s="20">
        <v>33.194450000000003</v>
      </c>
    </row>
    <row r="30" spans="1:6">
      <c r="A30" s="20">
        <v>29</v>
      </c>
      <c r="B30" s="20">
        <v>0.168579071362191</v>
      </c>
      <c r="C30" s="20">
        <v>29.369050000000001</v>
      </c>
      <c r="D30" s="20">
        <v>-158.00194999999999</v>
      </c>
      <c r="E30" s="20">
        <v>22.357849999999999</v>
      </c>
      <c r="F30" s="20">
        <v>33.160649999999997</v>
      </c>
    </row>
    <row r="31" spans="1:6">
      <c r="A31" s="20">
        <v>30</v>
      </c>
      <c r="B31" s="20">
        <v>0.16571459420388701</v>
      </c>
      <c r="C31" s="20">
        <v>29.456849999999999</v>
      </c>
      <c r="D31" s="20">
        <v>-158.00149999999999</v>
      </c>
      <c r="E31" s="20">
        <v>22.2883</v>
      </c>
      <c r="F31" s="20">
        <v>33.131299999999896</v>
      </c>
    </row>
    <row r="32" spans="1:6">
      <c r="A32" s="20">
        <v>31</v>
      </c>
      <c r="C32" s="20">
        <v>29.545349999999999</v>
      </c>
      <c r="D32" s="20">
        <v>-158.0034</v>
      </c>
      <c r="E32" s="20">
        <v>22.549399999999999</v>
      </c>
      <c r="F32" s="20">
        <v>33.224699999999999</v>
      </c>
    </row>
    <row r="33" spans="1:6">
      <c r="A33" s="20">
        <v>32</v>
      </c>
      <c r="B33" s="20">
        <v>0.14808704979592999</v>
      </c>
      <c r="C33" s="20">
        <v>29.634799999999998</v>
      </c>
      <c r="D33" s="20">
        <v>-158.00194999999999</v>
      </c>
      <c r="E33" s="20">
        <v>22.5535</v>
      </c>
      <c r="F33" s="20">
        <v>33.32105</v>
      </c>
    </row>
    <row r="34" spans="1:6">
      <c r="A34" s="20">
        <v>33</v>
      </c>
      <c r="B34" s="20">
        <v>0.150685710882457</v>
      </c>
      <c r="C34" s="20">
        <v>29.724250000000001</v>
      </c>
      <c r="D34" s="20">
        <v>-158.00110000000001</v>
      </c>
      <c r="E34" s="20">
        <v>22.555700000000002</v>
      </c>
      <c r="F34" s="20">
        <v>33.362749999999998</v>
      </c>
    </row>
    <row r="35" spans="1:6">
      <c r="A35" s="20">
        <v>34</v>
      </c>
      <c r="C35" s="20">
        <v>29.8108</v>
      </c>
      <c r="D35" s="20">
        <v>-158.00049999999999</v>
      </c>
      <c r="E35" s="20">
        <v>22.68985</v>
      </c>
      <c r="F35" s="20">
        <v>33.336299999999902</v>
      </c>
    </row>
    <row r="36" spans="1:6">
      <c r="A36" s="20">
        <v>35</v>
      </c>
      <c r="C36" s="20">
        <v>29.900849999999998</v>
      </c>
      <c r="D36" s="20">
        <v>-157.99940000000001</v>
      </c>
      <c r="E36" s="20">
        <v>22.612299999999902</v>
      </c>
      <c r="F36" s="20">
        <v>33.3628</v>
      </c>
    </row>
    <row r="37" spans="1:6">
      <c r="A37" s="20">
        <v>36</v>
      </c>
      <c r="C37" s="20">
        <v>29.99165</v>
      </c>
      <c r="D37" s="20">
        <v>-157.99889999999999</v>
      </c>
      <c r="E37" s="20">
        <v>22.4724</v>
      </c>
      <c r="F37" s="20">
        <v>33.046899999999901</v>
      </c>
    </row>
    <row r="38" spans="1:6">
      <c r="A38" s="20">
        <v>37</v>
      </c>
      <c r="B38" s="20">
        <v>0.15073168368752499</v>
      </c>
      <c r="C38" s="20">
        <v>30.096699999999998</v>
      </c>
      <c r="D38" s="20">
        <v>-158.00030000000001</v>
      </c>
      <c r="E38" s="20">
        <v>22.459199999999999</v>
      </c>
      <c r="F38" s="20">
        <v>33.1982</v>
      </c>
    </row>
    <row r="39" spans="1:6">
      <c r="A39" s="20">
        <v>38</v>
      </c>
      <c r="B39" s="20">
        <v>0.118645231863968</v>
      </c>
      <c r="C39" s="20">
        <v>30.1828</v>
      </c>
      <c r="D39" s="20">
        <v>-158.00144999999901</v>
      </c>
      <c r="E39" s="20">
        <v>22.679400000000001</v>
      </c>
      <c r="F39" s="20">
        <v>33.231250000000003</v>
      </c>
    </row>
    <row r="40" spans="1:6">
      <c r="A40" s="20">
        <v>39</v>
      </c>
      <c r="B40" s="20">
        <v>0.14165589366294001</v>
      </c>
      <c r="C40" s="20">
        <v>30.267050000000001</v>
      </c>
      <c r="D40" s="20">
        <v>-158.00149999999999</v>
      </c>
      <c r="E40" s="20">
        <v>22.584949999999999</v>
      </c>
      <c r="F40" s="20">
        <v>33.0794</v>
      </c>
    </row>
    <row r="41" spans="1:6">
      <c r="A41" s="20">
        <v>40</v>
      </c>
      <c r="B41" s="20">
        <v>0.17269678279158701</v>
      </c>
      <c r="C41" s="20">
        <v>30.356349999999999</v>
      </c>
      <c r="D41" s="20">
        <v>-158.00135</v>
      </c>
      <c r="E41" s="20">
        <v>22.577649999999998</v>
      </c>
      <c r="F41" s="20">
        <v>33.208500000000001</v>
      </c>
    </row>
    <row r="42" spans="1:6">
      <c r="A42" s="20">
        <v>41</v>
      </c>
      <c r="C42" s="20">
        <v>30.443449999999999</v>
      </c>
      <c r="D42" s="20">
        <v>-158.00110000000001</v>
      </c>
      <c r="E42" s="20">
        <v>22.29805</v>
      </c>
      <c r="F42" s="20">
        <v>33.001449999999998</v>
      </c>
    </row>
    <row r="43" spans="1:6">
      <c r="A43" s="20">
        <v>42</v>
      </c>
      <c r="B43" s="20">
        <v>0.14931693153169801</v>
      </c>
      <c r="C43" s="20">
        <v>30.53125</v>
      </c>
      <c r="D43" s="20">
        <v>-158.0009</v>
      </c>
      <c r="E43" s="20">
        <v>22.021699999999999</v>
      </c>
      <c r="F43" s="20">
        <v>33.190600000000003</v>
      </c>
    </row>
    <row r="44" spans="1:6">
      <c r="A44" s="20">
        <v>43</v>
      </c>
      <c r="B44" s="20">
        <v>0.15143790102390001</v>
      </c>
      <c r="C44" s="20">
        <v>30.620199999999901</v>
      </c>
      <c r="D44" s="20">
        <v>-158.0009</v>
      </c>
      <c r="E44" s="20">
        <v>21.258849999999999</v>
      </c>
      <c r="F44" s="20">
        <v>32.876950000000001</v>
      </c>
    </row>
    <row r="45" spans="1:6">
      <c r="A45" s="20">
        <v>44</v>
      </c>
      <c r="B45" s="20">
        <v>0.10625954792495999</v>
      </c>
      <c r="C45" s="20">
        <v>30.708349999999999</v>
      </c>
      <c r="D45" s="20">
        <v>-158.00219999999999</v>
      </c>
      <c r="E45" s="20">
        <v>21.432200000000002</v>
      </c>
      <c r="F45" s="20">
        <v>32.693950000000001</v>
      </c>
    </row>
    <row r="46" spans="1:6">
      <c r="A46" s="20">
        <v>45</v>
      </c>
      <c r="B46" s="20">
        <v>0.13747643808155599</v>
      </c>
      <c r="C46" s="20">
        <v>30.797149999999998</v>
      </c>
      <c r="D46" s="20">
        <v>-158.00385</v>
      </c>
      <c r="E46" s="20">
        <v>21.77375</v>
      </c>
      <c r="F46" s="20">
        <v>33.20505</v>
      </c>
    </row>
    <row r="47" spans="1:6">
      <c r="A47" s="20">
        <v>46</v>
      </c>
      <c r="B47" s="20">
        <v>0.18209946884935599</v>
      </c>
      <c r="C47" s="20">
        <v>30.885199999999902</v>
      </c>
      <c r="D47" s="20">
        <v>-158.00299999999999</v>
      </c>
      <c r="E47" s="20">
        <v>21.748100000000001</v>
      </c>
      <c r="F47" s="20">
        <v>33.278700000000001</v>
      </c>
    </row>
    <row r="48" spans="1:6">
      <c r="A48" s="20">
        <v>47</v>
      </c>
      <c r="B48" s="20">
        <v>0.17590153837404099</v>
      </c>
      <c r="C48" s="20">
        <v>30.975850000000001</v>
      </c>
      <c r="D48" s="20">
        <v>-158.00149999999999</v>
      </c>
      <c r="E48" s="20">
        <v>21.6678</v>
      </c>
      <c r="F48" s="20">
        <v>33.2896</v>
      </c>
    </row>
    <row r="49" spans="1:6">
      <c r="A49" s="20">
        <v>48</v>
      </c>
      <c r="B49" s="20">
        <v>0.176352729471321</v>
      </c>
      <c r="C49" s="20">
        <v>31.060549999999999</v>
      </c>
      <c r="D49" s="20">
        <v>-157.99889999999999</v>
      </c>
      <c r="E49" s="20">
        <v>21.567299999999999</v>
      </c>
      <c r="F49" s="20">
        <v>33.302149999999997</v>
      </c>
    </row>
    <row r="50" spans="1:6">
      <c r="A50" s="20">
        <v>49</v>
      </c>
      <c r="B50" s="20">
        <v>0.158591821937525</v>
      </c>
      <c r="C50" s="20">
        <v>31.151350000000001</v>
      </c>
      <c r="D50" s="20">
        <v>-157.9957</v>
      </c>
      <c r="E50" s="20">
        <v>21.323899999999998</v>
      </c>
      <c r="F50" s="20">
        <v>33.12585</v>
      </c>
    </row>
    <row r="51" spans="1:6">
      <c r="A51" s="20">
        <v>50</v>
      </c>
      <c r="B51" s="20">
        <v>0.194065449957458</v>
      </c>
      <c r="C51" s="20">
        <v>31.241250000000001</v>
      </c>
      <c r="D51" s="20">
        <v>-157.9957</v>
      </c>
      <c r="E51" s="20">
        <v>21.165399999999899</v>
      </c>
      <c r="F51" s="20">
        <v>33.066549999999999</v>
      </c>
    </row>
    <row r="52" spans="1:6">
      <c r="A52" s="20">
        <v>51</v>
      </c>
      <c r="B52" s="20">
        <v>0.199363771846198</v>
      </c>
      <c r="C52" s="20">
        <v>31.33175</v>
      </c>
      <c r="D52" s="20">
        <v>-157.99889999999999</v>
      </c>
      <c r="E52" s="20">
        <v>20.93805</v>
      </c>
      <c r="F52" s="20">
        <v>32.988399999999999</v>
      </c>
    </row>
    <row r="53" spans="1:6">
      <c r="A53" s="20">
        <v>52</v>
      </c>
      <c r="B53" s="20">
        <v>0.20255316464050199</v>
      </c>
      <c r="C53" s="20">
        <v>31.422149999999998</v>
      </c>
      <c r="D53" s="20">
        <v>-157.9984</v>
      </c>
      <c r="E53" s="20">
        <v>20.692999999999898</v>
      </c>
      <c r="F53" s="20">
        <v>32.91675</v>
      </c>
    </row>
    <row r="54" spans="1:6">
      <c r="A54" s="20">
        <v>53</v>
      </c>
      <c r="B54" s="20">
        <v>0.18838260329692399</v>
      </c>
      <c r="C54" s="20">
        <v>31.513249999999999</v>
      </c>
      <c r="D54" s="20">
        <v>-157.99700000000001</v>
      </c>
      <c r="E54" s="20">
        <v>20.573</v>
      </c>
      <c r="F54" s="20">
        <v>32.903799999999997</v>
      </c>
    </row>
    <row r="55" spans="1:6">
      <c r="A55" s="20">
        <v>54</v>
      </c>
      <c r="B55" s="20">
        <v>0.21728448660848201</v>
      </c>
      <c r="C55" s="20">
        <v>31.596450000000001</v>
      </c>
      <c r="D55" s="20">
        <v>-157.99705</v>
      </c>
      <c r="E55" s="20">
        <v>20.428649999999902</v>
      </c>
      <c r="F55" s="20">
        <v>32.841999999999999</v>
      </c>
    </row>
    <row r="56" spans="1:6">
      <c r="A56" s="20">
        <v>55</v>
      </c>
      <c r="B56" s="20">
        <v>0.13363088262345901</v>
      </c>
      <c r="C56" s="20">
        <v>31.685849999999999</v>
      </c>
      <c r="D56" s="20">
        <v>-157.99695</v>
      </c>
      <c r="E56" s="20">
        <v>20.39865</v>
      </c>
      <c r="F56" s="20">
        <v>32.854199999999999</v>
      </c>
    </row>
    <row r="57" spans="1:6">
      <c r="A57" s="20">
        <v>56</v>
      </c>
      <c r="B57" s="20">
        <v>0.23061820944986899</v>
      </c>
      <c r="C57" s="20">
        <v>31.774550000000001</v>
      </c>
      <c r="D57" s="20">
        <v>-157.99950000000001</v>
      </c>
      <c r="E57" s="20">
        <v>20.396699999999999</v>
      </c>
      <c r="F57" s="20">
        <v>32.82235</v>
      </c>
    </row>
    <row r="58" spans="1:6">
      <c r="A58" s="20">
        <v>57</v>
      </c>
      <c r="B58" s="20">
        <v>0.24629206489210101</v>
      </c>
      <c r="C58" s="20">
        <v>31.86375</v>
      </c>
      <c r="D58" s="20">
        <v>-158.0009</v>
      </c>
      <c r="E58" s="20">
        <v>19.77955</v>
      </c>
      <c r="F58" s="20">
        <v>32.616050000000001</v>
      </c>
    </row>
    <row r="59" spans="1:6">
      <c r="A59" s="20">
        <v>58</v>
      </c>
      <c r="B59" s="20">
        <v>0.18068599693325901</v>
      </c>
      <c r="C59" s="20">
        <v>31.945350000000001</v>
      </c>
      <c r="D59" s="20">
        <v>-158.00074999999899</v>
      </c>
      <c r="E59" s="20">
        <v>19.713349999999998</v>
      </c>
      <c r="F59" s="20">
        <v>32.505200000000002</v>
      </c>
    </row>
    <row r="60" spans="1:6">
      <c r="A60" s="20">
        <v>60</v>
      </c>
      <c r="B60" s="20">
        <v>0.174887541863148</v>
      </c>
      <c r="C60" s="20">
        <v>32.12735</v>
      </c>
      <c r="D60" s="20">
        <v>-158.0008</v>
      </c>
      <c r="E60" s="20">
        <v>19.732099999999999</v>
      </c>
      <c r="F60" s="20">
        <v>32.420050000000003</v>
      </c>
    </row>
    <row r="61" spans="1:6">
      <c r="A61" s="20">
        <v>61</v>
      </c>
      <c r="B61" s="20">
        <v>0.20862942308294199</v>
      </c>
      <c r="C61" s="20">
        <v>32.362849999999902</v>
      </c>
      <c r="D61" s="20">
        <v>-157.99969999999999</v>
      </c>
      <c r="E61" s="20">
        <v>20.318899999999999</v>
      </c>
      <c r="F61" s="20">
        <v>32.818049999999999</v>
      </c>
    </row>
    <row r="62" spans="1:6">
      <c r="A62" s="20">
        <v>62</v>
      </c>
      <c r="B62" s="20">
        <v>0.20787777239922201</v>
      </c>
      <c r="C62" s="20">
        <v>32.450749999999999</v>
      </c>
      <c r="D62" s="20">
        <v>-157.99995000000001</v>
      </c>
      <c r="E62" s="20">
        <v>19.44745</v>
      </c>
      <c r="F62" s="20">
        <v>32.66375</v>
      </c>
    </row>
    <row r="63" spans="1:6">
      <c r="A63" s="20">
        <v>64</v>
      </c>
      <c r="B63" s="20">
        <v>0.220558224452681</v>
      </c>
      <c r="C63" s="20">
        <v>32.626750000000001</v>
      </c>
      <c r="D63" s="20">
        <v>-157.9982</v>
      </c>
      <c r="E63" s="20">
        <v>18.904699999999998</v>
      </c>
      <c r="F63" s="20">
        <v>32.691549999999999</v>
      </c>
    </row>
    <row r="64" spans="1:6">
      <c r="A64" s="20">
        <v>65</v>
      </c>
      <c r="B64" s="20">
        <v>0.21213818562994499</v>
      </c>
      <c r="C64" s="20">
        <v>32.714149999999997</v>
      </c>
      <c r="D64" s="20">
        <v>-157.9982</v>
      </c>
      <c r="E64" s="20">
        <v>18.9831</v>
      </c>
      <c r="F64" s="20">
        <v>32.690199999999997</v>
      </c>
    </row>
    <row r="65" spans="1:6">
      <c r="A65" s="20">
        <v>66</v>
      </c>
      <c r="B65" s="20">
        <v>0.23731782600322099</v>
      </c>
      <c r="C65" s="20">
        <v>32.802</v>
      </c>
      <c r="D65" s="20">
        <v>-157.99959999999999</v>
      </c>
      <c r="E65" s="20">
        <v>18.785</v>
      </c>
      <c r="F65" s="20">
        <v>32.609850000000002</v>
      </c>
    </row>
    <row r="66" spans="1:6">
      <c r="A66" s="20">
        <v>67</v>
      </c>
      <c r="B66" s="20">
        <v>0.21754614594320301</v>
      </c>
      <c r="C66" s="20">
        <v>32.886899999999997</v>
      </c>
      <c r="D66" s="20">
        <v>-157.99664999999999</v>
      </c>
      <c r="E66" s="20">
        <v>18.028449999999999</v>
      </c>
      <c r="F66" s="20">
        <v>32.475149999999999</v>
      </c>
    </row>
    <row r="67" spans="1:6">
      <c r="A67" s="20">
        <v>68</v>
      </c>
      <c r="B67" s="20">
        <v>0.26133169897718</v>
      </c>
      <c r="C67" s="20">
        <v>32.968649999999997</v>
      </c>
      <c r="D67" s="20">
        <v>-157.99469999999999</v>
      </c>
      <c r="E67" s="20">
        <v>18.092500000000001</v>
      </c>
      <c r="F67" s="20">
        <v>32.521500000000003</v>
      </c>
    </row>
    <row r="68" spans="1:6">
      <c r="A68" s="20">
        <v>69</v>
      </c>
      <c r="B68" s="20">
        <v>0.20271803999999999</v>
      </c>
      <c r="C68" s="20">
        <v>33.055</v>
      </c>
      <c r="D68" s="20">
        <v>-157.9958</v>
      </c>
      <c r="E68" s="20">
        <v>17.790849999999999</v>
      </c>
      <c r="F68" s="20">
        <v>32.367600000000003</v>
      </c>
    </row>
    <row r="69" spans="1:6">
      <c r="A69" s="20">
        <v>70</v>
      </c>
      <c r="B69" s="20">
        <v>0.24880546846241999</v>
      </c>
      <c r="C69" s="20">
        <v>33.14</v>
      </c>
      <c r="D69" s="20">
        <v>-157.99865</v>
      </c>
      <c r="E69" s="20">
        <v>17.756699999999999</v>
      </c>
      <c r="F69" s="20">
        <v>32.396699999999903</v>
      </c>
    </row>
    <row r="70" spans="1:6">
      <c r="A70" s="20">
        <v>71</v>
      </c>
      <c r="B70" s="20">
        <v>0.208361393974835</v>
      </c>
      <c r="C70" s="20">
        <v>33.226550000000003</v>
      </c>
      <c r="D70" s="20">
        <v>-157.99870000000001</v>
      </c>
      <c r="E70" s="20">
        <v>17.767099999999999</v>
      </c>
      <c r="F70" s="20">
        <v>32.324599999999997</v>
      </c>
    </row>
    <row r="71" spans="1:6">
      <c r="A71" s="20">
        <v>72</v>
      </c>
      <c r="B71" s="20">
        <v>0.26846241999999998</v>
      </c>
      <c r="C71" s="20">
        <v>33.309899999999999</v>
      </c>
      <c r="D71" s="20">
        <v>-158.0001</v>
      </c>
      <c r="E71" s="20">
        <v>17.64725</v>
      </c>
      <c r="F71" s="20">
        <v>32.293700000000001</v>
      </c>
    </row>
    <row r="72" spans="1:6">
      <c r="A72" s="20">
        <v>73</v>
      </c>
      <c r="B72" s="20">
        <v>0.24886242</v>
      </c>
      <c r="C72" s="20">
        <v>33.393699999999903</v>
      </c>
      <c r="D72" s="20">
        <v>-157.99995000000001</v>
      </c>
      <c r="E72" s="20">
        <v>17.569900000000001</v>
      </c>
      <c r="F72" s="20">
        <v>32.319800000000001</v>
      </c>
    </row>
    <row r="73" spans="1:6">
      <c r="A73" s="20">
        <v>74</v>
      </c>
      <c r="B73" s="20">
        <v>0.23419813160229</v>
      </c>
      <c r="C73" s="20">
        <v>33.482950000000002</v>
      </c>
      <c r="D73" s="20">
        <v>-158</v>
      </c>
      <c r="E73" s="20">
        <v>17.369799999999898</v>
      </c>
      <c r="F73" s="20">
        <v>32.293999999999997</v>
      </c>
    </row>
    <row r="74" spans="1:6">
      <c r="A74" s="20">
        <v>75</v>
      </c>
      <c r="B74" s="20">
        <v>0.257642283143656</v>
      </c>
      <c r="C74" s="20">
        <v>33.571399999999997</v>
      </c>
      <c r="D74" s="20">
        <v>-158.00020000000001</v>
      </c>
      <c r="E74" s="20">
        <v>17.154299999999999</v>
      </c>
      <c r="F74" s="20">
        <v>32.292699999999897</v>
      </c>
    </row>
    <row r="75" spans="1:6">
      <c r="A75" s="20">
        <v>76</v>
      </c>
      <c r="B75" s="20">
        <v>0.29518434097039198</v>
      </c>
      <c r="C75" s="20">
        <v>33.656750000000002</v>
      </c>
      <c r="D75" s="20">
        <v>-158.0001</v>
      </c>
      <c r="E75" s="20">
        <v>17.260999999999999</v>
      </c>
      <c r="F75" s="20">
        <v>32.07855</v>
      </c>
    </row>
    <row r="76" spans="1:6">
      <c r="A76" s="20">
        <v>77</v>
      </c>
      <c r="B76" s="20">
        <v>0.29190708116384601</v>
      </c>
      <c r="C76" s="20">
        <v>33.740250000000003</v>
      </c>
      <c r="D76" s="20">
        <v>-158.00069999999999</v>
      </c>
      <c r="E76" s="20">
        <v>17.604299999999999</v>
      </c>
      <c r="F76" s="20">
        <v>32.254649999999998</v>
      </c>
    </row>
    <row r="77" spans="1:6">
      <c r="A77" s="20">
        <v>78</v>
      </c>
      <c r="B77" s="20">
        <v>0.23473413439008201</v>
      </c>
      <c r="C77" s="20">
        <v>33.828850000000003</v>
      </c>
      <c r="D77" s="20">
        <v>-158.00149999999999</v>
      </c>
      <c r="E77" s="20">
        <v>17.318049999999999</v>
      </c>
      <c r="F77" s="20">
        <v>32.280699999999896</v>
      </c>
    </row>
    <row r="78" spans="1:6">
      <c r="A78" s="20">
        <v>79</v>
      </c>
      <c r="C78" s="20">
        <v>33.918949999999903</v>
      </c>
      <c r="D78" s="20">
        <v>-158.00049999999999</v>
      </c>
      <c r="E78" s="20">
        <v>16.868749999999999</v>
      </c>
      <c r="F78" s="20">
        <v>32.316249999999997</v>
      </c>
    </row>
    <row r="79" spans="1:6">
      <c r="A79" s="20">
        <v>80</v>
      </c>
      <c r="B79" s="20">
        <v>0.31249401388173398</v>
      </c>
      <c r="C79" s="20">
        <v>34.003549999999997</v>
      </c>
      <c r="D79" s="20">
        <v>-158.0008</v>
      </c>
      <c r="E79" s="20">
        <v>17.198149999999998</v>
      </c>
      <c r="F79" s="20">
        <v>32.339649999999999</v>
      </c>
    </row>
    <row r="80" spans="1:6">
      <c r="A80" s="20">
        <v>81</v>
      </c>
      <c r="B80" s="20">
        <v>0.28265769243213601</v>
      </c>
      <c r="C80" s="20">
        <v>34.091650000000001</v>
      </c>
      <c r="D80" s="20">
        <v>-158.00120000000001</v>
      </c>
      <c r="E80" s="20">
        <v>17.15335</v>
      </c>
      <c r="F80" s="20">
        <v>32.320700000000002</v>
      </c>
    </row>
    <row r="81" spans="1:6">
      <c r="A81" s="20">
        <v>82</v>
      </c>
      <c r="B81" s="20">
        <v>0.35947728966467801</v>
      </c>
      <c r="C81" s="20">
        <v>34.182499999999997</v>
      </c>
      <c r="D81" s="20">
        <v>-157.99945</v>
      </c>
      <c r="E81" s="20">
        <v>17.245100000000001</v>
      </c>
      <c r="F81" s="20">
        <v>32.334599999999902</v>
      </c>
    </row>
    <row r="82" spans="1:6">
      <c r="A82" s="20">
        <v>83</v>
      </c>
      <c r="B82" s="20">
        <v>0.31358282638461898</v>
      </c>
      <c r="C82" s="20">
        <v>34.268149999999999</v>
      </c>
      <c r="D82" s="20">
        <v>-157.99924999999999</v>
      </c>
      <c r="E82" s="20">
        <v>17.429549999999999</v>
      </c>
      <c r="F82" s="20">
        <v>32.214550000000003</v>
      </c>
    </row>
    <row r="83" spans="1:6">
      <c r="A83" s="20">
        <v>84</v>
      </c>
      <c r="B83" s="20">
        <v>0.35000319603228502</v>
      </c>
      <c r="C83" s="20">
        <v>34.35765</v>
      </c>
      <c r="D83" s="20">
        <v>-157.9983</v>
      </c>
      <c r="E83" s="20">
        <v>17.602150000000002</v>
      </c>
      <c r="F83" s="20">
        <v>32.36965</v>
      </c>
    </row>
    <row r="84" spans="1:6">
      <c r="A84" s="20">
        <v>85</v>
      </c>
      <c r="B84" s="20">
        <v>0.37166493590544802</v>
      </c>
      <c r="C84" s="20">
        <v>34.44735</v>
      </c>
      <c r="D84" s="20">
        <v>-157.99850000000001</v>
      </c>
      <c r="E84" s="20">
        <v>17.49005</v>
      </c>
      <c r="F84" s="20">
        <v>32.325249999999997</v>
      </c>
    </row>
    <row r="85" spans="1:6">
      <c r="A85" s="20">
        <v>86</v>
      </c>
      <c r="B85" s="20">
        <v>0.44194839505116001</v>
      </c>
      <c r="C85" s="20">
        <v>34.537549999999896</v>
      </c>
      <c r="D85" s="20">
        <v>-157.99889999999999</v>
      </c>
      <c r="E85" s="20">
        <v>17.36985</v>
      </c>
      <c r="F85" s="20">
        <v>32.3429</v>
      </c>
    </row>
    <row r="86" spans="1:6">
      <c r="A86" s="20">
        <v>87</v>
      </c>
      <c r="B86" s="20">
        <v>0.42699647444675498</v>
      </c>
      <c r="C86" s="20">
        <v>34.625149999999998</v>
      </c>
      <c r="D86" s="20">
        <v>-158</v>
      </c>
      <c r="E86" s="20">
        <v>17.409500000000001</v>
      </c>
      <c r="F86" s="20">
        <v>32.273850000000003</v>
      </c>
    </row>
    <row r="87" spans="1:6">
      <c r="A87" s="20">
        <v>88</v>
      </c>
      <c r="B87" s="20">
        <v>0.46693083415219999</v>
      </c>
      <c r="C87" s="20">
        <v>34.71255</v>
      </c>
      <c r="D87" s="20">
        <v>-158.0016</v>
      </c>
      <c r="E87" s="20">
        <v>17.259</v>
      </c>
      <c r="F87" s="20">
        <v>32.074449999999999</v>
      </c>
    </row>
    <row r="88" spans="1:6">
      <c r="A88" s="20">
        <v>89</v>
      </c>
      <c r="B88" s="20">
        <v>0.46960860960903</v>
      </c>
      <c r="C88" s="20">
        <v>34.796949999999903</v>
      </c>
      <c r="D88" s="20">
        <v>-158.0008</v>
      </c>
      <c r="E88" s="20">
        <v>17.1098</v>
      </c>
      <c r="F88" s="20">
        <v>32.122450000000001</v>
      </c>
    </row>
    <row r="89" spans="1:6">
      <c r="A89" s="20">
        <v>90</v>
      </c>
      <c r="B89" s="20">
        <v>0.42903396663113802</v>
      </c>
      <c r="C89" s="20">
        <v>34.887749999999997</v>
      </c>
      <c r="D89" s="20">
        <v>-157.9966</v>
      </c>
      <c r="E89" s="20">
        <v>17.17905</v>
      </c>
      <c r="F89" s="20">
        <v>32.183099999999897</v>
      </c>
    </row>
    <row r="90" spans="1:6">
      <c r="A90" s="20">
        <v>91</v>
      </c>
      <c r="B90" s="20">
        <v>0.45796268904166798</v>
      </c>
      <c r="C90" s="20">
        <v>34.977649999999997</v>
      </c>
      <c r="D90" s="20">
        <v>-157.99619999999999</v>
      </c>
      <c r="E90" s="20">
        <v>17.0261</v>
      </c>
      <c r="F90" s="20">
        <v>32.022849999999998</v>
      </c>
    </row>
    <row r="91" spans="1:6">
      <c r="A91" s="20">
        <v>92</v>
      </c>
      <c r="B91" s="20">
        <v>0.439143870788685</v>
      </c>
      <c r="C91" s="20">
        <v>35.063049999999997</v>
      </c>
      <c r="D91" s="20">
        <v>-157.99879999999999</v>
      </c>
      <c r="E91" s="20">
        <v>16.871299999999898</v>
      </c>
      <c r="F91" s="20">
        <v>32.02225</v>
      </c>
    </row>
    <row r="92" spans="1:6">
      <c r="A92" s="20">
        <v>93</v>
      </c>
      <c r="B92" s="20">
        <v>0.50533451878183699</v>
      </c>
      <c r="C92" s="20">
        <v>35.150049999999901</v>
      </c>
      <c r="D92" s="20">
        <v>-157.99885</v>
      </c>
      <c r="E92" s="20">
        <v>16.869250000000001</v>
      </c>
      <c r="F92" s="20">
        <v>32.353899999999904</v>
      </c>
    </row>
    <row r="93" spans="1:6">
      <c r="A93" s="20">
        <v>94</v>
      </c>
      <c r="B93" s="20">
        <v>0.40838098875721002</v>
      </c>
      <c r="C93" s="20">
        <v>35.237650000000002</v>
      </c>
      <c r="D93" s="20">
        <v>-158.00049999999999</v>
      </c>
      <c r="E93" s="20">
        <v>16.647300000000001</v>
      </c>
      <c r="F93" s="20">
        <v>32.221249999999998</v>
      </c>
    </row>
    <row r="94" spans="1:6">
      <c r="A94" s="20">
        <v>95</v>
      </c>
      <c r="B94" s="20">
        <v>0.41679238505510002</v>
      </c>
      <c r="C94" s="20">
        <v>35.32555</v>
      </c>
      <c r="D94" s="20">
        <v>-157.99879999999999</v>
      </c>
      <c r="E94" s="20">
        <v>16.512799999999999</v>
      </c>
      <c r="F94" s="20">
        <v>32.221649999999997</v>
      </c>
    </row>
    <row r="95" spans="1:6">
      <c r="A95" s="20">
        <v>96</v>
      </c>
      <c r="B95" s="20">
        <v>0.42592339189703299</v>
      </c>
      <c r="C95" s="20">
        <v>35.40625</v>
      </c>
      <c r="D95" s="20">
        <v>-157.9982</v>
      </c>
      <c r="E95" s="20">
        <v>16.237649999999999</v>
      </c>
      <c r="F95" s="20">
        <v>32.093850000000003</v>
      </c>
    </row>
    <row r="96" spans="1:6">
      <c r="A96" s="20">
        <v>97</v>
      </c>
      <c r="B96" s="20">
        <v>0.42719239305889001</v>
      </c>
      <c r="C96" s="20">
        <v>35.494649999999901</v>
      </c>
      <c r="D96" s="20">
        <v>-158.00149999999999</v>
      </c>
      <c r="E96" s="20">
        <v>16.149349999999998</v>
      </c>
      <c r="F96" s="20">
        <v>32.200899999999997</v>
      </c>
    </row>
    <row r="97" spans="1:6">
      <c r="A97" s="20">
        <v>98</v>
      </c>
      <c r="B97" s="20">
        <v>0.422565432103364</v>
      </c>
      <c r="C97" s="20">
        <v>35.582700000000003</v>
      </c>
      <c r="D97" s="20">
        <v>-158.001</v>
      </c>
      <c r="E97" s="20">
        <v>16.056950000000001</v>
      </c>
      <c r="F97" s="20">
        <v>32.24465</v>
      </c>
    </row>
    <row r="98" spans="1:6">
      <c r="A98" s="20">
        <v>99</v>
      </c>
      <c r="B98" s="20">
        <v>0.41570360866539402</v>
      </c>
      <c r="C98" s="20">
        <v>35.670450000000002</v>
      </c>
      <c r="D98" s="20">
        <v>-158.00120000000001</v>
      </c>
      <c r="E98" s="20">
        <v>15.934200000000001</v>
      </c>
      <c r="F98" s="20">
        <v>32.132899999999999</v>
      </c>
    </row>
    <row r="99" spans="1:6">
      <c r="A99" s="20">
        <v>100</v>
      </c>
      <c r="B99" s="20">
        <v>0.43769577837423002</v>
      </c>
      <c r="C99" s="20">
        <v>35.753999999999998</v>
      </c>
      <c r="D99" s="20">
        <v>-158.0009</v>
      </c>
      <c r="E99" s="20">
        <v>15.872599999999901</v>
      </c>
      <c r="F99" s="20">
        <v>31.962150000000001</v>
      </c>
    </row>
    <row r="100" spans="1:6">
      <c r="A100" s="20">
        <v>101</v>
      </c>
      <c r="B100" s="20">
        <v>0.48176644835709298</v>
      </c>
      <c r="C100" s="20">
        <v>35.841449999999902</v>
      </c>
      <c r="D100" s="20">
        <v>-158.00120000000001</v>
      </c>
      <c r="E100" s="20">
        <v>16.045500000000001</v>
      </c>
      <c r="F100" s="20">
        <v>32.069949999999999</v>
      </c>
    </row>
    <row r="101" spans="1:6">
      <c r="A101" s="20">
        <v>102</v>
      </c>
      <c r="B101" s="20">
        <v>0.46300302514512098</v>
      </c>
      <c r="C101" s="20">
        <v>35.927599999999998</v>
      </c>
      <c r="D101" s="20">
        <v>-158.00190000000001</v>
      </c>
      <c r="E101" s="20">
        <v>16.180199999999999</v>
      </c>
      <c r="F101" s="20">
        <v>32.064099999999897</v>
      </c>
    </row>
    <row r="102" spans="1:6">
      <c r="A102" s="20">
        <v>103</v>
      </c>
      <c r="B102" s="20">
        <v>0.435198669540862</v>
      </c>
      <c r="C102" s="20">
        <v>36.014049999999997</v>
      </c>
      <c r="D102" s="20">
        <v>-158.00125</v>
      </c>
      <c r="E102" s="20">
        <v>15.87215</v>
      </c>
      <c r="F102" s="20">
        <v>32.0717</v>
      </c>
    </row>
    <row r="103" spans="1:6">
      <c r="A103" s="20">
        <v>104</v>
      </c>
      <c r="B103" s="20">
        <v>0.4281365667971781</v>
      </c>
      <c r="C103" s="20">
        <v>36.268099999999997</v>
      </c>
      <c r="D103" s="20">
        <v>-158.00059999999999</v>
      </c>
      <c r="E103" s="20">
        <v>15.44985</v>
      </c>
      <c r="F103" s="20">
        <v>32.044249999999998</v>
      </c>
    </row>
    <row r="104" spans="1:6">
      <c r="A104" s="20">
        <v>105</v>
      </c>
      <c r="B104" s="20">
        <v>0.50829320910658704</v>
      </c>
      <c r="C104" s="20">
        <v>36.354700000000001</v>
      </c>
      <c r="D104" s="20">
        <v>-158.00210000000001</v>
      </c>
      <c r="E104" s="20">
        <v>15.366949999999999</v>
      </c>
      <c r="F104" s="20">
        <v>32.053649999999998</v>
      </c>
    </row>
    <row r="105" spans="1:6">
      <c r="A105" s="20">
        <v>106</v>
      </c>
      <c r="B105" s="20">
        <v>0.40117681734481297</v>
      </c>
      <c r="C105" s="20">
        <v>36.433399999999999</v>
      </c>
      <c r="D105" s="20">
        <v>-158.0016</v>
      </c>
      <c r="E105" s="20">
        <v>15.247299999999999</v>
      </c>
      <c r="F105" s="20">
        <v>31.97015</v>
      </c>
    </row>
    <row r="106" spans="1:6">
      <c r="A106" s="20">
        <v>107</v>
      </c>
      <c r="B106" s="20">
        <v>0.417721849615453</v>
      </c>
      <c r="C106" s="20">
        <v>36.520499999999998</v>
      </c>
      <c r="D106" s="20">
        <v>-157.99964999999901</v>
      </c>
      <c r="E106" s="20">
        <v>15.35125</v>
      </c>
      <c r="F106" s="20">
        <v>32.099249999999998</v>
      </c>
    </row>
    <row r="107" spans="1:6">
      <c r="A107" s="20">
        <v>108</v>
      </c>
      <c r="B107" s="20">
        <v>0.40260173160143098</v>
      </c>
      <c r="C107" s="20">
        <v>36.607849999999999</v>
      </c>
      <c r="D107" s="20">
        <v>-157.99959999999999</v>
      </c>
      <c r="E107" s="20">
        <v>15.440799999999999</v>
      </c>
      <c r="F107" s="20">
        <v>31.843049999999899</v>
      </c>
    </row>
    <row r="108" spans="1:6">
      <c r="A108" s="20">
        <v>109</v>
      </c>
      <c r="B108" s="20">
        <v>0.46903649941643299</v>
      </c>
      <c r="C108" s="20">
        <v>36.69735</v>
      </c>
      <c r="D108" s="20">
        <v>-157.99969999999999</v>
      </c>
      <c r="E108" s="20">
        <v>15.3993</v>
      </c>
      <c r="F108" s="20">
        <v>32.074449999999999</v>
      </c>
    </row>
    <row r="109" spans="1:6">
      <c r="A109" s="20">
        <v>110</v>
      </c>
      <c r="B109" s="20">
        <v>0.432185277630807</v>
      </c>
      <c r="C109" s="20">
        <v>36.780650000000001</v>
      </c>
      <c r="D109" s="20">
        <v>-157.99959999999999</v>
      </c>
      <c r="E109" s="20">
        <v>15.3828</v>
      </c>
      <c r="F109" s="20">
        <v>32.208799999999997</v>
      </c>
    </row>
    <row r="110" spans="1:6">
      <c r="A110" s="20">
        <v>111</v>
      </c>
      <c r="B110" s="20">
        <v>0.50952578176144103</v>
      </c>
      <c r="C110" s="20">
        <v>36.867699999999999</v>
      </c>
      <c r="D110" s="20">
        <v>-157.99969999999999</v>
      </c>
      <c r="E110" s="20">
        <v>15.3287</v>
      </c>
      <c r="F110" s="20">
        <v>32.197400000000002</v>
      </c>
    </row>
    <row r="111" spans="1:6">
      <c r="A111" s="20">
        <v>112</v>
      </c>
      <c r="B111" s="20">
        <v>0.514818406259548</v>
      </c>
      <c r="C111" s="20">
        <v>36.955249999999999</v>
      </c>
      <c r="D111" s="20">
        <v>-157.99789999999999</v>
      </c>
      <c r="E111" s="20">
        <v>14.9317999999999</v>
      </c>
      <c r="F111" s="20">
        <v>32.062799999999903</v>
      </c>
    </row>
    <row r="112" spans="1:6">
      <c r="A112" s="20">
        <v>113</v>
      </c>
      <c r="B112" s="20">
        <v>0.452014991768869</v>
      </c>
      <c r="C112" s="20">
        <v>37.040300000000002</v>
      </c>
      <c r="D112" s="20">
        <v>-157.9975</v>
      </c>
      <c r="E112" s="20">
        <v>14.705</v>
      </c>
      <c r="F112" s="20">
        <v>31.912099999999999</v>
      </c>
    </row>
    <row r="113" spans="1:6">
      <c r="A113" s="20">
        <v>114</v>
      </c>
      <c r="B113" s="20">
        <v>0.38524187090754902</v>
      </c>
      <c r="C113" s="20">
        <v>37.12435</v>
      </c>
      <c r="D113" s="20">
        <v>-157.99850000000001</v>
      </c>
      <c r="E113" s="20">
        <v>14.99255</v>
      </c>
      <c r="F113" s="20">
        <v>31.81025</v>
      </c>
    </row>
    <row r="114" spans="1:6">
      <c r="A114" s="20">
        <v>115</v>
      </c>
      <c r="B114" s="20">
        <v>0.46407124570861602</v>
      </c>
      <c r="C114" s="20">
        <v>37.2104</v>
      </c>
      <c r="D114" s="20">
        <v>-158.00074999999899</v>
      </c>
      <c r="E114" s="20">
        <v>15.14695</v>
      </c>
      <c r="F114" s="20">
        <v>32.05865</v>
      </c>
    </row>
    <row r="115" spans="1:6">
      <c r="A115" s="20">
        <v>116</v>
      </c>
      <c r="B115" s="20">
        <v>0.442586157749426</v>
      </c>
      <c r="C115" s="20">
        <v>37.2973</v>
      </c>
      <c r="D115" s="20">
        <v>-158.0026</v>
      </c>
      <c r="E115" s="20">
        <v>15.197900000000001</v>
      </c>
      <c r="F115" s="20">
        <v>31.9236</v>
      </c>
    </row>
    <row r="116" spans="1:6">
      <c r="A116" s="20">
        <v>117</v>
      </c>
      <c r="B116" s="20">
        <v>0.39456920718521998</v>
      </c>
      <c r="C116" s="20">
        <v>37.38485</v>
      </c>
      <c r="D116" s="20">
        <v>-158.0018</v>
      </c>
      <c r="E116" s="20">
        <v>15.0655</v>
      </c>
      <c r="F116" s="20">
        <v>32.109650000000002</v>
      </c>
    </row>
    <row r="117" spans="1:6">
      <c r="A117" s="20">
        <v>118</v>
      </c>
      <c r="B117" s="20">
        <v>0.38772976226029898</v>
      </c>
      <c r="C117" s="20">
        <v>37.467649999999999</v>
      </c>
      <c r="D117" s="20">
        <v>-158.00194999999999</v>
      </c>
      <c r="E117" s="20">
        <v>15.029</v>
      </c>
      <c r="F117" s="20">
        <v>31.954350000000002</v>
      </c>
    </row>
    <row r="118" spans="1:6">
      <c r="A118" s="20">
        <v>119</v>
      </c>
      <c r="B118" s="20">
        <v>0.35713859495658501</v>
      </c>
      <c r="C118" s="20">
        <v>37.555250000000001</v>
      </c>
      <c r="D118" s="20">
        <v>-158.00144999999901</v>
      </c>
      <c r="E118" s="20">
        <v>15.015999999999901</v>
      </c>
      <c r="F118" s="20">
        <v>31.979700000000001</v>
      </c>
    </row>
    <row r="119" spans="1:6">
      <c r="A119" s="20">
        <v>119</v>
      </c>
      <c r="B119" s="20">
        <v>0.46817388013519756</v>
      </c>
      <c r="C119" s="20">
        <v>37.555250000000001</v>
      </c>
      <c r="D119" s="20">
        <v>-158.00144999999901</v>
      </c>
      <c r="E119" s="20">
        <v>15.015999999999901</v>
      </c>
      <c r="F119" s="20">
        <v>31.979700000000001</v>
      </c>
    </row>
    <row r="120" spans="1:6">
      <c r="A120" s="20">
        <v>120</v>
      </c>
      <c r="B120" s="20">
        <v>0.377344281524855</v>
      </c>
      <c r="C120" s="20">
        <v>37.643249999999902</v>
      </c>
      <c r="D120" s="20">
        <v>-158.0009</v>
      </c>
      <c r="E120" s="20">
        <v>14.96245</v>
      </c>
      <c r="F120" s="20">
        <v>31.996200000000002</v>
      </c>
    </row>
    <row r="121" spans="1:6">
      <c r="A121" s="20">
        <v>121</v>
      </c>
      <c r="B121" s="20">
        <v>0.37186723146532602</v>
      </c>
      <c r="C121" s="20">
        <v>37.731549999999999</v>
      </c>
      <c r="D121" s="20">
        <v>-158.00094999999999</v>
      </c>
      <c r="E121" s="20">
        <v>14.766549999999899</v>
      </c>
      <c r="F121" s="20">
        <v>31.891950000000001</v>
      </c>
    </row>
    <row r="122" spans="1:6">
      <c r="A122" s="20">
        <v>122</v>
      </c>
      <c r="B122" s="20">
        <v>0.344770812117493</v>
      </c>
      <c r="C122" s="20">
        <v>37.814250000000001</v>
      </c>
      <c r="D122" s="20">
        <v>-158.00125</v>
      </c>
      <c r="E122" s="20">
        <v>14.867749999999999</v>
      </c>
      <c r="F122" s="20">
        <v>32.041849999999997</v>
      </c>
    </row>
    <row r="123" spans="1:6">
      <c r="A123" s="20">
        <v>123</v>
      </c>
      <c r="B123" s="20">
        <v>0.39146678357256998</v>
      </c>
      <c r="C123" s="20">
        <v>37.900350000000003</v>
      </c>
      <c r="D123" s="20">
        <v>-158.0008</v>
      </c>
      <c r="E123" s="20">
        <v>15.05265</v>
      </c>
      <c r="F123" s="20">
        <v>32.081499999999998</v>
      </c>
    </row>
    <row r="124" spans="1:6">
      <c r="A124" s="20">
        <v>124</v>
      </c>
      <c r="B124" s="20">
        <v>0.37816593290370398</v>
      </c>
      <c r="C124" s="20">
        <v>37.985100000000003</v>
      </c>
      <c r="D124" s="20">
        <v>-158.00049999999999</v>
      </c>
      <c r="E124" s="20">
        <v>15.170450000000001</v>
      </c>
      <c r="F124" s="20">
        <v>31.977650000000001</v>
      </c>
    </row>
    <row r="125" spans="1:6">
      <c r="A125" s="20">
        <v>125</v>
      </c>
      <c r="B125" s="20">
        <v>0.40805836957522701</v>
      </c>
      <c r="C125" s="20">
        <v>38.067099999999897</v>
      </c>
      <c r="D125" s="20">
        <v>-158.0027</v>
      </c>
      <c r="E125" s="20">
        <v>15.223949999999901</v>
      </c>
      <c r="F125" s="20">
        <v>32.134250000000002</v>
      </c>
    </row>
    <row r="126" spans="1:6">
      <c r="A126" s="20">
        <v>126</v>
      </c>
      <c r="B126" s="20">
        <v>0.302210619708011</v>
      </c>
      <c r="C126" s="20">
        <v>38.153549999999903</v>
      </c>
      <c r="D126" s="20">
        <v>-158.00135</v>
      </c>
      <c r="E126" s="20">
        <v>14.7462</v>
      </c>
      <c r="F126" s="20">
        <v>32.053649999999998</v>
      </c>
    </row>
    <row r="127" spans="1:6">
      <c r="A127" s="20">
        <v>129</v>
      </c>
      <c r="B127" s="20">
        <v>0.304161456636104</v>
      </c>
      <c r="C127" s="20">
        <v>38.411149999999999</v>
      </c>
      <c r="D127" s="20">
        <v>-158.00399999999999</v>
      </c>
      <c r="E127" s="20">
        <v>14.2501</v>
      </c>
      <c r="F127" s="20">
        <v>31.88965</v>
      </c>
    </row>
    <row r="128" spans="1:6">
      <c r="A128" s="20">
        <v>130</v>
      </c>
      <c r="B128" s="20">
        <v>0.29493651130717818</v>
      </c>
      <c r="C128" s="20">
        <v>38.492400000000004</v>
      </c>
      <c r="D128" s="20">
        <v>-158.0035</v>
      </c>
      <c r="E128" s="20">
        <v>14.2191499999999</v>
      </c>
      <c r="F128" s="20">
        <v>31.950199999999999</v>
      </c>
    </row>
    <row r="129" spans="1:6">
      <c r="A129" s="20">
        <v>131</v>
      </c>
      <c r="B129" s="20">
        <v>0.38214363239806615</v>
      </c>
      <c r="C129" s="20">
        <v>38.579599999999999</v>
      </c>
      <c r="D129" s="20">
        <v>-158.00014999999999</v>
      </c>
      <c r="E129" s="20">
        <v>14.49145</v>
      </c>
      <c r="F129" s="20">
        <v>32.066099999999999</v>
      </c>
    </row>
    <row r="130" spans="1:6">
      <c r="A130" s="20">
        <v>132</v>
      </c>
      <c r="B130" s="20">
        <v>0.34345040438306057</v>
      </c>
      <c r="C130" s="20">
        <v>38.668349999999997</v>
      </c>
      <c r="D130" s="20">
        <v>-157.99940000000001</v>
      </c>
      <c r="E130" s="20">
        <v>14.130849999999899</v>
      </c>
      <c r="F130" s="20">
        <v>31.96245</v>
      </c>
    </row>
    <row r="131" spans="1:6">
      <c r="A131" s="20">
        <v>133</v>
      </c>
      <c r="B131" s="20">
        <v>0.38146911780183901</v>
      </c>
      <c r="C131" s="20">
        <v>38.755049999999997</v>
      </c>
      <c r="D131" s="20">
        <v>-157.99959999999999</v>
      </c>
      <c r="E131" s="20">
        <v>14.107799999999999</v>
      </c>
      <c r="F131" s="20">
        <v>31.936699999999998</v>
      </c>
    </row>
    <row r="132" spans="1:6">
      <c r="A132" s="20">
        <v>134</v>
      </c>
      <c r="B132" s="20">
        <v>0.40593652478793901</v>
      </c>
      <c r="C132" s="20">
        <v>38.838049999999903</v>
      </c>
      <c r="D132" s="20">
        <v>-158.00030000000001</v>
      </c>
      <c r="E132" s="20">
        <v>13.9933</v>
      </c>
      <c r="F132" s="20">
        <v>31.890499999999999</v>
      </c>
    </row>
    <row r="133" spans="1:6">
      <c r="A133" s="20">
        <v>135</v>
      </c>
      <c r="B133" s="20">
        <v>0.39455064473061585</v>
      </c>
      <c r="C133" s="20">
        <v>38.922600000000003</v>
      </c>
      <c r="D133" s="20">
        <v>-157.9999</v>
      </c>
      <c r="E133" s="20">
        <v>13.9778</v>
      </c>
      <c r="F133" s="20">
        <v>31.896550000000001</v>
      </c>
    </row>
    <row r="134" spans="1:6">
      <c r="A134" s="20">
        <v>136</v>
      </c>
      <c r="B134" s="20">
        <v>0.39122103712577999</v>
      </c>
      <c r="C134" s="20">
        <v>39.006900000000002</v>
      </c>
      <c r="D134" s="20">
        <v>-157.99930000000001</v>
      </c>
      <c r="E134" s="20">
        <v>13.568899999999999</v>
      </c>
      <c r="F134" s="20">
        <v>31.741900000000001</v>
      </c>
    </row>
    <row r="135" spans="1:6">
      <c r="A135" s="20">
        <v>137</v>
      </c>
      <c r="C135" s="20">
        <v>39.089100000000002</v>
      </c>
      <c r="D135" s="20">
        <v>-157.99940000000001</v>
      </c>
      <c r="E135" s="20">
        <v>13.453250000000001</v>
      </c>
      <c r="F135" s="20">
        <v>31.712299999999999</v>
      </c>
    </row>
    <row r="136" spans="1:6">
      <c r="A136" s="20">
        <v>138</v>
      </c>
      <c r="B136" s="20">
        <v>0.309498740478934</v>
      </c>
      <c r="C136" s="20">
        <v>40.0901</v>
      </c>
      <c r="D136" s="20">
        <v>-158.00020000000001</v>
      </c>
      <c r="E136" s="20">
        <v>12.2073</v>
      </c>
      <c r="F136" s="20">
        <v>31.1175</v>
      </c>
    </row>
    <row r="137" spans="1:6">
      <c r="A137" s="20">
        <v>139</v>
      </c>
      <c r="B137" s="20">
        <v>0.27216046103910502</v>
      </c>
      <c r="C137" s="20">
        <v>40.171999999999997</v>
      </c>
      <c r="D137" s="20">
        <v>-158.00200000000001</v>
      </c>
      <c r="E137" s="20">
        <v>12.245850000000001</v>
      </c>
      <c r="F137" s="20">
        <v>31.073550000000001</v>
      </c>
    </row>
    <row r="138" spans="1:6">
      <c r="A138" s="20">
        <v>140</v>
      </c>
      <c r="B138" s="20">
        <v>0.24984356107221001</v>
      </c>
      <c r="C138" s="20">
        <v>40.253599999999999</v>
      </c>
      <c r="D138" s="20">
        <v>-158.00149999999999</v>
      </c>
      <c r="E138" s="20">
        <v>12.227699999999899</v>
      </c>
      <c r="F138" s="20">
        <v>31.080400000000001</v>
      </c>
    </row>
    <row r="139" spans="1:6">
      <c r="A139" s="20">
        <v>141</v>
      </c>
      <c r="B139" s="20">
        <v>0.27280539647164048</v>
      </c>
      <c r="C139" s="20">
        <v>40.334699999999998</v>
      </c>
      <c r="D139" s="20">
        <v>-158.00030000000001</v>
      </c>
      <c r="E139" s="20">
        <v>11.98095</v>
      </c>
      <c r="F139" s="20">
        <v>30.95825</v>
      </c>
    </row>
    <row r="140" spans="1:6">
      <c r="A140" s="20">
        <v>142</v>
      </c>
      <c r="B140" s="20">
        <v>0.30577289966840099</v>
      </c>
      <c r="C140" s="20">
        <v>40.416899999999998</v>
      </c>
      <c r="D140" s="20">
        <v>-158.00045</v>
      </c>
      <c r="E140" s="20">
        <v>11.8673</v>
      </c>
      <c r="F140" s="20">
        <v>31.002099999999999</v>
      </c>
    </row>
    <row r="141" spans="1:6">
      <c r="A141" s="20">
        <v>143</v>
      </c>
      <c r="B141" s="20">
        <v>0.30581453574369699</v>
      </c>
      <c r="C141" s="20">
        <v>40.498649999999998</v>
      </c>
      <c r="D141" s="20">
        <v>-158.0017</v>
      </c>
      <c r="E141" s="20">
        <v>11.601050000000001</v>
      </c>
      <c r="F141" s="20">
        <v>30.965449999999901</v>
      </c>
    </row>
    <row r="142" spans="1:6">
      <c r="A142" s="20">
        <v>144</v>
      </c>
      <c r="B142" s="20">
        <v>0.29436059394373498</v>
      </c>
      <c r="C142" s="20">
        <v>40.577300000000001</v>
      </c>
      <c r="D142" s="20">
        <v>-158.00149999999999</v>
      </c>
      <c r="E142" s="20">
        <v>11.60825</v>
      </c>
      <c r="F142" s="20">
        <v>30.975650000000002</v>
      </c>
    </row>
    <row r="143" spans="1:6">
      <c r="A143" s="20">
        <v>145</v>
      </c>
      <c r="B143" s="20">
        <v>0.26425718456740999</v>
      </c>
      <c r="C143" s="23">
        <v>40.577300000000001</v>
      </c>
      <c r="D143" s="23">
        <v>-158.00149999999999</v>
      </c>
      <c r="E143" s="23">
        <v>11.60825</v>
      </c>
      <c r="F143" s="23">
        <v>30.975650000000002</v>
      </c>
    </row>
    <row r="144" spans="1:6">
      <c r="A144" s="20">
        <v>146</v>
      </c>
      <c r="B144" s="20">
        <v>0.24791131401178501</v>
      </c>
      <c r="C144" s="20">
        <v>40.741</v>
      </c>
      <c r="D144" s="20">
        <v>-157.99709999999999</v>
      </c>
      <c r="E144" s="20">
        <v>11.66395</v>
      </c>
      <c r="F144" s="20">
        <v>31.061050000000002</v>
      </c>
    </row>
    <row r="145" spans="1:6">
      <c r="A145" s="20">
        <v>147</v>
      </c>
      <c r="B145" s="20">
        <v>0.39091740066334085</v>
      </c>
      <c r="C145" s="20">
        <v>40.821550000000002</v>
      </c>
      <c r="D145" s="20">
        <v>-157.99945</v>
      </c>
      <c r="E145" s="20">
        <v>11.7125</v>
      </c>
      <c r="F145" s="20">
        <v>30.97795</v>
      </c>
    </row>
    <row r="146" spans="1:6">
      <c r="A146" s="20">
        <v>148</v>
      </c>
      <c r="B146" s="20">
        <v>0.106251666147887</v>
      </c>
      <c r="C146" s="20">
        <v>40.900999999999897</v>
      </c>
      <c r="D146" s="20">
        <v>-158.00254999999899</v>
      </c>
      <c r="E146" s="20">
        <v>11.6375999999999</v>
      </c>
      <c r="F146" s="20">
        <v>30.736499999999999</v>
      </c>
    </row>
    <row r="147" spans="1:6">
      <c r="A147" s="20">
        <v>149</v>
      </c>
      <c r="B147" s="20">
        <v>0.37657638071806432</v>
      </c>
      <c r="C147" s="20">
        <v>40.986150000000002</v>
      </c>
      <c r="D147" s="20">
        <v>-158.00229999999999</v>
      </c>
      <c r="E147" s="20">
        <v>11.68295</v>
      </c>
      <c r="F147" s="20">
        <v>30.657</v>
      </c>
    </row>
    <row r="148" spans="1:6">
      <c r="A148" s="20">
        <v>150</v>
      </c>
      <c r="B148" s="20">
        <v>0.35958344239101059</v>
      </c>
      <c r="C148" s="20">
        <v>41.071550000000002</v>
      </c>
      <c r="D148" s="20">
        <v>-158.00164999999899</v>
      </c>
      <c r="E148" s="20">
        <v>11.6881</v>
      </c>
      <c r="F148" s="20">
        <v>30.595600000000001</v>
      </c>
    </row>
    <row r="149" spans="1:6">
      <c r="A149" s="20">
        <v>151</v>
      </c>
      <c r="B149" s="20">
        <v>0.30346978538121699</v>
      </c>
      <c r="C149" s="20">
        <v>41.1554</v>
      </c>
      <c r="D149" s="20">
        <v>-158.0008</v>
      </c>
      <c r="E149" s="20">
        <v>11.411300000000001</v>
      </c>
      <c r="F149" s="20">
        <v>30.303699999999999</v>
      </c>
    </row>
    <row r="150" spans="1:6">
      <c r="A150" s="20">
        <v>152</v>
      </c>
      <c r="C150" s="20">
        <v>41.240200000000002</v>
      </c>
      <c r="D150" s="20">
        <v>-158.00059999999999</v>
      </c>
      <c r="E150" s="20">
        <v>11.33165</v>
      </c>
      <c r="F150" s="20">
        <v>30.148150000000001</v>
      </c>
    </row>
    <row r="151" spans="1:6">
      <c r="A151" s="20">
        <v>153</v>
      </c>
      <c r="B151" s="20">
        <v>0.26581173020572058</v>
      </c>
      <c r="C151" s="20">
        <v>41.320999999999998</v>
      </c>
      <c r="D151" s="20">
        <v>-158.00135</v>
      </c>
      <c r="E151" s="20">
        <v>11.2187</v>
      </c>
      <c r="F151" s="20">
        <v>29.801850000000002</v>
      </c>
    </row>
    <row r="152" spans="1:6">
      <c r="A152" s="20">
        <v>154</v>
      </c>
      <c r="B152" s="20">
        <v>0.30144525352905199</v>
      </c>
      <c r="C152" s="20">
        <v>41.406949999999902</v>
      </c>
      <c r="D152" s="20">
        <v>-158.00125</v>
      </c>
      <c r="E152" s="20">
        <v>11.058999999999999</v>
      </c>
      <c r="F152" s="20">
        <v>29.686999999999902</v>
      </c>
    </row>
    <row r="153" spans="1:6">
      <c r="A153" s="20">
        <v>155</v>
      </c>
      <c r="B153" s="20">
        <v>0.31657864339765301</v>
      </c>
      <c r="C153" s="20">
        <v>41.493250000000003</v>
      </c>
      <c r="D153" s="20">
        <v>-158.00110000000001</v>
      </c>
      <c r="E153" s="20">
        <v>10.850199999999999</v>
      </c>
      <c r="F153" s="20">
        <v>29.915749999999999</v>
      </c>
    </row>
    <row r="154" spans="1:6">
      <c r="A154" s="20">
        <v>156</v>
      </c>
      <c r="B154" s="20">
        <v>0.34720144698710781</v>
      </c>
      <c r="C154" s="20">
        <v>41.579099999999997</v>
      </c>
      <c r="D154" s="20">
        <v>-158.00135</v>
      </c>
      <c r="E154" s="20">
        <v>10.819949999999899</v>
      </c>
      <c r="F154" s="20">
        <v>29.6937</v>
      </c>
    </row>
    <row r="155" spans="1:6">
      <c r="A155" s="20">
        <v>157</v>
      </c>
      <c r="C155" s="20">
        <v>41.658799999999999</v>
      </c>
      <c r="D155" s="20">
        <v>-158.0009</v>
      </c>
      <c r="E155" s="20">
        <v>11.0214</v>
      </c>
      <c r="F155" s="20">
        <v>29.87555</v>
      </c>
    </row>
    <row r="156" spans="1:6">
      <c r="A156" s="20">
        <v>158</v>
      </c>
      <c r="B156" s="20">
        <v>0.28435938063223998</v>
      </c>
      <c r="C156" s="20">
        <v>41.8322</v>
      </c>
      <c r="D156" s="20">
        <v>-157.99850000000001</v>
      </c>
      <c r="E156" s="20">
        <v>10.919650000000001</v>
      </c>
      <c r="F156" s="20">
        <v>29.809849999999901</v>
      </c>
    </row>
    <row r="157" spans="1:6">
      <c r="A157" s="20">
        <v>159</v>
      </c>
      <c r="B157" s="20">
        <v>0.25681575539269402</v>
      </c>
      <c r="C157" s="20">
        <v>41.918900000000001</v>
      </c>
      <c r="D157" s="20">
        <v>-157.9974</v>
      </c>
      <c r="E157" s="20">
        <v>10.92065</v>
      </c>
      <c r="F157" s="20">
        <v>29.66535</v>
      </c>
    </row>
    <row r="158" spans="1:6">
      <c r="A158" s="20">
        <v>160</v>
      </c>
      <c r="B158" s="20">
        <v>0.26097803649721002</v>
      </c>
      <c r="C158" s="20">
        <v>41.996200000000002</v>
      </c>
      <c r="D158" s="20">
        <v>-157.99760000000001</v>
      </c>
      <c r="E158" s="20">
        <v>10.8362</v>
      </c>
      <c r="F158" s="20">
        <v>29.512049999999999</v>
      </c>
    </row>
    <row r="159" spans="1:6">
      <c r="A159" s="20">
        <v>161</v>
      </c>
      <c r="B159" s="20">
        <v>0.25861031305333898</v>
      </c>
      <c r="C159" s="20">
        <v>42.081149999999901</v>
      </c>
      <c r="D159" s="20">
        <v>-157.99930000000001</v>
      </c>
      <c r="E159" s="20">
        <v>10.84535</v>
      </c>
      <c r="F159" s="20">
        <v>29.14085</v>
      </c>
    </row>
    <row r="160" spans="1:6">
      <c r="A160" s="20">
        <v>162</v>
      </c>
      <c r="B160" s="20">
        <v>0.208269179719268</v>
      </c>
      <c r="C160" s="20">
        <v>42.167200000000001</v>
      </c>
      <c r="D160" s="20">
        <v>-158.00129999999999</v>
      </c>
      <c r="E160" s="20">
        <v>10.918299999999901</v>
      </c>
      <c r="F160" s="20">
        <v>29.529049999999899</v>
      </c>
    </row>
    <row r="161" spans="1:6">
      <c r="A161" s="20">
        <v>163</v>
      </c>
      <c r="B161" s="20">
        <v>0.25236847299696102</v>
      </c>
      <c r="C161" s="20">
        <v>42.254100000000001</v>
      </c>
      <c r="D161" s="20">
        <v>-158.00190000000001</v>
      </c>
      <c r="E161" s="20">
        <v>10.714700000000001</v>
      </c>
      <c r="F161" s="20">
        <v>29.378549999999901</v>
      </c>
    </row>
    <row r="162" spans="1:6">
      <c r="A162" s="20">
        <v>164</v>
      </c>
      <c r="B162" s="20">
        <v>0.26068847202137202</v>
      </c>
      <c r="C162" s="20">
        <v>42.342399999999998</v>
      </c>
      <c r="D162" s="20">
        <v>-157.99894999999901</v>
      </c>
      <c r="E162" s="20">
        <v>10.454650000000001</v>
      </c>
      <c r="F162" s="20">
        <v>29.05125</v>
      </c>
    </row>
    <row r="163" spans="1:6">
      <c r="A163" s="20">
        <v>166</v>
      </c>
      <c r="B163" s="20">
        <v>0.21069858489971099</v>
      </c>
      <c r="C163" s="20">
        <v>42.350250000000003</v>
      </c>
      <c r="D163" s="20">
        <v>-157.97895</v>
      </c>
      <c r="E163" s="20">
        <v>10.4481</v>
      </c>
      <c r="F163" s="20">
        <v>29.083950000000002</v>
      </c>
    </row>
    <row r="164" spans="1:6">
      <c r="A164" s="20">
        <v>169</v>
      </c>
      <c r="B164" s="20">
        <v>0.201750418816072</v>
      </c>
      <c r="C164" s="20">
        <v>42.106850000000001</v>
      </c>
      <c r="D164" s="20">
        <v>-157.99844999999999</v>
      </c>
      <c r="E164" s="20">
        <v>10.9375</v>
      </c>
      <c r="F164" s="20">
        <v>28.304600000000001</v>
      </c>
    </row>
    <row r="165" spans="1:6">
      <c r="A165" s="20">
        <v>170</v>
      </c>
      <c r="B165" s="20">
        <v>0.16342128534192771</v>
      </c>
      <c r="C165" s="20">
        <v>42.025350000000003</v>
      </c>
      <c r="D165" s="20">
        <v>-157.9984</v>
      </c>
      <c r="E165" s="20">
        <v>10.7666</v>
      </c>
      <c r="F165" s="20">
        <v>28.498850000000001</v>
      </c>
    </row>
    <row r="166" spans="1:6">
      <c r="A166" s="20">
        <v>171</v>
      </c>
      <c r="B166" s="20">
        <v>0.23251134353619601</v>
      </c>
      <c r="C166" s="20">
        <v>41.944600000000001</v>
      </c>
      <c r="D166" s="20">
        <v>-157.99889999999999</v>
      </c>
      <c r="E166" s="20">
        <v>10.833449999999999</v>
      </c>
      <c r="F166" s="20">
        <v>28.234500000000001</v>
      </c>
    </row>
    <row r="167" spans="1:6">
      <c r="A167" s="20">
        <v>172</v>
      </c>
      <c r="B167" s="20">
        <v>0.21699628186439801</v>
      </c>
      <c r="C167" s="20">
        <v>41.863750000000003</v>
      </c>
      <c r="D167" s="20">
        <v>-157.9958</v>
      </c>
      <c r="E167" s="20">
        <v>10.8855</v>
      </c>
      <c r="F167" s="20">
        <v>27.921050000000001</v>
      </c>
    </row>
    <row r="168" spans="1:6">
      <c r="A168" s="20">
        <v>173</v>
      </c>
      <c r="B168" s="20">
        <v>0.2186239385686064</v>
      </c>
      <c r="C168" s="20">
        <v>41.7821</v>
      </c>
      <c r="D168" s="20">
        <v>-157.99789999999999</v>
      </c>
      <c r="E168" s="20">
        <v>10.7567</v>
      </c>
      <c r="F168" s="20">
        <v>28.446100000000001</v>
      </c>
    </row>
    <row r="169" spans="1:6">
      <c r="A169" s="20">
        <v>174</v>
      </c>
      <c r="B169" s="20">
        <v>0.27328973421480601</v>
      </c>
      <c r="C169" s="20">
        <v>41.701949999999997</v>
      </c>
      <c r="D169" s="20">
        <v>-157.99930000000001</v>
      </c>
      <c r="E169" s="20">
        <v>10.8316</v>
      </c>
      <c r="F169" s="20">
        <v>30.6114</v>
      </c>
    </row>
    <row r="170" spans="1:6">
      <c r="A170" s="20">
        <v>175</v>
      </c>
      <c r="B170" s="20">
        <v>0.21649454177809199</v>
      </c>
      <c r="C170" s="20">
        <v>41.620550000000001</v>
      </c>
      <c r="D170" s="20">
        <v>-157.99850000000001</v>
      </c>
      <c r="E170" s="20">
        <v>10.75385</v>
      </c>
      <c r="F170" s="20">
        <v>30.321549999999998</v>
      </c>
    </row>
    <row r="171" spans="1:6">
      <c r="A171" s="20">
        <v>176</v>
      </c>
      <c r="B171" s="20">
        <v>0.21242159177784201</v>
      </c>
      <c r="C171" s="20">
        <v>41.539299999999997</v>
      </c>
      <c r="D171" s="20">
        <v>-157.9992</v>
      </c>
      <c r="E171" s="20">
        <v>10.842499999999999</v>
      </c>
      <c r="F171" s="20">
        <v>30.173749999999998</v>
      </c>
    </row>
    <row r="172" spans="1:6">
      <c r="A172" s="20">
        <v>177</v>
      </c>
      <c r="B172" s="20">
        <v>0.204482233518268</v>
      </c>
      <c r="C172" s="20">
        <v>41.460049999999903</v>
      </c>
      <c r="D172" s="20">
        <v>-157.99934999999999</v>
      </c>
      <c r="E172" s="20">
        <v>10.88505</v>
      </c>
      <c r="F172" s="20">
        <v>30.098299999999998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high 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Randie Bundy</cp:lastModifiedBy>
  <dcterms:created xsi:type="dcterms:W3CDTF">2017-11-21T22:11:27Z</dcterms:created>
  <dcterms:modified xsi:type="dcterms:W3CDTF">2018-02-07T04:56:05Z</dcterms:modified>
</cp:coreProperties>
</file>