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Execution V1" sheetId="2" r:id="rId6"/>
    <sheet state="visible" name="Bug Report V1" sheetId="3" r:id="rId7"/>
    <sheet state="visible" name="Summary Report v1" sheetId="4" r:id="rId8"/>
    <sheet state="visible" name="Execution V2" sheetId="5" r:id="rId9"/>
    <sheet state="visible" name="Bug Report V2" sheetId="6" r:id="rId10"/>
    <sheet state="visible" name="Summary Report v2" sheetId="7" r:id="rId11"/>
    <sheet state="visible" name="Execution V3" sheetId="8" r:id="rId12"/>
    <sheet state="visible" name="Bug Report V3" sheetId="9" r:id="rId13"/>
    <sheet state="visible" name="Summary Report v3" sheetId="10" r:id="rId14"/>
  </sheets>
  <definedNames/>
  <calcPr/>
</workbook>
</file>

<file path=xl/sharedStrings.xml><?xml version="1.0" encoding="utf-8"?>
<sst xmlns="http://schemas.openxmlformats.org/spreadsheetml/2006/main" count="2861" uniqueCount="464">
  <si>
    <t>TesTCASE ID</t>
  </si>
  <si>
    <t>Test Cases Title / Objective</t>
  </si>
  <si>
    <t xml:space="preserve">Env </t>
  </si>
  <si>
    <t>Pre-condition</t>
  </si>
  <si>
    <t>Steps</t>
  </si>
  <si>
    <t>Test Data</t>
  </si>
  <si>
    <t>Expected Results</t>
  </si>
  <si>
    <t>Post Cond</t>
  </si>
  <si>
    <t>TC Status</t>
  </si>
  <si>
    <t>Valid\invalid</t>
  </si>
  <si>
    <t>Attachment</t>
  </si>
  <si>
    <t>Requirement ID</t>
  </si>
  <si>
    <t xml:space="preserve">Type </t>
  </si>
  <si>
    <t>Tester</t>
  </si>
  <si>
    <t>TC_SIGNUP_001</t>
  </si>
  <si>
    <t>Verify user can register with valid inputs</t>
  </si>
  <si>
    <t>Chrome v27+</t>
  </si>
  <si>
    <t>Open the URL:
User is on Sign Up page</t>
  </si>
  <si>
    <t xml:space="preserve">Create User account :
1- Enter username 
2- enter email (20–50 chars)
3- Enter password (more than 8 less than 16)
4- Click Sign Up
Delete the created account  :
5- signup with admin account 
6- go to manage users 
7- press delete account </t>
  </si>
  <si>
    <t>1- Username: yaranasser
2- Email: yaranasser1665@gmail.com
3- Password: 0123456@Yara</t>
  </si>
  <si>
    <t>User is registered successfully and redirected to Home page</t>
  </si>
  <si>
    <t xml:space="preserve">Account is created
User is redirected to Home page
Delete the created account </t>
  </si>
  <si>
    <t>Pass</t>
  </si>
  <si>
    <t>Valid</t>
  </si>
  <si>
    <t xml:space="preserve">   SRS_SignUp_001  
SRS_SignUp_011</t>
  </si>
  <si>
    <t>Functional</t>
  </si>
  <si>
    <t>yara</t>
  </si>
  <si>
    <t>TC_SIGNUP_002</t>
  </si>
  <si>
    <t>Check username placeholder exists</t>
  </si>
  <si>
    <t xml:space="preserve">    1- Navigate to Sign Up page 
2- Observe Username field</t>
  </si>
  <si>
    <t>N/A</t>
  </si>
  <si>
    <t>Username field displays a placeholder (e.g., "Choose a username (letters,numbers,spaces,special chars)")</t>
  </si>
  <si>
    <t>Field remains unchanged</t>
  </si>
  <si>
    <t>SRS_SignUp_002</t>
  </si>
  <si>
    <t>UI</t>
  </si>
  <si>
    <t>TC_SIGNUP_003</t>
  </si>
  <si>
    <t>Verify username is unique</t>
  </si>
  <si>
    <t>1- Enter used username
2- enter email (20–50 chars)
3- Enter password (8–16 chars with uppercase &amp; special char)
4- Click Sign Up</t>
  </si>
  <si>
    <t>1- Username: yaranasser
2- Email: yaranasser123@gmail.com
3- Password: 0147852@Yara</t>
  </si>
  <si>
    <t>User is can't register and and error message appears 
"Username already taken."</t>
  </si>
  <si>
    <t>Account is not created
User remains in the signup page</t>
  </si>
  <si>
    <t xml:space="preserve">   SRS_SignUp_003 
</t>
  </si>
  <si>
    <t>TC_SIGNUP_004</t>
  </si>
  <si>
    <t>Verify username accepts special characters</t>
  </si>
  <si>
    <t>User account 
1- Username:yara@
2- Email: yaranasser123@gmail.com
3- Password: 0123456@Yara 
Admin account 
1- admin 
2- Admin@123</t>
  </si>
  <si>
    <t>System accepts username and completes registration</t>
  </si>
  <si>
    <t xml:space="preserve">Account is created
User is redirected to Home page
Delete the created account  :
- signup with admin account 
- go to manage users 
- press delete account </t>
  </si>
  <si>
    <t>SRS_SignUp_004</t>
  </si>
  <si>
    <t>TC_SIGNUP_005</t>
  </si>
  <si>
    <t>Verify username accepts numbers</t>
  </si>
  <si>
    <t>User account 
1- Username:yara123
2- Email: yaranasser123@gmail.com
3- Password: 0123456@Yara 
Admin account 
1- admin 
2- Admin@123</t>
  </si>
  <si>
    <t>SRS_SignUp_005</t>
  </si>
  <si>
    <t>TC_SIGNUP_006</t>
  </si>
  <si>
    <t>Verify username accepts spaces</t>
  </si>
  <si>
    <t>User account 
1- Username:yara ynn
2- Email: yaranasser123@gmail.com
3- Password: 0123456@Yara 
Admin account 
1- admin 
2- Admin@123</t>
  </si>
  <si>
    <t>System accepts username with spaces</t>
  </si>
  <si>
    <t>SRS_SignUp_006</t>
  </si>
  <si>
    <t>TC_SIGNUP_007</t>
  </si>
  <si>
    <t xml:space="preserve">Verify valid email length when it is between 20 and 50 
characters </t>
  </si>
  <si>
    <t>User account 
1- Username:yaranasser
2- Email: yaranasser123@gmail.com
3- Password: 0123456@Yara 
Admin account 
1- admin 
2- Admin@123</t>
  </si>
  <si>
    <t xml:space="preserve">System accepts inputs data and directed to the home page </t>
  </si>
  <si>
    <t>SRS_SignUp_007</t>
  </si>
  <si>
    <t>TC_SIGNUP_008</t>
  </si>
  <si>
    <t xml:space="preserve">Verify invalid email length when it is more than 50 
characters </t>
  </si>
  <si>
    <t>1- Enter username 
2- enter email (more than 50)
3- Enter password (8–16 chars with uppercase &amp; special char)
4- Click Sign Up</t>
  </si>
  <si>
    <t xml:space="preserve">User account 
1- Username:yaranasserr
2- Email: yaranasseryaranasser166666666666666666666665@gmail.com@gmail.com
3- Password: 0123456@Yara </t>
  </si>
  <si>
    <t>System rejects both inputs and shows error("Email must not exceed 50 characters")</t>
  </si>
  <si>
    <t>Account is NOT created
User remains on Sign Up page
Error message is displayed</t>
  </si>
  <si>
    <t>Invalid</t>
  </si>
  <si>
    <t>TC_SIGNUP_009</t>
  </si>
  <si>
    <t>Verify invalid email length when it is less than 20 
characters</t>
  </si>
  <si>
    <t>1- Enter username 
2- enter email (less than 20)
3- Enter password (8–16 chars with uppercase &amp; special char)
4- Click Sign Up</t>
  </si>
  <si>
    <t xml:space="preserve">User account 
1- Username:yaranasserr
2- Email: yn@gmail.com
3- Password: 0123456@Yara </t>
  </si>
  <si>
    <t>System rejects both inputs and shows error("Email must be at least 20 characters")</t>
  </si>
  <si>
    <t>TC_SIGNUP_010</t>
  </si>
  <si>
    <t xml:space="preserve">Verify valid password length when it is more than 8 and less than 16 characters </t>
  </si>
  <si>
    <t>System accepts valid lengths
Account is created
User directed to home page</t>
  </si>
  <si>
    <t xml:space="preserve">Account is created
User is redirected to Home page
Delete the created account  
</t>
  </si>
  <si>
    <t>SRS_SignUp_008</t>
  </si>
  <si>
    <t>TC_SIGNUP_011</t>
  </si>
  <si>
    <t xml:space="preserve">Verify invalid password length when it is more than 16 characters </t>
  </si>
  <si>
    <t>1- Enter username 
2- enter email (20–80 chars)
3- Enter password (more than 16)
4- Click Sign Up</t>
  </si>
  <si>
    <t>User account 
1- Username:yaranasser
2- Email: yaranasser123@gmail.com
3- Password: 0123456@Yaraaaaaaaaaaaaaaaaaaaaaaaaaaaa</t>
  </si>
  <si>
    <t>System rejects invalid lengths("Password must not exceed 16 characters")
Account is NOT created
User remains on Sign Up page
Error message is displayed</t>
  </si>
  <si>
    <t>TC_SIGNUP_012</t>
  </si>
  <si>
    <t>Verify invalid password length when it is less than 8</t>
  </si>
  <si>
    <t>1- Enter username 
2- enter email (20–50 chars)
3- Enter password (less than 8)
4- Click Sign Up</t>
  </si>
  <si>
    <t>User account 
1- Username:yaranasser
2- Email: yaranasser123@gmail.com
3- Password: yn</t>
  </si>
  <si>
    <t>System rejects invalid lengths("Password must not exceed 8 characters")
Account is NOT created
User remains on Sign Up page
Error message is displayed</t>
  </si>
  <si>
    <t>TC_SIGNUP_013</t>
  </si>
  <si>
    <t>Verify password must contain uppercase letter</t>
  </si>
  <si>
    <t>1- Enter username 
2- enter email (20–50 chars)
3- Enter password without uppercase
4- Click Sign Up</t>
  </si>
  <si>
    <t>User account 
1- Username:yaranasser
2- Email: yaranasser123@gmail.com
3- Password: yaranasser</t>
  </si>
  <si>
    <t>System rejects password and shows error("Password must contain at least one uppercase letter")</t>
  </si>
  <si>
    <t>SRS_SignUp_009</t>
  </si>
  <si>
    <t>TC_SIGNUP_014</t>
  </si>
  <si>
    <t>Verify password must contain special character</t>
  </si>
  <si>
    <t>1- Enter username 
2- enter email (20–50 chars)
3- Enter password without special character
4- Click Sign Up</t>
  </si>
  <si>
    <t>User account 
1- Username:yaranasser
2- Email: yaranasser123@gmail.com
3- Password: yaranasserY</t>
  </si>
  <si>
    <t>System rejects password and shows error("Password must contain at least one special character")</t>
  </si>
  <si>
    <t>SRS_SignUp_0010</t>
  </si>
  <si>
    <t>TC-LOGIN-01</t>
  </si>
  <si>
    <t>Verify Placeholders in login fields</t>
  </si>
  <si>
    <t>User has a registered account. 
User is on Login page.</t>
  </si>
  <si>
    <t>1. Navigate to the Login page.
2. Observe the Username/Email field before typing.
3. Observe the Password field before typing.</t>
  </si>
  <si>
    <t>Username/Email field displays: "Enter your Username or Email"
Password field displays: "Enter your Password"</t>
  </si>
  <si>
    <t>Fields remain unchanged; no data entered.</t>
  </si>
  <si>
    <t>In review</t>
  </si>
  <si>
    <t>SRS_Login_02</t>
  </si>
  <si>
    <t xml:space="preserve">UI </t>
  </si>
  <si>
    <t>Zainab</t>
  </si>
  <si>
    <t>TC-LOGIN-02</t>
  </si>
  <si>
    <t>Verify Mandatory Login to Access Website Features</t>
  </si>
  <si>
    <t>User is NOT logged in.</t>
  </si>
  <si>
    <t>1. Attempt to access any internal feature URL directly (e.g., /home, /categories).
2. Observe system behavior.</t>
  </si>
  <si>
    <r>
      <rPr>
        <rFont val="Arial"/>
      </rPr>
      <t xml:space="preserve">URL of any internal page (e.g., </t>
    </r>
    <r>
      <rPr>
        <rFont val="Arial"/>
        <color rgb="FF1155CC"/>
        <u/>
      </rPr>
      <t>https://learninghub-ruddy.vercel.app/pages/home.html)</t>
    </r>
  </si>
  <si>
    <t>System blocks access and immediately redirects the user to the Login page.</t>
  </si>
  <si>
    <t>User is on the Login page.</t>
  </si>
  <si>
    <t>SRS_Login_01</t>
  </si>
  <si>
    <t>TC-LOGIN-03</t>
  </si>
  <si>
    <t>Verify Successful Login with Valid Credentials (Username or Email + Password)</t>
  </si>
  <si>
    <t>User has a registered account.
 User is on Login page.</t>
  </si>
  <si>
    <t>1. Enter a valid Username (or valid Email) in the identifier field.
2. Enter the correct Password.
3. Click the "Log in" button.</t>
  </si>
  <si>
    <t>Username: admin  OR  Email: admin@gmail.com
Password: admin@123</t>
  </si>
  <si>
    <t>User is authenticated successfully and redirected to the Home page.</t>
  </si>
  <si>
    <t>User is on the Home page. Session is active.</t>
  </si>
  <si>
    <t>SRS_Login_03</t>
  </si>
  <si>
    <t>TC-LOGIN-04</t>
  </si>
  <si>
    <t xml:space="preserve">
Verify Username/Email Field is Mandatory (Empty Field Blocked)</t>
  </si>
  <si>
    <t xml:space="preserve">       1. Leave the Username/Email field completely empty.
2. Enter a valid Password.
3. Click the "Log in" button.</t>
  </si>
  <si>
    <t>Username/Email: (empty)
Password: User@123</t>
  </si>
  <si>
    <t>System blocks login. Error message displayed: "Please enter your Username or Email."</t>
  </si>
  <si>
    <t>User remains on Login page. No session created.</t>
  </si>
  <si>
    <t>SRS_Login_04</t>
  </si>
  <si>
    <t>TC-LOGIN-05</t>
  </si>
  <si>
    <t>Verify Password Field is Mandatory (Empty Field Blocked)</t>
  </si>
  <si>
    <t>1. Enter a valid Username or Email.
2. Leave the Password field completely empty.
3. Click the "Log in" button.</t>
  </si>
  <si>
    <t>Username: user1  OR  Email: user1@learninghub.com
Password: (empty)</t>
  </si>
  <si>
    <t>System blocks login. Error message displayed: "Please enter your Password."</t>
  </si>
  <si>
    <t>SRS_Login_05</t>
  </si>
  <si>
    <t>TC-LOGIN-06</t>
  </si>
  <si>
    <t>Verify System Rejects Incorrect Credentials</t>
  </si>
  <si>
    <t>user is on login page</t>
  </si>
  <si>
    <t>1. Enter a wrong Username or non-existent Email.
2. Enter an incorrect Password.
3. Click the "Log in" button.</t>
  </si>
  <si>
    <t>Username: zainab OR  Email: zainab@learninghub.com
Password: zainab@99</t>
  </si>
  <si>
    <t>System blocks login. Error message displayed: "Invalid Username or Password."</t>
  </si>
  <si>
    <t>SRS_Login_06</t>
  </si>
  <si>
    <t>TC-CAT-01</t>
  </si>
  <si>
    <t>Verify visibility of the 4 main categories</t>
  </si>
  <si>
    <t>user is on home page</t>
  </si>
  <si>
    <t>observe the main interface</t>
  </si>
  <si>
    <t>for admin:
 userName: 'admin', 
      email: 'admin@learninghub.com', 
      password: 'Admin@123',
for user:
userName: 'user1', 
      email: 'user1@learninghub.com', 
      password: 'User@123',</t>
  </si>
  <si>
    <t>Home page clearly displays the main 4 categories</t>
  </si>
  <si>
    <t>SRS-Category-01</t>
  </si>
  <si>
    <t>shreen</t>
  </si>
  <si>
    <t>TC-CAT-02</t>
  </si>
  <si>
    <t>Verify notifications for new content in followed categories</t>
  </si>
  <si>
    <t>user follows at least one category</t>
  </si>
  <si>
    <t xml:space="preserve">1-login 
2-Admin publishes new content in the followed category
</t>
  </si>
  <si>
    <t>login using
 for admin:
 userName: 'admin', 
      email: 'admin@learninghub.com', 
      password: 'Admin@123',
for user:
userName: 'user1', 
      email: 'user1@learninghub.com', 
      password: 'User@123',
New content:video/article/record</t>
  </si>
  <si>
    <t xml:space="preserve">System triggers apop-up notification </t>
  </si>
  <si>
    <t>Notification displayed</t>
  </si>
  <si>
    <t>SRS-Category-02</t>
  </si>
  <si>
    <t>TC-CAT-03</t>
  </si>
  <si>
    <t>Verify "Empty state"message for categories with no data</t>
  </si>
  <si>
    <t xml:space="preserve">user is logged in </t>
  </si>
  <si>
    <t>1-Click on a category that has no articles or videos</t>
  </si>
  <si>
    <t>System displayes "No content yet"</t>
  </si>
  <si>
    <t>user stays on category page</t>
  </si>
  <si>
    <t>SRS-Category-03</t>
  </si>
  <si>
    <t>TC-LOUGOUT_01</t>
  </si>
  <si>
    <t>Verify logout confirmation pop-up appearance</t>
  </si>
  <si>
    <t>1-Click on "Logout"button</t>
  </si>
  <si>
    <t>Verify that a confirmation pop-up appears with the message "Are you sure you want to logout?"</t>
  </si>
  <si>
    <t>Session ended</t>
  </si>
  <si>
    <t>SRS_Logout_01</t>
  </si>
  <si>
    <t>TC-LOUGOUT_02</t>
  </si>
  <si>
    <t>Verify successful logout execution and redirection</t>
  </si>
  <si>
    <t xml:space="preserve">
1- Click "Logout"
2- Click [Confirm] on pop-up</t>
  </si>
  <si>
    <t>Verify that the active session ends immediately and the system redirects the user to the Login Page.</t>
  </si>
  <si>
    <t>logout message visible</t>
  </si>
  <si>
    <t>SRS_Logout_02</t>
  </si>
  <si>
    <t>TC-LOUGOUT_03</t>
  </si>
  <si>
    <t>Verify logout cancellation and session stability</t>
  </si>
  <si>
    <t>1-Click on "Logout"button
2-Click [Cancel] on pop-up.</t>
  </si>
  <si>
    <t>The pop-up closes immediately, the active session remains valid</t>
  </si>
  <si>
    <t>SRS_Logout_03</t>
  </si>
  <si>
    <t>TC-UserFeatures-01</t>
  </si>
  <si>
    <t>Verify user can navigate between categories</t>
  </si>
  <si>
    <t>1- User has a registered account
2- User is logged in and on homepage</t>
  </si>
  <si>
    <t>1-Navigate to the Home Page
2-Click on "Science"
3- Click on "Arts"
4- Click on "History"
5- Click on "AI"</t>
  </si>
  <si>
    <t>System navigates to selected category
Selected category is highlighted</t>
  </si>
  <si>
    <t>User remains on selected category page</t>
  </si>
  <si>
    <t>SRS_UserFeature_01</t>
  </si>
  <si>
    <t>UI / Functional</t>
  </si>
  <si>
    <t>Mohamed Khedr</t>
  </si>
  <si>
    <t>TC-UserFeatures-02</t>
  </si>
  <si>
    <t>Verify user can follow a category</t>
  </si>
  <si>
    <t xml:space="preserve">1- User has a registered account
2- User is logged in
</t>
  </si>
  <si>
    <t>1-Navigate to the Home Page
2- Click on "Follow" button on certain category</t>
  </si>
  <si>
    <t>Category added to Followed List
Button changes to "Followed"
Pop-up: "Category followed successfully"</t>
  </si>
  <si>
    <t>Category appears in followed list</t>
  </si>
  <si>
    <t>SRS_UserFeature_02</t>
  </si>
  <si>
    <t>TC-UserFeatures-03</t>
  </si>
  <si>
    <t>Verify notification popup appears for new content</t>
  </si>
  <si>
    <t xml:space="preserve">1- User has a registered account
2- User is logged in
3-User followed any category before
</t>
  </si>
  <si>
    <t>1- Publish new article in folowed category from the second user
2- Check notification from the first user</t>
  </si>
  <si>
    <t>User receives Popup notification  with the name of topic for the published article contain (Article title - Category name)</t>
  </si>
  <si>
    <t>Notification is displayed to the user successfully</t>
  </si>
  <si>
    <t>SRS_UserFeature_03</t>
  </si>
  <si>
    <t>TC-UserFeatures-04</t>
  </si>
  <si>
    <t>Verify user can publish article with valid data</t>
  </si>
  <si>
    <t xml:space="preserve">1- User has a registered account
2- User is logged in 
</t>
  </si>
  <si>
    <t>1- Navigate to Home Page
2- Click on any category from the top menu
3-Click on publish article button
4- Enter Title 
5- Enter Content 
6- Click on "Publish"</t>
  </si>
  <si>
    <t xml:space="preserve">
Title: "Introduction to Artificial Intelligence"
Content: "Artificial Intelligence is a branch of computer science..."</t>
  </si>
  <si>
    <t xml:space="preserve">Article is published successfully
Pop-up Message : "Article published successfully"
</t>
  </si>
  <si>
    <t>Article is stored in the system database
Article appears in the selected category list
Article is visible to other users</t>
  </si>
  <si>
    <t>SRS_UserFeature_04</t>
  </si>
  <si>
    <t>TC-UserFeatures-05</t>
  </si>
  <si>
    <t>Validate publishing article with empty title and content</t>
  </si>
  <si>
    <t>1- User has a registered account
2- User is logged in
3- user is on Publish Article page</t>
  </si>
  <si>
    <t>1- Navigate to Home Page
2- Click on any category from the top menu
3-Click on upload Article button
4- Leave Title field empty
5- Leave Content field empty
6- Click on "Upload"</t>
  </si>
  <si>
    <t>Title: "" (Empty)
Content: "" (Empty)</t>
  </si>
  <si>
    <t>System prevents publishing the article
Error Pop-Up message is displayed: "Title and Content are required"
No article is created or stored</t>
  </si>
  <si>
    <t>No data is saved in the database
User remains on the Publish page
Input fields remain empty
User can re-enter valid data</t>
  </si>
  <si>
    <t xml:space="preserve">SRS_UserFeature_04 
</t>
  </si>
  <si>
    <t>Negative</t>
  </si>
  <si>
    <t>TC-UserFeatures-06</t>
  </si>
  <si>
    <t>Upload valid video</t>
  </si>
  <si>
    <t>1- User has a registered account
2- User is logged in
3- user is on Upload Video page</t>
  </si>
  <si>
    <t xml:space="preserve">1- Navigate to Home Page
2- Click on any category from the top menu
3-Click on upload Video button
4- Select MP4 file
5- Click Confirm Upload
</t>
  </si>
  <si>
    <t>File: video.mp4
Format: MP4
Size: 10MB</t>
  </si>
  <si>
    <t>Video is uploaded successfully
Message: "Video uploaded successfully"
Video is playable on the platform</t>
  </si>
  <si>
    <t>Video is stored in database/server
Video appears in user content list
Video is accessible to other users</t>
  </si>
  <si>
    <t>SRS_UserFeature_05</t>
  </si>
  <si>
    <t xml:space="preserve">Functional </t>
  </si>
  <si>
    <t>TC-UserFeatures-07</t>
  </si>
  <si>
    <t>Upload without selecting video</t>
  </si>
  <si>
    <t xml:space="preserve">1- Navigate to Home Page
2- Click on any category from the top menu
3-Click on upload Video button
4- Click Upload without selecting file
5- Click Confirm Upload
</t>
  </si>
  <si>
    <t>Upload is prevented
Error: "Please select a video file"</t>
  </si>
  <si>
    <t>No file is uploaded
User remains on same page
System waits for valid input</t>
  </si>
  <si>
    <t>TC-UserFeatures-08</t>
  </si>
  <si>
    <t>Upload invalid file format</t>
  </si>
  <si>
    <t xml:space="preserve">1- Navigate to Home Page
2- Click on any category from the top menu
3-Click on upload Video button
4- Select file with format .txt or .jpg
5- Click Confirm Upload
</t>
  </si>
  <si>
    <t>File: test.txt
Format: TXT</t>
  </si>
  <si>
    <t>Upload is rejected
Error: "Invalid file format"</t>
  </si>
  <si>
    <t>File is not stored
User remains on upload page</t>
  </si>
  <si>
    <t>TC-UserFeatures-09</t>
  </si>
  <si>
    <t xml:space="preserve"> Verify Post voice note successfully</t>
  </si>
  <si>
    <t>1- User has a registered account
2- User is logged in
3- Microphone permission is allowed</t>
  </si>
  <si>
    <t xml:space="preserve">1- Navigate to Home Page
2- Click on any category from the top menu
3-Click on Record button
4- Record voice note
5- Click Stop
6- Click Post
</t>
  </si>
  <si>
    <t>Voice duration: 10 seconds
Format: system default</t>
  </si>
  <si>
    <t>Voice note is posted
Voice is playable
Message: "Voice note posted successfully"</t>
  </si>
  <si>
    <t>Voice note is stored in system
Appears in user content
Accessible to others</t>
  </si>
  <si>
    <t>SRS_UserFeature_06</t>
  </si>
  <si>
    <t>TC-UserFeatures-10</t>
  </si>
  <si>
    <t>Prevent empty voice note</t>
  </si>
  <si>
    <t xml:space="preserve">1- Navigate to Home Page
2- Click on any category from the top menu
3-Click on Record button
4- Click Post without recording 
</t>
  </si>
  <si>
    <t>Post is prevented
Error: "Voice note cannot be empty"</t>
  </si>
  <si>
    <t>No voice note is saved
User remains on same page</t>
  </si>
  <si>
    <t>TC-UserFeatures-11</t>
  </si>
  <si>
    <t>Verify success messages appear correctly</t>
  </si>
  <si>
    <t xml:space="preserve">1- User has a registered account
2- User is logged in
3- User has access to publish/upload features
</t>
  </si>
  <si>
    <t xml:space="preserve">1- Navigate to Home Page
2- Click on any category from the top menu
3-Publish article
4- Upload video
5- Post voice note
</t>
  </si>
  <si>
    <t>Article: valid title + content
Video: MP4 file
Voice: recorded clip</t>
  </si>
  <si>
    <t>Success messages appear:
"Article published successfully"
"Video uploaded successfully"
"Voice note posted successfully"</t>
  </si>
  <si>
    <t>All content is saved successfully
Messages are displayed correctly
No errors occur</t>
  </si>
  <si>
    <t>SRS_UserFeature_07</t>
  </si>
  <si>
    <t>Functional / UI</t>
  </si>
  <si>
    <t>TC-UserFeatures-12</t>
  </si>
  <si>
    <t>Verify user can delete own content</t>
  </si>
  <si>
    <t>1- User has a registered account
2- User is logged in
3- User has already published content (article / video / voice note)</t>
  </si>
  <si>
    <t xml:space="preserve">1- Navigate to Home Page
2- Go to user content (My Posts / Category)
3- Click on "Delete" button on user's own content
4- Confirm deletion </t>
  </si>
  <si>
    <t>Content is deleted successfully
Pop-Up Success Message: "Content deleted successfully"</t>
  </si>
  <si>
    <t>Content is removed from system
Content no longer appears in content list</t>
  </si>
  <si>
    <t>SRS_UserFeature_08</t>
  </si>
  <si>
    <t>TC-UserFeatures-13</t>
  </si>
  <si>
    <t xml:space="preserve">Verify user cannot delete content not owned </t>
  </si>
  <si>
    <t>1- User has a registered account
2- User is logged in
3- There is content created by another user</t>
  </si>
  <si>
    <t>1- Navigate to Home Page
2- Go to content created by another user
3- Try to click "Delete" button OR trigger delete action</t>
  </si>
  <si>
    <t>Deletion is prevented
Error Pop-Up Message: "You are not authorized to delete this content"</t>
  </si>
  <si>
    <t>Content remains unchanged in the system</t>
  </si>
  <si>
    <t>TC-UserFeatures-14</t>
  </si>
  <si>
    <t>Verify user can unfollow a category successfully</t>
  </si>
  <si>
    <t>User has a registered account
User is logged in
User has already followed at least one category</t>
  </si>
  <si>
    <t>Navigate to Home Page
Go to Followed Categories section (or any followed category)
Click on "Unfollow" button
Confirm action (if confirmation appears)</t>
  </si>
  <si>
    <t>Category is removed from Followed Categories list
Button changes from "Followed" to "Follow"
Pop-up Message: "Category unfollowed successfully"</t>
  </si>
  <si>
    <t>Category is no longer in followed list
UI updates correctly</t>
  </si>
  <si>
    <t>SRS_UserFeature_09</t>
  </si>
  <si>
    <t>TC-AdminFeatures-01</t>
  </si>
  <si>
    <t>Verify admin can delete user account successfully</t>
  </si>
  <si>
    <t>1- Admin has a valid account
2- Admin is logged in
3- There is an existing user account in the system</t>
  </si>
  <si>
    <t xml:space="preserve">1- Navigate to Admin Dashboard
2- Go to manage users list
3- Click on "Delete account " button next to a user account
4- Confirm deletion </t>
  </si>
  <si>
    <t>account: shshluu</t>
  </si>
  <si>
    <t>User account is deleted successfully
Success Pop-Up Message: "User account deleted successfully"</t>
  </si>
  <si>
    <t>User account is removed from the database
User no longer appears in the system</t>
  </si>
  <si>
    <t>SRS_AdminFeature_01</t>
  </si>
  <si>
    <t>Shreen</t>
  </si>
  <si>
    <t>TC-AdminFeatures-02</t>
  </si>
  <si>
    <t>Verify user deletion cancellation</t>
  </si>
  <si>
    <t>1- Click "Delete" next to a user.
2-Click [Cancel] on pop-up.</t>
  </si>
  <si>
    <t>System closes the pop-up immediately without deleting any data</t>
  </si>
  <si>
    <t>SRS_AdminFeature_02</t>
  </si>
  <si>
    <t>TC-AdminFeatures-03</t>
  </si>
  <si>
    <t>Verify error for non-existent user</t>
  </si>
  <si>
    <t xml:space="preserve">1- Admin has a valid account
2- Admin is logged in
</t>
  </si>
  <si>
    <t>Trigger deletion for a User ID which deleted recently</t>
  </si>
  <si>
    <t>System identifies that the account ID is missing and displays an error notification: "User account not found".</t>
  </si>
  <si>
    <t>Rejaected</t>
  </si>
  <si>
    <t>TC-AdminFeatures-04</t>
  </si>
  <si>
    <t>Verify admin can delete any video successfully</t>
  </si>
  <si>
    <t>1- Admin has a valid account
2- Admin is logged in
3- There is an existing video uploaded by any user</t>
  </si>
  <si>
    <t>1- Navigate to Admin Dashboard
2- Go to Videos 
3-Click on "see more details"
4- Click "Delete" on a Video.
5- Click [delete] on pop-up.</t>
  </si>
  <si>
    <t>username:admin
password:Admin@123
an uploaded video</t>
  </si>
  <si>
    <t>Video is deleted successfully
Success Pop-Up Message: "Content deleted successfully"</t>
  </si>
  <si>
    <t>Video is removed from the system
Video no longer appears in the content list</t>
  </si>
  <si>
    <t>SRS_AdminFeature_03</t>
  </si>
  <si>
    <t>TC-AdminFeatures-05</t>
  </si>
  <si>
    <t>Verify admin can delete any article successfully</t>
  </si>
  <si>
    <t>1- Admin has a valid account
2- Admin is logged in
3- There is an existing article created by any user</t>
  </si>
  <si>
    <t>1- Navigate to Admin Dashboard
2- Go to content
3-Click on "see more details"
4- Click "Delete" on an article.
5- Click [delete] on pop-up.</t>
  </si>
  <si>
    <t>Article is deleted successfully
Success Pop-Up Message: "Content deleted successfully"</t>
  </si>
  <si>
    <t>Article is removed from the system
Article no longer appears in the system</t>
  </si>
  <si>
    <t>TC-AdminFeatures-06</t>
  </si>
  <si>
    <t>Verify admin can delete any voice note successfully</t>
  </si>
  <si>
    <t>1- Admin has a valid account
2- Admin is logged in
3- There is an existing voice note created by any user</t>
  </si>
  <si>
    <t xml:space="preserve">1- Navigate to Admin Dashboard
2- Go to content
3-Click on "see more details"
4- Click "Delete" 
5- Click [delete] on pop-up.
</t>
  </si>
  <si>
    <t>Voice note is deleted successfully
Success Pop-Up Message: "Content deleted successfully"</t>
  </si>
  <si>
    <t>Voice note is removed from the system
Voice note no longer appears in the system</t>
  </si>
  <si>
    <t>TC-AdminFeatures-07</t>
  </si>
  <si>
    <t>Verify content deletion cancellation</t>
  </si>
  <si>
    <t>Admin is logged in</t>
  </si>
  <si>
    <t>1- Click "Delete" next to any content
2- When confirmation pop-up appears, click "Cancel</t>
  </si>
  <si>
    <t xml:space="preserve">username:admin
password:Admin@123
</t>
  </si>
  <si>
    <t>System terminates the deletion process and ensures the selected content remains fully accessible and unchanged.</t>
  </si>
  <si>
    <t>the system remains unchanged</t>
  </si>
  <si>
    <t>SRS_AdminFeature_04</t>
  </si>
  <si>
    <t>Execution Status</t>
  </si>
  <si>
    <r>
      <rPr>
        <rFont val="Arial"/>
      </rPr>
      <t xml:space="preserve">URL of any internal page (e.g., </t>
    </r>
    <r>
      <rPr>
        <rFont val="Arial"/>
        <color rgb="FF1155CC"/>
        <u/>
      </rPr>
      <t>https://learninghub-ruddy.vercel.app/pages/home.html)</t>
    </r>
  </si>
  <si>
    <t>Failed</t>
  </si>
  <si>
    <t>Fail</t>
  </si>
  <si>
    <t xml:space="preserve">login using 
for admin:
 userName: 'admin', 
      email: 'admin@learninghub.com', 
      password: 'Admin@123',
for user:
userName: 'user1', 
      email: 'user1@learninghub.com', 
      password: 'User@123',
New content:video/article/record
</t>
  </si>
  <si>
    <t>Blocked</t>
  </si>
  <si>
    <t xml:space="preserve">login using 
for admin:
 userName: 'admin', 
      email: 'admin@learninghub.com', 
      password: 'Admin@123',
for user:
userName: 'user1', 
      email: 'user1@learninghub.com', 
      password: 'User@123',
New content:video/article/record
category with zero content </t>
  </si>
  <si>
    <t>Verify that user can end active session via logout button</t>
  </si>
  <si>
    <t>System ends the session immediately</t>
  </si>
  <si>
    <t>Verify the logout confirmation message</t>
  </si>
  <si>
    <t>A clear pop-up message displays "You have been successfully logged out"</t>
  </si>
  <si>
    <t>Verify admin can delete user account successfull</t>
  </si>
  <si>
    <t xml:space="preserve">1- Navigate to Admin Dashboard
2- Go to Users List
3- Click on "Delete" button next to a user account
4- Confirm deletion </t>
  </si>
  <si>
    <t>Navigate to Admin Dashboard
Go to Videos / Content List
Locate a video uploaded by any user
Click on "Delete" button
Confirm deletion</t>
  </si>
  <si>
    <t>Navigate to Admin Dashboard
Go to Articles List
Locate an article created by any user
Click on "Delete" button
Confirm deletion</t>
  </si>
  <si>
    <t>Navigate to Admin Dashboard
Go to Voice Notes List
Locate a voice note created by any user
Click on "Delete" button
Confirm deletion</t>
  </si>
  <si>
    <t>Defect_ID</t>
  </si>
  <si>
    <t>Defect Title/Issue</t>
  </si>
  <si>
    <t>(Test-Steps)procedures</t>
  </si>
  <si>
    <t>POST COND</t>
  </si>
  <si>
    <t>Expected Result</t>
  </si>
  <si>
    <t>Actual Result</t>
  </si>
  <si>
    <t>priority</t>
  </si>
  <si>
    <t>Probability</t>
  </si>
  <si>
    <t>Severity</t>
  </si>
  <si>
    <t>Categorization</t>
  </si>
  <si>
    <t>Test case ID</t>
  </si>
  <si>
    <t>Defect Status</t>
  </si>
  <si>
    <t>Req ID</t>
  </si>
  <si>
    <t>Created by</t>
  </si>
  <si>
    <t>DF-CAT-01</t>
  </si>
  <si>
    <t>Visibility of the 4 main categories is not available only 3 categories is visible</t>
  </si>
  <si>
    <t>Medium</t>
  </si>
  <si>
    <t>High</t>
  </si>
  <si>
    <t>Low</t>
  </si>
  <si>
    <t>Closed</t>
  </si>
  <si>
    <t>DF-UserFreatures-01</t>
  </si>
  <si>
    <t>Validation message of publishing article/video/record is generic</t>
  </si>
  <si>
    <t>userName: 'user1', 
      email: 'user1@learninghub.com', 
      password: 'User@123'</t>
  </si>
  <si>
    <t>Error message is appeared "Required fields missing"</t>
  </si>
  <si>
    <t xml:space="preserve">SRS_UserFeature_04
SRS_UserFeature_05
SRS_UserFeature_06
</t>
  </si>
  <si>
    <t>DF-Logout-01</t>
  </si>
  <si>
    <t>Logout confirmation message not displayed after clicking logout</t>
  </si>
  <si>
    <t>User is logged into the system</t>
  </si>
  <si>
    <t>Valid logged-in user account</t>
  </si>
  <si>
    <t>1- Click on "Logout" button</t>
  </si>
  <si>
    <t>User is logged out successfully</t>
  </si>
  <si>
    <t>A clear pop-up message displays: "You have been successfully logged out"</t>
  </si>
  <si>
    <t>User is logged out but no confirmation message is displayed</t>
  </si>
  <si>
    <t>DF-AdminFeature-01</t>
  </si>
  <si>
    <t>Delete button for videos is not visible in Admin Dashboard</t>
  </si>
  <si>
    <t>1- Admin is logged in
2- There is an existing video uploaded</t>
  </si>
  <si>
    <t>Any existing video</t>
  </si>
  <si>
    <t>1- Navigate to Admin Dashboard
2- Go to Videos / Content List
3- Try to locate delete button for any video</t>
  </si>
  <si>
    <t>Each video should have a visible "Delete" button</t>
  </si>
  <si>
    <t>Delete button is not displayed for any video</t>
  </si>
  <si>
    <t>DF-AdminFeature-02</t>
  </si>
  <si>
    <t>Delete button for voice notes is not visible in Admin Dashboard</t>
  </si>
  <si>
    <t>1- Admin is logged in
2- There is an existing voice note</t>
  </si>
  <si>
    <t>Any existing voice note</t>
  </si>
  <si>
    <t xml:space="preserve">1- Navigate to Admin Dashboard
2- Go to Voice Notes List
3- Try to locate delete button
</t>
  </si>
  <si>
    <t>Each voice note should have a visible "Delete" button</t>
  </si>
  <si>
    <t>Delete button is not displayed for any voice note</t>
  </si>
  <si>
    <t>Major</t>
  </si>
  <si>
    <t xml:space="preserve"> Tester observe the main interface</t>
  </si>
  <si>
    <t>only 3 categories is visible</t>
  </si>
  <si>
    <t>SRS_Category_01</t>
  </si>
  <si>
    <t>DF-CAT-02</t>
  </si>
  <si>
    <t xml:space="preserve"> "No content yet" message for categories with no data
is not visible
the existing message is false </t>
  </si>
  <si>
    <t xml:space="preserve">"No content yet" message for categories with no data
should be displayed </t>
  </si>
  <si>
    <t>"No Video" message for categories with no data
is displayed
False message</t>
  </si>
  <si>
    <t>SRS_Category_03</t>
  </si>
  <si>
    <t>Execution</t>
  </si>
  <si>
    <t>Number of TCs</t>
  </si>
  <si>
    <t>passed</t>
  </si>
  <si>
    <t>failed</t>
  </si>
  <si>
    <t>blocked</t>
  </si>
  <si>
    <t>not executed</t>
  </si>
  <si>
    <t>percentage %</t>
  </si>
  <si>
    <t>BUGs</t>
  </si>
  <si>
    <t>Opened</t>
  </si>
  <si>
    <t>New</t>
  </si>
  <si>
    <t>Fixed</t>
  </si>
  <si>
    <t>Retest</t>
  </si>
  <si>
    <t>Reopened</t>
  </si>
  <si>
    <t>Count</t>
  </si>
  <si>
    <t>TC_SIGNUP_015</t>
  </si>
  <si>
    <t>Verify user Id is autogenerated</t>
  </si>
  <si>
    <t>System acccepts inputs and the id autogenerates</t>
  </si>
  <si>
    <t xml:space="preserve">Account is created
User is redirected to Home page
Delete the created account  </t>
  </si>
  <si>
    <t>Cancelled</t>
  </si>
  <si>
    <t>SRS_SignUp_0011</t>
  </si>
  <si>
    <r>
      <rPr>
        <rFont val="Arial"/>
      </rPr>
      <t xml:space="preserve">URL of any internal page (e.g., </t>
    </r>
    <r>
      <rPr>
        <rFont val="Arial"/>
        <color rgb="FF1155CC"/>
        <u/>
      </rPr>
      <t>https://learninghub-ruddy.vercel.app/pages/home.html)</t>
    </r>
  </si>
  <si>
    <t>username:shshluu
password:BSbodaa123##</t>
  </si>
  <si>
    <t>1- Navigate to Home Page
2- Click on any category from the top menu
3-Click on "+ Publish"
4- Enter Title 
5- Enter Content 
6- Click on "Publish"</t>
  </si>
  <si>
    <t xml:space="preserve">
Title: "Artificial Intelligence"
Content: "Artificial Intelligence is a branch of computer science..."</t>
  </si>
  <si>
    <t>1- Navigate to Home Page
2- Click on any category from the top menu
3-Click on "+ Publish"
4- Leave Title field empty
5- Leave Content field empty
6- Click on "Publish"</t>
  </si>
  <si>
    <t>System prevents publishing the article
Error message is displayed: "Title and Content are required"
No article is created or stored</t>
  </si>
  <si>
    <t xml:space="preserve">1- Navigate to Home Page
2- Click on any category from the top menu
3-Click on "+ Publish"
4-Select "Video"
5- Enter valid Title
6-Enter valid Url video
7- Click on "Publish"
</t>
  </si>
  <si>
    <t>Title: AI_1
URL: https://www.youtube.com/watch?v=0Tch0N5nsRU</t>
  </si>
  <si>
    <t>Video is uploaded successfully
Message: "Video uploaded successfully"
Video is playable on the YOUTUBE</t>
  </si>
  <si>
    <t xml:space="preserve">1- Navigate to Home Page
2- Click on any category from the top menu
3-Click on "+ Publish"
4-Select "Video"
5- Enter valid Title
6-Leave Video url field empty
7- Click on "Publish"
</t>
  </si>
  <si>
    <t>Title: AI_1</t>
  </si>
  <si>
    <t>Upload is prevented
Error: "Video URL is required"</t>
  </si>
  <si>
    <t>Rejected</t>
  </si>
  <si>
    <t xml:space="preserve">1- Navigate to Home Page
2- Click on any category from the top menu
3-Click on "+ Publish"
4-Select "Voice Note"
5- Enter valid Title
6-Click on Record button
7-Stop the record
8- Click on "Publish"
</t>
  </si>
  <si>
    <t xml:space="preserve">1- Navigate to Home Page
2- Click on any category from the top menu
3-Click on "+ Publish"
4-Select "Voice Note"
5- Enter valid Title
6-Leave voice note
7- Click on "Publish"
</t>
  </si>
  <si>
    <t>Post is prevented
Error: "Voice recording is required"</t>
  </si>
  <si>
    <t xml:space="preserve">1- Navigate to Home Page
2- Click on any category from the top menu
3-Click on "+ Publish"
4- Try to publish Article, Video or Voice note
</t>
  </si>
  <si>
    <t>Article: valid title + content
Video: Video url
Voice: recorded clip</t>
  </si>
  <si>
    <t>1- Navigate to Home Page
2- Go to user content (My Posts / Category)
3- Click on any content
4- Click on Delete
5- Click on Delete for confirmation message</t>
  </si>
  <si>
    <t>1- Navigate to Home Page
2- Go to content created by another user
3- Observe the Content</t>
  </si>
  <si>
    <t>There is no Delete button</t>
  </si>
  <si>
    <t>1- Navigate to Home Page
2- Go to Followed Categories section (or any followed category)
3- Click on "Unfollow" button</t>
  </si>
  <si>
    <t>BUG-LOGIN-01</t>
  </si>
  <si>
    <t>Unauthorized User Can Access Internal Pages Without Login</t>
  </si>
  <si>
    <r>
      <rPr>
        <rFont val="Arial"/>
      </rPr>
      <t xml:space="preserve">URL: </t>
    </r>
    <r>
      <rPr>
        <rFont val="Arial"/>
        <color rgb="FF1155CC"/>
        <u/>
      </rPr>
      <t>https://learninghub-ruddy.vercel.app/pages/home.html</t>
    </r>
  </si>
  <si>
    <t>1. Open the application in the browser.
2. Ensure the user is not logged in.
3. Enter the direct URL of an internal page (/pages/home.html) in the address bar.
4. Observe the system behavior.</t>
  </si>
  <si>
    <t>User is navigated to the Home page without authentication.</t>
  </si>
  <si>
    <t>The system should block unauthorized access and immediately redirect the user to the Login page.</t>
  </si>
  <si>
    <t>The system allowed access to the Home page instead of redirecting the user to the Login page.</t>
  </si>
  <si>
    <t>BUG-USERFEATURES-01</t>
  </si>
  <si>
    <t>Voice note is not saved in the selected category after publishing a valid one</t>
  </si>
  <si>
    <t>1- Navigate to Home Page
2- Click on any category from the top menu
3-Click on "+ Publish"
4-Select "Voice Note"
5- Enter valid Title
6-Click on Record button
7-Stop the record
8- Click on "Publish"</t>
  </si>
  <si>
    <t>"Voice note is stored in system
Appears in user content
Accessible to others"</t>
  </si>
  <si>
    <t>The Voice note is not found in the category after publishing it successfully</t>
  </si>
  <si>
    <r>
      <rPr>
        <rFont val="Arial"/>
      </rPr>
      <t xml:space="preserve">URL of any internal page (e.g., </t>
    </r>
    <r>
      <rPr>
        <rFont val="Arial"/>
        <color rgb="FF1155CC"/>
        <u/>
      </rPr>
      <t>https://learninghub-ruddy.vercel.app/pages/home.html)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</si>
</sst>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rgb="FFFFFFFF"/>
      <name val="Calibri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sz val="11.0"/>
      <color theme="1"/>
      <name val="Calibri"/>
    </font>
    <font>
      <b/>
      <sz val="17.0"/>
      <color rgb="FFFFFFFF"/>
      <name val="Calibri"/>
    </font>
    <font>
      <b/>
      <sz val="15.0"/>
      <color rgb="FFFFFFFF"/>
      <name val="Calibri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203764"/>
        <bgColor rgb="FF203764"/>
      </patternFill>
    </fill>
    <fill>
      <patternFill patternType="solid">
        <fgColor rgb="FF4285F4"/>
        <bgColor rgb="FF4285F4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5" numFmtId="0" xfId="0" applyAlignment="1" applyFont="1">
      <alignment readingOrder="0" vertical="center"/>
    </xf>
    <xf borderId="0" fillId="3" fontId="5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5" fontId="10" numFmtId="0" xfId="0" applyAlignment="1" applyFill="1" applyFont="1">
      <alignment horizontal="center" vertical="top"/>
    </xf>
    <xf borderId="0" fillId="0" fontId="2" numFmtId="0" xfId="0" applyAlignment="1" applyFont="1">
      <alignment vertical="bottom"/>
    </xf>
    <xf borderId="0" fillId="6" fontId="11" numFmtId="0" xfId="0" applyAlignment="1" applyFill="1" applyFont="1">
      <alignment readingOrder="0" vertical="bottom"/>
    </xf>
    <xf borderId="0" fillId="7" fontId="11" numFmtId="0" xfId="0" applyAlignment="1" applyFill="1" applyFont="1">
      <alignment vertical="bottom"/>
    </xf>
    <xf borderId="0" fillId="8" fontId="11" numFmtId="0" xfId="0" applyAlignment="1" applyFill="1" applyFont="1">
      <alignment vertical="bottom"/>
    </xf>
    <xf borderId="0" fillId="9" fontId="11" numFmtId="0" xfId="0" applyAlignment="1" applyFill="1" applyFont="1">
      <alignment vertical="bottom"/>
    </xf>
    <xf borderId="0" fillId="10" fontId="11" numFmtId="0" xfId="0" applyAlignment="1" applyFill="1" applyFont="1">
      <alignment vertical="bottom"/>
    </xf>
    <xf borderId="0" fillId="0" fontId="3" numFmtId="0" xfId="0" applyFont="1"/>
    <xf borderId="0" fillId="5" fontId="10" numFmtId="0" xfId="0" applyAlignment="1" applyFont="1">
      <alignment vertical="top"/>
    </xf>
    <xf borderId="0" fillId="7" fontId="11" numFmtId="0" xfId="0" applyAlignment="1" applyFont="1">
      <alignment horizontal="right" vertical="bottom"/>
    </xf>
    <xf borderId="0" fillId="8" fontId="11" numFmtId="0" xfId="0" applyAlignment="1" applyFont="1">
      <alignment horizontal="right" vertical="bottom"/>
    </xf>
    <xf borderId="0" fillId="9" fontId="11" numFmtId="0" xfId="0" applyAlignment="1" applyFont="1">
      <alignment horizontal="right" vertical="bottom"/>
    </xf>
    <xf borderId="0" fillId="10" fontId="11" numFmtId="0" xfId="0" applyAlignment="1" applyFont="1">
      <alignment horizontal="right" vertical="bottom"/>
    </xf>
    <xf borderId="0" fillId="11" fontId="2" numFmtId="0" xfId="0" applyAlignment="1" applyFill="1" applyFont="1">
      <alignment horizontal="center" vertical="bottom"/>
    </xf>
    <xf borderId="0" fillId="11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center"/>
    </xf>
    <xf borderId="0" fillId="12" fontId="2" numFmtId="0" xfId="0" applyAlignment="1" applyFill="1" applyFont="1">
      <alignment horizontal="center" vertical="center"/>
    </xf>
    <xf borderId="0" fillId="12" fontId="2" numFmtId="0" xfId="0" applyAlignment="1" applyFont="1">
      <alignment horizontal="center" vertical="center"/>
    </xf>
    <xf borderId="0" fillId="13" fontId="2" numFmtId="0" xfId="0" applyAlignment="1" applyFill="1" applyFont="1">
      <alignment horizontal="center" readingOrder="0" vertical="center"/>
    </xf>
    <xf borderId="0" fillId="13" fontId="2" numFmtId="0" xfId="0" applyAlignment="1" applyFont="1">
      <alignment horizontal="center" vertical="center"/>
    </xf>
    <xf borderId="0" fillId="13" fontId="3" numFmtId="0" xfId="0" applyAlignment="1" applyFont="1">
      <alignment horizontal="center" readingOrder="0" vertical="center"/>
    </xf>
    <xf borderId="0" fillId="13" fontId="5" numFmtId="0" xfId="0" applyAlignment="1" applyFont="1">
      <alignment horizontal="center" readingOrder="0" vertical="center"/>
    </xf>
    <xf borderId="0" fillId="14" fontId="2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15" fontId="2" numFmtId="0" xfId="0" applyAlignment="1" applyFill="1" applyFont="1">
      <alignment horizontal="center" readingOrder="0" vertical="bottom"/>
    </xf>
    <xf borderId="0" fillId="16" fontId="2" numFmtId="0" xfId="0" applyAlignment="1" applyFill="1" applyFont="1">
      <alignment horizontal="center" readingOrder="0" vertical="bottom"/>
    </xf>
    <xf borderId="0" fillId="17" fontId="2" numFmtId="0" xfId="0" applyAlignment="1" applyFill="1" applyFont="1">
      <alignment horizontal="center" readingOrder="0" vertical="bottom"/>
    </xf>
    <xf borderId="0" fillId="18" fontId="2" numFmtId="0" xfId="0" applyAlignment="1" applyFill="1" applyFont="1">
      <alignment horizontal="center" readingOrder="0" vertical="bottom"/>
    </xf>
    <xf borderId="0" fillId="7" fontId="2" numFmtId="0" xfId="0" applyAlignment="1" applyFont="1">
      <alignment horizontal="center" readingOrder="0" vertical="bottom"/>
    </xf>
    <xf borderId="0" fillId="12" fontId="2" numFmtId="0" xfId="0" applyAlignment="1" applyFont="1">
      <alignment horizontal="center" readingOrder="0" vertical="center"/>
    </xf>
    <xf borderId="0" fillId="12" fontId="3" numFmtId="0" xfId="0" applyAlignment="1" applyFont="1">
      <alignment horizontal="center" readingOrder="0" vertical="center"/>
    </xf>
    <xf borderId="0" fillId="12" fontId="5" numFmtId="0" xfId="0" applyAlignment="1" applyFont="1">
      <alignment readingOrder="0" vertical="center"/>
    </xf>
    <xf borderId="0" fillId="13" fontId="5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3705225" cy="18383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3705225" cy="14763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3676650" cy="18002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638425" cy="12858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3705225" cy="17526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6153150</xdr:colOff>
      <xdr:row>1</xdr:row>
      <xdr:rowOff>428625</xdr:rowOff>
    </xdr:from>
    <xdr:ext cx="3657600" cy="2095500"/>
    <xdr:pic>
      <xdr:nvPicPr>
        <xdr:cNvPr id="0" name="image6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inghub-ruddy.vercel.app/pages/home.html)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inghub-ruddy.vercel.app/pages/home.html)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inghub-ruddy.vercel.app/pages/home.html)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inghub-ruddy.vercel.app/pages/home.html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inghub-ruddy.vercel.app/pages/home.html)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32.75"/>
    <col customWidth="1" min="2" max="2" width="64.75"/>
    <col customWidth="1" min="3" max="3" width="32.75"/>
    <col customWidth="1" min="4" max="4" width="54.38"/>
    <col customWidth="1" min="5" max="5" width="66.38"/>
    <col customWidth="1" min="6" max="6" width="88.75"/>
    <col customWidth="1" min="7" max="7" width="96.38"/>
    <col customWidth="1" min="8" max="8" width="47.38"/>
    <col customWidth="1" min="9" max="32" width="32.75"/>
  </cols>
  <sheetData>
    <row r="1" ht="93.0" customHeight="1" outlineLevel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4"/>
      <c r="AD1" s="4"/>
      <c r="AE1" s="4"/>
      <c r="AF1" s="4"/>
    </row>
    <row r="2" ht="93.0" customHeight="1">
      <c r="A2" s="5" t="s">
        <v>14</v>
      </c>
      <c r="B2" s="5" t="s">
        <v>15</v>
      </c>
      <c r="C2" s="4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4"/>
      <c r="L2" s="5" t="s">
        <v>24</v>
      </c>
      <c r="M2" s="5" t="s">
        <v>25</v>
      </c>
      <c r="N2" s="5" t="s">
        <v>26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93.0" customHeight="1">
      <c r="A3" s="5" t="s">
        <v>27</v>
      </c>
      <c r="B3" s="5" t="s">
        <v>28</v>
      </c>
      <c r="C3" s="4" t="s">
        <v>16</v>
      </c>
      <c r="D3" s="5" t="s">
        <v>17</v>
      </c>
      <c r="E3" s="5" t="s">
        <v>29</v>
      </c>
      <c r="F3" s="6" t="s">
        <v>30</v>
      </c>
      <c r="G3" s="5" t="s">
        <v>31</v>
      </c>
      <c r="H3" s="5" t="s">
        <v>32</v>
      </c>
      <c r="I3" s="5" t="s">
        <v>22</v>
      </c>
      <c r="J3" s="5" t="s">
        <v>23</v>
      </c>
      <c r="K3" s="4"/>
      <c r="L3" s="5" t="s">
        <v>33</v>
      </c>
      <c r="M3" s="5" t="s">
        <v>34</v>
      </c>
      <c r="N3" s="5" t="s">
        <v>26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93.0" customHeight="1">
      <c r="A4" s="5" t="s">
        <v>35</v>
      </c>
      <c r="B4" s="5" t="s">
        <v>36</v>
      </c>
      <c r="C4" s="4" t="s">
        <v>16</v>
      </c>
      <c r="D4" s="5" t="s">
        <v>17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22</v>
      </c>
      <c r="J4" s="5" t="s">
        <v>23</v>
      </c>
      <c r="K4" s="4"/>
      <c r="L4" s="5" t="s">
        <v>41</v>
      </c>
      <c r="M4" s="5" t="s">
        <v>25</v>
      </c>
      <c r="N4" s="5" t="s">
        <v>26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93.0" customHeight="1">
      <c r="A5" s="5" t="s">
        <v>42</v>
      </c>
      <c r="B5" s="5" t="s">
        <v>43</v>
      </c>
      <c r="C5" s="4" t="s">
        <v>16</v>
      </c>
      <c r="D5" s="5" t="s">
        <v>17</v>
      </c>
      <c r="E5" s="5" t="s">
        <v>18</v>
      </c>
      <c r="F5" s="5" t="s">
        <v>44</v>
      </c>
      <c r="G5" s="5" t="s">
        <v>45</v>
      </c>
      <c r="H5" s="5" t="s">
        <v>46</v>
      </c>
      <c r="I5" s="5" t="s">
        <v>22</v>
      </c>
      <c r="J5" s="5" t="s">
        <v>23</v>
      </c>
      <c r="K5" s="4"/>
      <c r="L5" s="5" t="s">
        <v>47</v>
      </c>
      <c r="M5" s="5" t="s">
        <v>25</v>
      </c>
      <c r="N5" s="5" t="s">
        <v>26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93.0" customHeight="1">
      <c r="A6" s="5" t="s">
        <v>48</v>
      </c>
      <c r="B6" s="5" t="s">
        <v>49</v>
      </c>
      <c r="C6" s="4" t="s">
        <v>16</v>
      </c>
      <c r="D6" s="5" t="s">
        <v>17</v>
      </c>
      <c r="E6" s="5" t="s">
        <v>18</v>
      </c>
      <c r="F6" s="5" t="s">
        <v>50</v>
      </c>
      <c r="G6" s="5" t="s">
        <v>45</v>
      </c>
      <c r="H6" s="5" t="s">
        <v>46</v>
      </c>
      <c r="I6" s="5" t="s">
        <v>22</v>
      </c>
      <c r="J6" s="5" t="s">
        <v>23</v>
      </c>
      <c r="K6" s="4"/>
      <c r="L6" s="5" t="s">
        <v>51</v>
      </c>
      <c r="M6" s="5" t="s">
        <v>25</v>
      </c>
      <c r="N6" s="5" t="s">
        <v>26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93.0" customHeight="1">
      <c r="A7" s="5" t="s">
        <v>52</v>
      </c>
      <c r="B7" s="6" t="s">
        <v>53</v>
      </c>
      <c r="C7" s="4" t="s">
        <v>16</v>
      </c>
      <c r="D7" s="5" t="s">
        <v>17</v>
      </c>
      <c r="E7" s="5" t="s">
        <v>18</v>
      </c>
      <c r="F7" s="5" t="s">
        <v>54</v>
      </c>
      <c r="G7" s="5" t="s">
        <v>55</v>
      </c>
      <c r="H7" s="5" t="s">
        <v>46</v>
      </c>
      <c r="I7" s="5" t="s">
        <v>22</v>
      </c>
      <c r="J7" s="5" t="s">
        <v>23</v>
      </c>
      <c r="K7" s="4"/>
      <c r="L7" s="5" t="s">
        <v>56</v>
      </c>
      <c r="M7" s="5" t="s">
        <v>25</v>
      </c>
      <c r="N7" s="5" t="s">
        <v>26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93.0" customHeight="1">
      <c r="A8" s="5" t="s">
        <v>57</v>
      </c>
      <c r="B8" s="5" t="s">
        <v>58</v>
      </c>
      <c r="C8" s="4" t="s">
        <v>16</v>
      </c>
      <c r="D8" s="5" t="s">
        <v>17</v>
      </c>
      <c r="E8" s="5" t="s">
        <v>18</v>
      </c>
      <c r="F8" s="5" t="s">
        <v>59</v>
      </c>
      <c r="G8" s="5" t="s">
        <v>60</v>
      </c>
      <c r="H8" s="5" t="s">
        <v>46</v>
      </c>
      <c r="I8" s="5" t="s">
        <v>22</v>
      </c>
      <c r="J8" s="5" t="s">
        <v>23</v>
      </c>
      <c r="K8" s="4"/>
      <c r="L8" s="5" t="s">
        <v>61</v>
      </c>
      <c r="M8" s="5" t="s">
        <v>25</v>
      </c>
      <c r="N8" s="5" t="s">
        <v>26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93.0" customHeight="1">
      <c r="A9" s="5" t="s">
        <v>62</v>
      </c>
      <c r="B9" s="7" t="s">
        <v>63</v>
      </c>
      <c r="C9" s="8" t="s">
        <v>16</v>
      </c>
      <c r="D9" s="7" t="s">
        <v>17</v>
      </c>
      <c r="E9" s="9" t="s">
        <v>64</v>
      </c>
      <c r="F9" s="9" t="s">
        <v>65</v>
      </c>
      <c r="G9" s="9" t="s">
        <v>66</v>
      </c>
      <c r="H9" s="7" t="s">
        <v>67</v>
      </c>
      <c r="I9" s="5" t="s">
        <v>22</v>
      </c>
      <c r="J9" s="7" t="s">
        <v>68</v>
      </c>
      <c r="K9" s="10"/>
      <c r="L9" s="9" t="s">
        <v>61</v>
      </c>
      <c r="M9" s="7" t="s">
        <v>25</v>
      </c>
      <c r="N9" s="5" t="s">
        <v>26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ht="93.0" customHeight="1">
      <c r="A10" s="5" t="s">
        <v>69</v>
      </c>
      <c r="B10" s="5" t="s">
        <v>70</v>
      </c>
      <c r="C10" s="4" t="s">
        <v>16</v>
      </c>
      <c r="D10" s="5" t="s">
        <v>17</v>
      </c>
      <c r="E10" s="5" t="s">
        <v>71</v>
      </c>
      <c r="F10" s="5" t="s">
        <v>72</v>
      </c>
      <c r="G10" s="5" t="s">
        <v>73</v>
      </c>
      <c r="H10" s="5" t="s">
        <v>67</v>
      </c>
      <c r="I10" s="5" t="s">
        <v>22</v>
      </c>
      <c r="J10" s="5" t="s">
        <v>68</v>
      </c>
      <c r="K10" s="4"/>
      <c r="L10" s="5" t="s">
        <v>61</v>
      </c>
      <c r="M10" s="5" t="s">
        <v>25</v>
      </c>
      <c r="N10" s="5" t="s">
        <v>26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93.0" customHeight="1">
      <c r="A11" s="5" t="s">
        <v>74</v>
      </c>
      <c r="B11" s="5" t="s">
        <v>75</v>
      </c>
      <c r="C11" s="4" t="s">
        <v>16</v>
      </c>
      <c r="D11" s="5" t="s">
        <v>17</v>
      </c>
      <c r="E11" s="5" t="s">
        <v>18</v>
      </c>
      <c r="F11" s="5" t="s">
        <v>59</v>
      </c>
      <c r="G11" s="5" t="s">
        <v>76</v>
      </c>
      <c r="H11" s="5" t="s">
        <v>77</v>
      </c>
      <c r="I11" s="5" t="s">
        <v>22</v>
      </c>
      <c r="J11" s="5" t="s">
        <v>23</v>
      </c>
      <c r="K11" s="4"/>
      <c r="L11" s="5" t="s">
        <v>78</v>
      </c>
      <c r="M11" s="5" t="s">
        <v>25</v>
      </c>
      <c r="N11" s="5" t="s">
        <v>26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93.0" customHeight="1">
      <c r="A12" s="5" t="s">
        <v>79</v>
      </c>
      <c r="B12" s="7" t="s">
        <v>80</v>
      </c>
      <c r="C12" s="8" t="s">
        <v>16</v>
      </c>
      <c r="D12" s="7" t="s">
        <v>17</v>
      </c>
      <c r="E12" s="9" t="s">
        <v>81</v>
      </c>
      <c r="F12" s="9" t="s">
        <v>82</v>
      </c>
      <c r="G12" s="9" t="s">
        <v>83</v>
      </c>
      <c r="H12" s="7" t="s">
        <v>67</v>
      </c>
      <c r="I12" s="5" t="s">
        <v>22</v>
      </c>
      <c r="J12" s="7" t="s">
        <v>68</v>
      </c>
      <c r="K12" s="10"/>
      <c r="L12" s="9" t="s">
        <v>78</v>
      </c>
      <c r="M12" s="7" t="s">
        <v>25</v>
      </c>
      <c r="N12" s="5" t="s">
        <v>26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ht="93.0" customHeight="1">
      <c r="A13" s="5" t="s">
        <v>84</v>
      </c>
      <c r="B13" s="5" t="s">
        <v>85</v>
      </c>
      <c r="C13" s="4" t="s">
        <v>16</v>
      </c>
      <c r="D13" s="5" t="s">
        <v>17</v>
      </c>
      <c r="E13" s="5" t="s">
        <v>86</v>
      </c>
      <c r="F13" s="5" t="s">
        <v>87</v>
      </c>
      <c r="G13" s="5" t="s">
        <v>88</v>
      </c>
      <c r="H13" s="5" t="s">
        <v>67</v>
      </c>
      <c r="I13" s="5" t="s">
        <v>22</v>
      </c>
      <c r="J13" s="5" t="s">
        <v>68</v>
      </c>
      <c r="K13" s="4"/>
      <c r="L13" s="5" t="s">
        <v>78</v>
      </c>
      <c r="M13" s="5" t="s">
        <v>25</v>
      </c>
      <c r="N13" s="5" t="s">
        <v>26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93.0" customHeight="1">
      <c r="A14" s="5" t="s">
        <v>89</v>
      </c>
      <c r="B14" s="5" t="s">
        <v>90</v>
      </c>
      <c r="C14" s="4" t="s">
        <v>16</v>
      </c>
      <c r="D14" s="5" t="s">
        <v>17</v>
      </c>
      <c r="E14" s="5" t="s">
        <v>91</v>
      </c>
      <c r="F14" s="5" t="s">
        <v>92</v>
      </c>
      <c r="G14" s="5" t="s">
        <v>93</v>
      </c>
      <c r="H14" s="5" t="s">
        <v>67</v>
      </c>
      <c r="I14" s="5" t="s">
        <v>22</v>
      </c>
      <c r="J14" s="5" t="s">
        <v>68</v>
      </c>
      <c r="K14" s="4"/>
      <c r="L14" s="5" t="s">
        <v>94</v>
      </c>
      <c r="M14" s="5" t="s">
        <v>25</v>
      </c>
      <c r="N14" s="5" t="s">
        <v>26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93.0" customHeight="1">
      <c r="A15" s="5" t="s">
        <v>95</v>
      </c>
      <c r="B15" s="5" t="s">
        <v>96</v>
      </c>
      <c r="C15" s="4" t="s">
        <v>16</v>
      </c>
      <c r="D15" s="5" t="s">
        <v>17</v>
      </c>
      <c r="E15" s="5" t="s">
        <v>97</v>
      </c>
      <c r="F15" s="5" t="s">
        <v>98</v>
      </c>
      <c r="G15" s="5" t="s">
        <v>99</v>
      </c>
      <c r="H15" s="5" t="s">
        <v>67</v>
      </c>
      <c r="I15" s="5" t="s">
        <v>22</v>
      </c>
      <c r="J15" s="5" t="s">
        <v>68</v>
      </c>
      <c r="K15" s="4"/>
      <c r="L15" s="5" t="s">
        <v>100</v>
      </c>
      <c r="M15" s="5" t="s">
        <v>25</v>
      </c>
      <c r="N15" s="5" t="s">
        <v>26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93.0" customHeight="1">
      <c r="A16" s="5" t="s">
        <v>101</v>
      </c>
      <c r="B16" s="5" t="s">
        <v>102</v>
      </c>
      <c r="C16" s="4" t="s">
        <v>16</v>
      </c>
      <c r="D16" s="5" t="s">
        <v>103</v>
      </c>
      <c r="E16" s="5" t="s">
        <v>104</v>
      </c>
      <c r="F16" s="5" t="s">
        <v>30</v>
      </c>
      <c r="G16" s="5" t="s">
        <v>105</v>
      </c>
      <c r="H16" s="5" t="s">
        <v>106</v>
      </c>
      <c r="I16" s="5" t="s">
        <v>107</v>
      </c>
      <c r="J16" s="5" t="s">
        <v>23</v>
      </c>
      <c r="K16" s="4"/>
      <c r="L16" s="6" t="s">
        <v>108</v>
      </c>
      <c r="M16" s="5" t="s">
        <v>109</v>
      </c>
      <c r="N16" s="5" t="s">
        <v>110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93.0" customHeight="1">
      <c r="A17" s="5" t="s">
        <v>111</v>
      </c>
      <c r="B17" s="6" t="s">
        <v>112</v>
      </c>
      <c r="C17" s="4" t="s">
        <v>16</v>
      </c>
      <c r="D17" s="5" t="s">
        <v>113</v>
      </c>
      <c r="E17" s="5" t="s">
        <v>114</v>
      </c>
      <c r="F17" s="11" t="s">
        <v>115</v>
      </c>
      <c r="G17" s="5" t="s">
        <v>116</v>
      </c>
      <c r="H17" s="5" t="s">
        <v>117</v>
      </c>
      <c r="I17" s="5" t="s">
        <v>107</v>
      </c>
      <c r="J17" s="5" t="s">
        <v>23</v>
      </c>
      <c r="K17" s="4"/>
      <c r="L17" s="6" t="s">
        <v>118</v>
      </c>
      <c r="M17" s="5" t="s">
        <v>25</v>
      </c>
      <c r="N17" s="5" t="s">
        <v>110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93.0" customHeight="1">
      <c r="A18" s="5" t="s">
        <v>119</v>
      </c>
      <c r="B18" s="6" t="s">
        <v>120</v>
      </c>
      <c r="C18" s="4" t="s">
        <v>16</v>
      </c>
      <c r="D18" s="5" t="s">
        <v>121</v>
      </c>
      <c r="E18" s="5" t="s">
        <v>122</v>
      </c>
      <c r="F18" s="5" t="s">
        <v>123</v>
      </c>
      <c r="G18" s="5" t="s">
        <v>124</v>
      </c>
      <c r="H18" s="5" t="s">
        <v>125</v>
      </c>
      <c r="I18" s="5" t="s">
        <v>107</v>
      </c>
      <c r="J18" s="5" t="s">
        <v>23</v>
      </c>
      <c r="K18" s="4"/>
      <c r="L18" s="6" t="s">
        <v>126</v>
      </c>
      <c r="M18" s="5" t="s">
        <v>25</v>
      </c>
      <c r="N18" s="5" t="s">
        <v>110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93.0" customHeight="1">
      <c r="A19" s="5" t="s">
        <v>127</v>
      </c>
      <c r="B19" s="5" t="s">
        <v>128</v>
      </c>
      <c r="C19" s="4" t="s">
        <v>16</v>
      </c>
      <c r="D19" s="5" t="s">
        <v>103</v>
      </c>
      <c r="E19" s="5" t="s">
        <v>129</v>
      </c>
      <c r="F19" s="5" t="s">
        <v>130</v>
      </c>
      <c r="G19" s="5" t="s">
        <v>131</v>
      </c>
      <c r="H19" s="5" t="s">
        <v>132</v>
      </c>
      <c r="I19" s="5" t="s">
        <v>107</v>
      </c>
      <c r="J19" s="5" t="s">
        <v>68</v>
      </c>
      <c r="K19" s="4"/>
      <c r="L19" s="6" t="s">
        <v>133</v>
      </c>
      <c r="M19" s="5" t="s">
        <v>25</v>
      </c>
      <c r="N19" s="5" t="s">
        <v>110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93.0" customHeight="1">
      <c r="A20" s="5" t="s">
        <v>134</v>
      </c>
      <c r="B20" s="5" t="s">
        <v>135</v>
      </c>
      <c r="C20" s="4" t="s">
        <v>16</v>
      </c>
      <c r="D20" s="5" t="s">
        <v>103</v>
      </c>
      <c r="E20" s="5" t="s">
        <v>136</v>
      </c>
      <c r="F20" s="5" t="s">
        <v>137</v>
      </c>
      <c r="G20" s="5" t="s">
        <v>138</v>
      </c>
      <c r="H20" s="5" t="s">
        <v>132</v>
      </c>
      <c r="I20" s="5" t="s">
        <v>107</v>
      </c>
      <c r="J20" s="5" t="s">
        <v>68</v>
      </c>
      <c r="K20" s="4"/>
      <c r="L20" s="6" t="s">
        <v>139</v>
      </c>
      <c r="M20" s="5" t="s">
        <v>25</v>
      </c>
      <c r="N20" s="5" t="s">
        <v>110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93.0" customHeight="1">
      <c r="A21" s="5" t="s">
        <v>140</v>
      </c>
      <c r="B21" s="5" t="s">
        <v>141</v>
      </c>
      <c r="C21" s="4" t="s">
        <v>16</v>
      </c>
      <c r="D21" s="5" t="s">
        <v>142</v>
      </c>
      <c r="E21" s="5" t="s">
        <v>143</v>
      </c>
      <c r="F21" s="5" t="s">
        <v>144</v>
      </c>
      <c r="G21" s="5" t="s">
        <v>145</v>
      </c>
      <c r="H21" s="5" t="s">
        <v>132</v>
      </c>
      <c r="I21" s="5" t="s">
        <v>107</v>
      </c>
      <c r="J21" s="5" t="s">
        <v>68</v>
      </c>
      <c r="K21" s="4"/>
      <c r="L21" s="6" t="s">
        <v>146</v>
      </c>
      <c r="M21" s="5" t="s">
        <v>25</v>
      </c>
      <c r="N21" s="5" t="s">
        <v>110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93.0" customHeight="1">
      <c r="A22" s="5" t="s">
        <v>147</v>
      </c>
      <c r="B22" s="5" t="s">
        <v>148</v>
      </c>
      <c r="C22" s="4" t="s">
        <v>16</v>
      </c>
      <c r="D22" s="5" t="s">
        <v>149</v>
      </c>
      <c r="E22" s="5" t="s">
        <v>150</v>
      </c>
      <c r="F22" s="5" t="s">
        <v>151</v>
      </c>
      <c r="G22" s="5" t="s">
        <v>152</v>
      </c>
      <c r="H22" s="4"/>
      <c r="I22" s="5" t="s">
        <v>107</v>
      </c>
      <c r="J22" s="5" t="s">
        <v>23</v>
      </c>
      <c r="K22" s="4"/>
      <c r="L22" s="5" t="s">
        <v>153</v>
      </c>
      <c r="M22" s="5" t="s">
        <v>34</v>
      </c>
      <c r="N22" s="5" t="s">
        <v>154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93.0" customHeight="1">
      <c r="A23" s="5" t="s">
        <v>155</v>
      </c>
      <c r="B23" s="5" t="s">
        <v>156</v>
      </c>
      <c r="C23" s="4" t="s">
        <v>16</v>
      </c>
      <c r="D23" s="5" t="s">
        <v>157</v>
      </c>
      <c r="E23" s="5" t="s">
        <v>158</v>
      </c>
      <c r="F23" s="5" t="s">
        <v>159</v>
      </c>
      <c r="G23" s="5" t="s">
        <v>160</v>
      </c>
      <c r="H23" s="5" t="s">
        <v>161</v>
      </c>
      <c r="I23" s="5" t="s">
        <v>107</v>
      </c>
      <c r="J23" s="5" t="s">
        <v>23</v>
      </c>
      <c r="K23" s="4"/>
      <c r="L23" s="5" t="s">
        <v>162</v>
      </c>
      <c r="M23" s="5" t="s">
        <v>25</v>
      </c>
      <c r="N23" s="5" t="s">
        <v>154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93.0" customHeight="1">
      <c r="A24" s="5" t="s">
        <v>163</v>
      </c>
      <c r="B24" s="5" t="s">
        <v>164</v>
      </c>
      <c r="C24" s="4" t="s">
        <v>16</v>
      </c>
      <c r="D24" s="5" t="s">
        <v>165</v>
      </c>
      <c r="E24" s="5" t="s">
        <v>166</v>
      </c>
      <c r="F24" s="5" t="s">
        <v>159</v>
      </c>
      <c r="G24" s="5" t="s">
        <v>167</v>
      </c>
      <c r="H24" s="5" t="s">
        <v>168</v>
      </c>
      <c r="I24" s="5" t="s">
        <v>107</v>
      </c>
      <c r="J24" s="5" t="s">
        <v>23</v>
      </c>
      <c r="K24" s="4"/>
      <c r="L24" s="5" t="s">
        <v>169</v>
      </c>
      <c r="M24" s="5" t="s">
        <v>25</v>
      </c>
      <c r="N24" s="5" t="s">
        <v>154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93.0" customHeight="1">
      <c r="A25" s="5" t="s">
        <v>170</v>
      </c>
      <c r="B25" s="6" t="s">
        <v>171</v>
      </c>
      <c r="C25" s="4" t="s">
        <v>16</v>
      </c>
      <c r="D25" s="5" t="s">
        <v>165</v>
      </c>
      <c r="E25" s="5" t="s">
        <v>172</v>
      </c>
      <c r="F25" s="5" t="s">
        <v>30</v>
      </c>
      <c r="G25" s="5" t="s">
        <v>173</v>
      </c>
      <c r="H25" s="5" t="s">
        <v>174</v>
      </c>
      <c r="I25" s="5" t="s">
        <v>107</v>
      </c>
      <c r="J25" s="5" t="s">
        <v>23</v>
      </c>
      <c r="K25" s="4"/>
      <c r="L25" s="5" t="s">
        <v>175</v>
      </c>
      <c r="M25" s="5" t="s">
        <v>25</v>
      </c>
      <c r="N25" s="5" t="s">
        <v>154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93.0" customHeight="1">
      <c r="A26" s="5" t="s">
        <v>176</v>
      </c>
      <c r="B26" s="5" t="s">
        <v>177</v>
      </c>
      <c r="C26" s="4" t="s">
        <v>16</v>
      </c>
      <c r="D26" s="5" t="s">
        <v>165</v>
      </c>
      <c r="E26" s="5" t="s">
        <v>178</v>
      </c>
      <c r="F26" s="5" t="s">
        <v>30</v>
      </c>
      <c r="G26" s="5" t="s">
        <v>179</v>
      </c>
      <c r="H26" s="5" t="s">
        <v>180</v>
      </c>
      <c r="I26" s="5" t="s">
        <v>107</v>
      </c>
      <c r="J26" s="5" t="s">
        <v>23</v>
      </c>
      <c r="K26" s="4"/>
      <c r="L26" s="5" t="s">
        <v>181</v>
      </c>
      <c r="M26" s="5" t="s">
        <v>25</v>
      </c>
      <c r="N26" s="5" t="s">
        <v>154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93.0" customHeight="1">
      <c r="A27" s="5" t="s">
        <v>182</v>
      </c>
      <c r="B27" s="6" t="s">
        <v>183</v>
      </c>
      <c r="C27" s="4" t="s">
        <v>16</v>
      </c>
      <c r="D27" s="5" t="s">
        <v>165</v>
      </c>
      <c r="E27" s="5" t="s">
        <v>184</v>
      </c>
      <c r="F27" s="5" t="s">
        <v>30</v>
      </c>
      <c r="G27" s="6" t="s">
        <v>185</v>
      </c>
      <c r="H27" s="5"/>
      <c r="I27" s="5" t="s">
        <v>107</v>
      </c>
      <c r="J27" s="5" t="s">
        <v>23</v>
      </c>
      <c r="K27" s="4"/>
      <c r="L27" s="5" t="s">
        <v>186</v>
      </c>
      <c r="M27" s="5" t="s">
        <v>25</v>
      </c>
      <c r="N27" s="5" t="s">
        <v>154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93.0" customHeight="1">
      <c r="A28" s="5" t="s">
        <v>187</v>
      </c>
      <c r="B28" s="5" t="s">
        <v>188</v>
      </c>
      <c r="C28" s="4" t="s">
        <v>16</v>
      </c>
      <c r="D28" s="5" t="s">
        <v>189</v>
      </c>
      <c r="E28" s="5" t="s">
        <v>190</v>
      </c>
      <c r="F28" s="5" t="s">
        <v>30</v>
      </c>
      <c r="G28" s="5" t="s">
        <v>191</v>
      </c>
      <c r="H28" s="5" t="s">
        <v>192</v>
      </c>
      <c r="I28" s="5" t="s">
        <v>107</v>
      </c>
      <c r="J28" s="5" t="s">
        <v>23</v>
      </c>
      <c r="K28" s="4"/>
      <c r="L28" s="5" t="s">
        <v>193</v>
      </c>
      <c r="M28" s="5" t="s">
        <v>194</v>
      </c>
      <c r="N28" s="5" t="s">
        <v>195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93.0" customHeight="1">
      <c r="A29" s="5" t="s">
        <v>196</v>
      </c>
      <c r="B29" s="5" t="s">
        <v>197</v>
      </c>
      <c r="C29" s="4" t="s">
        <v>16</v>
      </c>
      <c r="D29" s="5" t="s">
        <v>198</v>
      </c>
      <c r="E29" s="5" t="s">
        <v>199</v>
      </c>
      <c r="F29" s="5" t="s">
        <v>30</v>
      </c>
      <c r="G29" s="5" t="s">
        <v>200</v>
      </c>
      <c r="H29" s="5" t="s">
        <v>201</v>
      </c>
      <c r="I29" s="5" t="s">
        <v>107</v>
      </c>
      <c r="J29" s="5" t="s">
        <v>23</v>
      </c>
      <c r="K29" s="4"/>
      <c r="L29" s="5" t="s">
        <v>202</v>
      </c>
      <c r="M29" s="5" t="s">
        <v>25</v>
      </c>
      <c r="N29" s="5" t="s">
        <v>195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93.0" customHeight="1">
      <c r="A30" s="5" t="s">
        <v>203</v>
      </c>
      <c r="B30" s="5" t="s">
        <v>204</v>
      </c>
      <c r="C30" s="4" t="s">
        <v>16</v>
      </c>
      <c r="D30" s="5" t="s">
        <v>205</v>
      </c>
      <c r="E30" s="5" t="s">
        <v>206</v>
      </c>
      <c r="F30" s="5" t="s">
        <v>30</v>
      </c>
      <c r="G30" s="5" t="s">
        <v>207</v>
      </c>
      <c r="H30" s="5" t="s">
        <v>208</v>
      </c>
      <c r="I30" s="5" t="s">
        <v>107</v>
      </c>
      <c r="J30" s="5" t="s">
        <v>23</v>
      </c>
      <c r="K30" s="4"/>
      <c r="L30" s="5" t="s">
        <v>209</v>
      </c>
      <c r="M30" s="5" t="s">
        <v>194</v>
      </c>
      <c r="N30" s="5" t="s">
        <v>195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93.0" customHeight="1">
      <c r="A31" s="5" t="s">
        <v>210</v>
      </c>
      <c r="B31" s="5" t="s">
        <v>211</v>
      </c>
      <c r="C31" s="4" t="s">
        <v>16</v>
      </c>
      <c r="D31" s="5" t="s">
        <v>212</v>
      </c>
      <c r="E31" s="5" t="s">
        <v>213</v>
      </c>
      <c r="F31" s="5" t="s">
        <v>214</v>
      </c>
      <c r="G31" s="5" t="s">
        <v>215</v>
      </c>
      <c r="H31" s="5" t="s">
        <v>216</v>
      </c>
      <c r="I31" s="5" t="s">
        <v>107</v>
      </c>
      <c r="J31" s="5" t="s">
        <v>23</v>
      </c>
      <c r="K31" s="4"/>
      <c r="L31" s="5" t="s">
        <v>217</v>
      </c>
      <c r="M31" s="5" t="s">
        <v>25</v>
      </c>
      <c r="N31" s="5" t="s">
        <v>195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93.0" customHeight="1">
      <c r="A32" s="5" t="s">
        <v>218</v>
      </c>
      <c r="B32" s="5" t="s">
        <v>219</v>
      </c>
      <c r="C32" s="4" t="s">
        <v>16</v>
      </c>
      <c r="D32" s="5" t="s">
        <v>220</v>
      </c>
      <c r="E32" s="5" t="s">
        <v>221</v>
      </c>
      <c r="F32" s="5" t="s">
        <v>222</v>
      </c>
      <c r="G32" s="5" t="s">
        <v>223</v>
      </c>
      <c r="H32" s="5" t="s">
        <v>224</v>
      </c>
      <c r="I32" s="5" t="s">
        <v>107</v>
      </c>
      <c r="J32" s="5" t="s">
        <v>23</v>
      </c>
      <c r="K32" s="4"/>
      <c r="L32" s="5" t="s">
        <v>225</v>
      </c>
      <c r="M32" s="5" t="s">
        <v>226</v>
      </c>
      <c r="N32" s="5" t="s">
        <v>195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93.0" customHeight="1">
      <c r="A33" s="5" t="s">
        <v>227</v>
      </c>
      <c r="B33" s="5" t="s">
        <v>228</v>
      </c>
      <c r="C33" s="4" t="s">
        <v>16</v>
      </c>
      <c r="D33" s="5" t="s">
        <v>229</v>
      </c>
      <c r="E33" s="5" t="s">
        <v>230</v>
      </c>
      <c r="F33" s="5" t="s">
        <v>231</v>
      </c>
      <c r="G33" s="5" t="s">
        <v>232</v>
      </c>
      <c r="H33" s="5" t="s">
        <v>233</v>
      </c>
      <c r="I33" s="5" t="s">
        <v>107</v>
      </c>
      <c r="J33" s="5" t="s">
        <v>23</v>
      </c>
      <c r="K33" s="4"/>
      <c r="L33" s="5" t="s">
        <v>234</v>
      </c>
      <c r="M33" s="5" t="s">
        <v>235</v>
      </c>
      <c r="N33" s="5" t="s">
        <v>195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93.0" customHeight="1">
      <c r="A34" s="5" t="s">
        <v>236</v>
      </c>
      <c r="B34" s="5" t="s">
        <v>237</v>
      </c>
      <c r="C34" s="4" t="s">
        <v>16</v>
      </c>
      <c r="D34" s="5" t="s">
        <v>229</v>
      </c>
      <c r="E34" s="5" t="s">
        <v>238</v>
      </c>
      <c r="F34" s="5" t="s">
        <v>30</v>
      </c>
      <c r="G34" s="5" t="s">
        <v>239</v>
      </c>
      <c r="H34" s="5" t="s">
        <v>240</v>
      </c>
      <c r="I34" s="5" t="s">
        <v>107</v>
      </c>
      <c r="J34" s="5" t="s">
        <v>23</v>
      </c>
      <c r="K34" s="4"/>
      <c r="L34" s="5" t="s">
        <v>234</v>
      </c>
      <c r="M34" s="5" t="s">
        <v>226</v>
      </c>
      <c r="N34" s="5" t="s">
        <v>195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93.0" customHeight="1">
      <c r="A35" s="5" t="s">
        <v>241</v>
      </c>
      <c r="B35" s="5" t="s">
        <v>242</v>
      </c>
      <c r="C35" s="4" t="s">
        <v>16</v>
      </c>
      <c r="D35" s="5" t="s">
        <v>229</v>
      </c>
      <c r="E35" s="5" t="s">
        <v>243</v>
      </c>
      <c r="F35" s="5" t="s">
        <v>244</v>
      </c>
      <c r="G35" s="5" t="s">
        <v>245</v>
      </c>
      <c r="H35" s="5" t="s">
        <v>246</v>
      </c>
      <c r="I35" s="5" t="s">
        <v>107</v>
      </c>
      <c r="J35" s="5" t="s">
        <v>23</v>
      </c>
      <c r="K35" s="4"/>
      <c r="L35" s="5" t="s">
        <v>234</v>
      </c>
      <c r="M35" s="5" t="s">
        <v>226</v>
      </c>
      <c r="N35" s="5" t="s">
        <v>195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93.0" customHeight="1">
      <c r="A36" s="5" t="s">
        <v>247</v>
      </c>
      <c r="B36" s="5" t="s">
        <v>248</v>
      </c>
      <c r="C36" s="4" t="s">
        <v>16</v>
      </c>
      <c r="D36" s="5" t="s">
        <v>249</v>
      </c>
      <c r="E36" s="5" t="s">
        <v>250</v>
      </c>
      <c r="F36" s="5" t="s">
        <v>251</v>
      </c>
      <c r="G36" s="5" t="s">
        <v>252</v>
      </c>
      <c r="H36" s="5" t="s">
        <v>253</v>
      </c>
      <c r="I36" s="5" t="s">
        <v>107</v>
      </c>
      <c r="J36" s="5" t="s">
        <v>23</v>
      </c>
      <c r="K36" s="4"/>
      <c r="L36" s="5" t="s">
        <v>254</v>
      </c>
      <c r="M36" s="5" t="s">
        <v>25</v>
      </c>
      <c r="N36" s="5" t="s">
        <v>195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93.0" customHeight="1">
      <c r="A37" s="5" t="s">
        <v>255</v>
      </c>
      <c r="B37" s="5" t="s">
        <v>256</v>
      </c>
      <c r="C37" s="4" t="s">
        <v>16</v>
      </c>
      <c r="D37" s="5" t="s">
        <v>198</v>
      </c>
      <c r="E37" s="5" t="s">
        <v>257</v>
      </c>
      <c r="F37" s="5" t="s">
        <v>30</v>
      </c>
      <c r="G37" s="5" t="s">
        <v>258</v>
      </c>
      <c r="H37" s="5" t="s">
        <v>259</v>
      </c>
      <c r="I37" s="5" t="s">
        <v>107</v>
      </c>
      <c r="J37" s="5" t="s">
        <v>23</v>
      </c>
      <c r="K37" s="4"/>
      <c r="L37" s="5" t="s">
        <v>254</v>
      </c>
      <c r="M37" s="5" t="s">
        <v>226</v>
      </c>
      <c r="N37" s="5" t="s">
        <v>195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93.0" customHeight="1">
      <c r="A38" s="5" t="s">
        <v>260</v>
      </c>
      <c r="B38" s="5" t="s">
        <v>261</v>
      </c>
      <c r="C38" s="4" t="s">
        <v>16</v>
      </c>
      <c r="D38" s="5" t="s">
        <v>262</v>
      </c>
      <c r="E38" s="5" t="s">
        <v>263</v>
      </c>
      <c r="F38" s="5" t="s">
        <v>264</v>
      </c>
      <c r="G38" s="5" t="s">
        <v>265</v>
      </c>
      <c r="H38" s="5" t="s">
        <v>266</v>
      </c>
      <c r="I38" s="5" t="s">
        <v>107</v>
      </c>
      <c r="J38" s="5" t="s">
        <v>23</v>
      </c>
      <c r="K38" s="4"/>
      <c r="L38" s="5" t="s">
        <v>267</v>
      </c>
      <c r="M38" s="5" t="s">
        <v>268</v>
      </c>
      <c r="N38" s="5" t="s">
        <v>195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93.0" customHeight="1">
      <c r="A39" s="5" t="s">
        <v>269</v>
      </c>
      <c r="B39" s="5" t="s">
        <v>270</v>
      </c>
      <c r="C39" s="4" t="s">
        <v>16</v>
      </c>
      <c r="D39" s="5" t="s">
        <v>271</v>
      </c>
      <c r="E39" s="5" t="s">
        <v>272</v>
      </c>
      <c r="F39" s="5" t="s">
        <v>30</v>
      </c>
      <c r="G39" s="5" t="s">
        <v>273</v>
      </c>
      <c r="H39" s="5" t="s">
        <v>274</v>
      </c>
      <c r="I39" s="5" t="s">
        <v>107</v>
      </c>
      <c r="J39" s="5" t="s">
        <v>23</v>
      </c>
      <c r="K39" s="4"/>
      <c r="L39" s="5" t="s">
        <v>275</v>
      </c>
      <c r="M39" s="5" t="s">
        <v>235</v>
      </c>
      <c r="N39" s="5" t="s">
        <v>195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93.0" customHeight="1">
      <c r="A40" s="5" t="s">
        <v>276</v>
      </c>
      <c r="B40" s="5" t="s">
        <v>277</v>
      </c>
      <c r="C40" s="4" t="s">
        <v>16</v>
      </c>
      <c r="D40" s="5" t="s">
        <v>278</v>
      </c>
      <c r="E40" s="5" t="s">
        <v>279</v>
      </c>
      <c r="F40" s="5" t="s">
        <v>30</v>
      </c>
      <c r="G40" s="5" t="s">
        <v>280</v>
      </c>
      <c r="H40" s="5" t="s">
        <v>281</v>
      </c>
      <c r="I40" s="5" t="s">
        <v>107</v>
      </c>
      <c r="J40" s="5" t="s">
        <v>23</v>
      </c>
      <c r="K40" s="4"/>
      <c r="L40" s="5" t="s">
        <v>275</v>
      </c>
      <c r="M40" s="5" t="s">
        <v>226</v>
      </c>
      <c r="N40" s="5" t="s">
        <v>195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93.0" customHeight="1">
      <c r="A41" s="5" t="s">
        <v>282</v>
      </c>
      <c r="B41" s="5" t="s">
        <v>283</v>
      </c>
      <c r="C41" s="4" t="s">
        <v>16</v>
      </c>
      <c r="D41" s="5" t="s">
        <v>284</v>
      </c>
      <c r="E41" s="5" t="s">
        <v>285</v>
      </c>
      <c r="F41" s="5" t="s">
        <v>30</v>
      </c>
      <c r="G41" s="5" t="s">
        <v>286</v>
      </c>
      <c r="H41" s="5" t="s">
        <v>287</v>
      </c>
      <c r="I41" s="5" t="s">
        <v>107</v>
      </c>
      <c r="J41" s="5" t="s">
        <v>23</v>
      </c>
      <c r="K41" s="4"/>
      <c r="L41" s="5" t="s">
        <v>288</v>
      </c>
      <c r="M41" s="5" t="s">
        <v>268</v>
      </c>
      <c r="N41" s="5" t="s">
        <v>195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93.0" customHeight="1">
      <c r="A42" s="5" t="s">
        <v>289</v>
      </c>
      <c r="B42" s="5" t="s">
        <v>290</v>
      </c>
      <c r="C42" s="4" t="s">
        <v>16</v>
      </c>
      <c r="D42" s="5" t="s">
        <v>291</v>
      </c>
      <c r="E42" s="5" t="s">
        <v>292</v>
      </c>
      <c r="F42" s="5" t="s">
        <v>293</v>
      </c>
      <c r="G42" s="5" t="s">
        <v>294</v>
      </c>
      <c r="H42" s="5" t="s">
        <v>295</v>
      </c>
      <c r="I42" s="5" t="s">
        <v>107</v>
      </c>
      <c r="J42" s="5" t="s">
        <v>23</v>
      </c>
      <c r="K42" s="4"/>
      <c r="L42" s="5" t="s">
        <v>296</v>
      </c>
      <c r="M42" s="5" t="s">
        <v>25</v>
      </c>
      <c r="N42" s="5" t="s">
        <v>297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93.0" customHeight="1">
      <c r="A43" s="5" t="s">
        <v>298</v>
      </c>
      <c r="B43" s="6" t="s">
        <v>299</v>
      </c>
      <c r="C43" s="4" t="s">
        <v>16</v>
      </c>
      <c r="D43" s="5" t="s">
        <v>291</v>
      </c>
      <c r="E43" s="5" t="s">
        <v>300</v>
      </c>
      <c r="F43" s="5" t="s">
        <v>293</v>
      </c>
      <c r="G43" s="5" t="s">
        <v>301</v>
      </c>
      <c r="H43" s="5"/>
      <c r="I43" s="5" t="s">
        <v>107</v>
      </c>
      <c r="J43" s="5" t="s">
        <v>23</v>
      </c>
      <c r="K43" s="4"/>
      <c r="L43" s="5" t="s">
        <v>302</v>
      </c>
      <c r="M43" s="5" t="s">
        <v>25</v>
      </c>
      <c r="N43" s="5" t="s">
        <v>297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93.0" customHeight="1">
      <c r="A44" s="5" t="s">
        <v>303</v>
      </c>
      <c r="B44" s="5" t="s">
        <v>304</v>
      </c>
      <c r="C44" s="4" t="s">
        <v>16</v>
      </c>
      <c r="D44" s="5" t="s">
        <v>305</v>
      </c>
      <c r="E44" s="5" t="s">
        <v>306</v>
      </c>
      <c r="F44" s="5" t="s">
        <v>293</v>
      </c>
      <c r="G44" s="6" t="s">
        <v>307</v>
      </c>
      <c r="H44" s="5"/>
      <c r="I44" s="5" t="s">
        <v>308</v>
      </c>
      <c r="J44" s="5" t="s">
        <v>68</v>
      </c>
      <c r="K44" s="4"/>
      <c r="L44" s="5" t="s">
        <v>302</v>
      </c>
      <c r="M44" s="5" t="s">
        <v>25</v>
      </c>
      <c r="N44" s="5" t="s">
        <v>297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93.0" customHeight="1">
      <c r="A45" s="5" t="s">
        <v>309</v>
      </c>
      <c r="B45" s="5" t="s">
        <v>310</v>
      </c>
      <c r="C45" s="4" t="s">
        <v>16</v>
      </c>
      <c r="D45" s="5" t="s">
        <v>311</v>
      </c>
      <c r="E45" s="5" t="s">
        <v>312</v>
      </c>
      <c r="F45" s="5" t="s">
        <v>313</v>
      </c>
      <c r="G45" s="5" t="s">
        <v>314</v>
      </c>
      <c r="H45" s="5" t="s">
        <v>315</v>
      </c>
      <c r="I45" s="5" t="s">
        <v>107</v>
      </c>
      <c r="J45" s="5" t="s">
        <v>23</v>
      </c>
      <c r="K45" s="4"/>
      <c r="L45" s="5" t="s">
        <v>316</v>
      </c>
      <c r="M45" s="5" t="s">
        <v>25</v>
      </c>
      <c r="N45" s="5" t="s">
        <v>297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93.0" customHeight="1">
      <c r="A46" s="5" t="s">
        <v>317</v>
      </c>
      <c r="B46" s="5" t="s">
        <v>318</v>
      </c>
      <c r="C46" s="4" t="s">
        <v>16</v>
      </c>
      <c r="D46" s="5" t="s">
        <v>319</v>
      </c>
      <c r="E46" s="5" t="s">
        <v>320</v>
      </c>
      <c r="F46" s="5" t="s">
        <v>313</v>
      </c>
      <c r="G46" s="5" t="s">
        <v>321</v>
      </c>
      <c r="H46" s="5" t="s">
        <v>322</v>
      </c>
      <c r="I46" s="5" t="s">
        <v>107</v>
      </c>
      <c r="J46" s="5" t="s">
        <v>23</v>
      </c>
      <c r="K46" s="4"/>
      <c r="L46" s="5" t="s">
        <v>316</v>
      </c>
      <c r="M46" s="5" t="s">
        <v>25</v>
      </c>
      <c r="N46" s="5" t="s">
        <v>297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93.0" customHeight="1">
      <c r="A47" s="5" t="s">
        <v>323</v>
      </c>
      <c r="B47" s="5" t="s">
        <v>324</v>
      </c>
      <c r="C47" s="4" t="s">
        <v>16</v>
      </c>
      <c r="D47" s="5" t="s">
        <v>325</v>
      </c>
      <c r="E47" s="5" t="s">
        <v>326</v>
      </c>
      <c r="F47" s="5" t="s">
        <v>313</v>
      </c>
      <c r="G47" s="5" t="s">
        <v>327</v>
      </c>
      <c r="H47" s="5" t="s">
        <v>328</v>
      </c>
      <c r="I47" s="5" t="s">
        <v>107</v>
      </c>
      <c r="J47" s="5" t="s">
        <v>23</v>
      </c>
      <c r="K47" s="4"/>
      <c r="L47" s="5" t="s">
        <v>316</v>
      </c>
      <c r="M47" s="5" t="s">
        <v>25</v>
      </c>
      <c r="N47" s="5" t="s">
        <v>297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93.0" customHeight="1">
      <c r="A48" s="5" t="s">
        <v>329</v>
      </c>
      <c r="B48" s="5" t="s">
        <v>330</v>
      </c>
      <c r="C48" s="4" t="s">
        <v>16</v>
      </c>
      <c r="D48" s="6" t="s">
        <v>331</v>
      </c>
      <c r="E48" s="5" t="s">
        <v>332</v>
      </c>
      <c r="F48" s="5" t="s">
        <v>333</v>
      </c>
      <c r="G48" s="5" t="s">
        <v>334</v>
      </c>
      <c r="H48" s="5" t="s">
        <v>335</v>
      </c>
      <c r="I48" s="5" t="s">
        <v>107</v>
      </c>
      <c r="J48" s="5" t="s">
        <v>23</v>
      </c>
      <c r="K48" s="4"/>
      <c r="L48" s="12" t="s">
        <v>336</v>
      </c>
      <c r="M48" s="5" t="s">
        <v>25</v>
      </c>
      <c r="N48" s="5" t="s">
        <v>297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93.0" customHeight="1">
      <c r="A49" s="6"/>
      <c r="B49" s="4"/>
      <c r="C49" s="4" t="s">
        <v>16</v>
      </c>
      <c r="D49" s="6" t="s">
        <v>331</v>
      </c>
      <c r="E49" s="4"/>
      <c r="F49" s="4"/>
      <c r="G49" s="4"/>
      <c r="H49" s="4"/>
      <c r="I49" s="4"/>
      <c r="J49" s="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93.0" customHeight="1">
      <c r="A50" s="4"/>
      <c r="B50" s="4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93.0" customHeight="1">
      <c r="A51" s="4"/>
      <c r="B51" s="4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93.0" customHeight="1">
      <c r="A52" s="4"/>
      <c r="B52" s="4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93.0" customHeight="1">
      <c r="A53" s="4"/>
      <c r="B53" s="4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93.0" customHeight="1">
      <c r="A54" s="4"/>
      <c r="B54" s="4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93.0" customHeight="1">
      <c r="A55" s="4"/>
      <c r="B55" s="4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93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93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93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93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93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93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93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93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93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93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93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93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93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93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93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93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93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93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93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93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93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93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93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93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93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93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93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93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93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93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93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93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93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93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93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93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93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93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93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93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93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93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93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93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93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93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93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93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93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93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93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93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93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93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93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93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93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93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93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93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93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93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93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93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93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93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93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93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93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93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93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93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93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93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93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93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93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93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93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93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93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93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93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93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93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93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93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93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93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93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93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93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93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93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93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93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93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93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93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93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93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93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93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93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93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93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93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93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93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93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93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93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93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93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93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93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93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93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93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93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93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93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93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93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93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93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93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93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93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93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93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93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93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93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93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93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93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93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93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93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93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93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93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93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93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93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93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93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93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93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93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93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93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93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93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93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93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93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93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93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93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93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93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93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93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93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93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93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93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93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93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93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93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93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93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93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93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93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93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93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93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93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93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93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93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93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93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93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93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93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93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93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93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93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93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93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93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93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93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93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93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93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93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93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93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93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93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93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93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93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93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93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93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93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93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93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93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93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93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93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93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93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93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93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93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93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93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93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93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93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93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93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93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93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93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93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93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93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93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93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93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93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93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93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93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93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93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93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93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93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93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93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93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93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93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93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93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93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93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93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93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93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93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93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93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93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93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93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93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93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93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93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93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93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93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93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93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93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93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93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93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93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93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93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93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93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93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93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93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93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93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93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93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93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93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93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93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93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93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93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93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93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93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93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93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93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93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93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93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93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93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93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93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93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93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93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93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93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93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93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93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93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93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93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93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93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93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93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93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93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93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93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93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93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93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93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93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93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93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93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93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93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93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93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93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93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93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93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93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93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93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93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93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93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93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93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93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93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93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93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93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93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93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93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93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93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93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93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93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93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93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93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93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93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93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93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93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93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93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93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93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93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93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93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93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93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93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93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93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93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93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93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93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93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93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93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93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93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93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93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93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93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93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93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93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93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93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93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93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93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93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93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93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93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93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93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93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93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93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93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93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93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93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93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93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93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93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93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93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93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93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93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93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93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93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93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93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93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93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93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93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93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93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93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93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93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93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93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93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93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93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93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93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93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93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93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93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93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93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93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93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93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93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93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93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93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93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93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93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93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93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93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93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93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93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93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93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93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93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93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93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93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93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93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93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93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93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93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93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93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93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93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93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93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93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93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93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93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93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93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93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93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93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93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93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93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93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93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93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93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93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93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93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93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93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93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93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93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93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93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93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93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93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93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93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93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93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93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93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93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93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93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93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93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93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93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93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93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93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93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93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93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93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93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93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93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93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93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93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93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93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93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93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93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93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93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93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93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93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93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93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93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93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93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93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93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93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93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93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93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93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93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93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93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93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93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93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93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93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93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93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93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93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93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93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93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93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93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93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93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93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93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93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93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93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93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93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93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93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93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93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93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93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93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93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93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93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93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93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93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93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93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93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93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93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93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93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93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93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93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93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93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93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93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93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93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93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93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93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93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93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93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93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93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93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93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93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93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93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93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93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93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93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93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93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93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93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93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93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93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93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93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93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93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93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93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93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93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93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93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93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93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93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93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93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93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93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93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93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93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93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93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93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93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93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93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93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93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93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93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93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93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93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93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93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93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93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93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93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93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93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93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93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93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93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93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93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93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93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93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93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93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93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93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93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93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93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93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93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93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93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93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93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93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93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93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93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93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93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93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93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93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93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93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93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93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93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93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93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93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93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93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93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93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93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93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93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93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93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93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93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93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93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93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93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93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93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93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93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93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93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93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93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93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93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93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93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93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93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93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93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93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93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93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93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93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93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93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93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93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93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93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93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93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93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93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93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93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93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93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93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93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93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93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93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93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93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93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93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93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93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93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93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93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93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93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93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93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93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93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93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93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93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93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93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93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93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93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93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93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93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93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93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93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93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93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93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93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93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93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93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93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93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93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93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93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93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93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93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93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93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93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93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93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93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93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93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93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93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93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93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93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93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93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93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93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93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93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93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93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93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93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93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93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93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93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93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93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93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93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93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93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93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93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93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93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93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93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93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93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93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93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93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93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93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93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93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93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93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93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93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93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93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93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93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93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93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93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93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93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93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93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93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93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93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93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93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93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93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93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93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93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93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93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93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93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93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93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93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93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93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93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93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93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93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93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93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93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93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93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93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93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93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93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93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93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93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93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93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93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93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93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93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93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93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93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93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93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93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93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93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93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93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93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93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93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ht="93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ht="93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ht="93.0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ht="93.0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ht="93.0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ht="93.0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ht="93.0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ht="93.0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</sheetData>
  <dataValidations>
    <dataValidation type="list" allowBlank="1" showErrorMessage="1" sqref="I2:I15">
      <formula1>"Pass,Failed,Blocked,In review"</formula1>
    </dataValidation>
    <dataValidation type="list" allowBlank="1" showErrorMessage="1" sqref="I16:I48">
      <formula1>"Pass,Failed,Blocked,In review,Rejaected"</formula1>
    </dataValidation>
    <dataValidation type="list" allowBlank="1" showErrorMessage="1" sqref="J2:J55">
      <formula1>"Valid,Invalid"</formula1>
    </dataValidation>
  </dataValidations>
  <hyperlinks>
    <hyperlink r:id="rId1" ref="F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32.75"/>
    <col customWidth="1" min="2" max="2" width="64.75"/>
    <col customWidth="1" min="3" max="3" width="32.75"/>
    <col customWidth="1" min="4" max="4" width="54.38"/>
    <col customWidth="1" min="5" max="5" width="66.38"/>
    <col customWidth="1" min="6" max="6" width="88.75"/>
    <col customWidth="1" min="7" max="7" width="96.38"/>
    <col customWidth="1" min="8" max="8" width="47.38"/>
    <col customWidth="1" min="9" max="32" width="32.75"/>
  </cols>
  <sheetData>
    <row r="1" ht="93.0" customHeight="1" outlineLevel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337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4"/>
      <c r="AD1" s="4"/>
      <c r="AE1" s="4"/>
      <c r="AF1" s="4"/>
    </row>
    <row r="2" ht="93.0" customHeight="1">
      <c r="A2" s="5" t="s">
        <v>14</v>
      </c>
      <c r="B2" s="5" t="s">
        <v>15</v>
      </c>
      <c r="C2" s="4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4"/>
      <c r="L2" s="5" t="s">
        <v>24</v>
      </c>
      <c r="M2" s="5" t="s">
        <v>25</v>
      </c>
      <c r="N2" s="5" t="s">
        <v>26</v>
      </c>
      <c r="O2" s="13" t="s">
        <v>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93.0" customHeight="1">
      <c r="A3" s="5" t="s">
        <v>27</v>
      </c>
      <c r="B3" s="5" t="s">
        <v>28</v>
      </c>
      <c r="C3" s="4" t="s">
        <v>16</v>
      </c>
      <c r="D3" s="5" t="s">
        <v>17</v>
      </c>
      <c r="E3" s="5" t="s">
        <v>29</v>
      </c>
      <c r="F3" s="6" t="s">
        <v>30</v>
      </c>
      <c r="G3" s="5" t="s">
        <v>31</v>
      </c>
      <c r="H3" s="5" t="s">
        <v>32</v>
      </c>
      <c r="I3" s="5" t="s">
        <v>22</v>
      </c>
      <c r="J3" s="5" t="s">
        <v>23</v>
      </c>
      <c r="K3" s="4"/>
      <c r="L3" s="5" t="s">
        <v>33</v>
      </c>
      <c r="M3" s="5" t="s">
        <v>34</v>
      </c>
      <c r="N3" s="5" t="s">
        <v>26</v>
      </c>
      <c r="O3" s="13" t="s">
        <v>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93.0" customHeight="1">
      <c r="A4" s="5" t="s">
        <v>35</v>
      </c>
      <c r="B4" s="5" t="s">
        <v>36</v>
      </c>
      <c r="C4" s="4" t="s">
        <v>16</v>
      </c>
      <c r="D4" s="5" t="s">
        <v>17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22</v>
      </c>
      <c r="J4" s="5" t="s">
        <v>23</v>
      </c>
      <c r="K4" s="4"/>
      <c r="L4" s="5" t="s">
        <v>41</v>
      </c>
      <c r="M4" s="5" t="s">
        <v>25</v>
      </c>
      <c r="N4" s="5" t="s">
        <v>26</v>
      </c>
      <c r="O4" s="13" t="s">
        <v>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93.0" customHeight="1">
      <c r="A5" s="5" t="s">
        <v>42</v>
      </c>
      <c r="B5" s="5" t="s">
        <v>43</v>
      </c>
      <c r="C5" s="4" t="s">
        <v>16</v>
      </c>
      <c r="D5" s="5" t="s">
        <v>17</v>
      </c>
      <c r="E5" s="5" t="s">
        <v>18</v>
      </c>
      <c r="F5" s="5" t="s">
        <v>44</v>
      </c>
      <c r="G5" s="5" t="s">
        <v>45</v>
      </c>
      <c r="H5" s="5" t="s">
        <v>46</v>
      </c>
      <c r="I5" s="5" t="s">
        <v>22</v>
      </c>
      <c r="J5" s="5" t="s">
        <v>23</v>
      </c>
      <c r="K5" s="4"/>
      <c r="L5" s="5" t="s">
        <v>47</v>
      </c>
      <c r="M5" s="5" t="s">
        <v>25</v>
      </c>
      <c r="N5" s="5" t="s">
        <v>26</v>
      </c>
      <c r="O5" s="13" t="s">
        <v>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93.0" customHeight="1">
      <c r="A6" s="5" t="s">
        <v>48</v>
      </c>
      <c r="B6" s="5" t="s">
        <v>49</v>
      </c>
      <c r="C6" s="4" t="s">
        <v>16</v>
      </c>
      <c r="D6" s="5" t="s">
        <v>17</v>
      </c>
      <c r="E6" s="5" t="s">
        <v>18</v>
      </c>
      <c r="F6" s="5" t="s">
        <v>50</v>
      </c>
      <c r="G6" s="5" t="s">
        <v>45</v>
      </c>
      <c r="H6" s="5" t="s">
        <v>46</v>
      </c>
      <c r="I6" s="5" t="s">
        <v>22</v>
      </c>
      <c r="J6" s="5" t="s">
        <v>23</v>
      </c>
      <c r="K6" s="4"/>
      <c r="L6" s="5" t="s">
        <v>51</v>
      </c>
      <c r="M6" s="5" t="s">
        <v>25</v>
      </c>
      <c r="N6" s="5" t="s">
        <v>26</v>
      </c>
      <c r="O6" s="13" t="s">
        <v>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93.0" customHeight="1">
      <c r="A7" s="5" t="s">
        <v>52</v>
      </c>
      <c r="B7" s="6" t="s">
        <v>53</v>
      </c>
      <c r="C7" s="4" t="s">
        <v>16</v>
      </c>
      <c r="D7" s="5" t="s">
        <v>17</v>
      </c>
      <c r="E7" s="5" t="s">
        <v>18</v>
      </c>
      <c r="F7" s="5" t="s">
        <v>54</v>
      </c>
      <c r="G7" s="5" t="s">
        <v>55</v>
      </c>
      <c r="H7" s="5" t="s">
        <v>46</v>
      </c>
      <c r="I7" s="5" t="s">
        <v>22</v>
      </c>
      <c r="J7" s="5" t="s">
        <v>23</v>
      </c>
      <c r="K7" s="4"/>
      <c r="L7" s="5" t="s">
        <v>56</v>
      </c>
      <c r="M7" s="5" t="s">
        <v>25</v>
      </c>
      <c r="N7" s="5" t="s">
        <v>26</v>
      </c>
      <c r="O7" s="13" t="s">
        <v>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93.0" customHeight="1">
      <c r="A8" s="5" t="s">
        <v>57</v>
      </c>
      <c r="B8" s="5" t="s">
        <v>58</v>
      </c>
      <c r="C8" s="4" t="s">
        <v>16</v>
      </c>
      <c r="D8" s="5" t="s">
        <v>17</v>
      </c>
      <c r="E8" s="5" t="s">
        <v>18</v>
      </c>
      <c r="F8" s="5" t="s">
        <v>59</v>
      </c>
      <c r="G8" s="5" t="s">
        <v>60</v>
      </c>
      <c r="H8" s="5" t="s">
        <v>46</v>
      </c>
      <c r="I8" s="5" t="s">
        <v>22</v>
      </c>
      <c r="J8" s="5" t="s">
        <v>23</v>
      </c>
      <c r="K8" s="4"/>
      <c r="L8" s="5" t="s">
        <v>61</v>
      </c>
      <c r="M8" s="5" t="s">
        <v>25</v>
      </c>
      <c r="N8" s="5" t="s">
        <v>26</v>
      </c>
      <c r="O8" s="13" t="s">
        <v>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93.0" customHeight="1">
      <c r="A9" s="5" t="s">
        <v>62</v>
      </c>
      <c r="B9" s="7" t="s">
        <v>63</v>
      </c>
      <c r="C9" s="8" t="s">
        <v>16</v>
      </c>
      <c r="D9" s="7" t="s">
        <v>17</v>
      </c>
      <c r="E9" s="9" t="s">
        <v>64</v>
      </c>
      <c r="F9" s="9" t="s">
        <v>65</v>
      </c>
      <c r="G9" s="9" t="s">
        <v>66</v>
      </c>
      <c r="H9" s="7" t="s">
        <v>67</v>
      </c>
      <c r="I9" s="5" t="s">
        <v>22</v>
      </c>
      <c r="J9" s="7" t="s">
        <v>68</v>
      </c>
      <c r="K9" s="10"/>
      <c r="L9" s="9" t="s">
        <v>61</v>
      </c>
      <c r="M9" s="7" t="s">
        <v>25</v>
      </c>
      <c r="N9" s="5" t="s">
        <v>26</v>
      </c>
      <c r="O9" s="13" t="s">
        <v>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93.0" customHeight="1">
      <c r="A10" s="5" t="s">
        <v>69</v>
      </c>
      <c r="B10" s="5" t="s">
        <v>70</v>
      </c>
      <c r="C10" s="4" t="s">
        <v>16</v>
      </c>
      <c r="D10" s="5" t="s">
        <v>17</v>
      </c>
      <c r="E10" s="5" t="s">
        <v>71</v>
      </c>
      <c r="F10" s="5" t="s">
        <v>72</v>
      </c>
      <c r="G10" s="5" t="s">
        <v>73</v>
      </c>
      <c r="H10" s="5" t="s">
        <v>67</v>
      </c>
      <c r="I10" s="5" t="s">
        <v>22</v>
      </c>
      <c r="J10" s="5" t="s">
        <v>68</v>
      </c>
      <c r="K10" s="4"/>
      <c r="L10" s="5" t="s">
        <v>61</v>
      </c>
      <c r="M10" s="5" t="s">
        <v>25</v>
      </c>
      <c r="N10" s="5" t="s">
        <v>26</v>
      </c>
      <c r="O10" s="13" t="s">
        <v>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93.0" customHeight="1">
      <c r="A11" s="5" t="s">
        <v>74</v>
      </c>
      <c r="B11" s="5" t="s">
        <v>75</v>
      </c>
      <c r="C11" s="4" t="s">
        <v>16</v>
      </c>
      <c r="D11" s="5" t="s">
        <v>17</v>
      </c>
      <c r="E11" s="5" t="s">
        <v>18</v>
      </c>
      <c r="F11" s="5" t="s">
        <v>59</v>
      </c>
      <c r="G11" s="5" t="s">
        <v>76</v>
      </c>
      <c r="H11" s="5" t="s">
        <v>77</v>
      </c>
      <c r="I11" s="5" t="s">
        <v>22</v>
      </c>
      <c r="J11" s="5" t="s">
        <v>23</v>
      </c>
      <c r="K11" s="4"/>
      <c r="L11" s="5" t="s">
        <v>78</v>
      </c>
      <c r="M11" s="5" t="s">
        <v>25</v>
      </c>
      <c r="N11" s="5" t="s">
        <v>26</v>
      </c>
      <c r="O11" s="13" t="s">
        <v>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93.0" customHeight="1">
      <c r="A12" s="5" t="s">
        <v>79</v>
      </c>
      <c r="B12" s="7" t="s">
        <v>80</v>
      </c>
      <c r="C12" s="8" t="s">
        <v>16</v>
      </c>
      <c r="D12" s="7" t="s">
        <v>17</v>
      </c>
      <c r="E12" s="9" t="s">
        <v>81</v>
      </c>
      <c r="F12" s="9" t="s">
        <v>82</v>
      </c>
      <c r="G12" s="9" t="s">
        <v>83</v>
      </c>
      <c r="H12" s="7" t="s">
        <v>67</v>
      </c>
      <c r="I12" s="5" t="s">
        <v>22</v>
      </c>
      <c r="J12" s="7" t="s">
        <v>68</v>
      </c>
      <c r="K12" s="10"/>
      <c r="L12" s="9" t="s">
        <v>78</v>
      </c>
      <c r="M12" s="7" t="s">
        <v>25</v>
      </c>
      <c r="N12" s="5" t="s">
        <v>26</v>
      </c>
      <c r="O12" s="13" t="s">
        <v>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93.0" customHeight="1">
      <c r="A13" s="5" t="s">
        <v>84</v>
      </c>
      <c r="B13" s="5" t="s">
        <v>85</v>
      </c>
      <c r="C13" s="4" t="s">
        <v>16</v>
      </c>
      <c r="D13" s="5" t="s">
        <v>17</v>
      </c>
      <c r="E13" s="5" t="s">
        <v>86</v>
      </c>
      <c r="F13" s="5" t="s">
        <v>87</v>
      </c>
      <c r="G13" s="5" t="s">
        <v>88</v>
      </c>
      <c r="H13" s="5" t="s">
        <v>67</v>
      </c>
      <c r="I13" s="5" t="s">
        <v>22</v>
      </c>
      <c r="J13" s="5" t="s">
        <v>68</v>
      </c>
      <c r="K13" s="4"/>
      <c r="L13" s="5" t="s">
        <v>78</v>
      </c>
      <c r="M13" s="5" t="s">
        <v>25</v>
      </c>
      <c r="N13" s="5" t="s">
        <v>26</v>
      </c>
      <c r="O13" s="13" t="s">
        <v>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93.0" customHeight="1">
      <c r="A14" s="5" t="s">
        <v>89</v>
      </c>
      <c r="B14" s="5" t="s">
        <v>90</v>
      </c>
      <c r="C14" s="4" t="s">
        <v>16</v>
      </c>
      <c r="D14" s="5" t="s">
        <v>17</v>
      </c>
      <c r="E14" s="5" t="s">
        <v>91</v>
      </c>
      <c r="F14" s="5" t="s">
        <v>92</v>
      </c>
      <c r="G14" s="5" t="s">
        <v>93</v>
      </c>
      <c r="H14" s="5" t="s">
        <v>67</v>
      </c>
      <c r="I14" s="5" t="s">
        <v>22</v>
      </c>
      <c r="J14" s="5" t="s">
        <v>68</v>
      </c>
      <c r="K14" s="4"/>
      <c r="L14" s="5" t="s">
        <v>94</v>
      </c>
      <c r="M14" s="5" t="s">
        <v>25</v>
      </c>
      <c r="N14" s="5" t="s">
        <v>26</v>
      </c>
      <c r="O14" s="13" t="s">
        <v>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93.0" customHeight="1">
      <c r="A15" s="5" t="s">
        <v>95</v>
      </c>
      <c r="B15" s="5" t="s">
        <v>96</v>
      </c>
      <c r="C15" s="4" t="s">
        <v>16</v>
      </c>
      <c r="D15" s="5" t="s">
        <v>17</v>
      </c>
      <c r="E15" s="5" t="s">
        <v>97</v>
      </c>
      <c r="F15" s="5" t="s">
        <v>98</v>
      </c>
      <c r="G15" s="5" t="s">
        <v>99</v>
      </c>
      <c r="H15" s="5" t="s">
        <v>67</v>
      </c>
      <c r="I15" s="5" t="s">
        <v>22</v>
      </c>
      <c r="J15" s="5" t="s">
        <v>68</v>
      </c>
      <c r="K15" s="4"/>
      <c r="L15" s="5" t="s">
        <v>100</v>
      </c>
      <c r="M15" s="5" t="s">
        <v>25</v>
      </c>
      <c r="N15" s="5" t="s">
        <v>26</v>
      </c>
      <c r="O15" s="13" t="s">
        <v>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99.0" customHeight="1">
      <c r="A16" s="5" t="s">
        <v>101</v>
      </c>
      <c r="B16" s="5" t="s">
        <v>102</v>
      </c>
      <c r="C16" s="4" t="s">
        <v>16</v>
      </c>
      <c r="D16" s="5" t="s">
        <v>103</v>
      </c>
      <c r="E16" s="5" t="s">
        <v>104</v>
      </c>
      <c r="F16" s="5" t="s">
        <v>30</v>
      </c>
      <c r="G16" s="5" t="s">
        <v>105</v>
      </c>
      <c r="H16" s="5" t="s">
        <v>106</v>
      </c>
      <c r="I16" s="5" t="s">
        <v>22</v>
      </c>
      <c r="J16" s="5" t="s">
        <v>23</v>
      </c>
      <c r="K16" s="4"/>
      <c r="L16" s="6" t="s">
        <v>108</v>
      </c>
      <c r="M16" s="5" t="s">
        <v>109</v>
      </c>
      <c r="N16" s="5" t="s">
        <v>110</v>
      </c>
      <c r="O16" s="14" t="s">
        <v>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93.0" customHeight="1">
      <c r="A17" s="5" t="s">
        <v>111</v>
      </c>
      <c r="B17" s="6" t="s">
        <v>112</v>
      </c>
      <c r="C17" s="4" t="s">
        <v>16</v>
      </c>
      <c r="D17" s="5" t="s">
        <v>113</v>
      </c>
      <c r="E17" s="5" t="s">
        <v>114</v>
      </c>
      <c r="F17" s="11" t="s">
        <v>338</v>
      </c>
      <c r="G17" s="5" t="s">
        <v>116</v>
      </c>
      <c r="H17" s="5" t="s">
        <v>117</v>
      </c>
      <c r="I17" s="5" t="s">
        <v>339</v>
      </c>
      <c r="J17" s="5" t="s">
        <v>23</v>
      </c>
      <c r="K17" s="4"/>
      <c r="L17" s="6" t="s">
        <v>118</v>
      </c>
      <c r="M17" s="5" t="s">
        <v>25</v>
      </c>
      <c r="N17" s="5" t="s">
        <v>110</v>
      </c>
      <c r="O17" s="14" t="s">
        <v>340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93.0" customHeight="1">
      <c r="A18" s="5" t="s">
        <v>119</v>
      </c>
      <c r="B18" s="6" t="s">
        <v>120</v>
      </c>
      <c r="C18" s="4" t="s">
        <v>16</v>
      </c>
      <c r="D18" s="5" t="s">
        <v>121</v>
      </c>
      <c r="E18" s="5" t="s">
        <v>122</v>
      </c>
      <c r="F18" s="5" t="s">
        <v>123</v>
      </c>
      <c r="G18" s="5" t="s">
        <v>124</v>
      </c>
      <c r="H18" s="5" t="s">
        <v>125</v>
      </c>
      <c r="I18" s="5" t="s">
        <v>22</v>
      </c>
      <c r="J18" s="5" t="s">
        <v>23</v>
      </c>
      <c r="K18" s="4"/>
      <c r="L18" s="6" t="s">
        <v>126</v>
      </c>
      <c r="M18" s="5" t="s">
        <v>25</v>
      </c>
      <c r="N18" s="5" t="s">
        <v>110</v>
      </c>
      <c r="O18" s="14" t="s">
        <v>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93.0" customHeight="1">
      <c r="A19" s="5" t="s">
        <v>127</v>
      </c>
      <c r="B19" s="5" t="s">
        <v>128</v>
      </c>
      <c r="C19" s="4" t="s">
        <v>16</v>
      </c>
      <c r="D19" s="5" t="s">
        <v>103</v>
      </c>
      <c r="E19" s="5" t="s">
        <v>129</v>
      </c>
      <c r="F19" s="5" t="s">
        <v>130</v>
      </c>
      <c r="G19" s="5" t="s">
        <v>131</v>
      </c>
      <c r="H19" s="5" t="s">
        <v>132</v>
      </c>
      <c r="I19" s="5" t="s">
        <v>22</v>
      </c>
      <c r="J19" s="5" t="s">
        <v>68</v>
      </c>
      <c r="K19" s="4"/>
      <c r="L19" s="6" t="s">
        <v>133</v>
      </c>
      <c r="M19" s="5" t="s">
        <v>25</v>
      </c>
      <c r="N19" s="5" t="s">
        <v>110</v>
      </c>
      <c r="O19" s="14" t="s">
        <v>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93.0" customHeight="1">
      <c r="A20" s="5" t="s">
        <v>134</v>
      </c>
      <c r="B20" s="5" t="s">
        <v>135</v>
      </c>
      <c r="C20" s="4" t="s">
        <v>16</v>
      </c>
      <c r="D20" s="5" t="s">
        <v>103</v>
      </c>
      <c r="E20" s="5" t="s">
        <v>136</v>
      </c>
      <c r="F20" s="5" t="s">
        <v>137</v>
      </c>
      <c r="G20" s="5" t="s">
        <v>138</v>
      </c>
      <c r="H20" s="5" t="s">
        <v>132</v>
      </c>
      <c r="I20" s="5" t="s">
        <v>22</v>
      </c>
      <c r="J20" s="5" t="s">
        <v>68</v>
      </c>
      <c r="K20" s="4"/>
      <c r="L20" s="6" t="s">
        <v>139</v>
      </c>
      <c r="M20" s="5" t="s">
        <v>25</v>
      </c>
      <c r="N20" s="5" t="s">
        <v>110</v>
      </c>
      <c r="O20" s="14" t="s">
        <v>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93.0" customHeight="1">
      <c r="A21" s="5" t="s">
        <v>140</v>
      </c>
      <c r="B21" s="5" t="s">
        <v>141</v>
      </c>
      <c r="C21" s="4" t="s">
        <v>16</v>
      </c>
      <c r="D21" s="5" t="s">
        <v>142</v>
      </c>
      <c r="E21" s="5" t="s">
        <v>143</v>
      </c>
      <c r="F21" s="5" t="s">
        <v>144</v>
      </c>
      <c r="G21" s="5" t="s">
        <v>145</v>
      </c>
      <c r="H21" s="5" t="s">
        <v>132</v>
      </c>
      <c r="I21" s="5" t="s">
        <v>22</v>
      </c>
      <c r="J21" s="5" t="s">
        <v>68</v>
      </c>
      <c r="K21" s="4"/>
      <c r="L21" s="6" t="s">
        <v>146</v>
      </c>
      <c r="M21" s="5" t="s">
        <v>25</v>
      </c>
      <c r="N21" s="5" t="s">
        <v>110</v>
      </c>
      <c r="O21" s="14" t="s">
        <v>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93.0" customHeight="1">
      <c r="A22" s="5" t="s">
        <v>147</v>
      </c>
      <c r="B22" s="5" t="s">
        <v>148</v>
      </c>
      <c r="C22" s="4" t="s">
        <v>16</v>
      </c>
      <c r="D22" s="5" t="s">
        <v>149</v>
      </c>
      <c r="E22" s="5" t="s">
        <v>150</v>
      </c>
      <c r="F22" s="5" t="s">
        <v>151</v>
      </c>
      <c r="G22" s="5" t="s">
        <v>152</v>
      </c>
      <c r="H22" s="4"/>
      <c r="I22" s="5" t="s">
        <v>107</v>
      </c>
      <c r="J22" s="5" t="s">
        <v>23</v>
      </c>
      <c r="K22" s="4"/>
      <c r="L22" s="5" t="s">
        <v>153</v>
      </c>
      <c r="M22" s="5" t="s">
        <v>34</v>
      </c>
      <c r="N22" s="5" t="s">
        <v>26</v>
      </c>
      <c r="O22" s="13" t="s">
        <v>340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93.0" customHeight="1">
      <c r="A23" s="5" t="s">
        <v>155</v>
      </c>
      <c r="B23" s="5" t="s">
        <v>156</v>
      </c>
      <c r="C23" s="4" t="s">
        <v>16</v>
      </c>
      <c r="D23" s="5" t="s">
        <v>157</v>
      </c>
      <c r="E23" s="5" t="s">
        <v>158</v>
      </c>
      <c r="F23" s="5" t="s">
        <v>341</v>
      </c>
      <c r="G23" s="5" t="s">
        <v>160</v>
      </c>
      <c r="H23" s="5" t="s">
        <v>161</v>
      </c>
      <c r="I23" s="5" t="s">
        <v>107</v>
      </c>
      <c r="J23" s="5" t="s">
        <v>23</v>
      </c>
      <c r="K23" s="4"/>
      <c r="L23" s="5" t="s">
        <v>162</v>
      </c>
      <c r="M23" s="5" t="s">
        <v>25</v>
      </c>
      <c r="N23" s="5" t="s">
        <v>26</v>
      </c>
      <c r="O23" s="13" t="s">
        <v>342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93.0" customHeight="1">
      <c r="A24" s="5" t="s">
        <v>163</v>
      </c>
      <c r="B24" s="5" t="s">
        <v>164</v>
      </c>
      <c r="C24" s="4" t="s">
        <v>16</v>
      </c>
      <c r="D24" s="5" t="s">
        <v>165</v>
      </c>
      <c r="E24" s="5" t="s">
        <v>166</v>
      </c>
      <c r="F24" s="5" t="s">
        <v>343</v>
      </c>
      <c r="G24" s="5" t="s">
        <v>167</v>
      </c>
      <c r="H24" s="5" t="s">
        <v>168</v>
      </c>
      <c r="I24" s="5" t="s">
        <v>107</v>
      </c>
      <c r="J24" s="5" t="s">
        <v>23</v>
      </c>
      <c r="K24" s="4"/>
      <c r="L24" s="5" t="s">
        <v>169</v>
      </c>
      <c r="M24" s="5" t="s">
        <v>25</v>
      </c>
      <c r="N24" s="5" t="s">
        <v>26</v>
      </c>
      <c r="O24" s="13" t="s">
        <v>340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93.0" customHeight="1">
      <c r="A25" s="5"/>
      <c r="B25" s="5"/>
      <c r="C25" s="4"/>
      <c r="D25" s="5"/>
      <c r="E25" s="5"/>
      <c r="F25" s="5"/>
      <c r="G25" s="5"/>
      <c r="H25" s="5"/>
      <c r="I25" s="5"/>
      <c r="J25" s="5"/>
      <c r="K25" s="4"/>
      <c r="L25" s="5"/>
      <c r="M25" s="5"/>
      <c r="N25" s="5"/>
      <c r="O25" s="1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93.0" customHeight="1">
      <c r="A26" s="5" t="s">
        <v>170</v>
      </c>
      <c r="B26" s="5" t="s">
        <v>344</v>
      </c>
      <c r="C26" s="4" t="s">
        <v>16</v>
      </c>
      <c r="D26" s="5" t="s">
        <v>165</v>
      </c>
      <c r="E26" s="5" t="s">
        <v>172</v>
      </c>
      <c r="F26" s="5" t="s">
        <v>30</v>
      </c>
      <c r="G26" s="5" t="s">
        <v>345</v>
      </c>
      <c r="H26" s="5" t="s">
        <v>174</v>
      </c>
      <c r="I26" s="5" t="s">
        <v>107</v>
      </c>
      <c r="J26" s="5" t="s">
        <v>23</v>
      </c>
      <c r="K26" s="4"/>
      <c r="L26" s="5" t="s">
        <v>175</v>
      </c>
      <c r="M26" s="5" t="s">
        <v>25</v>
      </c>
      <c r="N26" s="5"/>
      <c r="O26" s="13" t="s">
        <v>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93.0" customHeight="1">
      <c r="A27" s="5" t="s">
        <v>176</v>
      </c>
      <c r="B27" s="5" t="s">
        <v>346</v>
      </c>
      <c r="C27" s="4" t="s">
        <v>16</v>
      </c>
      <c r="D27" s="5" t="s">
        <v>165</v>
      </c>
      <c r="E27" s="5" t="s">
        <v>172</v>
      </c>
      <c r="F27" s="5" t="s">
        <v>30</v>
      </c>
      <c r="G27" s="5" t="s">
        <v>347</v>
      </c>
      <c r="H27" s="5" t="s">
        <v>180</v>
      </c>
      <c r="I27" s="5" t="s">
        <v>107</v>
      </c>
      <c r="J27" s="5" t="s">
        <v>23</v>
      </c>
      <c r="K27" s="4"/>
      <c r="L27" s="5" t="s">
        <v>181</v>
      </c>
      <c r="M27" s="5" t="s">
        <v>25</v>
      </c>
      <c r="N27" s="5"/>
      <c r="O27" s="13" t="s">
        <v>340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93.0" customHeight="1">
      <c r="A28" s="5"/>
      <c r="B28" s="4"/>
      <c r="C28" s="4"/>
      <c r="D28" s="4"/>
      <c r="E28" s="4"/>
      <c r="F28" s="4"/>
      <c r="G28" s="4"/>
      <c r="H28" s="4"/>
      <c r="I28" s="5"/>
      <c r="J28" s="5"/>
      <c r="K28" s="4"/>
      <c r="L28" s="4"/>
      <c r="M28" s="4"/>
      <c r="N28" s="4"/>
      <c r="O28" s="1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93.0" customHeight="1">
      <c r="A29" s="5" t="s">
        <v>187</v>
      </c>
      <c r="B29" s="5" t="s">
        <v>188</v>
      </c>
      <c r="C29" s="4" t="s">
        <v>16</v>
      </c>
      <c r="D29" s="5" t="s">
        <v>189</v>
      </c>
      <c r="E29" s="5" t="s">
        <v>190</v>
      </c>
      <c r="F29" s="5" t="s">
        <v>30</v>
      </c>
      <c r="G29" s="5" t="s">
        <v>191</v>
      </c>
      <c r="H29" s="5" t="s">
        <v>192</v>
      </c>
      <c r="I29" s="5" t="s">
        <v>22</v>
      </c>
      <c r="J29" s="5" t="s">
        <v>23</v>
      </c>
      <c r="K29" s="4"/>
      <c r="L29" s="5" t="s">
        <v>193</v>
      </c>
      <c r="M29" s="5" t="s">
        <v>194</v>
      </c>
      <c r="N29" s="5" t="s">
        <v>195</v>
      </c>
      <c r="O29" s="13" t="s">
        <v>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93.0" customHeight="1">
      <c r="A30" s="5" t="s">
        <v>196</v>
      </c>
      <c r="B30" s="5" t="s">
        <v>197</v>
      </c>
      <c r="C30" s="4" t="s">
        <v>16</v>
      </c>
      <c r="D30" s="5" t="s">
        <v>198</v>
      </c>
      <c r="E30" s="5" t="s">
        <v>199</v>
      </c>
      <c r="F30" s="5" t="s">
        <v>30</v>
      </c>
      <c r="G30" s="5" t="s">
        <v>200</v>
      </c>
      <c r="H30" s="5" t="s">
        <v>201</v>
      </c>
      <c r="I30" s="5" t="s">
        <v>22</v>
      </c>
      <c r="J30" s="5" t="s">
        <v>23</v>
      </c>
      <c r="K30" s="4"/>
      <c r="L30" s="5" t="s">
        <v>202</v>
      </c>
      <c r="M30" s="5" t="s">
        <v>25</v>
      </c>
      <c r="N30" s="5" t="s">
        <v>195</v>
      </c>
      <c r="O30" s="13" t="s">
        <v>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93.0" customHeight="1">
      <c r="A31" s="5" t="s">
        <v>203</v>
      </c>
      <c r="B31" s="5" t="s">
        <v>204</v>
      </c>
      <c r="C31" s="4" t="s">
        <v>16</v>
      </c>
      <c r="D31" s="5" t="s">
        <v>205</v>
      </c>
      <c r="E31" s="5" t="s">
        <v>206</v>
      </c>
      <c r="F31" s="5" t="s">
        <v>30</v>
      </c>
      <c r="G31" s="5" t="s">
        <v>207</v>
      </c>
      <c r="H31" s="5" t="s">
        <v>208</v>
      </c>
      <c r="I31" s="5" t="s">
        <v>22</v>
      </c>
      <c r="J31" s="5" t="s">
        <v>23</v>
      </c>
      <c r="K31" s="4"/>
      <c r="L31" s="5" t="s">
        <v>209</v>
      </c>
      <c r="M31" s="5" t="s">
        <v>194</v>
      </c>
      <c r="N31" s="5" t="s">
        <v>195</v>
      </c>
      <c r="O31" s="13" t="s">
        <v>342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93.0" customHeight="1">
      <c r="A32" s="5" t="s">
        <v>210</v>
      </c>
      <c r="B32" s="5" t="s">
        <v>211</v>
      </c>
      <c r="C32" s="4" t="s">
        <v>16</v>
      </c>
      <c r="D32" s="5" t="s">
        <v>212</v>
      </c>
      <c r="E32" s="5" t="s">
        <v>213</v>
      </c>
      <c r="F32" s="5" t="s">
        <v>214</v>
      </c>
      <c r="G32" s="5" t="s">
        <v>215</v>
      </c>
      <c r="H32" s="5" t="s">
        <v>216</v>
      </c>
      <c r="I32" s="5" t="s">
        <v>22</v>
      </c>
      <c r="J32" s="5" t="s">
        <v>23</v>
      </c>
      <c r="K32" s="4"/>
      <c r="L32" s="5" t="s">
        <v>217</v>
      </c>
      <c r="M32" s="5" t="s">
        <v>25</v>
      </c>
      <c r="N32" s="5" t="s">
        <v>195</v>
      </c>
      <c r="O32" s="13" t="s">
        <v>342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93.0" customHeight="1">
      <c r="A33" s="5" t="s">
        <v>218</v>
      </c>
      <c r="B33" s="5" t="s">
        <v>219</v>
      </c>
      <c r="C33" s="4" t="s">
        <v>16</v>
      </c>
      <c r="D33" s="5" t="s">
        <v>220</v>
      </c>
      <c r="E33" s="5" t="s">
        <v>221</v>
      </c>
      <c r="F33" s="5" t="s">
        <v>222</v>
      </c>
      <c r="G33" s="5" t="s">
        <v>223</v>
      </c>
      <c r="H33" s="5" t="s">
        <v>224</v>
      </c>
      <c r="I33" s="5" t="s">
        <v>22</v>
      </c>
      <c r="J33" s="5" t="s">
        <v>23</v>
      </c>
      <c r="K33" s="4"/>
      <c r="L33" s="5" t="s">
        <v>225</v>
      </c>
      <c r="M33" s="5" t="s">
        <v>226</v>
      </c>
      <c r="N33" s="5" t="s">
        <v>195</v>
      </c>
      <c r="O33" s="13" t="s">
        <v>340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93.0" customHeight="1">
      <c r="A34" s="5" t="s">
        <v>227</v>
      </c>
      <c r="B34" s="5" t="s">
        <v>228</v>
      </c>
      <c r="C34" s="4" t="s">
        <v>16</v>
      </c>
      <c r="D34" s="5" t="s">
        <v>229</v>
      </c>
      <c r="E34" s="5" t="s">
        <v>230</v>
      </c>
      <c r="F34" s="5" t="s">
        <v>231</v>
      </c>
      <c r="G34" s="5" t="s">
        <v>232</v>
      </c>
      <c r="H34" s="5" t="s">
        <v>233</v>
      </c>
      <c r="I34" s="5" t="s">
        <v>22</v>
      </c>
      <c r="J34" s="5" t="s">
        <v>23</v>
      </c>
      <c r="K34" s="4"/>
      <c r="L34" s="5" t="s">
        <v>234</v>
      </c>
      <c r="M34" s="5" t="s">
        <v>235</v>
      </c>
      <c r="N34" s="5" t="s">
        <v>195</v>
      </c>
      <c r="O34" s="13" t="s">
        <v>342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93.0" customHeight="1">
      <c r="A35" s="5" t="s">
        <v>236</v>
      </c>
      <c r="B35" s="5" t="s">
        <v>237</v>
      </c>
      <c r="C35" s="4" t="s">
        <v>16</v>
      </c>
      <c r="D35" s="5" t="s">
        <v>229</v>
      </c>
      <c r="E35" s="5" t="s">
        <v>238</v>
      </c>
      <c r="F35" s="5" t="s">
        <v>30</v>
      </c>
      <c r="G35" s="5" t="s">
        <v>239</v>
      </c>
      <c r="H35" s="5" t="s">
        <v>240</v>
      </c>
      <c r="I35" s="5" t="s">
        <v>22</v>
      </c>
      <c r="J35" s="5" t="s">
        <v>23</v>
      </c>
      <c r="K35" s="4"/>
      <c r="L35" s="5" t="s">
        <v>234</v>
      </c>
      <c r="M35" s="5" t="s">
        <v>226</v>
      </c>
      <c r="N35" s="5" t="s">
        <v>195</v>
      </c>
      <c r="O35" s="13" t="s">
        <v>340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93.0" customHeight="1">
      <c r="A36" s="5" t="s">
        <v>241</v>
      </c>
      <c r="B36" s="5" t="s">
        <v>242</v>
      </c>
      <c r="C36" s="4" t="s">
        <v>16</v>
      </c>
      <c r="D36" s="5" t="s">
        <v>229</v>
      </c>
      <c r="E36" s="5" t="s">
        <v>243</v>
      </c>
      <c r="F36" s="5" t="s">
        <v>244</v>
      </c>
      <c r="G36" s="5" t="s">
        <v>245</v>
      </c>
      <c r="H36" s="5" t="s">
        <v>246</v>
      </c>
      <c r="I36" s="5" t="s">
        <v>22</v>
      </c>
      <c r="J36" s="5" t="s">
        <v>23</v>
      </c>
      <c r="K36" s="4"/>
      <c r="L36" s="5" t="s">
        <v>234</v>
      </c>
      <c r="M36" s="5" t="s">
        <v>226</v>
      </c>
      <c r="N36" s="5" t="s">
        <v>195</v>
      </c>
      <c r="O36" s="13" t="s">
        <v>342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93.0" customHeight="1">
      <c r="A37" s="5" t="s">
        <v>247</v>
      </c>
      <c r="B37" s="5" t="s">
        <v>248</v>
      </c>
      <c r="C37" s="4" t="s">
        <v>16</v>
      </c>
      <c r="D37" s="5" t="s">
        <v>249</v>
      </c>
      <c r="E37" s="5" t="s">
        <v>250</v>
      </c>
      <c r="F37" s="5" t="s">
        <v>251</v>
      </c>
      <c r="G37" s="5" t="s">
        <v>252</v>
      </c>
      <c r="H37" s="5" t="s">
        <v>253</v>
      </c>
      <c r="I37" s="5" t="s">
        <v>22</v>
      </c>
      <c r="J37" s="5" t="s">
        <v>23</v>
      </c>
      <c r="K37" s="4"/>
      <c r="L37" s="5" t="s">
        <v>254</v>
      </c>
      <c r="M37" s="5" t="s">
        <v>25</v>
      </c>
      <c r="N37" s="5" t="s">
        <v>195</v>
      </c>
      <c r="O37" s="13" t="s">
        <v>342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93.0" customHeight="1">
      <c r="A38" s="5" t="s">
        <v>255</v>
      </c>
      <c r="B38" s="5" t="s">
        <v>256</v>
      </c>
      <c r="C38" s="4" t="s">
        <v>16</v>
      </c>
      <c r="D38" s="5" t="s">
        <v>198</v>
      </c>
      <c r="E38" s="5" t="s">
        <v>257</v>
      </c>
      <c r="F38" s="5" t="s">
        <v>30</v>
      </c>
      <c r="G38" s="5" t="s">
        <v>258</v>
      </c>
      <c r="H38" s="5" t="s">
        <v>259</v>
      </c>
      <c r="I38" s="5" t="s">
        <v>22</v>
      </c>
      <c r="J38" s="5" t="s">
        <v>23</v>
      </c>
      <c r="K38" s="4"/>
      <c r="L38" s="5" t="s">
        <v>254</v>
      </c>
      <c r="M38" s="5" t="s">
        <v>226</v>
      </c>
      <c r="N38" s="5" t="s">
        <v>195</v>
      </c>
      <c r="O38" s="13" t="s">
        <v>340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93.0" customHeight="1">
      <c r="A39" s="5" t="s">
        <v>260</v>
      </c>
      <c r="B39" s="5" t="s">
        <v>261</v>
      </c>
      <c r="C39" s="4" t="s">
        <v>16</v>
      </c>
      <c r="D39" s="5" t="s">
        <v>262</v>
      </c>
      <c r="E39" s="5" t="s">
        <v>263</v>
      </c>
      <c r="F39" s="5" t="s">
        <v>264</v>
      </c>
      <c r="G39" s="5" t="s">
        <v>265</v>
      </c>
      <c r="H39" s="5" t="s">
        <v>266</v>
      </c>
      <c r="I39" s="5" t="s">
        <v>22</v>
      </c>
      <c r="J39" s="5" t="s">
        <v>23</v>
      </c>
      <c r="K39" s="4"/>
      <c r="L39" s="5" t="s">
        <v>267</v>
      </c>
      <c r="M39" s="5" t="s">
        <v>268</v>
      </c>
      <c r="N39" s="5" t="s">
        <v>195</v>
      </c>
      <c r="O39" s="13" t="s">
        <v>342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93.0" customHeight="1">
      <c r="A40" s="5" t="s">
        <v>269</v>
      </c>
      <c r="B40" s="5" t="s">
        <v>270</v>
      </c>
      <c r="C40" s="4" t="s">
        <v>16</v>
      </c>
      <c r="D40" s="5" t="s">
        <v>271</v>
      </c>
      <c r="E40" s="5" t="s">
        <v>272</v>
      </c>
      <c r="F40" s="5" t="s">
        <v>30</v>
      </c>
      <c r="G40" s="5" t="s">
        <v>273</v>
      </c>
      <c r="H40" s="5" t="s">
        <v>274</v>
      </c>
      <c r="I40" s="5" t="s">
        <v>22</v>
      </c>
      <c r="J40" s="5" t="s">
        <v>23</v>
      </c>
      <c r="K40" s="4"/>
      <c r="L40" s="5" t="s">
        <v>275</v>
      </c>
      <c r="M40" s="5" t="s">
        <v>235</v>
      </c>
      <c r="N40" s="5" t="s">
        <v>195</v>
      </c>
      <c r="O40" s="13" t="s">
        <v>342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93.0" customHeight="1">
      <c r="A41" s="5" t="s">
        <v>276</v>
      </c>
      <c r="B41" s="5" t="s">
        <v>277</v>
      </c>
      <c r="C41" s="4" t="s">
        <v>16</v>
      </c>
      <c r="D41" s="5" t="s">
        <v>278</v>
      </c>
      <c r="E41" s="5" t="s">
        <v>279</v>
      </c>
      <c r="F41" s="5" t="s">
        <v>30</v>
      </c>
      <c r="G41" s="5" t="s">
        <v>280</v>
      </c>
      <c r="H41" s="5" t="s">
        <v>281</v>
      </c>
      <c r="I41" s="5" t="s">
        <v>22</v>
      </c>
      <c r="J41" s="5" t="s">
        <v>23</v>
      </c>
      <c r="K41" s="4"/>
      <c r="L41" s="5" t="s">
        <v>275</v>
      </c>
      <c r="M41" s="5" t="s">
        <v>226</v>
      </c>
      <c r="N41" s="5" t="s">
        <v>195</v>
      </c>
      <c r="O41" s="13" t="s">
        <v>342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93.0" customHeight="1">
      <c r="A42" s="5" t="s">
        <v>282</v>
      </c>
      <c r="B42" s="5" t="s">
        <v>283</v>
      </c>
      <c r="C42" s="4" t="s">
        <v>16</v>
      </c>
      <c r="D42" s="5" t="s">
        <v>284</v>
      </c>
      <c r="E42" s="5" t="s">
        <v>285</v>
      </c>
      <c r="F42" s="5" t="s">
        <v>30</v>
      </c>
      <c r="G42" s="5" t="s">
        <v>286</v>
      </c>
      <c r="H42" s="5" t="s">
        <v>287</v>
      </c>
      <c r="I42" s="5" t="s">
        <v>22</v>
      </c>
      <c r="J42" s="5" t="s">
        <v>23</v>
      </c>
      <c r="K42" s="4"/>
      <c r="L42" s="5" t="s">
        <v>288</v>
      </c>
      <c r="M42" s="5" t="s">
        <v>268</v>
      </c>
      <c r="N42" s="5" t="s">
        <v>195</v>
      </c>
      <c r="O42" s="13" t="s">
        <v>342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93.0" customHeight="1">
      <c r="A43" s="5" t="s">
        <v>289</v>
      </c>
      <c r="B43" s="5" t="s">
        <v>348</v>
      </c>
      <c r="C43" s="4" t="s">
        <v>16</v>
      </c>
      <c r="D43" s="5" t="s">
        <v>291</v>
      </c>
      <c r="E43" s="5" t="s">
        <v>349</v>
      </c>
      <c r="F43" s="5" t="s">
        <v>30</v>
      </c>
      <c r="G43" s="5" t="s">
        <v>294</v>
      </c>
      <c r="H43" s="5" t="s">
        <v>295</v>
      </c>
      <c r="I43" s="5" t="s">
        <v>22</v>
      </c>
      <c r="J43" s="5" t="s">
        <v>23</v>
      </c>
      <c r="K43" s="4"/>
      <c r="L43" s="5" t="s">
        <v>296</v>
      </c>
      <c r="M43" s="5" t="s">
        <v>25</v>
      </c>
      <c r="N43" s="5" t="s">
        <v>297</v>
      </c>
      <c r="O43" s="13" t="s">
        <v>342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93.0" customHeight="1">
      <c r="A44" s="5" t="s">
        <v>298</v>
      </c>
      <c r="B44" s="5" t="s">
        <v>310</v>
      </c>
      <c r="C44" s="4" t="s">
        <v>16</v>
      </c>
      <c r="D44" s="5" t="s">
        <v>311</v>
      </c>
      <c r="E44" s="5" t="s">
        <v>350</v>
      </c>
      <c r="F44" s="5" t="s">
        <v>30</v>
      </c>
      <c r="G44" s="5" t="s">
        <v>314</v>
      </c>
      <c r="H44" s="5" t="s">
        <v>315</v>
      </c>
      <c r="I44" s="5" t="s">
        <v>107</v>
      </c>
      <c r="J44" s="5" t="s">
        <v>23</v>
      </c>
      <c r="K44" s="4"/>
      <c r="L44" s="5" t="s">
        <v>302</v>
      </c>
      <c r="M44" s="5" t="s">
        <v>25</v>
      </c>
      <c r="N44" s="5" t="s">
        <v>297</v>
      </c>
      <c r="O44" s="13" t="s">
        <v>340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93.0" customHeight="1">
      <c r="A45" s="5" t="s">
        <v>303</v>
      </c>
      <c r="B45" s="5" t="s">
        <v>318</v>
      </c>
      <c r="C45" s="4" t="s">
        <v>16</v>
      </c>
      <c r="D45" s="5" t="s">
        <v>319</v>
      </c>
      <c r="E45" s="5" t="s">
        <v>351</v>
      </c>
      <c r="F45" s="5" t="s">
        <v>30</v>
      </c>
      <c r="G45" s="5" t="s">
        <v>321</v>
      </c>
      <c r="H45" s="5" t="s">
        <v>322</v>
      </c>
      <c r="I45" s="5" t="s">
        <v>107</v>
      </c>
      <c r="J45" s="5" t="s">
        <v>23</v>
      </c>
      <c r="K45" s="4"/>
      <c r="L45" s="5" t="s">
        <v>302</v>
      </c>
      <c r="M45" s="5" t="s">
        <v>25</v>
      </c>
      <c r="N45" s="5" t="s">
        <v>297</v>
      </c>
      <c r="O45" s="13" t="s">
        <v>342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93.0" customHeight="1">
      <c r="A46" s="5" t="s">
        <v>309</v>
      </c>
      <c r="B46" s="5" t="s">
        <v>324</v>
      </c>
      <c r="C46" s="4" t="s">
        <v>16</v>
      </c>
      <c r="D46" s="5" t="s">
        <v>325</v>
      </c>
      <c r="E46" s="5" t="s">
        <v>352</v>
      </c>
      <c r="F46" s="5" t="s">
        <v>30</v>
      </c>
      <c r="G46" s="5" t="s">
        <v>327</v>
      </c>
      <c r="H46" s="5" t="s">
        <v>328</v>
      </c>
      <c r="I46" s="5" t="s">
        <v>107</v>
      </c>
      <c r="J46" s="5" t="s">
        <v>23</v>
      </c>
      <c r="K46" s="4"/>
      <c r="L46" s="5" t="s">
        <v>302</v>
      </c>
      <c r="M46" s="5" t="s">
        <v>25</v>
      </c>
      <c r="N46" s="5" t="s">
        <v>297</v>
      </c>
      <c r="O46" s="13" t="s">
        <v>340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93.0" customHeight="1">
      <c r="A47" s="4"/>
      <c r="B47" s="4"/>
      <c r="C47" s="4"/>
      <c r="D47" s="4"/>
      <c r="E47" s="4"/>
      <c r="F47" s="4"/>
      <c r="G47" s="4"/>
      <c r="H47" s="4"/>
      <c r="I47" s="4"/>
      <c r="J47" s="5"/>
      <c r="K47" s="4"/>
      <c r="L47" s="4"/>
      <c r="M47" s="4"/>
      <c r="N47" s="5"/>
      <c r="O47" s="1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93.0" customHeight="1">
      <c r="A48" s="4"/>
      <c r="B48" s="4"/>
      <c r="C48" s="4"/>
      <c r="D48" s="4"/>
      <c r="E48" s="4"/>
      <c r="F48" s="4"/>
      <c r="G48" s="4"/>
      <c r="H48" s="4"/>
      <c r="I48" s="4"/>
      <c r="J48" s="5"/>
      <c r="K48" s="4"/>
      <c r="L48" s="4"/>
      <c r="M48" s="4"/>
      <c r="N48" s="5"/>
      <c r="O48" s="1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93.0" customHeight="1">
      <c r="A49" s="4"/>
      <c r="B49" s="4"/>
      <c r="C49" s="4"/>
      <c r="D49" s="4"/>
      <c r="E49" s="4"/>
      <c r="F49" s="4"/>
      <c r="G49" s="4"/>
      <c r="H49" s="4"/>
      <c r="I49" s="4"/>
      <c r="J49" s="5"/>
      <c r="K49" s="4"/>
      <c r="L49" s="4"/>
      <c r="M49" s="4"/>
      <c r="N49" s="4"/>
      <c r="O49" s="1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93.0" customHeight="1">
      <c r="A50" s="4"/>
      <c r="B50" s="4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  <c r="N50" s="4"/>
      <c r="O50" s="1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93.0" customHeight="1">
      <c r="A51" s="4"/>
      <c r="B51" s="4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  <c r="N51" s="4"/>
      <c r="O51" s="1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93.0" customHeight="1">
      <c r="A52" s="4"/>
      <c r="B52" s="4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  <c r="O52" s="1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93.0" customHeight="1">
      <c r="A53" s="4"/>
      <c r="B53" s="4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  <c r="N53" s="4"/>
      <c r="O53" s="1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93.0" customHeight="1">
      <c r="A54" s="4"/>
      <c r="B54" s="4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  <c r="N54" s="4"/>
      <c r="O54" s="1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93.0" customHeight="1">
      <c r="A55" s="4"/>
      <c r="B55" s="4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  <c r="N55" s="4"/>
      <c r="O55" s="1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93.0" customHeight="1">
      <c r="A56" s="4"/>
      <c r="B56" s="4"/>
      <c r="C56" s="4"/>
      <c r="D56" s="4"/>
      <c r="E56" s="4"/>
      <c r="F56" s="4"/>
      <c r="G56" s="4"/>
      <c r="H56" s="4"/>
      <c r="I56" s="4"/>
      <c r="J56" s="5"/>
      <c r="K56" s="4"/>
      <c r="L56" s="4"/>
      <c r="M56" s="4"/>
      <c r="N56" s="4"/>
      <c r="O56" s="1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93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93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93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93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93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93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93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93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93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93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93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93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93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93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93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93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93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93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93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93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93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93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93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93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93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93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93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93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93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93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93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93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93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93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93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93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93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93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93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93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93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93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93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93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93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93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93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93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93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93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93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93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93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93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93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93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93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93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93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93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93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93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93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93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93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93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93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93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93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93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93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93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93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93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93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93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93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93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93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93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93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93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93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93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93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93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93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93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93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93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93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93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93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93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93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93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93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93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93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93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93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93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93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93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93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93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93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93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93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93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93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93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93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93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93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93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93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93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93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93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93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93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93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93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93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93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93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93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93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93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93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93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93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93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93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93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93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93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93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93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93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93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93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93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93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93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93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93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93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93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93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93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93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93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93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93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93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93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93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93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93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93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93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93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93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93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93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93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93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93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93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93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93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93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93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93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93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93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93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93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93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93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93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93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93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93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93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93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93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93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93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93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93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93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93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93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93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93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93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93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93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93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93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93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93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93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93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93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93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93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93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93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93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93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93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93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93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93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93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93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93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93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93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93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93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93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93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93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93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93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93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93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93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93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93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93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93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93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93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93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93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93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93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93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93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93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93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93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93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93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93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93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93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93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93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93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93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93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93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93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93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93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93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93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93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93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93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93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93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93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93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93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93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93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93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93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93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93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93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93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93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93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93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93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93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93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93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93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93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93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93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93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93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93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93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93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93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93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93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93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93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93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93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93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93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93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93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93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93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93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93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93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93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93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93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93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93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93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93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93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93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93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93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93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93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93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93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93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93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93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93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93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93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93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93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93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93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93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93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93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93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93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93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93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93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93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93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93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93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93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93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93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93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93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93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93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93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93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93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93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93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93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93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93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93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93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93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93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93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93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93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93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93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93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93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93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93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93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93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93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93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93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93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93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93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93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93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93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93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93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93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93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93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93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93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93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93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93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93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93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93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93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93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93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93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93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93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93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93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93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93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93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93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93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93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93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93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93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93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93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93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93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93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93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93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93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93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93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93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93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93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93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93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93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93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93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93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93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93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93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93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93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93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93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93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93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93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93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93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93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93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93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93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93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93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93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93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93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93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93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93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93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93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93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93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93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93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93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93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93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93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93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93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93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93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93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93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93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93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93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93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93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93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93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93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93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93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93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93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93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93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93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93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93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93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93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93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93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93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93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93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93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93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93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93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93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93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93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93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93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93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93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93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93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93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93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93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93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93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93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93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93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93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93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93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93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93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93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93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93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93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93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93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93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93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93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93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93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93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93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93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93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93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93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93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93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93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93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93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93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93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93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93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93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93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93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93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93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93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93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93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93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93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93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93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93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93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93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93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93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93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93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93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93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93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93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93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93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93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93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93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93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93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93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93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93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93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93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93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93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93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93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93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93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93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93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93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93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93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93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93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93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93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93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93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93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93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93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93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93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93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93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93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93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93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93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93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93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93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93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93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93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93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93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93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93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93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93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93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93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93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93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93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93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93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93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93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93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93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93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93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93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93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93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93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93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93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93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93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93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93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93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93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93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93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93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93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93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93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93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93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93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93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93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93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93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93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93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93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93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93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93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93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93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93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93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93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93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93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93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93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93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93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93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93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93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93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93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93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93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93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93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93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93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93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93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93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93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93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93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93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93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93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93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93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93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93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93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93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93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93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93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93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93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93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93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93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93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93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93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93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93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93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93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93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93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93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93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93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93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93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93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93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93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93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93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93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93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93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93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93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93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93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93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93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93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93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93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93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93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93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93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93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93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93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93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93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93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93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93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93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93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93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93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93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93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93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93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93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93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93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93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93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93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93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93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93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93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93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93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93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93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93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93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93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93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93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93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93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93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93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93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93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93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93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93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93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93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93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93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93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93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93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93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93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93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93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93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93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93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93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93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93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93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93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93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93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93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93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93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93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93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93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93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93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93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93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93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93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93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93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93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93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93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93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93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93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93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93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93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93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93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93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93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93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93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93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93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93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93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93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93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93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93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93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93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93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93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93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93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93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93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93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93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93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93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93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93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93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93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93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93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93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93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93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93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93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93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93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93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93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93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93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93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93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93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93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93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93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93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93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93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93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93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93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93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93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93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93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93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93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93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93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93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93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93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93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93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93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93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93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93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93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93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93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93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93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93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93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93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93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93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93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93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93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93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93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93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93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93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93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93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93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93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93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93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93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93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93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93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93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93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93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93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93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ht="93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ht="93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ht="93.0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ht="93.0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ht="93.0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ht="93.0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ht="93.0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ht="93.0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ht="93.0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</sheetData>
  <dataValidations>
    <dataValidation type="list" allowBlank="1" showErrorMessage="1" sqref="I2:I21">
      <formula1>"Pass,Failed,Blocked,In review"</formula1>
    </dataValidation>
    <dataValidation type="list" allowBlank="1" showErrorMessage="1" sqref="O2:O24 O26:O27 O29:O46 O89:O1010">
      <formula1>"Not executed,Pass,Fail,Blocked"</formula1>
    </dataValidation>
    <dataValidation type="list" allowBlank="1" showErrorMessage="1" sqref="J2:J27 J29:J56">
      <formula1>"Valid,Invalid"</formula1>
    </dataValidation>
    <dataValidation type="list" allowBlank="1" showErrorMessage="1" sqref="I22:I27 I29:I46">
      <formula1>"Pass,Failed,Blocked,In review,Rejected"</formula1>
    </dataValidation>
  </dataValidations>
  <hyperlinks>
    <hyperlink r:id="rId1" ref="F1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60.63"/>
    <col customWidth="1" min="3" max="3" width="51.75"/>
    <col customWidth="1" min="4" max="4" width="41.25"/>
    <col customWidth="1" min="5" max="5" width="43.5"/>
    <col customWidth="1" min="6" max="6" width="43.38"/>
    <col customWidth="1" min="7" max="7" width="83.75"/>
    <col customWidth="1" min="8" max="8" width="68.0"/>
    <col customWidth="1" min="9" max="9" width="48.63"/>
    <col customWidth="1" min="10" max="10" width="37.75"/>
    <col customWidth="1" min="11" max="11" width="31.38"/>
    <col customWidth="1" min="12" max="12" width="25.88"/>
    <col customWidth="1" min="13" max="13" width="28.63"/>
    <col customWidth="1" min="15" max="15" width="25.63"/>
    <col customWidth="1" min="16" max="16" width="37.63"/>
    <col customWidth="1" min="17" max="17" width="33.0"/>
  </cols>
  <sheetData>
    <row r="1">
      <c r="A1" s="15" t="s">
        <v>353</v>
      </c>
      <c r="B1" s="16" t="s">
        <v>354</v>
      </c>
      <c r="C1" s="15" t="s">
        <v>3</v>
      </c>
      <c r="D1" s="15" t="s">
        <v>5</v>
      </c>
      <c r="E1" s="15" t="s">
        <v>355</v>
      </c>
      <c r="F1" s="17" t="s">
        <v>356</v>
      </c>
      <c r="G1" s="15" t="s">
        <v>357</v>
      </c>
      <c r="H1" s="15" t="s">
        <v>358</v>
      </c>
      <c r="I1" s="15" t="s">
        <v>10</v>
      </c>
      <c r="J1" s="15" t="s">
        <v>359</v>
      </c>
      <c r="K1" s="17" t="s">
        <v>360</v>
      </c>
      <c r="L1" s="18" t="s">
        <v>361</v>
      </c>
      <c r="M1" s="18" t="s">
        <v>362</v>
      </c>
      <c r="N1" s="19" t="s">
        <v>363</v>
      </c>
      <c r="O1" s="19" t="s">
        <v>364</v>
      </c>
      <c r="P1" s="18" t="s">
        <v>365</v>
      </c>
      <c r="Q1" s="15" t="s">
        <v>366</v>
      </c>
      <c r="R1" s="4"/>
      <c r="S1" s="4"/>
      <c r="T1" s="4"/>
      <c r="U1" s="20"/>
      <c r="V1" s="20"/>
      <c r="W1" s="20"/>
      <c r="X1" s="20"/>
      <c r="Y1" s="20"/>
      <c r="Z1" s="20"/>
    </row>
    <row r="2" ht="247.5" customHeight="1">
      <c r="A2" s="5" t="s">
        <v>367</v>
      </c>
      <c r="B2" s="5" t="s">
        <v>368</v>
      </c>
      <c r="C2" s="5" t="s">
        <v>149</v>
      </c>
      <c r="D2" s="4"/>
      <c r="E2" s="4"/>
      <c r="F2" s="4"/>
      <c r="G2" s="4"/>
      <c r="H2" s="4"/>
      <c r="I2" s="4"/>
      <c r="J2" s="21" t="s">
        <v>369</v>
      </c>
      <c r="K2" s="21" t="s">
        <v>370</v>
      </c>
      <c r="L2" s="21" t="s">
        <v>371</v>
      </c>
      <c r="M2" s="22" t="str">
        <f t="shared" ref="M2:M3" si="1">LET(
  total_score, SUM(
    SWITCH(J2, "High", 3, "Medium", 2, "Low", 1, 0),
    SWITCH(K2, "High", 3, "Medium", 2, "Low", 1, 0),
    SWITCH(L2, "High", 3, "Medium", 2, "Low", 1, 0)
  ),
  IFS(
    total_score &gt;= 8, "Critical",
    total_score &gt;= 5, "Major",
    total_score &lt; 5, "Minor"
))</f>
        <v>Major</v>
      </c>
      <c r="N2" s="4"/>
      <c r="O2" s="23" t="s">
        <v>372</v>
      </c>
      <c r="P2" s="4"/>
      <c r="Q2" s="4"/>
      <c r="R2" s="4"/>
      <c r="S2" s="4"/>
      <c r="T2" s="4"/>
      <c r="U2" s="20"/>
      <c r="V2" s="20"/>
      <c r="W2" s="20"/>
      <c r="X2" s="20"/>
      <c r="Y2" s="20"/>
      <c r="Z2" s="20"/>
    </row>
    <row r="3" ht="247.5" customHeight="1">
      <c r="A3" s="5" t="s">
        <v>373</v>
      </c>
      <c r="B3" s="5" t="s">
        <v>374</v>
      </c>
      <c r="C3" s="5" t="s">
        <v>220</v>
      </c>
      <c r="D3" s="5" t="s">
        <v>375</v>
      </c>
      <c r="E3" s="5" t="s">
        <v>221</v>
      </c>
      <c r="F3" s="5" t="s">
        <v>224</v>
      </c>
      <c r="G3" s="5" t="s">
        <v>223</v>
      </c>
      <c r="H3" s="5" t="s">
        <v>376</v>
      </c>
      <c r="I3" s="4"/>
      <c r="J3" s="23" t="s">
        <v>371</v>
      </c>
      <c r="K3" s="23" t="s">
        <v>369</v>
      </c>
      <c r="L3" s="23" t="s">
        <v>371</v>
      </c>
      <c r="M3" s="22" t="str">
        <f t="shared" si="1"/>
        <v>Minor</v>
      </c>
      <c r="N3" s="4"/>
      <c r="O3" s="23" t="s">
        <v>372</v>
      </c>
      <c r="P3" s="5" t="s">
        <v>377</v>
      </c>
      <c r="Q3" s="5" t="s">
        <v>195</v>
      </c>
      <c r="R3" s="4"/>
      <c r="S3" s="4"/>
      <c r="T3" s="4"/>
      <c r="U3" s="20"/>
      <c r="V3" s="20"/>
      <c r="W3" s="20"/>
      <c r="X3" s="20"/>
      <c r="Y3" s="20"/>
      <c r="Z3" s="20"/>
    </row>
    <row r="4">
      <c r="A4" s="5"/>
      <c r="B4" s="4"/>
      <c r="C4" s="4"/>
      <c r="D4" s="4"/>
      <c r="E4" s="4"/>
      <c r="F4" s="4"/>
      <c r="G4" s="4"/>
      <c r="H4" s="4"/>
      <c r="I4" s="4"/>
      <c r="J4" s="21"/>
      <c r="K4" s="21"/>
      <c r="L4" s="21"/>
      <c r="M4" s="22"/>
      <c r="N4" s="4"/>
      <c r="O4" s="23" t="s">
        <v>372</v>
      </c>
      <c r="P4" s="4"/>
      <c r="Q4" s="4"/>
      <c r="R4" s="4"/>
      <c r="S4" s="4"/>
      <c r="T4" s="4"/>
      <c r="U4" s="20"/>
      <c r="V4" s="20"/>
      <c r="W4" s="20"/>
      <c r="X4" s="20"/>
      <c r="Y4" s="20"/>
      <c r="Z4" s="20"/>
    </row>
    <row r="5">
      <c r="A5" s="4"/>
      <c r="B5" s="4"/>
      <c r="C5" s="4"/>
      <c r="D5" s="4"/>
      <c r="E5" s="4"/>
      <c r="F5" s="4"/>
      <c r="G5" s="4"/>
      <c r="H5" s="4"/>
      <c r="I5" s="4"/>
      <c r="J5" s="21" t="s">
        <v>369</v>
      </c>
      <c r="K5" s="21" t="s">
        <v>370</v>
      </c>
      <c r="L5" s="21" t="s">
        <v>371</v>
      </c>
      <c r="M5" s="22" t="str">
        <f t="shared" ref="M5:M11" si="2">LET(
  total_score, SUM(
    SWITCH(J5, "High", 3, "Medium", 2, "Low", 1, 0),
    SWITCH(K5, "High", 3, "Medium", 2, "Low", 1, 0),
    SWITCH(L5, "High", 3, "Medium", 2, "Low", 1, 0)
  ),
  IFS(
    total_score &gt;= 8, "Critical",
    total_score &gt;= 5, "Major",
    total_score &lt; 5, "Minor"
))</f>
        <v>Major</v>
      </c>
      <c r="N5" s="4"/>
      <c r="O5" s="23" t="s">
        <v>372</v>
      </c>
      <c r="P5" s="4"/>
      <c r="Q5" s="4"/>
      <c r="R5" s="4"/>
      <c r="S5" s="4"/>
      <c r="T5" s="4"/>
      <c r="U5" s="20"/>
      <c r="V5" s="20"/>
      <c r="W5" s="20"/>
      <c r="X5" s="20"/>
      <c r="Y5" s="20"/>
      <c r="Z5" s="20"/>
    </row>
    <row r="6" ht="114.0" customHeight="1">
      <c r="A6" s="5" t="s">
        <v>378</v>
      </c>
      <c r="B6" s="5" t="s">
        <v>379</v>
      </c>
      <c r="C6" s="5" t="s">
        <v>380</v>
      </c>
      <c r="D6" s="5" t="s">
        <v>381</v>
      </c>
      <c r="E6" s="5" t="s">
        <v>382</v>
      </c>
      <c r="F6" s="5" t="s">
        <v>383</v>
      </c>
      <c r="G6" s="5" t="s">
        <v>384</v>
      </c>
      <c r="H6" s="5" t="s">
        <v>385</v>
      </c>
      <c r="I6" s="5" t="s">
        <v>30</v>
      </c>
      <c r="J6" s="21" t="s">
        <v>369</v>
      </c>
      <c r="K6" s="21" t="s">
        <v>370</v>
      </c>
      <c r="L6" s="21" t="s">
        <v>371</v>
      </c>
      <c r="M6" s="22" t="str">
        <f t="shared" si="2"/>
        <v>Major</v>
      </c>
      <c r="N6" s="4"/>
      <c r="O6" s="23" t="s">
        <v>372</v>
      </c>
      <c r="P6" s="5" t="s">
        <v>181</v>
      </c>
      <c r="Q6" s="5" t="s">
        <v>110</v>
      </c>
      <c r="R6" s="4"/>
      <c r="S6" s="4"/>
      <c r="T6" s="4"/>
      <c r="U6" s="20"/>
      <c r="V6" s="20"/>
      <c r="W6" s="20"/>
      <c r="X6" s="20"/>
      <c r="Y6" s="20"/>
      <c r="Z6" s="20"/>
    </row>
    <row r="7" ht="141.75" customHeight="1">
      <c r="A7" s="5" t="s">
        <v>386</v>
      </c>
      <c r="B7" s="5" t="s">
        <v>387</v>
      </c>
      <c r="C7" s="5" t="s">
        <v>388</v>
      </c>
      <c r="D7" s="5" t="s">
        <v>389</v>
      </c>
      <c r="E7" s="5" t="s">
        <v>390</v>
      </c>
      <c r="F7" s="5" t="s">
        <v>30</v>
      </c>
      <c r="G7" s="5" t="s">
        <v>391</v>
      </c>
      <c r="H7" s="6" t="s">
        <v>392</v>
      </c>
      <c r="I7" s="4"/>
      <c r="J7" s="23" t="s">
        <v>370</v>
      </c>
      <c r="K7" s="21" t="s">
        <v>370</v>
      </c>
      <c r="L7" s="23" t="s">
        <v>370</v>
      </c>
      <c r="M7" s="22" t="str">
        <f t="shared" si="2"/>
        <v>Critical</v>
      </c>
      <c r="N7" s="4"/>
      <c r="O7" s="23" t="s">
        <v>372</v>
      </c>
      <c r="P7" s="5" t="s">
        <v>298</v>
      </c>
      <c r="Q7" s="5" t="s">
        <v>110</v>
      </c>
      <c r="R7" s="4"/>
      <c r="S7" s="4"/>
      <c r="T7" s="4"/>
      <c r="U7" s="20"/>
      <c r="V7" s="20"/>
      <c r="W7" s="20"/>
      <c r="X7" s="20"/>
      <c r="Y7" s="20"/>
      <c r="Z7" s="20"/>
    </row>
    <row r="8" ht="101.25" customHeight="1">
      <c r="A8" s="5" t="s">
        <v>393</v>
      </c>
      <c r="B8" s="5" t="s">
        <v>394</v>
      </c>
      <c r="C8" s="5" t="s">
        <v>395</v>
      </c>
      <c r="D8" s="5" t="s">
        <v>396</v>
      </c>
      <c r="E8" s="5" t="s">
        <v>397</v>
      </c>
      <c r="F8" s="5" t="s">
        <v>30</v>
      </c>
      <c r="G8" s="5" t="s">
        <v>398</v>
      </c>
      <c r="H8" s="5" t="s">
        <v>399</v>
      </c>
      <c r="I8" s="4"/>
      <c r="J8" s="23" t="s">
        <v>370</v>
      </c>
      <c r="K8" s="21" t="s">
        <v>370</v>
      </c>
      <c r="L8" s="23" t="s">
        <v>370</v>
      </c>
      <c r="M8" s="22" t="str">
        <f t="shared" si="2"/>
        <v>Critical</v>
      </c>
      <c r="N8" s="4"/>
      <c r="O8" s="23" t="s">
        <v>372</v>
      </c>
      <c r="P8" s="5" t="s">
        <v>309</v>
      </c>
      <c r="Q8" s="5" t="s">
        <v>110</v>
      </c>
      <c r="R8" s="4"/>
      <c r="S8" s="4"/>
      <c r="T8" s="4"/>
      <c r="U8" s="20"/>
      <c r="V8" s="20"/>
      <c r="W8" s="20"/>
      <c r="X8" s="20"/>
      <c r="Y8" s="20"/>
      <c r="Z8" s="20"/>
    </row>
    <row r="9">
      <c r="A9" s="4"/>
      <c r="B9" s="4"/>
      <c r="C9" s="4"/>
      <c r="D9" s="4"/>
      <c r="E9" s="4"/>
      <c r="F9" s="4"/>
      <c r="G9" s="4"/>
      <c r="H9" s="4"/>
      <c r="I9" s="4"/>
      <c r="J9" s="21" t="s">
        <v>369</v>
      </c>
      <c r="K9" s="21" t="s">
        <v>370</v>
      </c>
      <c r="L9" s="21" t="s">
        <v>371</v>
      </c>
      <c r="M9" s="22" t="str">
        <f t="shared" si="2"/>
        <v>Major</v>
      </c>
      <c r="N9" s="4"/>
      <c r="O9" s="23" t="s">
        <v>372</v>
      </c>
      <c r="P9" s="4"/>
      <c r="Q9" s="4"/>
      <c r="R9" s="4"/>
      <c r="S9" s="4"/>
      <c r="T9" s="4"/>
      <c r="U9" s="20"/>
      <c r="V9" s="20"/>
      <c r="W9" s="20"/>
      <c r="X9" s="20"/>
      <c r="Y9" s="20"/>
      <c r="Z9" s="20"/>
    </row>
    <row r="10">
      <c r="A10" s="4"/>
      <c r="B10" s="4"/>
      <c r="C10" s="4"/>
      <c r="D10" s="4"/>
      <c r="E10" s="4"/>
      <c r="F10" s="4"/>
      <c r="G10" s="4"/>
      <c r="H10" s="4"/>
      <c r="I10" s="4"/>
      <c r="J10" s="21" t="s">
        <v>369</v>
      </c>
      <c r="K10" s="21" t="s">
        <v>370</v>
      </c>
      <c r="L10" s="21" t="s">
        <v>371</v>
      </c>
      <c r="M10" s="22" t="str">
        <f t="shared" si="2"/>
        <v>Major</v>
      </c>
      <c r="N10" s="4"/>
      <c r="O10" s="23" t="s">
        <v>372</v>
      </c>
      <c r="P10" s="4"/>
      <c r="Q10" s="4"/>
      <c r="R10" s="4"/>
      <c r="S10" s="4"/>
      <c r="T10" s="4"/>
      <c r="U10" s="20"/>
      <c r="V10" s="20"/>
      <c r="W10" s="20"/>
      <c r="X10" s="20"/>
      <c r="Y10" s="20"/>
      <c r="Z10" s="20"/>
    </row>
    <row r="11">
      <c r="A11" s="4"/>
      <c r="B11" s="4"/>
      <c r="C11" s="4"/>
      <c r="D11" s="4"/>
      <c r="E11" s="4"/>
      <c r="F11" s="4"/>
      <c r="G11" s="4"/>
      <c r="H11" s="4"/>
      <c r="I11" s="4"/>
      <c r="J11" s="21" t="s">
        <v>369</v>
      </c>
      <c r="K11" s="21" t="s">
        <v>370</v>
      </c>
      <c r="L11" s="21" t="s">
        <v>371</v>
      </c>
      <c r="M11" s="22" t="str">
        <f t="shared" si="2"/>
        <v>Major</v>
      </c>
      <c r="N11" s="4"/>
      <c r="O11" s="23" t="s">
        <v>372</v>
      </c>
      <c r="P11" s="4"/>
      <c r="Q11" s="4"/>
      <c r="R11" s="4"/>
      <c r="S11" s="4"/>
      <c r="T11" s="4"/>
      <c r="U11" s="20"/>
      <c r="V11" s="20"/>
      <c r="W11" s="20"/>
      <c r="X11" s="20"/>
      <c r="Y11" s="20"/>
      <c r="Z11" s="20"/>
    </row>
    <row r="12">
      <c r="A12" s="4"/>
      <c r="B12" s="4"/>
      <c r="C12" s="4"/>
      <c r="D12" s="4"/>
      <c r="E12" s="4"/>
      <c r="F12" s="4"/>
      <c r="G12" s="4"/>
      <c r="H12" s="4"/>
      <c r="I12" s="4"/>
      <c r="J12" s="21" t="s">
        <v>369</v>
      </c>
      <c r="K12" s="21" t="s">
        <v>370</v>
      </c>
      <c r="L12" s="21" t="s">
        <v>371</v>
      </c>
      <c r="M12" s="23" t="s">
        <v>400</v>
      </c>
      <c r="N12" s="4"/>
      <c r="O12" s="23" t="s">
        <v>372</v>
      </c>
      <c r="P12" s="4"/>
      <c r="Q12" s="4"/>
      <c r="R12" s="4"/>
      <c r="S12" s="4"/>
      <c r="T12" s="4"/>
      <c r="U12" s="20"/>
      <c r="V12" s="20"/>
      <c r="W12" s="20"/>
      <c r="X12" s="20"/>
      <c r="Y12" s="20"/>
      <c r="Z12" s="20"/>
    </row>
    <row r="13" ht="247.5" customHeight="1">
      <c r="A13" s="5" t="s">
        <v>367</v>
      </c>
      <c r="B13" s="5" t="s">
        <v>368</v>
      </c>
      <c r="C13" s="5" t="s">
        <v>149</v>
      </c>
      <c r="D13" s="5" t="s">
        <v>151</v>
      </c>
      <c r="E13" s="5" t="s">
        <v>401</v>
      </c>
      <c r="F13" s="5"/>
      <c r="G13" s="5" t="s">
        <v>152</v>
      </c>
      <c r="H13" s="5" t="s">
        <v>402</v>
      </c>
      <c r="I13" s="4"/>
      <c r="J13" s="23" t="s">
        <v>371</v>
      </c>
      <c r="K13" s="23" t="s">
        <v>370</v>
      </c>
      <c r="L13" s="23" t="s">
        <v>369</v>
      </c>
      <c r="M13" s="22" t="str">
        <f t="shared" ref="M13:M16" si="3">LET(
  total_score, SUM(
    SWITCH(J13, "High", 3, "Medium", 2, "Low", 1, 0),
    SWITCH(K13, "High", 3, "Medium", 2, "Low", 1, 0),
    SWITCH(L13, "High", 3, "Medium", 2, "Low", 1, 0)
  ),
  IFS(
    total_score &gt;= 8, "Critical",
    total_score &gt;= 5, "Major",
    total_score &lt; 5, "Minor"
))</f>
        <v>Major</v>
      </c>
      <c r="N13" s="5" t="s">
        <v>147</v>
      </c>
      <c r="O13" s="23" t="s">
        <v>372</v>
      </c>
      <c r="P13" s="5" t="s">
        <v>403</v>
      </c>
      <c r="Q13" s="5" t="s">
        <v>26</v>
      </c>
      <c r="R13" s="4"/>
      <c r="S13" s="4"/>
      <c r="T13" s="4"/>
      <c r="U13" s="20"/>
      <c r="V13" s="20"/>
      <c r="W13" s="20"/>
      <c r="X13" s="20"/>
      <c r="Y13" s="20"/>
      <c r="Z13" s="20"/>
    </row>
    <row r="14">
      <c r="A14" s="5" t="s">
        <v>404</v>
      </c>
      <c r="B14" s="5" t="s">
        <v>405</v>
      </c>
      <c r="C14" s="5" t="s">
        <v>165</v>
      </c>
      <c r="D14" s="5" t="s">
        <v>151</v>
      </c>
      <c r="E14" s="5" t="s">
        <v>166</v>
      </c>
      <c r="F14" s="4"/>
      <c r="G14" s="5" t="s">
        <v>406</v>
      </c>
      <c r="H14" s="5" t="s">
        <v>407</v>
      </c>
      <c r="I14" s="4"/>
      <c r="J14" s="23" t="s">
        <v>371</v>
      </c>
      <c r="K14" s="23" t="s">
        <v>369</v>
      </c>
      <c r="L14" s="23" t="s">
        <v>371</v>
      </c>
      <c r="M14" s="22" t="str">
        <f t="shared" si="3"/>
        <v>Minor</v>
      </c>
      <c r="N14" s="5" t="s">
        <v>163</v>
      </c>
      <c r="O14" s="23" t="s">
        <v>372</v>
      </c>
      <c r="P14" s="5" t="s">
        <v>408</v>
      </c>
      <c r="Q14" s="5" t="s">
        <v>26</v>
      </c>
      <c r="R14" s="4"/>
      <c r="S14" s="4"/>
      <c r="T14" s="4"/>
      <c r="U14" s="20"/>
      <c r="V14" s="20"/>
      <c r="W14" s="20"/>
      <c r="X14" s="20"/>
      <c r="Y14" s="20"/>
      <c r="Z14" s="20"/>
    </row>
    <row r="15">
      <c r="A15" s="4"/>
      <c r="B15" s="4"/>
      <c r="C15" s="4"/>
      <c r="D15" s="4"/>
      <c r="E15" s="4"/>
      <c r="F15" s="4"/>
      <c r="G15" s="4"/>
      <c r="H15" s="4"/>
      <c r="I15" s="4"/>
      <c r="J15" s="21" t="s">
        <v>369</v>
      </c>
      <c r="K15" s="21" t="s">
        <v>370</v>
      </c>
      <c r="L15" s="21" t="s">
        <v>371</v>
      </c>
      <c r="M15" s="22" t="str">
        <f t="shared" si="3"/>
        <v>Major</v>
      </c>
      <c r="N15" s="4"/>
      <c r="O15" s="23"/>
      <c r="P15" s="4"/>
      <c r="Q15" s="4"/>
      <c r="R15" s="4"/>
      <c r="S15" s="4"/>
      <c r="T15" s="4"/>
      <c r="U15" s="20"/>
      <c r="V15" s="20"/>
      <c r="W15" s="20"/>
      <c r="X15" s="20"/>
      <c r="Y15" s="20"/>
      <c r="Z15" s="20"/>
    </row>
    <row r="16">
      <c r="A16" s="4"/>
      <c r="B16" s="4"/>
      <c r="C16" s="4"/>
      <c r="D16" s="4"/>
      <c r="E16" s="4"/>
      <c r="F16" s="4"/>
      <c r="G16" s="4"/>
      <c r="H16" s="4"/>
      <c r="I16" s="4"/>
      <c r="J16" s="21" t="s">
        <v>369</v>
      </c>
      <c r="K16" s="21" t="s">
        <v>370</v>
      </c>
      <c r="L16" s="21" t="s">
        <v>371</v>
      </c>
      <c r="M16" s="22" t="str">
        <f t="shared" si="3"/>
        <v>Major</v>
      </c>
      <c r="N16" s="4"/>
      <c r="O16" s="23"/>
      <c r="P16" s="4"/>
      <c r="Q16" s="4"/>
      <c r="R16" s="4"/>
      <c r="S16" s="4"/>
      <c r="T16" s="4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3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3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3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3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3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3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3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3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3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</sheetData>
  <dataValidations>
    <dataValidation type="list" allowBlank="1" showErrorMessage="1" sqref="O2:O982">
      <formula1>"Open,Closed,Reopen,Fix,New,Retest"</formula1>
    </dataValidation>
    <dataValidation type="list" allowBlank="1" showErrorMessage="1" sqref="J2:L16">
      <formula1>"High,Medium,Low,Unassigned"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2.5"/>
    <col customWidth="1" min="3" max="3" width="19.13"/>
    <col customWidth="1" min="4" max="4" width="17.25"/>
    <col customWidth="1" min="5" max="5" width="19.13"/>
  </cols>
  <sheetData>
    <row r="1">
      <c r="A1" s="24" t="s">
        <v>409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6" t="s">
        <v>410</v>
      </c>
      <c r="B2" s="27" t="s">
        <v>411</v>
      </c>
      <c r="C2" s="28" t="s">
        <v>412</v>
      </c>
      <c r="D2" s="29" t="s">
        <v>413</v>
      </c>
      <c r="E2" s="30" t="s">
        <v>414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31">
        <f>COUNTA('Execution V1'!A2:A117)</f>
        <v>43</v>
      </c>
      <c r="B3" s="31">
        <f>COUNTIF('Execution V1'!O:O,"Pass")</f>
        <v>22</v>
      </c>
      <c r="C3" s="31">
        <f>COUNTIF('Execution V1'!O:O,"Fail")</f>
        <v>9</v>
      </c>
      <c r="D3" s="31">
        <f>COUNTIF('Execution V1'!O:O,"blocked")</f>
        <v>12</v>
      </c>
      <c r="E3" s="31">
        <f>COUNTIF('Execution V1'!O:O,"Not executed")</f>
        <v>0</v>
      </c>
    </row>
    <row r="4">
      <c r="A4" s="32" t="s">
        <v>415</v>
      </c>
      <c r="B4" s="33">
        <f>B3/A3%</f>
        <v>51.1627907</v>
      </c>
      <c r="C4" s="34">
        <f>C3/A3%</f>
        <v>20.93023256</v>
      </c>
      <c r="D4" s="35">
        <f>D3/A3%</f>
        <v>27.90697674</v>
      </c>
      <c r="E4" s="36">
        <f>E3/A3%</f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6">
      <c r="A6" s="24" t="s">
        <v>416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>
      <c r="A7" s="37"/>
      <c r="B7" s="38" t="s">
        <v>417</v>
      </c>
      <c r="C7" s="38" t="s">
        <v>418</v>
      </c>
      <c r="D7" s="38" t="s">
        <v>419</v>
      </c>
      <c r="E7" s="38" t="s">
        <v>420</v>
      </c>
      <c r="F7" s="38" t="s">
        <v>421</v>
      </c>
      <c r="G7" s="38" t="s">
        <v>372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15.0" customHeight="1">
      <c r="A8" s="32" t="s">
        <v>422</v>
      </c>
      <c r="B8" s="39">
        <f>countif('Bug Report V1'!O:O,"Open")</f>
        <v>0</v>
      </c>
      <c r="C8" s="39">
        <f>countif('Bug Report V1'!O:O,"New")</f>
        <v>0</v>
      </c>
      <c r="D8" s="39">
        <f>countif('Bug Report V1'!O:O,"Fix")</f>
        <v>0</v>
      </c>
      <c r="E8" s="39">
        <f>countif('Bug Report V1'!O:O,"Retest")</f>
        <v>0</v>
      </c>
      <c r="F8" s="39">
        <f>countif('Bug Report V1'!O:O,"Reopen")</f>
        <v>0</v>
      </c>
      <c r="G8" s="39">
        <f>countif('Bug Report V1'!O:O,"Closed")</f>
        <v>13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</sheetData>
  <mergeCells count="2">
    <mergeCell ref="A1:I1"/>
    <mergeCell ref="A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32.75"/>
    <col customWidth="1" min="2" max="2" width="64.75"/>
    <col customWidth="1" min="3" max="3" width="32.75"/>
    <col customWidth="1" min="4" max="4" width="54.38"/>
    <col customWidth="1" min="5" max="5" width="66.38"/>
    <col customWidth="1" min="6" max="6" width="88.75"/>
    <col customWidth="1" min="7" max="7" width="96.38"/>
    <col customWidth="1" min="8" max="8" width="47.38"/>
    <col customWidth="1" min="9" max="32" width="32.75"/>
  </cols>
  <sheetData>
    <row r="1" ht="93.0" customHeight="1" outlineLevel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337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4"/>
      <c r="AD1" s="4"/>
      <c r="AE1" s="4"/>
      <c r="AF1" s="4"/>
    </row>
    <row r="2" ht="93.0" customHeight="1">
      <c r="A2" s="5" t="s">
        <v>14</v>
      </c>
      <c r="B2" s="5" t="s">
        <v>15</v>
      </c>
      <c r="C2" s="4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4"/>
      <c r="L2" s="5" t="s">
        <v>24</v>
      </c>
      <c r="M2" s="5" t="s">
        <v>25</v>
      </c>
      <c r="N2" s="5" t="s">
        <v>26</v>
      </c>
      <c r="O2" s="14" t="s">
        <v>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93.0" customHeight="1">
      <c r="A3" s="5" t="s">
        <v>27</v>
      </c>
      <c r="B3" s="5" t="s">
        <v>28</v>
      </c>
      <c r="C3" s="4" t="s">
        <v>16</v>
      </c>
      <c r="D3" s="5" t="s">
        <v>17</v>
      </c>
      <c r="E3" s="5" t="s">
        <v>29</v>
      </c>
      <c r="F3" s="6" t="s">
        <v>30</v>
      </c>
      <c r="G3" s="5" t="s">
        <v>31</v>
      </c>
      <c r="H3" s="5" t="s">
        <v>32</v>
      </c>
      <c r="I3" s="5" t="s">
        <v>22</v>
      </c>
      <c r="J3" s="5" t="s">
        <v>23</v>
      </c>
      <c r="K3" s="4"/>
      <c r="L3" s="5" t="s">
        <v>33</v>
      </c>
      <c r="M3" s="5" t="s">
        <v>34</v>
      </c>
      <c r="N3" s="5" t="s">
        <v>26</v>
      </c>
      <c r="O3" s="14" t="s">
        <v>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93.0" customHeight="1">
      <c r="A4" s="5" t="s">
        <v>35</v>
      </c>
      <c r="B4" s="5" t="s">
        <v>36</v>
      </c>
      <c r="C4" s="4" t="s">
        <v>16</v>
      </c>
      <c r="D4" s="5" t="s">
        <v>17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22</v>
      </c>
      <c r="J4" s="5" t="s">
        <v>23</v>
      </c>
      <c r="K4" s="4"/>
      <c r="L4" s="5" t="s">
        <v>41</v>
      </c>
      <c r="M4" s="5" t="s">
        <v>25</v>
      </c>
      <c r="N4" s="5" t="s">
        <v>26</v>
      </c>
      <c r="O4" s="14" t="s">
        <v>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93.0" customHeight="1">
      <c r="A5" s="5" t="s">
        <v>42</v>
      </c>
      <c r="B5" s="5" t="s">
        <v>43</v>
      </c>
      <c r="C5" s="4" t="s">
        <v>16</v>
      </c>
      <c r="D5" s="5" t="s">
        <v>17</v>
      </c>
      <c r="E5" s="5" t="s">
        <v>18</v>
      </c>
      <c r="F5" s="5" t="s">
        <v>44</v>
      </c>
      <c r="G5" s="5" t="s">
        <v>45</v>
      </c>
      <c r="H5" s="5" t="s">
        <v>46</v>
      </c>
      <c r="I5" s="5" t="s">
        <v>22</v>
      </c>
      <c r="J5" s="5" t="s">
        <v>23</v>
      </c>
      <c r="K5" s="4"/>
      <c r="L5" s="5" t="s">
        <v>47</v>
      </c>
      <c r="M5" s="5" t="s">
        <v>25</v>
      </c>
      <c r="N5" s="5" t="s">
        <v>26</v>
      </c>
      <c r="O5" s="14" t="s">
        <v>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93.0" customHeight="1">
      <c r="A6" s="5" t="s">
        <v>48</v>
      </c>
      <c r="B6" s="5" t="s">
        <v>49</v>
      </c>
      <c r="C6" s="4" t="s">
        <v>16</v>
      </c>
      <c r="D6" s="5" t="s">
        <v>17</v>
      </c>
      <c r="E6" s="5" t="s">
        <v>18</v>
      </c>
      <c r="F6" s="5" t="s">
        <v>50</v>
      </c>
      <c r="G6" s="5" t="s">
        <v>45</v>
      </c>
      <c r="H6" s="5" t="s">
        <v>46</v>
      </c>
      <c r="I6" s="5" t="s">
        <v>22</v>
      </c>
      <c r="J6" s="5" t="s">
        <v>23</v>
      </c>
      <c r="K6" s="4"/>
      <c r="L6" s="5" t="s">
        <v>51</v>
      </c>
      <c r="M6" s="5" t="s">
        <v>25</v>
      </c>
      <c r="N6" s="5" t="s">
        <v>26</v>
      </c>
      <c r="O6" s="14" t="s">
        <v>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93.0" customHeight="1">
      <c r="A7" s="5" t="s">
        <v>52</v>
      </c>
      <c r="B7" s="6" t="s">
        <v>53</v>
      </c>
      <c r="C7" s="4" t="s">
        <v>16</v>
      </c>
      <c r="D7" s="5" t="s">
        <v>17</v>
      </c>
      <c r="E7" s="5" t="s">
        <v>18</v>
      </c>
      <c r="F7" s="5" t="s">
        <v>54</v>
      </c>
      <c r="G7" s="5" t="s">
        <v>55</v>
      </c>
      <c r="H7" s="5" t="s">
        <v>46</v>
      </c>
      <c r="I7" s="5" t="s">
        <v>22</v>
      </c>
      <c r="J7" s="5" t="s">
        <v>23</v>
      </c>
      <c r="K7" s="4"/>
      <c r="L7" s="5" t="s">
        <v>56</v>
      </c>
      <c r="M7" s="5" t="s">
        <v>25</v>
      </c>
      <c r="N7" s="5" t="s">
        <v>26</v>
      </c>
      <c r="O7" s="14" t="s">
        <v>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93.0" customHeight="1">
      <c r="A8" s="5" t="s">
        <v>57</v>
      </c>
      <c r="B8" s="5" t="s">
        <v>58</v>
      </c>
      <c r="C8" s="4" t="s">
        <v>16</v>
      </c>
      <c r="D8" s="5" t="s">
        <v>17</v>
      </c>
      <c r="E8" s="5" t="s">
        <v>18</v>
      </c>
      <c r="F8" s="5" t="s">
        <v>59</v>
      </c>
      <c r="G8" s="5" t="s">
        <v>60</v>
      </c>
      <c r="H8" s="5" t="s">
        <v>46</v>
      </c>
      <c r="I8" s="5" t="s">
        <v>22</v>
      </c>
      <c r="J8" s="5" t="s">
        <v>23</v>
      </c>
      <c r="K8" s="4"/>
      <c r="L8" s="5" t="s">
        <v>61</v>
      </c>
      <c r="M8" s="5" t="s">
        <v>25</v>
      </c>
      <c r="N8" s="5" t="s">
        <v>26</v>
      </c>
      <c r="O8" s="14" t="s">
        <v>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93.0" customHeight="1">
      <c r="A9" s="5" t="s">
        <v>62</v>
      </c>
      <c r="B9" s="40" t="s">
        <v>63</v>
      </c>
      <c r="C9" s="4" t="s">
        <v>16</v>
      </c>
      <c r="D9" s="40" t="s">
        <v>17</v>
      </c>
      <c r="E9" s="5" t="s">
        <v>64</v>
      </c>
      <c r="F9" s="5" t="s">
        <v>65</v>
      </c>
      <c r="G9" s="5" t="s">
        <v>66</v>
      </c>
      <c r="H9" s="40" t="s">
        <v>67</v>
      </c>
      <c r="I9" s="5" t="s">
        <v>22</v>
      </c>
      <c r="J9" s="40" t="s">
        <v>68</v>
      </c>
      <c r="K9" s="4"/>
      <c r="L9" s="5" t="s">
        <v>61</v>
      </c>
      <c r="M9" s="40" t="s">
        <v>25</v>
      </c>
      <c r="N9" s="5" t="s">
        <v>26</v>
      </c>
      <c r="O9" s="14" t="s">
        <v>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93.0" customHeight="1">
      <c r="A10" s="5" t="s">
        <v>69</v>
      </c>
      <c r="B10" s="5" t="s">
        <v>70</v>
      </c>
      <c r="C10" s="4" t="s">
        <v>16</v>
      </c>
      <c r="D10" s="5" t="s">
        <v>17</v>
      </c>
      <c r="E10" s="5" t="s">
        <v>71</v>
      </c>
      <c r="F10" s="5" t="s">
        <v>72</v>
      </c>
      <c r="G10" s="5" t="s">
        <v>73</v>
      </c>
      <c r="H10" s="5" t="s">
        <v>67</v>
      </c>
      <c r="I10" s="5" t="s">
        <v>22</v>
      </c>
      <c r="J10" s="5" t="s">
        <v>68</v>
      </c>
      <c r="K10" s="4"/>
      <c r="L10" s="5" t="s">
        <v>61</v>
      </c>
      <c r="M10" s="5" t="s">
        <v>25</v>
      </c>
      <c r="N10" s="5" t="s">
        <v>26</v>
      </c>
      <c r="O10" s="14" t="s">
        <v>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93.0" customHeight="1">
      <c r="A11" s="5" t="s">
        <v>74</v>
      </c>
      <c r="B11" s="5" t="s">
        <v>75</v>
      </c>
      <c r="C11" s="4" t="s">
        <v>16</v>
      </c>
      <c r="D11" s="5" t="s">
        <v>17</v>
      </c>
      <c r="E11" s="5" t="s">
        <v>18</v>
      </c>
      <c r="F11" s="5" t="s">
        <v>59</v>
      </c>
      <c r="G11" s="5" t="s">
        <v>76</v>
      </c>
      <c r="H11" s="5" t="s">
        <v>77</v>
      </c>
      <c r="I11" s="5" t="s">
        <v>22</v>
      </c>
      <c r="J11" s="5" t="s">
        <v>23</v>
      </c>
      <c r="K11" s="4"/>
      <c r="L11" s="5" t="s">
        <v>78</v>
      </c>
      <c r="M11" s="5" t="s">
        <v>25</v>
      </c>
      <c r="N11" s="5" t="s">
        <v>26</v>
      </c>
      <c r="O11" s="14" t="s">
        <v>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93.0" customHeight="1">
      <c r="A12" s="5" t="s">
        <v>79</v>
      </c>
      <c r="B12" s="40" t="s">
        <v>80</v>
      </c>
      <c r="C12" s="4" t="s">
        <v>16</v>
      </c>
      <c r="D12" s="40" t="s">
        <v>17</v>
      </c>
      <c r="E12" s="5" t="s">
        <v>81</v>
      </c>
      <c r="F12" s="5" t="s">
        <v>82</v>
      </c>
      <c r="G12" s="5" t="s">
        <v>83</v>
      </c>
      <c r="H12" s="40" t="s">
        <v>67</v>
      </c>
      <c r="I12" s="5" t="s">
        <v>22</v>
      </c>
      <c r="J12" s="40" t="s">
        <v>68</v>
      </c>
      <c r="K12" s="4"/>
      <c r="L12" s="5" t="s">
        <v>78</v>
      </c>
      <c r="M12" s="40" t="s">
        <v>25</v>
      </c>
      <c r="N12" s="5" t="s">
        <v>26</v>
      </c>
      <c r="O12" s="14" t="s">
        <v>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93.0" customHeight="1">
      <c r="A13" s="5" t="s">
        <v>84</v>
      </c>
      <c r="B13" s="5" t="s">
        <v>85</v>
      </c>
      <c r="C13" s="4" t="s">
        <v>16</v>
      </c>
      <c r="D13" s="5" t="s">
        <v>17</v>
      </c>
      <c r="E13" s="5" t="s">
        <v>86</v>
      </c>
      <c r="F13" s="5" t="s">
        <v>87</v>
      </c>
      <c r="G13" s="5" t="s">
        <v>88</v>
      </c>
      <c r="H13" s="5" t="s">
        <v>67</v>
      </c>
      <c r="I13" s="5" t="s">
        <v>22</v>
      </c>
      <c r="J13" s="5" t="s">
        <v>68</v>
      </c>
      <c r="K13" s="4"/>
      <c r="L13" s="5" t="s">
        <v>78</v>
      </c>
      <c r="M13" s="5" t="s">
        <v>25</v>
      </c>
      <c r="N13" s="5" t="s">
        <v>26</v>
      </c>
      <c r="O13" s="14" t="s">
        <v>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93.0" customHeight="1">
      <c r="A14" s="5" t="s">
        <v>89</v>
      </c>
      <c r="B14" s="5" t="s">
        <v>90</v>
      </c>
      <c r="C14" s="4" t="s">
        <v>16</v>
      </c>
      <c r="D14" s="5" t="s">
        <v>17</v>
      </c>
      <c r="E14" s="5" t="s">
        <v>91</v>
      </c>
      <c r="F14" s="5" t="s">
        <v>92</v>
      </c>
      <c r="G14" s="5" t="s">
        <v>93</v>
      </c>
      <c r="H14" s="5" t="s">
        <v>67</v>
      </c>
      <c r="I14" s="5" t="s">
        <v>22</v>
      </c>
      <c r="J14" s="5" t="s">
        <v>68</v>
      </c>
      <c r="K14" s="4"/>
      <c r="L14" s="5" t="s">
        <v>94</v>
      </c>
      <c r="M14" s="5" t="s">
        <v>25</v>
      </c>
      <c r="N14" s="5" t="s">
        <v>26</v>
      </c>
      <c r="O14" s="14" t="s">
        <v>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93.0" customHeight="1">
      <c r="A15" s="5" t="s">
        <v>95</v>
      </c>
      <c r="B15" s="5" t="s">
        <v>96</v>
      </c>
      <c r="C15" s="4" t="s">
        <v>16</v>
      </c>
      <c r="D15" s="5" t="s">
        <v>17</v>
      </c>
      <c r="E15" s="5" t="s">
        <v>97</v>
      </c>
      <c r="F15" s="5" t="s">
        <v>98</v>
      </c>
      <c r="G15" s="5" t="s">
        <v>99</v>
      </c>
      <c r="H15" s="5" t="s">
        <v>67</v>
      </c>
      <c r="I15" s="5" t="s">
        <v>22</v>
      </c>
      <c r="J15" s="5" t="s">
        <v>68</v>
      </c>
      <c r="K15" s="4"/>
      <c r="L15" s="5" t="s">
        <v>100</v>
      </c>
      <c r="M15" s="5" t="s">
        <v>25</v>
      </c>
      <c r="N15" s="5" t="s">
        <v>26</v>
      </c>
      <c r="O15" s="14" t="s">
        <v>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93.0" customHeight="1">
      <c r="A16" s="41" t="s">
        <v>423</v>
      </c>
      <c r="B16" s="41" t="s">
        <v>424</v>
      </c>
      <c r="C16" s="42" t="s">
        <v>16</v>
      </c>
      <c r="D16" s="41" t="s">
        <v>17</v>
      </c>
      <c r="E16" s="41" t="s">
        <v>97</v>
      </c>
      <c r="F16" s="41" t="s">
        <v>59</v>
      </c>
      <c r="G16" s="41" t="s">
        <v>425</v>
      </c>
      <c r="H16" s="41" t="s">
        <v>426</v>
      </c>
      <c r="I16" s="41" t="s">
        <v>427</v>
      </c>
      <c r="J16" s="41"/>
      <c r="K16" s="42"/>
      <c r="L16" s="41" t="s">
        <v>428</v>
      </c>
      <c r="M16" s="41"/>
      <c r="N16" s="41"/>
      <c r="O16" s="40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</row>
    <row r="17" ht="93.0" customHeight="1">
      <c r="A17" s="5" t="s">
        <v>101</v>
      </c>
      <c r="B17" s="5" t="s">
        <v>102</v>
      </c>
      <c r="C17" s="4" t="s">
        <v>16</v>
      </c>
      <c r="D17" s="5" t="s">
        <v>103</v>
      </c>
      <c r="E17" s="5" t="s">
        <v>104</v>
      </c>
      <c r="F17" s="5" t="s">
        <v>30</v>
      </c>
      <c r="G17" s="5" t="s">
        <v>105</v>
      </c>
      <c r="H17" s="5" t="s">
        <v>106</v>
      </c>
      <c r="I17" s="5" t="s">
        <v>22</v>
      </c>
      <c r="J17" s="5" t="s">
        <v>23</v>
      </c>
      <c r="K17" s="4"/>
      <c r="L17" s="6" t="s">
        <v>108</v>
      </c>
      <c r="M17" s="5" t="s">
        <v>109</v>
      </c>
      <c r="N17" s="5" t="s">
        <v>110</v>
      </c>
      <c r="O17" s="14" t="s">
        <v>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93.0" customHeight="1">
      <c r="A18" s="5" t="s">
        <v>111</v>
      </c>
      <c r="B18" s="6" t="s">
        <v>112</v>
      </c>
      <c r="C18" s="4" t="s">
        <v>16</v>
      </c>
      <c r="D18" s="5" t="s">
        <v>113</v>
      </c>
      <c r="E18" s="5" t="s">
        <v>114</v>
      </c>
      <c r="F18" s="11" t="s">
        <v>429</v>
      </c>
      <c r="G18" s="5" t="s">
        <v>116</v>
      </c>
      <c r="H18" s="5" t="s">
        <v>117</v>
      </c>
      <c r="I18" s="5" t="s">
        <v>339</v>
      </c>
      <c r="J18" s="5" t="s">
        <v>23</v>
      </c>
      <c r="K18" s="4"/>
      <c r="L18" s="6" t="s">
        <v>118</v>
      </c>
      <c r="M18" s="5" t="s">
        <v>25</v>
      </c>
      <c r="N18" s="5" t="s">
        <v>110</v>
      </c>
      <c r="O18" s="14" t="s">
        <v>340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93.0" customHeight="1">
      <c r="A19" s="5" t="s">
        <v>119</v>
      </c>
      <c r="B19" s="6" t="s">
        <v>120</v>
      </c>
      <c r="C19" s="4" t="s">
        <v>16</v>
      </c>
      <c r="D19" s="5" t="s">
        <v>121</v>
      </c>
      <c r="E19" s="5" t="s">
        <v>122</v>
      </c>
      <c r="F19" s="5" t="s">
        <v>123</v>
      </c>
      <c r="G19" s="5" t="s">
        <v>124</v>
      </c>
      <c r="H19" s="5" t="s">
        <v>125</v>
      </c>
      <c r="I19" s="5" t="s">
        <v>22</v>
      </c>
      <c r="J19" s="5" t="s">
        <v>23</v>
      </c>
      <c r="K19" s="4"/>
      <c r="L19" s="6" t="s">
        <v>126</v>
      </c>
      <c r="M19" s="5" t="s">
        <v>25</v>
      </c>
      <c r="N19" s="5" t="s">
        <v>110</v>
      </c>
      <c r="O19" s="14" t="s">
        <v>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93.0" customHeight="1">
      <c r="A20" s="5" t="s">
        <v>127</v>
      </c>
      <c r="B20" s="5" t="s">
        <v>128</v>
      </c>
      <c r="C20" s="4" t="s">
        <v>16</v>
      </c>
      <c r="D20" s="5" t="s">
        <v>103</v>
      </c>
      <c r="E20" s="5" t="s">
        <v>129</v>
      </c>
      <c r="F20" s="5" t="s">
        <v>130</v>
      </c>
      <c r="G20" s="5" t="s">
        <v>131</v>
      </c>
      <c r="H20" s="5" t="s">
        <v>132</v>
      </c>
      <c r="I20" s="5" t="s">
        <v>22</v>
      </c>
      <c r="J20" s="5" t="s">
        <v>68</v>
      </c>
      <c r="K20" s="4"/>
      <c r="L20" s="6" t="s">
        <v>133</v>
      </c>
      <c r="M20" s="5" t="s">
        <v>25</v>
      </c>
      <c r="N20" s="5" t="s">
        <v>110</v>
      </c>
      <c r="O20" s="14" t="s">
        <v>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93.0" customHeight="1">
      <c r="A21" s="5" t="s">
        <v>134</v>
      </c>
      <c r="B21" s="5" t="s">
        <v>135</v>
      </c>
      <c r="C21" s="4" t="s">
        <v>16</v>
      </c>
      <c r="D21" s="5" t="s">
        <v>103</v>
      </c>
      <c r="E21" s="5" t="s">
        <v>136</v>
      </c>
      <c r="F21" s="5" t="s">
        <v>137</v>
      </c>
      <c r="G21" s="5" t="s">
        <v>138</v>
      </c>
      <c r="H21" s="5" t="s">
        <v>132</v>
      </c>
      <c r="I21" s="5" t="s">
        <v>22</v>
      </c>
      <c r="J21" s="5" t="s">
        <v>68</v>
      </c>
      <c r="K21" s="4"/>
      <c r="L21" s="6" t="s">
        <v>139</v>
      </c>
      <c r="M21" s="5" t="s">
        <v>25</v>
      </c>
      <c r="N21" s="5" t="s">
        <v>110</v>
      </c>
      <c r="O21" s="14" t="s">
        <v>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93.0" customHeight="1">
      <c r="A22" s="5" t="s">
        <v>140</v>
      </c>
      <c r="B22" s="5" t="s">
        <v>141</v>
      </c>
      <c r="C22" s="4" t="s">
        <v>16</v>
      </c>
      <c r="D22" s="5" t="s">
        <v>142</v>
      </c>
      <c r="E22" s="5" t="s">
        <v>143</v>
      </c>
      <c r="F22" s="5" t="s">
        <v>144</v>
      </c>
      <c r="G22" s="5" t="s">
        <v>145</v>
      </c>
      <c r="H22" s="5" t="s">
        <v>132</v>
      </c>
      <c r="I22" s="5" t="s">
        <v>22</v>
      </c>
      <c r="J22" s="5" t="s">
        <v>68</v>
      </c>
      <c r="K22" s="4"/>
      <c r="L22" s="6" t="s">
        <v>146</v>
      </c>
      <c r="M22" s="5" t="s">
        <v>25</v>
      </c>
      <c r="N22" s="5" t="s">
        <v>110</v>
      </c>
      <c r="O22" s="14" t="s">
        <v>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93.0" customHeight="1">
      <c r="A23" s="5" t="s">
        <v>147</v>
      </c>
      <c r="B23" s="5" t="s">
        <v>148</v>
      </c>
      <c r="C23" s="4" t="s">
        <v>16</v>
      </c>
      <c r="D23" s="5" t="s">
        <v>149</v>
      </c>
      <c r="E23" s="5" t="s">
        <v>150</v>
      </c>
      <c r="F23" s="5" t="s">
        <v>151</v>
      </c>
      <c r="G23" s="5" t="s">
        <v>152</v>
      </c>
      <c r="H23" s="4"/>
      <c r="I23" s="5" t="s">
        <v>107</v>
      </c>
      <c r="J23" s="5" t="s">
        <v>23</v>
      </c>
      <c r="K23" s="4"/>
      <c r="L23" s="5" t="s">
        <v>153</v>
      </c>
      <c r="M23" s="5" t="s">
        <v>34</v>
      </c>
      <c r="N23" s="5" t="s">
        <v>26</v>
      </c>
      <c r="O23" s="14" t="s">
        <v>340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93.0" customHeight="1">
      <c r="A24" s="5" t="s">
        <v>155</v>
      </c>
      <c r="B24" s="5" t="s">
        <v>156</v>
      </c>
      <c r="C24" s="4" t="s">
        <v>16</v>
      </c>
      <c r="D24" s="5" t="s">
        <v>157</v>
      </c>
      <c r="E24" s="5" t="s">
        <v>158</v>
      </c>
      <c r="F24" s="5" t="s">
        <v>341</v>
      </c>
      <c r="G24" s="5" t="s">
        <v>160</v>
      </c>
      <c r="H24" s="5" t="s">
        <v>161</v>
      </c>
      <c r="I24" s="5" t="s">
        <v>107</v>
      </c>
      <c r="J24" s="5" t="s">
        <v>23</v>
      </c>
      <c r="K24" s="4"/>
      <c r="L24" s="5" t="s">
        <v>162</v>
      </c>
      <c r="M24" s="5" t="s">
        <v>25</v>
      </c>
      <c r="N24" s="5" t="s">
        <v>26</v>
      </c>
      <c r="O24" s="14" t="s">
        <v>342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93.0" customHeight="1">
      <c r="A25" s="5" t="s">
        <v>163</v>
      </c>
      <c r="B25" s="5" t="s">
        <v>164</v>
      </c>
      <c r="C25" s="4" t="s">
        <v>16</v>
      </c>
      <c r="D25" s="5" t="s">
        <v>165</v>
      </c>
      <c r="E25" s="5" t="s">
        <v>166</v>
      </c>
      <c r="F25" s="5" t="s">
        <v>343</v>
      </c>
      <c r="G25" s="5" t="s">
        <v>167</v>
      </c>
      <c r="H25" s="5" t="s">
        <v>168</v>
      </c>
      <c r="I25" s="5" t="s">
        <v>107</v>
      </c>
      <c r="J25" s="5" t="s">
        <v>23</v>
      </c>
      <c r="K25" s="4"/>
      <c r="L25" s="5" t="s">
        <v>169</v>
      </c>
      <c r="M25" s="5" t="s">
        <v>25</v>
      </c>
      <c r="N25" s="5" t="s">
        <v>26</v>
      </c>
      <c r="O25" s="14" t="s">
        <v>340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93.0" customHeight="1">
      <c r="A26" s="5" t="s">
        <v>170</v>
      </c>
      <c r="B26" s="6" t="s">
        <v>171</v>
      </c>
      <c r="C26" s="4" t="s">
        <v>16</v>
      </c>
      <c r="D26" s="5" t="s">
        <v>165</v>
      </c>
      <c r="E26" s="5" t="s">
        <v>172</v>
      </c>
      <c r="F26" s="5" t="s">
        <v>430</v>
      </c>
      <c r="G26" s="5" t="s">
        <v>173</v>
      </c>
      <c r="H26" s="5" t="s">
        <v>174</v>
      </c>
      <c r="I26" s="5" t="s">
        <v>107</v>
      </c>
      <c r="J26" s="5" t="s">
        <v>23</v>
      </c>
      <c r="K26" s="4"/>
      <c r="L26" s="5" t="s">
        <v>175</v>
      </c>
      <c r="M26" s="5" t="s">
        <v>25</v>
      </c>
      <c r="N26" s="5" t="s">
        <v>154</v>
      </c>
      <c r="O26" s="14" t="s">
        <v>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93.0" customHeight="1">
      <c r="A27" s="5" t="s">
        <v>176</v>
      </c>
      <c r="B27" s="5" t="s">
        <v>177</v>
      </c>
      <c r="C27" s="4" t="s">
        <v>16</v>
      </c>
      <c r="D27" s="5" t="s">
        <v>165</v>
      </c>
      <c r="E27" s="5" t="s">
        <v>178</v>
      </c>
      <c r="F27" s="5" t="s">
        <v>430</v>
      </c>
      <c r="G27" s="5" t="s">
        <v>179</v>
      </c>
      <c r="H27" s="5" t="s">
        <v>180</v>
      </c>
      <c r="I27" s="5" t="s">
        <v>107</v>
      </c>
      <c r="J27" s="5" t="s">
        <v>23</v>
      </c>
      <c r="K27" s="4"/>
      <c r="L27" s="5" t="s">
        <v>181</v>
      </c>
      <c r="M27" s="5" t="s">
        <v>25</v>
      </c>
      <c r="N27" s="5" t="s">
        <v>154</v>
      </c>
      <c r="O27" s="14" t="s">
        <v>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93.0" customHeight="1">
      <c r="A28" s="5" t="s">
        <v>182</v>
      </c>
      <c r="B28" s="6" t="s">
        <v>183</v>
      </c>
      <c r="C28" s="4" t="s">
        <v>16</v>
      </c>
      <c r="D28" s="5" t="s">
        <v>165</v>
      </c>
      <c r="E28" s="5" t="s">
        <v>184</v>
      </c>
      <c r="F28" s="5" t="s">
        <v>430</v>
      </c>
      <c r="G28" s="6" t="s">
        <v>185</v>
      </c>
      <c r="H28" s="5" t="s">
        <v>335</v>
      </c>
      <c r="I28" s="5" t="s">
        <v>107</v>
      </c>
      <c r="J28" s="5" t="s">
        <v>23</v>
      </c>
      <c r="K28" s="4"/>
      <c r="L28" s="5" t="s">
        <v>186</v>
      </c>
      <c r="M28" s="5" t="s">
        <v>25</v>
      </c>
      <c r="N28" s="5" t="s">
        <v>154</v>
      </c>
      <c r="O28" s="14" t="s">
        <v>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93.0" customHeight="1">
      <c r="A29" s="5" t="s">
        <v>187</v>
      </c>
      <c r="B29" s="5" t="s">
        <v>188</v>
      </c>
      <c r="C29" s="4" t="s">
        <v>16</v>
      </c>
      <c r="D29" s="5" t="s">
        <v>189</v>
      </c>
      <c r="E29" s="5" t="s">
        <v>190</v>
      </c>
      <c r="F29" s="5" t="s">
        <v>30</v>
      </c>
      <c r="G29" s="5" t="s">
        <v>191</v>
      </c>
      <c r="H29" s="5" t="s">
        <v>192</v>
      </c>
      <c r="I29" s="5" t="s">
        <v>22</v>
      </c>
      <c r="J29" s="5" t="s">
        <v>23</v>
      </c>
      <c r="K29" s="4"/>
      <c r="L29" s="5" t="s">
        <v>193</v>
      </c>
      <c r="M29" s="5" t="s">
        <v>194</v>
      </c>
      <c r="N29" s="5" t="s">
        <v>195</v>
      </c>
      <c r="O29" s="14" t="s">
        <v>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93.0" customHeight="1">
      <c r="A30" s="5" t="s">
        <v>196</v>
      </c>
      <c r="B30" s="5" t="s">
        <v>197</v>
      </c>
      <c r="C30" s="4" t="s">
        <v>16</v>
      </c>
      <c r="D30" s="5" t="s">
        <v>198</v>
      </c>
      <c r="E30" s="5" t="s">
        <v>199</v>
      </c>
      <c r="F30" s="5" t="s">
        <v>30</v>
      </c>
      <c r="G30" s="5" t="s">
        <v>200</v>
      </c>
      <c r="H30" s="5" t="s">
        <v>201</v>
      </c>
      <c r="I30" s="5" t="s">
        <v>22</v>
      </c>
      <c r="J30" s="5" t="s">
        <v>23</v>
      </c>
      <c r="K30" s="4"/>
      <c r="L30" s="5" t="s">
        <v>202</v>
      </c>
      <c r="M30" s="5" t="s">
        <v>25</v>
      </c>
      <c r="N30" s="5" t="s">
        <v>195</v>
      </c>
      <c r="O30" s="14" t="s">
        <v>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93.0" customHeight="1">
      <c r="A31" s="5" t="s">
        <v>203</v>
      </c>
      <c r="B31" s="5" t="s">
        <v>204</v>
      </c>
      <c r="C31" s="4" t="s">
        <v>16</v>
      </c>
      <c r="D31" s="5" t="s">
        <v>205</v>
      </c>
      <c r="E31" s="5" t="s">
        <v>206</v>
      </c>
      <c r="F31" s="5" t="s">
        <v>30</v>
      </c>
      <c r="G31" s="5" t="s">
        <v>207</v>
      </c>
      <c r="H31" s="5" t="s">
        <v>208</v>
      </c>
      <c r="I31" s="5" t="s">
        <v>22</v>
      </c>
      <c r="J31" s="5" t="s">
        <v>23</v>
      </c>
      <c r="K31" s="4"/>
      <c r="L31" s="5" t="s">
        <v>209</v>
      </c>
      <c r="M31" s="5" t="s">
        <v>194</v>
      </c>
      <c r="N31" s="5" t="s">
        <v>195</v>
      </c>
      <c r="O31" s="14" t="s">
        <v>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93.0" customHeight="1">
      <c r="A32" s="5" t="s">
        <v>210</v>
      </c>
      <c r="B32" s="5" t="s">
        <v>211</v>
      </c>
      <c r="C32" s="4" t="s">
        <v>16</v>
      </c>
      <c r="D32" s="5" t="s">
        <v>212</v>
      </c>
      <c r="E32" s="5" t="s">
        <v>431</v>
      </c>
      <c r="F32" s="5" t="s">
        <v>432</v>
      </c>
      <c r="G32" s="5" t="s">
        <v>215</v>
      </c>
      <c r="H32" s="5" t="s">
        <v>216</v>
      </c>
      <c r="I32" s="5" t="s">
        <v>22</v>
      </c>
      <c r="J32" s="5" t="s">
        <v>23</v>
      </c>
      <c r="K32" s="4"/>
      <c r="L32" s="5" t="s">
        <v>217</v>
      </c>
      <c r="M32" s="5" t="s">
        <v>25</v>
      </c>
      <c r="N32" s="5" t="s">
        <v>195</v>
      </c>
      <c r="O32" s="14" t="s">
        <v>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93.0" customHeight="1">
      <c r="A33" s="5" t="s">
        <v>218</v>
      </c>
      <c r="B33" s="5" t="s">
        <v>219</v>
      </c>
      <c r="C33" s="4" t="s">
        <v>16</v>
      </c>
      <c r="D33" s="5" t="s">
        <v>220</v>
      </c>
      <c r="E33" s="5" t="s">
        <v>433</v>
      </c>
      <c r="F33" s="5" t="s">
        <v>222</v>
      </c>
      <c r="G33" s="5" t="s">
        <v>434</v>
      </c>
      <c r="H33" s="5" t="s">
        <v>224</v>
      </c>
      <c r="I33" s="5" t="s">
        <v>22</v>
      </c>
      <c r="J33" s="5" t="s">
        <v>68</v>
      </c>
      <c r="K33" s="4"/>
      <c r="L33" s="5" t="s">
        <v>225</v>
      </c>
      <c r="M33" s="5" t="s">
        <v>226</v>
      </c>
      <c r="N33" s="5" t="s">
        <v>195</v>
      </c>
      <c r="O33" s="14" t="s">
        <v>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93.0" customHeight="1">
      <c r="A34" s="5" t="s">
        <v>227</v>
      </c>
      <c r="B34" s="5" t="s">
        <v>228</v>
      </c>
      <c r="C34" s="4" t="s">
        <v>16</v>
      </c>
      <c r="D34" s="5" t="s">
        <v>229</v>
      </c>
      <c r="E34" s="5" t="s">
        <v>435</v>
      </c>
      <c r="F34" s="5" t="s">
        <v>436</v>
      </c>
      <c r="G34" s="5" t="s">
        <v>437</v>
      </c>
      <c r="H34" s="5" t="s">
        <v>233</v>
      </c>
      <c r="I34" s="5" t="s">
        <v>22</v>
      </c>
      <c r="J34" s="5" t="s">
        <v>23</v>
      </c>
      <c r="K34" s="4"/>
      <c r="L34" s="5" t="s">
        <v>234</v>
      </c>
      <c r="M34" s="5" t="s">
        <v>235</v>
      </c>
      <c r="N34" s="5" t="s">
        <v>195</v>
      </c>
      <c r="O34" s="14" t="s">
        <v>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93.0" customHeight="1">
      <c r="A35" s="5" t="s">
        <v>236</v>
      </c>
      <c r="B35" s="5" t="s">
        <v>237</v>
      </c>
      <c r="C35" s="4" t="s">
        <v>16</v>
      </c>
      <c r="D35" s="5" t="s">
        <v>229</v>
      </c>
      <c r="E35" s="5" t="s">
        <v>438</v>
      </c>
      <c r="F35" s="5" t="s">
        <v>439</v>
      </c>
      <c r="G35" s="5" t="s">
        <v>440</v>
      </c>
      <c r="H35" s="5" t="s">
        <v>240</v>
      </c>
      <c r="I35" s="5" t="s">
        <v>22</v>
      </c>
      <c r="J35" s="5" t="s">
        <v>68</v>
      </c>
      <c r="K35" s="4"/>
      <c r="L35" s="5" t="s">
        <v>234</v>
      </c>
      <c r="M35" s="5" t="s">
        <v>226</v>
      </c>
      <c r="N35" s="5" t="s">
        <v>195</v>
      </c>
      <c r="O35" s="14" t="s">
        <v>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93.0" customHeight="1">
      <c r="A36" s="5" t="s">
        <v>241</v>
      </c>
      <c r="B36" s="5" t="s">
        <v>242</v>
      </c>
      <c r="C36" s="4" t="s">
        <v>16</v>
      </c>
      <c r="D36" s="5" t="s">
        <v>229</v>
      </c>
      <c r="E36" s="5" t="s">
        <v>243</v>
      </c>
      <c r="F36" s="5" t="s">
        <v>244</v>
      </c>
      <c r="G36" s="5" t="s">
        <v>245</v>
      </c>
      <c r="H36" s="5" t="s">
        <v>246</v>
      </c>
      <c r="I36" s="5" t="s">
        <v>441</v>
      </c>
      <c r="J36" s="5" t="s">
        <v>68</v>
      </c>
      <c r="K36" s="4"/>
      <c r="L36" s="5" t="s">
        <v>234</v>
      </c>
      <c r="M36" s="5" t="s">
        <v>226</v>
      </c>
      <c r="N36" s="5" t="s">
        <v>195</v>
      </c>
      <c r="O36" s="14" t="s">
        <v>342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03.5" customHeight="1">
      <c r="A37" s="5" t="s">
        <v>247</v>
      </c>
      <c r="B37" s="5" t="s">
        <v>248</v>
      </c>
      <c r="C37" s="4" t="s">
        <v>16</v>
      </c>
      <c r="D37" s="5" t="s">
        <v>249</v>
      </c>
      <c r="E37" s="5" t="s">
        <v>442</v>
      </c>
      <c r="F37" s="5" t="s">
        <v>251</v>
      </c>
      <c r="G37" s="5" t="s">
        <v>252</v>
      </c>
      <c r="H37" s="5" t="s">
        <v>253</v>
      </c>
      <c r="I37" s="5" t="s">
        <v>22</v>
      </c>
      <c r="J37" s="5" t="s">
        <v>23</v>
      </c>
      <c r="K37" s="4"/>
      <c r="L37" s="5" t="s">
        <v>254</v>
      </c>
      <c r="M37" s="5" t="s">
        <v>25</v>
      </c>
      <c r="N37" s="5" t="s">
        <v>195</v>
      </c>
      <c r="O37" s="14" t="s">
        <v>340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93.0" customHeight="1">
      <c r="A38" s="5" t="s">
        <v>255</v>
      </c>
      <c r="B38" s="5" t="s">
        <v>256</v>
      </c>
      <c r="C38" s="4" t="s">
        <v>16</v>
      </c>
      <c r="D38" s="5" t="s">
        <v>198</v>
      </c>
      <c r="E38" s="5" t="s">
        <v>443</v>
      </c>
      <c r="F38" s="5" t="s">
        <v>30</v>
      </c>
      <c r="G38" s="5" t="s">
        <v>444</v>
      </c>
      <c r="H38" s="5" t="s">
        <v>259</v>
      </c>
      <c r="I38" s="5" t="s">
        <v>22</v>
      </c>
      <c r="J38" s="5" t="s">
        <v>23</v>
      </c>
      <c r="K38" s="4"/>
      <c r="L38" s="5" t="s">
        <v>254</v>
      </c>
      <c r="M38" s="5" t="s">
        <v>226</v>
      </c>
      <c r="N38" s="5" t="s">
        <v>195</v>
      </c>
      <c r="O38" s="14" t="s">
        <v>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93.0" customHeight="1">
      <c r="A39" s="5" t="s">
        <v>260</v>
      </c>
      <c r="B39" s="5" t="s">
        <v>261</v>
      </c>
      <c r="C39" s="4" t="s">
        <v>16</v>
      </c>
      <c r="D39" s="5" t="s">
        <v>262</v>
      </c>
      <c r="E39" s="5" t="s">
        <v>445</v>
      </c>
      <c r="F39" s="5" t="s">
        <v>446</v>
      </c>
      <c r="G39" s="5" t="s">
        <v>265</v>
      </c>
      <c r="H39" s="5" t="s">
        <v>266</v>
      </c>
      <c r="I39" s="5" t="s">
        <v>22</v>
      </c>
      <c r="J39" s="5" t="s">
        <v>23</v>
      </c>
      <c r="K39" s="4"/>
      <c r="L39" s="5" t="s">
        <v>267</v>
      </c>
      <c r="M39" s="5" t="s">
        <v>268</v>
      </c>
      <c r="N39" s="5" t="s">
        <v>195</v>
      </c>
      <c r="O39" s="14" t="s">
        <v>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93.0" customHeight="1">
      <c r="A40" s="5" t="s">
        <v>269</v>
      </c>
      <c r="B40" s="5" t="s">
        <v>270</v>
      </c>
      <c r="C40" s="4" t="s">
        <v>16</v>
      </c>
      <c r="D40" s="5" t="s">
        <v>271</v>
      </c>
      <c r="E40" s="5" t="s">
        <v>447</v>
      </c>
      <c r="F40" s="5" t="s">
        <v>30</v>
      </c>
      <c r="G40" s="5" t="s">
        <v>273</v>
      </c>
      <c r="H40" s="5" t="s">
        <v>274</v>
      </c>
      <c r="I40" s="5" t="s">
        <v>22</v>
      </c>
      <c r="J40" s="5" t="s">
        <v>23</v>
      </c>
      <c r="K40" s="4"/>
      <c r="L40" s="5" t="s">
        <v>275</v>
      </c>
      <c r="M40" s="5" t="s">
        <v>235</v>
      </c>
      <c r="N40" s="5" t="s">
        <v>195</v>
      </c>
      <c r="O40" s="14" t="s">
        <v>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93.0" customHeight="1">
      <c r="A41" s="5" t="s">
        <v>276</v>
      </c>
      <c r="B41" s="5" t="s">
        <v>277</v>
      </c>
      <c r="C41" s="4" t="s">
        <v>16</v>
      </c>
      <c r="D41" s="5" t="s">
        <v>278</v>
      </c>
      <c r="E41" s="5" t="s">
        <v>448</v>
      </c>
      <c r="F41" s="5" t="s">
        <v>30</v>
      </c>
      <c r="G41" s="5" t="s">
        <v>449</v>
      </c>
      <c r="H41" s="5" t="s">
        <v>281</v>
      </c>
      <c r="I41" s="5" t="s">
        <v>22</v>
      </c>
      <c r="J41" s="5" t="s">
        <v>68</v>
      </c>
      <c r="K41" s="4"/>
      <c r="L41" s="5" t="s">
        <v>275</v>
      </c>
      <c r="M41" s="5" t="s">
        <v>226</v>
      </c>
      <c r="N41" s="5" t="s">
        <v>195</v>
      </c>
      <c r="O41" s="14" t="s">
        <v>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93.0" customHeight="1">
      <c r="A42" s="5" t="s">
        <v>282</v>
      </c>
      <c r="B42" s="5" t="s">
        <v>283</v>
      </c>
      <c r="C42" s="4" t="s">
        <v>16</v>
      </c>
      <c r="D42" s="5" t="s">
        <v>284</v>
      </c>
      <c r="E42" s="5" t="s">
        <v>450</v>
      </c>
      <c r="F42" s="5" t="s">
        <v>30</v>
      </c>
      <c r="G42" s="5" t="s">
        <v>286</v>
      </c>
      <c r="H42" s="5" t="s">
        <v>287</v>
      </c>
      <c r="I42" s="5" t="s">
        <v>22</v>
      </c>
      <c r="J42" s="5" t="s">
        <v>23</v>
      </c>
      <c r="K42" s="4"/>
      <c r="L42" s="5" t="s">
        <v>288</v>
      </c>
      <c r="M42" s="5" t="s">
        <v>268</v>
      </c>
      <c r="N42" s="5" t="s">
        <v>195</v>
      </c>
      <c r="O42" s="14" t="s">
        <v>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93.0" customHeight="1">
      <c r="A43" s="5" t="s">
        <v>289</v>
      </c>
      <c r="B43" s="5" t="s">
        <v>290</v>
      </c>
      <c r="C43" s="4" t="s">
        <v>16</v>
      </c>
      <c r="D43" s="5" t="s">
        <v>291</v>
      </c>
      <c r="E43" s="5" t="s">
        <v>292</v>
      </c>
      <c r="F43" s="5" t="s">
        <v>293</v>
      </c>
      <c r="G43" s="5" t="s">
        <v>294</v>
      </c>
      <c r="H43" s="5" t="s">
        <v>295</v>
      </c>
      <c r="I43" s="5" t="s">
        <v>107</v>
      </c>
      <c r="J43" s="5" t="s">
        <v>23</v>
      </c>
      <c r="K43" s="4"/>
      <c r="L43" s="5" t="s">
        <v>296</v>
      </c>
      <c r="M43" s="5" t="s">
        <v>25</v>
      </c>
      <c r="N43" s="5" t="s">
        <v>297</v>
      </c>
      <c r="O43" s="14" t="s">
        <v>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93.0" customHeight="1">
      <c r="A44" s="5" t="s">
        <v>298</v>
      </c>
      <c r="B44" s="6" t="s">
        <v>299</v>
      </c>
      <c r="C44" s="4" t="s">
        <v>16</v>
      </c>
      <c r="D44" s="5" t="s">
        <v>291</v>
      </c>
      <c r="E44" s="5" t="s">
        <v>300</v>
      </c>
      <c r="F44" s="5" t="s">
        <v>293</v>
      </c>
      <c r="G44" s="5" t="s">
        <v>301</v>
      </c>
      <c r="H44" s="5" t="s">
        <v>335</v>
      </c>
      <c r="I44" s="5" t="s">
        <v>107</v>
      </c>
      <c r="J44" s="5" t="s">
        <v>23</v>
      </c>
      <c r="K44" s="4"/>
      <c r="L44" s="5" t="s">
        <v>302</v>
      </c>
      <c r="M44" s="5" t="s">
        <v>25</v>
      </c>
      <c r="N44" s="5" t="s">
        <v>297</v>
      </c>
      <c r="O44" s="14" t="s">
        <v>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93.0" customHeight="1">
      <c r="A45" s="43" t="s">
        <v>303</v>
      </c>
      <c r="B45" s="43" t="s">
        <v>304</v>
      </c>
      <c r="C45" s="44" t="s">
        <v>16</v>
      </c>
      <c r="D45" s="43" t="s">
        <v>305</v>
      </c>
      <c r="E45" s="43" t="s">
        <v>306</v>
      </c>
      <c r="F45" s="43" t="s">
        <v>293</v>
      </c>
      <c r="G45" s="45" t="s">
        <v>307</v>
      </c>
      <c r="H45" s="43"/>
      <c r="I45" s="43" t="s">
        <v>107</v>
      </c>
      <c r="J45" s="43" t="s">
        <v>68</v>
      </c>
      <c r="K45" s="44"/>
      <c r="L45" s="43" t="s">
        <v>302</v>
      </c>
      <c r="M45" s="43" t="s">
        <v>25</v>
      </c>
      <c r="N45" s="43" t="s">
        <v>297</v>
      </c>
      <c r="O45" s="46"/>
      <c r="P45" s="43" t="s">
        <v>427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ht="93.0" customHeight="1">
      <c r="A46" s="5" t="s">
        <v>309</v>
      </c>
      <c r="B46" s="5" t="s">
        <v>310</v>
      </c>
      <c r="C46" s="4" t="s">
        <v>16</v>
      </c>
      <c r="D46" s="5" t="s">
        <v>311</v>
      </c>
      <c r="E46" s="5" t="s">
        <v>312</v>
      </c>
      <c r="F46" s="5" t="s">
        <v>313</v>
      </c>
      <c r="G46" s="5" t="s">
        <v>314</v>
      </c>
      <c r="H46" s="5" t="s">
        <v>315</v>
      </c>
      <c r="I46" s="5" t="s">
        <v>107</v>
      </c>
      <c r="J46" s="5" t="s">
        <v>23</v>
      </c>
      <c r="K46" s="4"/>
      <c r="L46" s="5" t="s">
        <v>316</v>
      </c>
      <c r="M46" s="5" t="s">
        <v>25</v>
      </c>
      <c r="N46" s="5" t="s">
        <v>297</v>
      </c>
      <c r="O46" s="14" t="s">
        <v>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93.0" customHeight="1">
      <c r="A47" s="5" t="s">
        <v>317</v>
      </c>
      <c r="B47" s="5" t="s">
        <v>318</v>
      </c>
      <c r="C47" s="4" t="s">
        <v>16</v>
      </c>
      <c r="D47" s="5" t="s">
        <v>319</v>
      </c>
      <c r="E47" s="5" t="s">
        <v>320</v>
      </c>
      <c r="F47" s="5" t="s">
        <v>313</v>
      </c>
      <c r="G47" s="5" t="s">
        <v>321</v>
      </c>
      <c r="H47" s="5" t="s">
        <v>322</v>
      </c>
      <c r="I47" s="5" t="s">
        <v>107</v>
      </c>
      <c r="J47" s="5" t="s">
        <v>23</v>
      </c>
      <c r="K47" s="4"/>
      <c r="L47" s="5" t="s">
        <v>316</v>
      </c>
      <c r="M47" s="5" t="s">
        <v>25</v>
      </c>
      <c r="N47" s="5" t="s">
        <v>297</v>
      </c>
      <c r="O47" s="14" t="s">
        <v>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93.0" customHeight="1">
      <c r="A48" s="5" t="s">
        <v>323</v>
      </c>
      <c r="B48" s="5" t="s">
        <v>324</v>
      </c>
      <c r="C48" s="4" t="s">
        <v>16</v>
      </c>
      <c r="D48" s="5" t="s">
        <v>325</v>
      </c>
      <c r="E48" s="5" t="s">
        <v>326</v>
      </c>
      <c r="F48" s="5" t="s">
        <v>313</v>
      </c>
      <c r="G48" s="5" t="s">
        <v>327</v>
      </c>
      <c r="H48" s="5" t="s">
        <v>328</v>
      </c>
      <c r="I48" s="5" t="s">
        <v>107</v>
      </c>
      <c r="J48" s="5" t="s">
        <v>23</v>
      </c>
      <c r="K48" s="4"/>
      <c r="L48" s="5" t="s">
        <v>316</v>
      </c>
      <c r="M48" s="5" t="s">
        <v>25</v>
      </c>
      <c r="N48" s="5" t="s">
        <v>297</v>
      </c>
      <c r="O48" s="14" t="s">
        <v>342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93.0" customHeight="1">
      <c r="A49" s="5" t="s">
        <v>329</v>
      </c>
      <c r="B49" s="5" t="s">
        <v>330</v>
      </c>
      <c r="C49" s="4" t="s">
        <v>16</v>
      </c>
      <c r="D49" s="6" t="s">
        <v>331</v>
      </c>
      <c r="E49" s="5" t="s">
        <v>332</v>
      </c>
      <c r="F49" s="5" t="s">
        <v>333</v>
      </c>
      <c r="G49" s="5" t="s">
        <v>334</v>
      </c>
      <c r="H49" s="5" t="s">
        <v>335</v>
      </c>
      <c r="I49" s="5" t="s">
        <v>107</v>
      </c>
      <c r="J49" s="5" t="s">
        <v>23</v>
      </c>
      <c r="K49" s="4"/>
      <c r="L49" s="12" t="s">
        <v>336</v>
      </c>
      <c r="M49" s="5" t="s">
        <v>25</v>
      </c>
      <c r="N49" s="5" t="s">
        <v>297</v>
      </c>
      <c r="O49" s="14" t="s">
        <v>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93.0" customHeight="1">
      <c r="A50" s="4"/>
      <c r="B50" s="4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  <c r="N50" s="4"/>
      <c r="O50" s="1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93.0" customHeight="1">
      <c r="A51" s="4"/>
      <c r="B51" s="4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  <c r="N51" s="4"/>
      <c r="O51" s="1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93.0" customHeight="1">
      <c r="A52" s="4"/>
      <c r="B52" s="4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  <c r="O52" s="1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93.0" customHeight="1">
      <c r="A53" s="4"/>
      <c r="B53" s="4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  <c r="N53" s="4"/>
      <c r="O53" s="1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93.0" customHeight="1">
      <c r="A54" s="4"/>
      <c r="B54" s="4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  <c r="N54" s="4"/>
      <c r="O54" s="1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93.0" customHeight="1">
      <c r="A55" s="4"/>
      <c r="B55" s="4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  <c r="N55" s="4"/>
      <c r="O55" s="1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93.0" customHeight="1">
      <c r="A56" s="4"/>
      <c r="B56" s="4"/>
      <c r="C56" s="4"/>
      <c r="D56" s="4"/>
      <c r="E56" s="4"/>
      <c r="F56" s="4"/>
      <c r="G56" s="4"/>
      <c r="H56" s="4"/>
      <c r="I56" s="4"/>
      <c r="J56" s="5"/>
      <c r="K56" s="4"/>
      <c r="L56" s="4"/>
      <c r="M56" s="4"/>
      <c r="N56" s="4"/>
      <c r="O56" s="1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93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93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93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93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93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93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93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93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93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93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93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93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93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93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93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93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93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93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93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93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93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93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93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93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93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93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93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93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93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93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93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93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93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93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93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93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93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93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93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93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93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93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93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93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93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93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93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93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93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93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93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93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93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93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93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93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93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93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93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93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93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93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93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93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93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93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93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93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93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93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93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93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93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93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93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93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93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93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93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93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93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93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93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93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93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93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93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93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93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93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93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93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93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93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93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93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93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93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93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93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93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93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93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93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93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93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93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93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93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93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93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93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93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93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93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93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93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93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93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93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93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93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93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93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93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93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93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93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93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93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93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93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93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93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93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93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93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93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93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93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93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93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93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93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93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93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93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93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93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93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93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93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93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93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93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93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93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93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93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93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93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93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93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93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93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93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93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93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93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93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93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93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93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93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93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93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93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93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93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93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93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93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93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93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93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93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93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93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93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93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93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93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93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93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93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93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93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93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93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93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93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93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93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93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93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93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93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93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93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93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93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93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93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93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93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93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93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93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93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93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93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93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93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93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93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93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93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93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93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93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93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93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93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93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93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93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93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93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93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93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93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93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93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93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93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93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93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93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93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93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93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93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93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93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93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93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93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93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93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93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93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93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93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93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93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93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93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93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93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93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93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93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93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93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93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93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93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93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93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93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93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93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93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93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93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93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93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93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93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93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93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93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93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93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93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93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93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93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93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93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93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93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93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93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93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93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93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93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93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93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93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93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93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93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93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93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93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93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93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93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93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93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93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93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93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93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93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93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93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93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93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93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93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93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93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93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93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93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93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93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93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93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93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93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93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93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93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93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93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93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93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93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93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93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93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93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93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93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93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93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93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93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93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93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93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93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93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93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93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93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93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93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93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93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93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93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93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93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93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93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93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93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93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93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93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93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93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93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93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93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93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93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93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93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93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93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93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93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93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93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93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93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93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93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93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93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93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93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93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93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93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93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93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93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93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93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93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93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93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93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93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93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93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93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93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93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93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93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93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93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93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93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93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93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93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93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93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93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93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93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93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93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93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93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93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93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93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93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93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93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93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93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93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93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93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93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93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93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93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93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93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93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93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93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93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93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93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93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93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93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93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93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93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93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93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93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93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93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93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93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93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93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93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93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93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93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93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93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93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93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93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93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93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93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93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93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93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93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93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93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93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93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93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93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93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93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93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93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93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93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93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93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93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93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93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93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93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93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93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93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93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93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93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93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93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93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93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93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93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93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93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93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93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93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93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93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93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93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93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93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93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93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93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93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93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93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93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93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93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93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93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93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93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93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93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93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93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93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93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93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93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93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93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93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93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93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93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93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93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93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93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93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93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93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93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93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93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93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93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93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93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93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93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93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93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93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93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93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93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93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93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93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93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93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93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93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93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93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93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93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93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93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93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93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93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93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93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93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93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93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93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93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93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93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93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93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93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93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93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93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93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93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93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93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93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93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93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93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93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93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93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93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93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93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93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93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93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93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93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93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93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93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93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93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93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93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93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93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93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93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93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93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93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93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93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93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93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93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93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93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93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93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93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93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93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93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93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93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93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93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93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93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93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93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93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93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93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93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93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93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93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93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93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93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93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93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93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93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93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93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93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93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93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93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93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93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93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93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93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93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93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93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93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93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93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93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93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93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93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93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93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93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93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93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93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93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93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93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93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93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93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93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93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93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93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93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93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93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93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93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93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93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93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93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93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93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93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93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93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93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93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93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93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93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93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93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93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93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93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93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93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93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93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93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93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93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93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93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93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93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93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93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93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93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93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93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93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93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93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93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93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93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93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93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93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93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93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93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93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93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93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93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93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93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93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93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93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93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93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93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93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93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93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93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93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93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93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93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93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93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93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93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93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93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93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93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93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93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93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93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93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93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93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93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93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93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93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93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93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93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93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93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93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93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93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93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93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93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93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93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93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93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93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93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93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93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93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93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93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93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93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93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93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93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93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93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93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93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93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93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93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93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93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93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93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93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93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93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93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93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93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93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93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93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93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93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93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93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93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93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93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93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93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93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93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93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93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93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93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93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93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93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93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93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93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93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93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93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93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93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93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93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93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93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93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93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93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93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93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93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93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93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93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93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93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93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93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93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93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93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93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93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93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93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93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93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93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93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93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93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93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93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93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93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93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93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93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93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93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93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93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93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93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93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93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93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93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93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93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93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93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93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93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93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93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ht="93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ht="93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ht="93.0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ht="93.0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ht="93.0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ht="93.0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ht="93.0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ht="93.0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ht="93.0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</sheetData>
  <dataValidations>
    <dataValidation type="list" allowBlank="1" showErrorMessage="1" sqref="I2:I23 I43:I49">
      <formula1>"Pass,Failed,Blocked,In review"</formula1>
    </dataValidation>
    <dataValidation type="list" allowBlank="1" showErrorMessage="1" sqref="O2:O49 O89:O1010">
      <formula1>"Not executed,Pass,Fail,Blocked"</formula1>
    </dataValidation>
    <dataValidation type="list" allowBlank="1" showErrorMessage="1" sqref="I26:I28">
      <formula1>"Pass,Failed,Blocked,In review,Rejaected"</formula1>
    </dataValidation>
    <dataValidation type="list" allowBlank="1" showErrorMessage="1" sqref="J2:J56">
      <formula1>"Valid,Invalid"</formula1>
    </dataValidation>
    <dataValidation type="list" allowBlank="1" showErrorMessage="1" sqref="I24:I25 I29:I42">
      <formula1>"Pass,Failed,Blocked,In review,Rejected"</formula1>
    </dataValidation>
  </dataValidations>
  <hyperlinks>
    <hyperlink r:id="rId1" ref="F1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60.63"/>
    <col customWidth="1" min="3" max="3" width="51.75"/>
    <col customWidth="1" min="4" max="4" width="58.38"/>
    <col customWidth="1" min="5" max="5" width="62.63"/>
    <col customWidth="1" min="6" max="6" width="57.13"/>
    <col customWidth="1" min="7" max="7" width="83.75"/>
    <col customWidth="1" min="8" max="8" width="80.75"/>
    <col customWidth="1" min="9" max="9" width="48.63"/>
    <col customWidth="1" min="10" max="10" width="37.75"/>
    <col customWidth="1" min="11" max="11" width="31.38"/>
    <col customWidth="1" min="12" max="12" width="25.88"/>
    <col customWidth="1" min="13" max="13" width="28.63"/>
    <col customWidth="1" min="14" max="14" width="22.88"/>
    <col customWidth="1" min="15" max="15" width="25.63"/>
    <col customWidth="1" min="16" max="16" width="37.63"/>
    <col customWidth="1" min="17" max="17" width="33.0"/>
  </cols>
  <sheetData>
    <row r="1">
      <c r="A1" s="15" t="s">
        <v>353</v>
      </c>
      <c r="B1" s="16" t="s">
        <v>354</v>
      </c>
      <c r="C1" s="15" t="s">
        <v>3</v>
      </c>
      <c r="D1" s="15" t="s">
        <v>5</v>
      </c>
      <c r="E1" s="15" t="s">
        <v>355</v>
      </c>
      <c r="F1" s="17" t="s">
        <v>356</v>
      </c>
      <c r="G1" s="15" t="s">
        <v>357</v>
      </c>
      <c r="H1" s="15" t="s">
        <v>358</v>
      </c>
      <c r="I1" s="15" t="s">
        <v>10</v>
      </c>
      <c r="J1" s="15" t="s">
        <v>359</v>
      </c>
      <c r="K1" s="17" t="s">
        <v>360</v>
      </c>
      <c r="L1" s="18" t="s">
        <v>361</v>
      </c>
      <c r="M1" s="18" t="s">
        <v>362</v>
      </c>
      <c r="N1" s="19" t="s">
        <v>363</v>
      </c>
      <c r="O1" s="19" t="s">
        <v>364</v>
      </c>
      <c r="P1" s="18" t="s">
        <v>365</v>
      </c>
      <c r="Q1" s="15" t="s">
        <v>366</v>
      </c>
      <c r="R1" s="4"/>
      <c r="S1" s="4"/>
      <c r="T1" s="4"/>
      <c r="U1" s="20"/>
      <c r="V1" s="20"/>
      <c r="W1" s="20"/>
      <c r="X1" s="20"/>
      <c r="Y1" s="20"/>
      <c r="Z1" s="20"/>
    </row>
    <row r="2" ht="247.5" customHeight="1">
      <c r="A2" s="5" t="s">
        <v>451</v>
      </c>
      <c r="B2" s="6" t="s">
        <v>452</v>
      </c>
      <c r="C2" s="5" t="s">
        <v>113</v>
      </c>
      <c r="D2" s="11" t="s">
        <v>453</v>
      </c>
      <c r="E2" s="5" t="s">
        <v>454</v>
      </c>
      <c r="F2" s="5" t="s">
        <v>455</v>
      </c>
      <c r="G2" s="5" t="s">
        <v>456</v>
      </c>
      <c r="H2" s="5" t="s">
        <v>457</v>
      </c>
      <c r="I2" s="4"/>
      <c r="J2" s="23" t="s">
        <v>370</v>
      </c>
      <c r="K2" s="23" t="s">
        <v>370</v>
      </c>
      <c r="L2" s="23" t="s">
        <v>370</v>
      </c>
      <c r="M2" s="23" t="s">
        <v>25</v>
      </c>
      <c r="N2" s="5" t="s">
        <v>111</v>
      </c>
      <c r="O2" s="23" t="s">
        <v>372</v>
      </c>
      <c r="P2" s="5" t="s">
        <v>118</v>
      </c>
      <c r="Q2" s="5" t="s">
        <v>110</v>
      </c>
      <c r="R2" s="4"/>
      <c r="S2" s="4"/>
      <c r="T2" s="4"/>
      <c r="U2" s="20"/>
      <c r="V2" s="20"/>
      <c r="W2" s="20"/>
      <c r="X2" s="20"/>
      <c r="Y2" s="20"/>
      <c r="Z2" s="20"/>
    </row>
    <row r="3" ht="247.5" customHeight="1">
      <c r="A3" s="5" t="s">
        <v>458</v>
      </c>
      <c r="B3" s="5" t="s">
        <v>459</v>
      </c>
      <c r="C3" s="5" t="s">
        <v>249</v>
      </c>
      <c r="D3" s="5" t="s">
        <v>251</v>
      </c>
      <c r="E3" s="5" t="s">
        <v>460</v>
      </c>
      <c r="F3" s="5" t="s">
        <v>461</v>
      </c>
      <c r="G3" s="5" t="s">
        <v>252</v>
      </c>
      <c r="H3" s="5" t="s">
        <v>462</v>
      </c>
      <c r="I3" s="4"/>
      <c r="J3" s="23" t="s">
        <v>370</v>
      </c>
      <c r="K3" s="23" t="s">
        <v>370</v>
      </c>
      <c r="L3" s="23" t="s">
        <v>369</v>
      </c>
      <c r="M3" s="23" t="s">
        <v>25</v>
      </c>
      <c r="N3" s="5" t="s">
        <v>247</v>
      </c>
      <c r="O3" s="23" t="s">
        <v>372</v>
      </c>
      <c r="P3" s="5" t="s">
        <v>234</v>
      </c>
      <c r="Q3" s="5" t="s">
        <v>195</v>
      </c>
      <c r="R3" s="4"/>
      <c r="S3" s="4"/>
      <c r="T3" s="4"/>
      <c r="U3" s="20"/>
      <c r="V3" s="20"/>
      <c r="W3" s="20"/>
      <c r="X3" s="20"/>
      <c r="Y3" s="20"/>
      <c r="Z3" s="20"/>
    </row>
    <row r="4">
      <c r="A4" s="5"/>
      <c r="B4" s="4"/>
      <c r="C4" s="4"/>
      <c r="D4" s="4"/>
      <c r="E4" s="4"/>
      <c r="F4" s="4"/>
      <c r="G4" s="4"/>
      <c r="H4" s="4"/>
      <c r="I4" s="4"/>
      <c r="J4" s="21"/>
      <c r="K4" s="21"/>
      <c r="L4" s="21"/>
      <c r="M4" s="22"/>
      <c r="N4" s="4"/>
      <c r="O4" s="23"/>
      <c r="P4" s="4"/>
      <c r="Q4" s="4"/>
      <c r="R4" s="4"/>
      <c r="S4" s="4"/>
      <c r="T4" s="4"/>
      <c r="U4" s="20"/>
      <c r="V4" s="20"/>
      <c r="W4" s="20"/>
      <c r="X4" s="20"/>
      <c r="Y4" s="20"/>
      <c r="Z4" s="20"/>
    </row>
    <row r="5">
      <c r="A5" s="4"/>
      <c r="B5" s="4"/>
      <c r="C5" s="4"/>
      <c r="D5" s="4"/>
      <c r="E5" s="4"/>
      <c r="F5" s="4"/>
      <c r="G5" s="4"/>
      <c r="H5" s="4"/>
      <c r="I5" s="4"/>
      <c r="J5" s="21"/>
      <c r="K5" s="21"/>
      <c r="L5" s="21"/>
      <c r="M5" s="22"/>
      <c r="N5" s="4"/>
      <c r="O5" s="23"/>
      <c r="P5" s="4"/>
      <c r="Q5" s="4"/>
      <c r="R5" s="4"/>
      <c r="S5" s="4"/>
      <c r="T5" s="4"/>
      <c r="U5" s="20"/>
      <c r="V5" s="20"/>
      <c r="W5" s="20"/>
      <c r="X5" s="20"/>
      <c r="Y5" s="20"/>
      <c r="Z5" s="20"/>
    </row>
    <row r="6" ht="114.0" customHeight="1">
      <c r="A6" s="5"/>
      <c r="B6" s="5"/>
      <c r="C6" s="5"/>
      <c r="D6" s="5"/>
      <c r="E6" s="5"/>
      <c r="F6" s="5"/>
      <c r="G6" s="5"/>
      <c r="H6" s="5"/>
      <c r="I6" s="5"/>
      <c r="J6" s="21"/>
      <c r="K6" s="21"/>
      <c r="L6" s="21"/>
      <c r="M6" s="22"/>
      <c r="N6" s="4"/>
      <c r="O6" s="23"/>
      <c r="P6" s="5"/>
      <c r="Q6" s="5"/>
      <c r="R6" s="4"/>
      <c r="S6" s="4"/>
      <c r="T6" s="4"/>
      <c r="U6" s="20"/>
      <c r="V6" s="20"/>
      <c r="W6" s="20"/>
      <c r="X6" s="20"/>
      <c r="Y6" s="20"/>
      <c r="Z6" s="20"/>
    </row>
    <row r="7" ht="141.75" customHeight="1">
      <c r="A7" s="5"/>
      <c r="B7" s="5"/>
      <c r="C7" s="5"/>
      <c r="D7" s="5"/>
      <c r="E7" s="5"/>
      <c r="F7" s="5"/>
      <c r="G7" s="5"/>
      <c r="H7" s="6"/>
      <c r="I7" s="4"/>
      <c r="J7" s="23"/>
      <c r="K7" s="21"/>
      <c r="L7" s="23"/>
      <c r="M7" s="22"/>
      <c r="N7" s="4"/>
      <c r="O7" s="23"/>
      <c r="P7" s="5"/>
      <c r="Q7" s="5"/>
      <c r="R7" s="4"/>
      <c r="S7" s="4"/>
      <c r="T7" s="4"/>
      <c r="U7" s="20"/>
      <c r="V7" s="20"/>
      <c r="W7" s="20"/>
      <c r="X7" s="20"/>
      <c r="Y7" s="20"/>
      <c r="Z7" s="20"/>
    </row>
    <row r="8" ht="101.25" customHeight="1">
      <c r="A8" s="5"/>
      <c r="B8" s="5"/>
      <c r="C8" s="5"/>
      <c r="D8" s="5"/>
      <c r="E8" s="5"/>
      <c r="F8" s="5"/>
      <c r="G8" s="5"/>
      <c r="H8" s="5"/>
      <c r="I8" s="4"/>
      <c r="J8" s="23"/>
      <c r="K8" s="21"/>
      <c r="L8" s="23"/>
      <c r="M8" s="22"/>
      <c r="N8" s="4"/>
      <c r="O8" s="23"/>
      <c r="P8" s="5"/>
      <c r="Q8" s="5"/>
      <c r="R8" s="4"/>
      <c r="S8" s="4"/>
      <c r="T8" s="4"/>
      <c r="U8" s="20"/>
      <c r="V8" s="20"/>
      <c r="W8" s="20"/>
      <c r="X8" s="20"/>
      <c r="Y8" s="20"/>
      <c r="Z8" s="20"/>
    </row>
    <row r="9">
      <c r="A9" s="4"/>
      <c r="B9" s="4"/>
      <c r="C9" s="4"/>
      <c r="D9" s="4"/>
      <c r="E9" s="4"/>
      <c r="F9" s="4"/>
      <c r="G9" s="4"/>
      <c r="H9" s="4"/>
      <c r="I9" s="4"/>
      <c r="J9" s="21"/>
      <c r="K9" s="21"/>
      <c r="L9" s="21"/>
      <c r="M9" s="22"/>
      <c r="N9" s="4"/>
      <c r="O9" s="23"/>
      <c r="P9" s="4"/>
      <c r="Q9" s="4"/>
      <c r="R9" s="4"/>
      <c r="S9" s="4"/>
      <c r="T9" s="4"/>
      <c r="U9" s="20"/>
      <c r="V9" s="20"/>
      <c r="W9" s="20"/>
      <c r="X9" s="20"/>
      <c r="Y9" s="20"/>
      <c r="Z9" s="20"/>
    </row>
    <row r="10">
      <c r="A10" s="4"/>
      <c r="B10" s="4"/>
      <c r="C10" s="4"/>
      <c r="D10" s="4"/>
      <c r="E10" s="4"/>
      <c r="F10" s="4"/>
      <c r="G10" s="4"/>
      <c r="H10" s="4"/>
      <c r="I10" s="4"/>
      <c r="J10" s="21"/>
      <c r="K10" s="21"/>
      <c r="L10" s="21"/>
      <c r="M10" s="22"/>
      <c r="N10" s="4"/>
      <c r="O10" s="23"/>
      <c r="P10" s="4"/>
      <c r="Q10" s="4"/>
      <c r="R10" s="4"/>
      <c r="S10" s="4"/>
      <c r="T10" s="4"/>
      <c r="U10" s="20"/>
      <c r="V10" s="20"/>
      <c r="W10" s="20"/>
      <c r="X10" s="20"/>
      <c r="Y10" s="20"/>
      <c r="Z10" s="20"/>
    </row>
    <row r="11">
      <c r="A11" s="4"/>
      <c r="B11" s="4"/>
      <c r="C11" s="4"/>
      <c r="D11" s="4"/>
      <c r="E11" s="4"/>
      <c r="F11" s="4"/>
      <c r="G11" s="4"/>
      <c r="H11" s="4"/>
      <c r="I11" s="4"/>
      <c r="J11" s="21"/>
      <c r="K11" s="21"/>
      <c r="L11" s="21"/>
      <c r="M11" s="22"/>
      <c r="N11" s="4"/>
      <c r="O11" s="23"/>
      <c r="P11" s="4"/>
      <c r="Q11" s="4"/>
      <c r="R11" s="4"/>
      <c r="S11" s="4"/>
      <c r="T11" s="4"/>
      <c r="U11" s="20"/>
      <c r="V11" s="20"/>
      <c r="W11" s="20"/>
      <c r="X11" s="20"/>
      <c r="Y11" s="20"/>
      <c r="Z11" s="20"/>
    </row>
    <row r="12">
      <c r="A12" s="4"/>
      <c r="B12" s="4"/>
      <c r="C12" s="4"/>
      <c r="D12" s="4"/>
      <c r="E12" s="4"/>
      <c r="F12" s="4"/>
      <c r="G12" s="4"/>
      <c r="H12" s="4"/>
      <c r="I12" s="4"/>
      <c r="J12" s="21"/>
      <c r="K12" s="21"/>
      <c r="L12" s="21"/>
      <c r="M12" s="23"/>
      <c r="N12" s="4"/>
      <c r="O12" s="23"/>
      <c r="P12" s="4"/>
      <c r="Q12" s="4"/>
      <c r="R12" s="4"/>
      <c r="S12" s="4"/>
      <c r="T12" s="4"/>
      <c r="U12" s="20"/>
      <c r="V12" s="20"/>
      <c r="W12" s="20"/>
      <c r="X12" s="20"/>
      <c r="Y12" s="20"/>
      <c r="Z12" s="20"/>
    </row>
    <row r="13" ht="247.5" customHeight="1">
      <c r="A13" s="5"/>
      <c r="B13" s="5"/>
      <c r="C13" s="5"/>
      <c r="D13" s="5"/>
      <c r="E13" s="5"/>
      <c r="F13" s="5"/>
      <c r="G13" s="5"/>
      <c r="H13" s="5"/>
      <c r="I13" s="4"/>
      <c r="J13" s="23"/>
      <c r="K13" s="23"/>
      <c r="L13" s="23"/>
      <c r="M13" s="22"/>
      <c r="N13" s="5"/>
      <c r="O13" s="23"/>
      <c r="P13" s="5"/>
      <c r="Q13" s="5"/>
      <c r="R13" s="4"/>
      <c r="S13" s="4"/>
      <c r="T13" s="4"/>
      <c r="U13" s="20"/>
      <c r="V13" s="20"/>
      <c r="W13" s="20"/>
      <c r="X13" s="20"/>
      <c r="Y13" s="20"/>
      <c r="Z13" s="20"/>
    </row>
    <row r="14">
      <c r="A14" s="5"/>
      <c r="B14" s="5"/>
      <c r="C14" s="5"/>
      <c r="D14" s="5"/>
      <c r="E14" s="5"/>
      <c r="F14" s="4"/>
      <c r="G14" s="5"/>
      <c r="H14" s="5"/>
      <c r="I14" s="4"/>
      <c r="J14" s="23"/>
      <c r="K14" s="23"/>
      <c r="L14" s="23"/>
      <c r="M14" s="22"/>
      <c r="N14" s="5"/>
      <c r="O14" s="23"/>
      <c r="P14" s="5"/>
      <c r="Q14" s="5"/>
      <c r="R14" s="4"/>
      <c r="S14" s="4"/>
      <c r="T14" s="4"/>
      <c r="U14" s="20"/>
      <c r="V14" s="20"/>
      <c r="W14" s="20"/>
      <c r="X14" s="20"/>
      <c r="Y14" s="20"/>
      <c r="Z14" s="20"/>
    </row>
    <row r="15">
      <c r="A15" s="4"/>
      <c r="B15" s="4"/>
      <c r="C15" s="4"/>
      <c r="D15" s="4"/>
      <c r="E15" s="4"/>
      <c r="F15" s="4"/>
      <c r="G15" s="4"/>
      <c r="H15" s="4"/>
      <c r="I15" s="4"/>
      <c r="J15" s="21" t="s">
        <v>369</v>
      </c>
      <c r="K15" s="21" t="s">
        <v>370</v>
      </c>
      <c r="L15" s="21" t="s">
        <v>371</v>
      </c>
      <c r="M15" s="22" t="str">
        <f t="shared" ref="M15:M16" si="1">LET(
  total_score, SUM(
    SWITCH(J15, "High", 3, "Medium", 2, "Low", 1, 0),
    SWITCH(K15, "High", 3, "Medium", 2, "Low", 1, 0),
    SWITCH(L15, "High", 3, "Medium", 2, "Low", 1, 0)
  ),
  IFS(
    total_score &gt;= 8, "Critical",
    total_score &gt;= 5, "Major",
    total_score &lt; 5, "Minor"
))</f>
        <v>Major</v>
      </c>
      <c r="N15" s="4"/>
      <c r="O15" s="23"/>
      <c r="P15" s="4"/>
      <c r="Q15" s="4"/>
      <c r="R15" s="4"/>
      <c r="S15" s="4"/>
      <c r="T15" s="4"/>
      <c r="U15" s="20"/>
      <c r="V15" s="20"/>
      <c r="W15" s="20"/>
      <c r="X15" s="20"/>
      <c r="Y15" s="20"/>
      <c r="Z15" s="20"/>
    </row>
    <row r="16">
      <c r="A16" s="4"/>
      <c r="B16" s="4"/>
      <c r="C16" s="4"/>
      <c r="D16" s="4"/>
      <c r="E16" s="4"/>
      <c r="F16" s="4"/>
      <c r="G16" s="4"/>
      <c r="H16" s="4"/>
      <c r="I16" s="4"/>
      <c r="J16" s="21" t="s">
        <v>369</v>
      </c>
      <c r="K16" s="21" t="s">
        <v>370</v>
      </c>
      <c r="L16" s="21" t="s">
        <v>371</v>
      </c>
      <c r="M16" s="22" t="str">
        <f t="shared" si="1"/>
        <v>Major</v>
      </c>
      <c r="N16" s="4"/>
      <c r="O16" s="23"/>
      <c r="P16" s="4"/>
      <c r="Q16" s="4"/>
      <c r="R16" s="4"/>
      <c r="S16" s="4"/>
      <c r="T16" s="4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3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3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3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3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3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3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3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3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3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</sheetData>
  <dataValidations>
    <dataValidation type="list" allowBlank="1" showErrorMessage="1" sqref="O2:O982">
      <formula1>"Open,Closed,Reopen,Fix,New,Retest"</formula1>
    </dataValidation>
    <dataValidation type="list" allowBlank="1" showErrorMessage="1" sqref="J2:L16">
      <formula1>"High,Medium,Low,Unassigned"</formula1>
    </dataValidation>
  </dataValidations>
  <hyperlinks>
    <hyperlink r:id="rId1" ref="D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2.5"/>
    <col customWidth="1" min="3" max="3" width="19.13"/>
    <col customWidth="1" min="4" max="4" width="17.25"/>
    <col customWidth="1" min="5" max="5" width="19.13"/>
  </cols>
  <sheetData>
    <row r="1">
      <c r="A1" s="24" t="s">
        <v>409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6" t="s">
        <v>410</v>
      </c>
      <c r="B2" s="27" t="s">
        <v>411</v>
      </c>
      <c r="C2" s="28" t="s">
        <v>412</v>
      </c>
      <c r="D2" s="29" t="s">
        <v>413</v>
      </c>
      <c r="E2" s="30" t="s">
        <v>414</v>
      </c>
      <c r="F2" s="47" t="s">
        <v>427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31">
        <f>SUM(B3+C3+D3+E3+F3)</f>
        <v>47</v>
      </c>
      <c r="B3" s="31">
        <f>COUNTIF('Execution V2'!O:O,"Pass")</f>
        <v>39</v>
      </c>
      <c r="C3" s="31">
        <f>COUNTIF('Execution V2'!O:O,"Fail")</f>
        <v>4</v>
      </c>
      <c r="D3" s="31">
        <f>COUNTIF('Execution V2'!O:O,"blocked")</f>
        <v>3</v>
      </c>
      <c r="E3" s="31">
        <f>COUNTIF('Execution V2'!O:O,"Not executed")</f>
        <v>0</v>
      </c>
      <c r="F3" s="48">
        <v>1.0</v>
      </c>
    </row>
    <row r="4">
      <c r="A4" s="32" t="s">
        <v>415</v>
      </c>
      <c r="B4" s="33">
        <f>B3/A3%</f>
        <v>82.9787234</v>
      </c>
      <c r="C4" s="34">
        <f>C3/A3%</f>
        <v>8.510638298</v>
      </c>
      <c r="D4" s="35">
        <f>D3/A3%</f>
        <v>6.382978723</v>
      </c>
      <c r="E4" s="36">
        <f>E3/A3%</f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6">
      <c r="A6" s="24" t="s">
        <v>416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>
      <c r="A7" s="37"/>
      <c r="B7" s="38" t="s">
        <v>417</v>
      </c>
      <c r="C7" s="49" t="s">
        <v>418</v>
      </c>
      <c r="D7" s="50" t="s">
        <v>419</v>
      </c>
      <c r="E7" s="51" t="s">
        <v>420</v>
      </c>
      <c r="F7" s="52" t="s">
        <v>421</v>
      </c>
      <c r="G7" s="53" t="s">
        <v>372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15.0" customHeight="1">
      <c r="A8" s="32" t="s">
        <v>422</v>
      </c>
      <c r="B8" s="39">
        <f>countif('Bug Report V2'!O:O,"Open")</f>
        <v>0</v>
      </c>
      <c r="C8" s="39">
        <f>countif('Bug Report V2'!O:O,"New")</f>
        <v>0</v>
      </c>
      <c r="D8" s="39">
        <f>countif('Bug Report V2'!O:O,"Fix")</f>
        <v>0</v>
      </c>
      <c r="E8" s="39">
        <f>countif('Bug Report V2'!O:O,"Retest")</f>
        <v>0</v>
      </c>
      <c r="F8" s="39">
        <f>countif('Bug Report V2'!O:O,"Reopen")</f>
        <v>0</v>
      </c>
      <c r="G8" s="39">
        <f>countif('Bug Report V2'!O:O,"Closed")</f>
        <v>2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</sheetData>
  <mergeCells count="2">
    <mergeCell ref="A1:I1"/>
    <mergeCell ref="A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32.75"/>
    <col customWidth="1" min="2" max="2" width="64.75"/>
    <col customWidth="1" min="3" max="3" width="32.75"/>
    <col customWidth="1" min="4" max="4" width="54.38"/>
    <col customWidth="1" min="5" max="5" width="66.38"/>
    <col customWidth="1" min="6" max="6" width="88.75"/>
    <col customWidth="1" min="7" max="7" width="96.38"/>
    <col customWidth="1" min="8" max="8" width="47.38"/>
    <col customWidth="1" min="9" max="32" width="32.75"/>
  </cols>
  <sheetData>
    <row r="1" ht="93.0" customHeight="1" outlineLevel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337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  <c r="AC1" s="4"/>
      <c r="AD1" s="4"/>
      <c r="AE1" s="4"/>
      <c r="AF1" s="4"/>
    </row>
    <row r="2" ht="93.0" customHeight="1">
      <c r="A2" s="5" t="s">
        <v>14</v>
      </c>
      <c r="B2" s="5" t="s">
        <v>15</v>
      </c>
      <c r="C2" s="4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4"/>
      <c r="L2" s="5" t="s">
        <v>24</v>
      </c>
      <c r="M2" s="5" t="s">
        <v>25</v>
      </c>
      <c r="N2" s="5" t="s">
        <v>26</v>
      </c>
      <c r="O2" s="13" t="s">
        <v>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93.0" customHeight="1">
      <c r="A3" s="5" t="s">
        <v>27</v>
      </c>
      <c r="B3" s="5" t="s">
        <v>28</v>
      </c>
      <c r="C3" s="4" t="s">
        <v>16</v>
      </c>
      <c r="D3" s="5" t="s">
        <v>17</v>
      </c>
      <c r="E3" s="5" t="s">
        <v>29</v>
      </c>
      <c r="F3" s="6" t="s">
        <v>30</v>
      </c>
      <c r="G3" s="5" t="s">
        <v>31</v>
      </c>
      <c r="H3" s="5" t="s">
        <v>32</v>
      </c>
      <c r="I3" s="5" t="s">
        <v>22</v>
      </c>
      <c r="J3" s="5" t="s">
        <v>23</v>
      </c>
      <c r="K3" s="4"/>
      <c r="L3" s="5" t="s">
        <v>33</v>
      </c>
      <c r="M3" s="5" t="s">
        <v>34</v>
      </c>
      <c r="N3" s="5" t="s">
        <v>26</v>
      </c>
      <c r="O3" s="13" t="s">
        <v>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93.0" customHeight="1">
      <c r="A4" s="5" t="s">
        <v>35</v>
      </c>
      <c r="B4" s="5" t="s">
        <v>36</v>
      </c>
      <c r="C4" s="4" t="s">
        <v>16</v>
      </c>
      <c r="D4" s="5" t="s">
        <v>17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22</v>
      </c>
      <c r="J4" s="5" t="s">
        <v>23</v>
      </c>
      <c r="K4" s="4"/>
      <c r="L4" s="5" t="s">
        <v>41</v>
      </c>
      <c r="M4" s="5" t="s">
        <v>25</v>
      </c>
      <c r="N4" s="5" t="s">
        <v>26</v>
      </c>
      <c r="O4" s="13" t="s">
        <v>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93.0" customHeight="1">
      <c r="A5" s="5" t="s">
        <v>42</v>
      </c>
      <c r="B5" s="5" t="s">
        <v>43</v>
      </c>
      <c r="C5" s="4" t="s">
        <v>16</v>
      </c>
      <c r="D5" s="5" t="s">
        <v>17</v>
      </c>
      <c r="E5" s="5" t="s">
        <v>18</v>
      </c>
      <c r="F5" s="5" t="s">
        <v>44</v>
      </c>
      <c r="G5" s="5" t="s">
        <v>45</v>
      </c>
      <c r="H5" s="5" t="s">
        <v>46</v>
      </c>
      <c r="I5" s="5" t="s">
        <v>22</v>
      </c>
      <c r="J5" s="5" t="s">
        <v>23</v>
      </c>
      <c r="K5" s="4"/>
      <c r="L5" s="5" t="s">
        <v>47</v>
      </c>
      <c r="M5" s="5" t="s">
        <v>25</v>
      </c>
      <c r="N5" s="5" t="s">
        <v>26</v>
      </c>
      <c r="O5" s="13" t="s">
        <v>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93.0" customHeight="1">
      <c r="A6" s="5" t="s">
        <v>48</v>
      </c>
      <c r="B6" s="5" t="s">
        <v>49</v>
      </c>
      <c r="C6" s="4" t="s">
        <v>16</v>
      </c>
      <c r="D6" s="5" t="s">
        <v>17</v>
      </c>
      <c r="E6" s="5" t="s">
        <v>18</v>
      </c>
      <c r="F6" s="5" t="s">
        <v>50</v>
      </c>
      <c r="G6" s="5" t="s">
        <v>45</v>
      </c>
      <c r="H6" s="5" t="s">
        <v>46</v>
      </c>
      <c r="I6" s="5" t="s">
        <v>22</v>
      </c>
      <c r="J6" s="5" t="s">
        <v>23</v>
      </c>
      <c r="K6" s="4"/>
      <c r="L6" s="5" t="s">
        <v>51</v>
      </c>
      <c r="M6" s="5" t="s">
        <v>25</v>
      </c>
      <c r="N6" s="5" t="s">
        <v>26</v>
      </c>
      <c r="O6" s="13" t="s">
        <v>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93.0" customHeight="1">
      <c r="A7" s="5" t="s">
        <v>52</v>
      </c>
      <c r="B7" s="6" t="s">
        <v>53</v>
      </c>
      <c r="C7" s="4" t="s">
        <v>16</v>
      </c>
      <c r="D7" s="5" t="s">
        <v>17</v>
      </c>
      <c r="E7" s="5" t="s">
        <v>18</v>
      </c>
      <c r="F7" s="5" t="s">
        <v>54</v>
      </c>
      <c r="G7" s="5" t="s">
        <v>55</v>
      </c>
      <c r="H7" s="5" t="s">
        <v>46</v>
      </c>
      <c r="I7" s="5" t="s">
        <v>22</v>
      </c>
      <c r="J7" s="5" t="s">
        <v>23</v>
      </c>
      <c r="K7" s="4"/>
      <c r="L7" s="5" t="s">
        <v>56</v>
      </c>
      <c r="M7" s="5" t="s">
        <v>25</v>
      </c>
      <c r="N7" s="5" t="s">
        <v>26</v>
      </c>
      <c r="O7" s="13" t="s">
        <v>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93.0" customHeight="1">
      <c r="A8" s="5" t="s">
        <v>57</v>
      </c>
      <c r="B8" s="5" t="s">
        <v>58</v>
      </c>
      <c r="C8" s="4" t="s">
        <v>16</v>
      </c>
      <c r="D8" s="5" t="s">
        <v>17</v>
      </c>
      <c r="E8" s="5" t="s">
        <v>18</v>
      </c>
      <c r="F8" s="5" t="s">
        <v>59</v>
      </c>
      <c r="G8" s="5" t="s">
        <v>60</v>
      </c>
      <c r="H8" s="5" t="s">
        <v>46</v>
      </c>
      <c r="I8" s="5" t="s">
        <v>22</v>
      </c>
      <c r="J8" s="5" t="s">
        <v>23</v>
      </c>
      <c r="K8" s="4"/>
      <c r="L8" s="5" t="s">
        <v>61</v>
      </c>
      <c r="M8" s="5" t="s">
        <v>25</v>
      </c>
      <c r="N8" s="5" t="s">
        <v>26</v>
      </c>
      <c r="O8" s="13" t="s">
        <v>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93.0" customHeight="1">
      <c r="A9" s="5" t="s">
        <v>62</v>
      </c>
      <c r="B9" s="7" t="s">
        <v>63</v>
      </c>
      <c r="C9" s="8" t="s">
        <v>16</v>
      </c>
      <c r="D9" s="7" t="s">
        <v>17</v>
      </c>
      <c r="E9" s="9" t="s">
        <v>64</v>
      </c>
      <c r="F9" s="9" t="s">
        <v>65</v>
      </c>
      <c r="G9" s="9" t="s">
        <v>66</v>
      </c>
      <c r="H9" s="7" t="s">
        <v>67</v>
      </c>
      <c r="I9" s="5" t="s">
        <v>22</v>
      </c>
      <c r="J9" s="7" t="s">
        <v>68</v>
      </c>
      <c r="K9" s="10"/>
      <c r="L9" s="9" t="s">
        <v>61</v>
      </c>
      <c r="M9" s="7" t="s">
        <v>25</v>
      </c>
      <c r="N9" s="5" t="s">
        <v>26</v>
      </c>
      <c r="O9" s="13" t="s">
        <v>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93.0" customHeight="1">
      <c r="A10" s="5" t="s">
        <v>69</v>
      </c>
      <c r="B10" s="5" t="s">
        <v>70</v>
      </c>
      <c r="C10" s="4" t="s">
        <v>16</v>
      </c>
      <c r="D10" s="5" t="s">
        <v>17</v>
      </c>
      <c r="E10" s="5" t="s">
        <v>71</v>
      </c>
      <c r="F10" s="5" t="s">
        <v>72</v>
      </c>
      <c r="G10" s="5" t="s">
        <v>73</v>
      </c>
      <c r="H10" s="5" t="s">
        <v>67</v>
      </c>
      <c r="I10" s="5" t="s">
        <v>22</v>
      </c>
      <c r="J10" s="5" t="s">
        <v>68</v>
      </c>
      <c r="K10" s="4"/>
      <c r="L10" s="5" t="s">
        <v>61</v>
      </c>
      <c r="M10" s="5" t="s">
        <v>25</v>
      </c>
      <c r="N10" s="5" t="s">
        <v>26</v>
      </c>
      <c r="O10" s="13" t="s">
        <v>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93.0" customHeight="1">
      <c r="A11" s="5" t="s">
        <v>74</v>
      </c>
      <c r="B11" s="5" t="s">
        <v>75</v>
      </c>
      <c r="C11" s="4" t="s">
        <v>16</v>
      </c>
      <c r="D11" s="5" t="s">
        <v>17</v>
      </c>
      <c r="E11" s="5" t="s">
        <v>18</v>
      </c>
      <c r="F11" s="5" t="s">
        <v>59</v>
      </c>
      <c r="G11" s="5" t="s">
        <v>76</v>
      </c>
      <c r="H11" s="5" t="s">
        <v>77</v>
      </c>
      <c r="I11" s="5" t="s">
        <v>22</v>
      </c>
      <c r="J11" s="5" t="s">
        <v>23</v>
      </c>
      <c r="K11" s="4"/>
      <c r="L11" s="5" t="s">
        <v>78</v>
      </c>
      <c r="M11" s="5" t="s">
        <v>25</v>
      </c>
      <c r="N11" s="5" t="s">
        <v>26</v>
      </c>
      <c r="O11" s="13" t="s">
        <v>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93.0" customHeight="1">
      <c r="A12" s="5" t="s">
        <v>79</v>
      </c>
      <c r="B12" s="7" t="s">
        <v>80</v>
      </c>
      <c r="C12" s="8" t="s">
        <v>16</v>
      </c>
      <c r="D12" s="7" t="s">
        <v>17</v>
      </c>
      <c r="E12" s="9" t="s">
        <v>81</v>
      </c>
      <c r="F12" s="9" t="s">
        <v>82</v>
      </c>
      <c r="G12" s="9" t="s">
        <v>83</v>
      </c>
      <c r="H12" s="7" t="s">
        <v>67</v>
      </c>
      <c r="I12" s="5" t="s">
        <v>22</v>
      </c>
      <c r="J12" s="7" t="s">
        <v>68</v>
      </c>
      <c r="K12" s="10"/>
      <c r="L12" s="9" t="s">
        <v>78</v>
      </c>
      <c r="M12" s="7" t="s">
        <v>25</v>
      </c>
      <c r="N12" s="5" t="s">
        <v>26</v>
      </c>
      <c r="O12" s="13" t="s">
        <v>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93.0" customHeight="1">
      <c r="A13" s="5" t="s">
        <v>84</v>
      </c>
      <c r="B13" s="5" t="s">
        <v>85</v>
      </c>
      <c r="C13" s="4" t="s">
        <v>16</v>
      </c>
      <c r="D13" s="5" t="s">
        <v>17</v>
      </c>
      <c r="E13" s="5" t="s">
        <v>86</v>
      </c>
      <c r="F13" s="5" t="s">
        <v>87</v>
      </c>
      <c r="G13" s="5" t="s">
        <v>88</v>
      </c>
      <c r="H13" s="5" t="s">
        <v>67</v>
      </c>
      <c r="I13" s="5" t="s">
        <v>22</v>
      </c>
      <c r="J13" s="5" t="s">
        <v>68</v>
      </c>
      <c r="K13" s="4"/>
      <c r="L13" s="5" t="s">
        <v>78</v>
      </c>
      <c r="M13" s="5" t="s">
        <v>25</v>
      </c>
      <c r="N13" s="5" t="s">
        <v>26</v>
      </c>
      <c r="O13" s="13" t="s">
        <v>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93.0" customHeight="1">
      <c r="A14" s="5" t="s">
        <v>89</v>
      </c>
      <c r="B14" s="5" t="s">
        <v>90</v>
      </c>
      <c r="C14" s="4" t="s">
        <v>16</v>
      </c>
      <c r="D14" s="5" t="s">
        <v>17</v>
      </c>
      <c r="E14" s="5" t="s">
        <v>91</v>
      </c>
      <c r="F14" s="5" t="s">
        <v>92</v>
      </c>
      <c r="G14" s="5" t="s">
        <v>93</v>
      </c>
      <c r="H14" s="5" t="s">
        <v>67</v>
      </c>
      <c r="I14" s="5" t="s">
        <v>22</v>
      </c>
      <c r="J14" s="5" t="s">
        <v>68</v>
      </c>
      <c r="K14" s="4"/>
      <c r="L14" s="5" t="s">
        <v>94</v>
      </c>
      <c r="M14" s="5" t="s">
        <v>25</v>
      </c>
      <c r="N14" s="5" t="s">
        <v>26</v>
      </c>
      <c r="O14" s="13" t="s">
        <v>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93.0" customHeight="1">
      <c r="A15" s="5" t="s">
        <v>95</v>
      </c>
      <c r="B15" s="5" t="s">
        <v>96</v>
      </c>
      <c r="C15" s="4" t="s">
        <v>16</v>
      </c>
      <c r="D15" s="5" t="s">
        <v>17</v>
      </c>
      <c r="E15" s="5" t="s">
        <v>97</v>
      </c>
      <c r="F15" s="5" t="s">
        <v>98</v>
      </c>
      <c r="G15" s="5" t="s">
        <v>99</v>
      </c>
      <c r="H15" s="5" t="s">
        <v>67</v>
      </c>
      <c r="I15" s="5" t="s">
        <v>22</v>
      </c>
      <c r="J15" s="5" t="s">
        <v>68</v>
      </c>
      <c r="K15" s="4"/>
      <c r="L15" s="5" t="s">
        <v>100</v>
      </c>
      <c r="M15" s="5" t="s">
        <v>25</v>
      </c>
      <c r="N15" s="5" t="s">
        <v>26</v>
      </c>
      <c r="O15" s="13" t="s">
        <v>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93.0" customHeight="1">
      <c r="A16" s="54" t="s">
        <v>423</v>
      </c>
      <c r="B16" s="54" t="s">
        <v>424</v>
      </c>
      <c r="C16" s="42" t="s">
        <v>16</v>
      </c>
      <c r="D16" s="54" t="s">
        <v>17</v>
      </c>
      <c r="E16" s="54" t="s">
        <v>97</v>
      </c>
      <c r="F16" s="54" t="s">
        <v>59</v>
      </c>
      <c r="G16" s="54" t="s">
        <v>425</v>
      </c>
      <c r="H16" s="54" t="s">
        <v>426</v>
      </c>
      <c r="I16" s="54" t="s">
        <v>427</v>
      </c>
      <c r="J16" s="54"/>
      <c r="K16" s="42"/>
      <c r="L16" s="55" t="s">
        <v>428</v>
      </c>
      <c r="M16" s="54"/>
      <c r="N16" s="54"/>
      <c r="O16" s="56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</row>
    <row r="17" ht="93.0" customHeight="1">
      <c r="A17" s="5" t="s">
        <v>101</v>
      </c>
      <c r="B17" s="5" t="s">
        <v>102</v>
      </c>
      <c r="C17" s="4" t="s">
        <v>16</v>
      </c>
      <c r="D17" s="5" t="s">
        <v>103</v>
      </c>
      <c r="E17" s="5" t="s">
        <v>104</v>
      </c>
      <c r="F17" s="5" t="s">
        <v>30</v>
      </c>
      <c r="G17" s="5" t="s">
        <v>105</v>
      </c>
      <c r="H17" s="5" t="s">
        <v>106</v>
      </c>
      <c r="I17" s="5" t="s">
        <v>22</v>
      </c>
      <c r="J17" s="5" t="s">
        <v>23</v>
      </c>
      <c r="K17" s="4"/>
      <c r="L17" s="6" t="s">
        <v>108</v>
      </c>
      <c r="M17" s="5" t="s">
        <v>109</v>
      </c>
      <c r="N17" s="5" t="s">
        <v>110</v>
      </c>
      <c r="O17" s="13" t="s">
        <v>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93.0" customHeight="1">
      <c r="A18" s="5" t="s">
        <v>111</v>
      </c>
      <c r="B18" s="6" t="s">
        <v>112</v>
      </c>
      <c r="C18" s="4" t="s">
        <v>16</v>
      </c>
      <c r="D18" s="5" t="s">
        <v>113</v>
      </c>
      <c r="E18" s="5" t="s">
        <v>114</v>
      </c>
      <c r="F18" s="11" t="s">
        <v>463</v>
      </c>
      <c r="G18" s="5" t="s">
        <v>116</v>
      </c>
      <c r="H18" s="5" t="s">
        <v>117</v>
      </c>
      <c r="I18" s="5" t="s">
        <v>22</v>
      </c>
      <c r="J18" s="5" t="s">
        <v>23</v>
      </c>
      <c r="K18" s="4"/>
      <c r="L18" s="6" t="s">
        <v>118</v>
      </c>
      <c r="M18" s="5" t="s">
        <v>25</v>
      </c>
      <c r="N18" s="5" t="s">
        <v>110</v>
      </c>
      <c r="O18" s="13" t="s">
        <v>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93.0" customHeight="1">
      <c r="A19" s="5" t="s">
        <v>119</v>
      </c>
      <c r="B19" s="6" t="s">
        <v>120</v>
      </c>
      <c r="C19" s="4" t="s">
        <v>16</v>
      </c>
      <c r="D19" s="5" t="s">
        <v>121</v>
      </c>
      <c r="E19" s="5" t="s">
        <v>122</v>
      </c>
      <c r="F19" s="5" t="s">
        <v>123</v>
      </c>
      <c r="G19" s="5" t="s">
        <v>124</v>
      </c>
      <c r="H19" s="5" t="s">
        <v>125</v>
      </c>
      <c r="I19" s="5" t="s">
        <v>22</v>
      </c>
      <c r="J19" s="5" t="s">
        <v>23</v>
      </c>
      <c r="K19" s="4"/>
      <c r="L19" s="6" t="s">
        <v>126</v>
      </c>
      <c r="M19" s="5" t="s">
        <v>25</v>
      </c>
      <c r="N19" s="5" t="s">
        <v>110</v>
      </c>
      <c r="O19" s="13" t="s">
        <v>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93.0" customHeight="1">
      <c r="A20" s="5" t="s">
        <v>127</v>
      </c>
      <c r="B20" s="5" t="s">
        <v>128</v>
      </c>
      <c r="C20" s="4" t="s">
        <v>16</v>
      </c>
      <c r="D20" s="5" t="s">
        <v>103</v>
      </c>
      <c r="E20" s="5" t="s">
        <v>129</v>
      </c>
      <c r="F20" s="5" t="s">
        <v>130</v>
      </c>
      <c r="G20" s="5" t="s">
        <v>131</v>
      </c>
      <c r="H20" s="5" t="s">
        <v>132</v>
      </c>
      <c r="I20" s="5" t="s">
        <v>22</v>
      </c>
      <c r="J20" s="5" t="s">
        <v>68</v>
      </c>
      <c r="K20" s="4"/>
      <c r="L20" s="6" t="s">
        <v>133</v>
      </c>
      <c r="M20" s="5" t="s">
        <v>25</v>
      </c>
      <c r="N20" s="5" t="s">
        <v>110</v>
      </c>
      <c r="O20" s="13" t="s">
        <v>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93.0" customHeight="1">
      <c r="A21" s="5" t="s">
        <v>134</v>
      </c>
      <c r="B21" s="5" t="s">
        <v>135</v>
      </c>
      <c r="C21" s="4" t="s">
        <v>16</v>
      </c>
      <c r="D21" s="5" t="s">
        <v>103</v>
      </c>
      <c r="E21" s="5" t="s">
        <v>136</v>
      </c>
      <c r="F21" s="5" t="s">
        <v>137</v>
      </c>
      <c r="G21" s="5" t="s">
        <v>138</v>
      </c>
      <c r="H21" s="5" t="s">
        <v>132</v>
      </c>
      <c r="I21" s="5" t="s">
        <v>22</v>
      </c>
      <c r="J21" s="5" t="s">
        <v>68</v>
      </c>
      <c r="K21" s="4"/>
      <c r="L21" s="6" t="s">
        <v>139</v>
      </c>
      <c r="M21" s="5" t="s">
        <v>25</v>
      </c>
      <c r="N21" s="5" t="s">
        <v>110</v>
      </c>
      <c r="O21" s="13" t="s">
        <v>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93.0" customHeight="1">
      <c r="A22" s="5" t="s">
        <v>140</v>
      </c>
      <c r="B22" s="5" t="s">
        <v>141</v>
      </c>
      <c r="C22" s="4" t="s">
        <v>16</v>
      </c>
      <c r="D22" s="5" t="s">
        <v>142</v>
      </c>
      <c r="E22" s="5" t="s">
        <v>143</v>
      </c>
      <c r="F22" s="5" t="s">
        <v>144</v>
      </c>
      <c r="G22" s="5" t="s">
        <v>145</v>
      </c>
      <c r="H22" s="5" t="s">
        <v>132</v>
      </c>
      <c r="I22" s="5" t="s">
        <v>22</v>
      </c>
      <c r="J22" s="5" t="s">
        <v>68</v>
      </c>
      <c r="K22" s="4"/>
      <c r="L22" s="6" t="s">
        <v>146</v>
      </c>
      <c r="M22" s="5" t="s">
        <v>25</v>
      </c>
      <c r="N22" s="5" t="s">
        <v>110</v>
      </c>
      <c r="O22" s="13" t="s">
        <v>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93.0" customHeight="1">
      <c r="A23" s="5" t="s">
        <v>147</v>
      </c>
      <c r="B23" s="5" t="s">
        <v>148</v>
      </c>
      <c r="C23" s="4" t="s">
        <v>16</v>
      </c>
      <c r="D23" s="5" t="s">
        <v>149</v>
      </c>
      <c r="E23" s="5" t="s">
        <v>150</v>
      </c>
      <c r="F23" s="5" t="s">
        <v>151</v>
      </c>
      <c r="G23" s="5" t="s">
        <v>152</v>
      </c>
      <c r="H23" s="4"/>
      <c r="I23" s="5" t="s">
        <v>107</v>
      </c>
      <c r="J23" s="5" t="s">
        <v>23</v>
      </c>
      <c r="K23" s="4"/>
      <c r="L23" s="5" t="s">
        <v>153</v>
      </c>
      <c r="M23" s="5" t="s">
        <v>34</v>
      </c>
      <c r="N23" s="5" t="s">
        <v>26</v>
      </c>
      <c r="O23" s="13" t="s">
        <v>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93.0" customHeight="1">
      <c r="A24" s="5" t="s">
        <v>155</v>
      </c>
      <c r="B24" s="5" t="s">
        <v>156</v>
      </c>
      <c r="C24" s="4" t="s">
        <v>16</v>
      </c>
      <c r="D24" s="5" t="s">
        <v>157</v>
      </c>
      <c r="E24" s="5" t="s">
        <v>158</v>
      </c>
      <c r="F24" s="5" t="s">
        <v>341</v>
      </c>
      <c r="G24" s="5" t="s">
        <v>160</v>
      </c>
      <c r="H24" s="5" t="s">
        <v>161</v>
      </c>
      <c r="I24" s="5" t="s">
        <v>107</v>
      </c>
      <c r="J24" s="5" t="s">
        <v>23</v>
      </c>
      <c r="K24" s="4"/>
      <c r="L24" s="5" t="s">
        <v>162</v>
      </c>
      <c r="M24" s="5" t="s">
        <v>25</v>
      </c>
      <c r="N24" s="5" t="s">
        <v>26</v>
      </c>
      <c r="O24" s="13" t="s">
        <v>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93.0" customHeight="1">
      <c r="A25" s="5" t="s">
        <v>163</v>
      </c>
      <c r="B25" s="5" t="s">
        <v>164</v>
      </c>
      <c r="C25" s="4" t="s">
        <v>16</v>
      </c>
      <c r="D25" s="5" t="s">
        <v>165</v>
      </c>
      <c r="E25" s="5" t="s">
        <v>166</v>
      </c>
      <c r="F25" s="5" t="s">
        <v>343</v>
      </c>
      <c r="G25" s="5" t="s">
        <v>167</v>
      </c>
      <c r="H25" s="5" t="s">
        <v>168</v>
      </c>
      <c r="I25" s="5" t="s">
        <v>107</v>
      </c>
      <c r="J25" s="5" t="s">
        <v>23</v>
      </c>
      <c r="K25" s="4"/>
      <c r="L25" s="5" t="s">
        <v>169</v>
      </c>
      <c r="M25" s="5" t="s">
        <v>25</v>
      </c>
      <c r="N25" s="5" t="s">
        <v>26</v>
      </c>
      <c r="O25" s="13" t="s">
        <v>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93.0" customHeight="1">
      <c r="A26" s="5" t="s">
        <v>170</v>
      </c>
      <c r="B26" s="6" t="s">
        <v>171</v>
      </c>
      <c r="C26" s="4" t="s">
        <v>16</v>
      </c>
      <c r="D26" s="5" t="s">
        <v>165</v>
      </c>
      <c r="E26" s="5" t="s">
        <v>172</v>
      </c>
      <c r="F26" s="5" t="s">
        <v>430</v>
      </c>
      <c r="G26" s="5" t="s">
        <v>173</v>
      </c>
      <c r="H26" s="5" t="s">
        <v>174</v>
      </c>
      <c r="I26" s="5" t="s">
        <v>107</v>
      </c>
      <c r="J26" s="5" t="s">
        <v>23</v>
      </c>
      <c r="K26" s="4"/>
      <c r="L26" s="5" t="s">
        <v>175</v>
      </c>
      <c r="M26" s="5" t="s">
        <v>25</v>
      </c>
      <c r="N26" s="5" t="s">
        <v>154</v>
      </c>
      <c r="O26" s="13" t="s">
        <v>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93.0" customHeight="1">
      <c r="A27" s="5" t="s">
        <v>176</v>
      </c>
      <c r="B27" s="5" t="s">
        <v>177</v>
      </c>
      <c r="C27" s="4" t="s">
        <v>16</v>
      </c>
      <c r="D27" s="5" t="s">
        <v>165</v>
      </c>
      <c r="E27" s="5" t="s">
        <v>178</v>
      </c>
      <c r="F27" s="5" t="s">
        <v>430</v>
      </c>
      <c r="G27" s="5" t="s">
        <v>179</v>
      </c>
      <c r="H27" s="5" t="s">
        <v>180</v>
      </c>
      <c r="I27" s="5" t="s">
        <v>107</v>
      </c>
      <c r="J27" s="5" t="s">
        <v>23</v>
      </c>
      <c r="K27" s="4"/>
      <c r="L27" s="5" t="s">
        <v>181</v>
      </c>
      <c r="M27" s="5" t="s">
        <v>25</v>
      </c>
      <c r="N27" s="5" t="s">
        <v>154</v>
      </c>
      <c r="O27" s="13" t="s">
        <v>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93.0" customHeight="1">
      <c r="A28" s="5" t="s">
        <v>182</v>
      </c>
      <c r="B28" s="6" t="s">
        <v>183</v>
      </c>
      <c r="C28" s="4" t="s">
        <v>16</v>
      </c>
      <c r="D28" s="5" t="s">
        <v>165</v>
      </c>
      <c r="E28" s="5" t="s">
        <v>184</v>
      </c>
      <c r="F28" s="5" t="s">
        <v>430</v>
      </c>
      <c r="G28" s="6" t="s">
        <v>185</v>
      </c>
      <c r="H28" s="5" t="s">
        <v>335</v>
      </c>
      <c r="I28" s="5" t="s">
        <v>107</v>
      </c>
      <c r="J28" s="5" t="s">
        <v>23</v>
      </c>
      <c r="K28" s="4"/>
      <c r="L28" s="5" t="s">
        <v>186</v>
      </c>
      <c r="M28" s="5" t="s">
        <v>25</v>
      </c>
      <c r="N28" s="5" t="s">
        <v>154</v>
      </c>
      <c r="O28" s="13" t="s">
        <v>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93.0" customHeight="1">
      <c r="A29" s="5" t="s">
        <v>187</v>
      </c>
      <c r="B29" s="5" t="s">
        <v>188</v>
      </c>
      <c r="C29" s="4" t="s">
        <v>16</v>
      </c>
      <c r="D29" s="5" t="s">
        <v>189</v>
      </c>
      <c r="E29" s="5" t="s">
        <v>190</v>
      </c>
      <c r="F29" s="5" t="s">
        <v>30</v>
      </c>
      <c r="G29" s="5" t="s">
        <v>191</v>
      </c>
      <c r="H29" s="5" t="s">
        <v>192</v>
      </c>
      <c r="I29" s="5" t="s">
        <v>22</v>
      </c>
      <c r="J29" s="5" t="s">
        <v>23</v>
      </c>
      <c r="K29" s="4"/>
      <c r="L29" s="5" t="s">
        <v>193</v>
      </c>
      <c r="M29" s="5" t="s">
        <v>194</v>
      </c>
      <c r="N29" s="5" t="s">
        <v>195</v>
      </c>
      <c r="O29" s="13" t="s">
        <v>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93.0" customHeight="1">
      <c r="A30" s="5" t="s">
        <v>196</v>
      </c>
      <c r="B30" s="5" t="s">
        <v>197</v>
      </c>
      <c r="C30" s="4" t="s">
        <v>16</v>
      </c>
      <c r="D30" s="5" t="s">
        <v>198</v>
      </c>
      <c r="E30" s="5" t="s">
        <v>199</v>
      </c>
      <c r="F30" s="5" t="s">
        <v>30</v>
      </c>
      <c r="G30" s="5" t="s">
        <v>200</v>
      </c>
      <c r="H30" s="5" t="s">
        <v>201</v>
      </c>
      <c r="I30" s="5" t="s">
        <v>22</v>
      </c>
      <c r="J30" s="5" t="s">
        <v>23</v>
      </c>
      <c r="K30" s="4"/>
      <c r="L30" s="5" t="s">
        <v>202</v>
      </c>
      <c r="M30" s="5" t="s">
        <v>25</v>
      </c>
      <c r="N30" s="5" t="s">
        <v>195</v>
      </c>
      <c r="O30" s="13" t="s">
        <v>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93.0" customHeight="1">
      <c r="A31" s="5" t="s">
        <v>203</v>
      </c>
      <c r="B31" s="5" t="s">
        <v>204</v>
      </c>
      <c r="C31" s="4" t="s">
        <v>16</v>
      </c>
      <c r="D31" s="5" t="s">
        <v>205</v>
      </c>
      <c r="E31" s="5" t="s">
        <v>206</v>
      </c>
      <c r="F31" s="5" t="s">
        <v>30</v>
      </c>
      <c r="G31" s="5" t="s">
        <v>207</v>
      </c>
      <c r="H31" s="5" t="s">
        <v>208</v>
      </c>
      <c r="I31" s="5" t="s">
        <v>22</v>
      </c>
      <c r="J31" s="5" t="s">
        <v>23</v>
      </c>
      <c r="K31" s="4"/>
      <c r="L31" s="5" t="s">
        <v>209</v>
      </c>
      <c r="M31" s="5" t="s">
        <v>194</v>
      </c>
      <c r="N31" s="5" t="s">
        <v>195</v>
      </c>
      <c r="O31" s="13" t="s">
        <v>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93.0" customHeight="1">
      <c r="A32" s="5" t="s">
        <v>210</v>
      </c>
      <c r="B32" s="5" t="s">
        <v>211</v>
      </c>
      <c r="C32" s="4" t="s">
        <v>16</v>
      </c>
      <c r="D32" s="5" t="s">
        <v>212</v>
      </c>
      <c r="E32" s="5" t="s">
        <v>431</v>
      </c>
      <c r="F32" s="5" t="s">
        <v>432</v>
      </c>
      <c r="G32" s="5" t="s">
        <v>215</v>
      </c>
      <c r="H32" s="5" t="s">
        <v>216</v>
      </c>
      <c r="I32" s="5" t="s">
        <v>22</v>
      </c>
      <c r="J32" s="5" t="s">
        <v>23</v>
      </c>
      <c r="K32" s="4"/>
      <c r="L32" s="5" t="s">
        <v>217</v>
      </c>
      <c r="M32" s="5" t="s">
        <v>25</v>
      </c>
      <c r="N32" s="5" t="s">
        <v>195</v>
      </c>
      <c r="O32" s="13" t="s">
        <v>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93.0" customHeight="1">
      <c r="A33" s="5" t="s">
        <v>218</v>
      </c>
      <c r="B33" s="5" t="s">
        <v>219</v>
      </c>
      <c r="C33" s="4" t="s">
        <v>16</v>
      </c>
      <c r="D33" s="5" t="s">
        <v>220</v>
      </c>
      <c r="E33" s="5" t="s">
        <v>433</v>
      </c>
      <c r="F33" s="5" t="s">
        <v>222</v>
      </c>
      <c r="G33" s="5" t="s">
        <v>434</v>
      </c>
      <c r="H33" s="5" t="s">
        <v>224</v>
      </c>
      <c r="I33" s="5" t="s">
        <v>22</v>
      </c>
      <c r="J33" s="5" t="s">
        <v>68</v>
      </c>
      <c r="K33" s="4"/>
      <c r="L33" s="5" t="s">
        <v>225</v>
      </c>
      <c r="M33" s="5" t="s">
        <v>226</v>
      </c>
      <c r="N33" s="5" t="s">
        <v>195</v>
      </c>
      <c r="O33" s="13" t="s">
        <v>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93.0" customHeight="1">
      <c r="A34" s="5" t="s">
        <v>227</v>
      </c>
      <c r="B34" s="5" t="s">
        <v>228</v>
      </c>
      <c r="C34" s="4" t="s">
        <v>16</v>
      </c>
      <c r="D34" s="5" t="s">
        <v>229</v>
      </c>
      <c r="E34" s="5" t="s">
        <v>435</v>
      </c>
      <c r="F34" s="5" t="s">
        <v>436</v>
      </c>
      <c r="G34" s="5" t="s">
        <v>437</v>
      </c>
      <c r="H34" s="5" t="s">
        <v>233</v>
      </c>
      <c r="I34" s="5" t="s">
        <v>22</v>
      </c>
      <c r="J34" s="5" t="s">
        <v>23</v>
      </c>
      <c r="K34" s="4"/>
      <c r="L34" s="5" t="s">
        <v>234</v>
      </c>
      <c r="M34" s="5" t="s">
        <v>235</v>
      </c>
      <c r="N34" s="5" t="s">
        <v>195</v>
      </c>
      <c r="O34" s="13" t="s">
        <v>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93.0" customHeight="1">
      <c r="A35" s="5" t="s">
        <v>236</v>
      </c>
      <c r="B35" s="5" t="s">
        <v>237</v>
      </c>
      <c r="C35" s="4" t="s">
        <v>16</v>
      </c>
      <c r="D35" s="5" t="s">
        <v>229</v>
      </c>
      <c r="E35" s="5" t="s">
        <v>438</v>
      </c>
      <c r="F35" s="5" t="s">
        <v>439</v>
      </c>
      <c r="G35" s="5" t="s">
        <v>440</v>
      </c>
      <c r="H35" s="5" t="s">
        <v>240</v>
      </c>
      <c r="I35" s="5" t="s">
        <v>22</v>
      </c>
      <c r="J35" s="5" t="s">
        <v>68</v>
      </c>
      <c r="K35" s="4"/>
      <c r="L35" s="5" t="s">
        <v>234</v>
      </c>
      <c r="M35" s="5" t="s">
        <v>226</v>
      </c>
      <c r="N35" s="5" t="s">
        <v>195</v>
      </c>
      <c r="O35" s="13" t="s">
        <v>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93.0" customHeight="1">
      <c r="A36" s="5" t="s">
        <v>241</v>
      </c>
      <c r="B36" s="5" t="s">
        <v>242</v>
      </c>
      <c r="C36" s="4" t="s">
        <v>16</v>
      </c>
      <c r="D36" s="5" t="s">
        <v>229</v>
      </c>
      <c r="E36" s="5" t="s">
        <v>243</v>
      </c>
      <c r="F36" s="5" t="s">
        <v>244</v>
      </c>
      <c r="G36" s="5" t="s">
        <v>245</v>
      </c>
      <c r="H36" s="5" t="s">
        <v>246</v>
      </c>
      <c r="I36" s="5" t="s">
        <v>441</v>
      </c>
      <c r="J36" s="5" t="s">
        <v>68</v>
      </c>
      <c r="K36" s="4"/>
      <c r="L36" s="5" t="s">
        <v>234</v>
      </c>
      <c r="M36" s="5" t="s">
        <v>226</v>
      </c>
      <c r="N36" s="5" t="s">
        <v>195</v>
      </c>
      <c r="O36" s="13" t="s">
        <v>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03.5" customHeight="1">
      <c r="A37" s="5" t="s">
        <v>247</v>
      </c>
      <c r="B37" s="5" t="s">
        <v>248</v>
      </c>
      <c r="C37" s="4" t="s">
        <v>16</v>
      </c>
      <c r="D37" s="5" t="s">
        <v>249</v>
      </c>
      <c r="E37" s="5" t="s">
        <v>442</v>
      </c>
      <c r="F37" s="5" t="s">
        <v>251</v>
      </c>
      <c r="G37" s="5" t="s">
        <v>252</v>
      </c>
      <c r="H37" s="5" t="s">
        <v>253</v>
      </c>
      <c r="I37" s="5" t="s">
        <v>22</v>
      </c>
      <c r="J37" s="5" t="s">
        <v>23</v>
      </c>
      <c r="K37" s="4"/>
      <c r="L37" s="5" t="s">
        <v>254</v>
      </c>
      <c r="M37" s="5" t="s">
        <v>25</v>
      </c>
      <c r="N37" s="5" t="s">
        <v>195</v>
      </c>
      <c r="O37" s="13" t="s">
        <v>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93.0" customHeight="1">
      <c r="A38" s="5" t="s">
        <v>255</v>
      </c>
      <c r="B38" s="5" t="s">
        <v>256</v>
      </c>
      <c r="C38" s="4" t="s">
        <v>16</v>
      </c>
      <c r="D38" s="5" t="s">
        <v>198</v>
      </c>
      <c r="E38" s="5" t="s">
        <v>443</v>
      </c>
      <c r="F38" s="5" t="s">
        <v>30</v>
      </c>
      <c r="G38" s="5" t="s">
        <v>444</v>
      </c>
      <c r="H38" s="5" t="s">
        <v>259</v>
      </c>
      <c r="I38" s="5" t="s">
        <v>22</v>
      </c>
      <c r="J38" s="5" t="s">
        <v>23</v>
      </c>
      <c r="K38" s="4"/>
      <c r="L38" s="5" t="s">
        <v>254</v>
      </c>
      <c r="M38" s="5" t="s">
        <v>226</v>
      </c>
      <c r="N38" s="5" t="s">
        <v>195</v>
      </c>
      <c r="O38" s="13" t="s">
        <v>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93.0" customHeight="1">
      <c r="A39" s="5" t="s">
        <v>260</v>
      </c>
      <c r="B39" s="5" t="s">
        <v>261</v>
      </c>
      <c r="C39" s="4" t="s">
        <v>16</v>
      </c>
      <c r="D39" s="5" t="s">
        <v>262</v>
      </c>
      <c r="E39" s="5" t="s">
        <v>445</v>
      </c>
      <c r="F39" s="5" t="s">
        <v>446</v>
      </c>
      <c r="G39" s="5" t="s">
        <v>265</v>
      </c>
      <c r="H39" s="5" t="s">
        <v>266</v>
      </c>
      <c r="I39" s="5" t="s">
        <v>22</v>
      </c>
      <c r="J39" s="5" t="s">
        <v>23</v>
      </c>
      <c r="K39" s="4"/>
      <c r="L39" s="5" t="s">
        <v>267</v>
      </c>
      <c r="M39" s="5" t="s">
        <v>268</v>
      </c>
      <c r="N39" s="5" t="s">
        <v>195</v>
      </c>
      <c r="O39" s="13" t="s">
        <v>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93.0" customHeight="1">
      <c r="A40" s="5" t="s">
        <v>269</v>
      </c>
      <c r="B40" s="5" t="s">
        <v>270</v>
      </c>
      <c r="C40" s="4" t="s">
        <v>16</v>
      </c>
      <c r="D40" s="5" t="s">
        <v>271</v>
      </c>
      <c r="E40" s="5" t="s">
        <v>447</v>
      </c>
      <c r="F40" s="5" t="s">
        <v>30</v>
      </c>
      <c r="G40" s="5" t="s">
        <v>273</v>
      </c>
      <c r="H40" s="5" t="s">
        <v>274</v>
      </c>
      <c r="I40" s="5" t="s">
        <v>22</v>
      </c>
      <c r="J40" s="5" t="s">
        <v>23</v>
      </c>
      <c r="K40" s="4"/>
      <c r="L40" s="5" t="s">
        <v>275</v>
      </c>
      <c r="M40" s="5" t="s">
        <v>235</v>
      </c>
      <c r="N40" s="5" t="s">
        <v>195</v>
      </c>
      <c r="O40" s="13" t="s">
        <v>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93.0" customHeight="1">
      <c r="A41" s="5" t="s">
        <v>276</v>
      </c>
      <c r="B41" s="5" t="s">
        <v>277</v>
      </c>
      <c r="C41" s="4" t="s">
        <v>16</v>
      </c>
      <c r="D41" s="5" t="s">
        <v>278</v>
      </c>
      <c r="E41" s="5" t="s">
        <v>448</v>
      </c>
      <c r="F41" s="5" t="s">
        <v>30</v>
      </c>
      <c r="G41" s="5" t="s">
        <v>449</v>
      </c>
      <c r="H41" s="5" t="s">
        <v>281</v>
      </c>
      <c r="I41" s="5" t="s">
        <v>22</v>
      </c>
      <c r="J41" s="5" t="s">
        <v>68</v>
      </c>
      <c r="K41" s="4"/>
      <c r="L41" s="5" t="s">
        <v>275</v>
      </c>
      <c r="M41" s="5" t="s">
        <v>226</v>
      </c>
      <c r="N41" s="5" t="s">
        <v>195</v>
      </c>
      <c r="O41" s="13" t="s">
        <v>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93.0" customHeight="1">
      <c r="A42" s="5" t="s">
        <v>282</v>
      </c>
      <c r="B42" s="5" t="s">
        <v>283</v>
      </c>
      <c r="C42" s="4" t="s">
        <v>16</v>
      </c>
      <c r="D42" s="5" t="s">
        <v>284</v>
      </c>
      <c r="E42" s="5" t="s">
        <v>450</v>
      </c>
      <c r="F42" s="5" t="s">
        <v>30</v>
      </c>
      <c r="G42" s="5" t="s">
        <v>286</v>
      </c>
      <c r="H42" s="5" t="s">
        <v>287</v>
      </c>
      <c r="I42" s="5" t="s">
        <v>22</v>
      </c>
      <c r="J42" s="5" t="s">
        <v>23</v>
      </c>
      <c r="K42" s="4"/>
      <c r="L42" s="5" t="s">
        <v>288</v>
      </c>
      <c r="M42" s="5" t="s">
        <v>268</v>
      </c>
      <c r="N42" s="5" t="s">
        <v>195</v>
      </c>
      <c r="O42" s="13" t="s">
        <v>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93.0" customHeight="1">
      <c r="A43" s="5" t="s">
        <v>289</v>
      </c>
      <c r="B43" s="5" t="s">
        <v>290</v>
      </c>
      <c r="C43" s="4" t="s">
        <v>16</v>
      </c>
      <c r="D43" s="5" t="s">
        <v>291</v>
      </c>
      <c r="E43" s="5" t="s">
        <v>292</v>
      </c>
      <c r="F43" s="5" t="s">
        <v>293</v>
      </c>
      <c r="G43" s="5" t="s">
        <v>294</v>
      </c>
      <c r="H43" s="5" t="s">
        <v>295</v>
      </c>
      <c r="I43" s="5" t="s">
        <v>107</v>
      </c>
      <c r="J43" s="5" t="s">
        <v>23</v>
      </c>
      <c r="K43" s="4"/>
      <c r="L43" s="5" t="s">
        <v>296</v>
      </c>
      <c r="M43" s="5" t="s">
        <v>25</v>
      </c>
      <c r="N43" s="5" t="s">
        <v>297</v>
      </c>
      <c r="O43" s="13" t="s">
        <v>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93.0" customHeight="1">
      <c r="A44" s="5" t="s">
        <v>298</v>
      </c>
      <c r="B44" s="6" t="s">
        <v>299</v>
      </c>
      <c r="C44" s="4" t="s">
        <v>16</v>
      </c>
      <c r="D44" s="5" t="s">
        <v>291</v>
      </c>
      <c r="E44" s="5" t="s">
        <v>300</v>
      </c>
      <c r="F44" s="5" t="s">
        <v>293</v>
      </c>
      <c r="G44" s="5" t="s">
        <v>301</v>
      </c>
      <c r="H44" s="5" t="s">
        <v>335</v>
      </c>
      <c r="I44" s="5" t="s">
        <v>107</v>
      </c>
      <c r="J44" s="5" t="s">
        <v>23</v>
      </c>
      <c r="K44" s="4"/>
      <c r="L44" s="5" t="s">
        <v>302</v>
      </c>
      <c r="M44" s="5" t="s">
        <v>25</v>
      </c>
      <c r="N44" s="5" t="s">
        <v>297</v>
      </c>
      <c r="O44" s="13" t="s">
        <v>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93.0" customHeight="1">
      <c r="A45" s="43" t="s">
        <v>303</v>
      </c>
      <c r="B45" s="43" t="s">
        <v>304</v>
      </c>
      <c r="C45" s="44" t="s">
        <v>16</v>
      </c>
      <c r="D45" s="43" t="s">
        <v>305</v>
      </c>
      <c r="E45" s="43" t="s">
        <v>306</v>
      </c>
      <c r="F45" s="43" t="s">
        <v>293</v>
      </c>
      <c r="G45" s="45" t="s">
        <v>307</v>
      </c>
      <c r="H45" s="43"/>
      <c r="I45" s="43" t="s">
        <v>107</v>
      </c>
      <c r="J45" s="43" t="s">
        <v>68</v>
      </c>
      <c r="K45" s="44"/>
      <c r="L45" s="43" t="s">
        <v>302</v>
      </c>
      <c r="M45" s="43" t="s">
        <v>25</v>
      </c>
      <c r="N45" s="43" t="s">
        <v>297</v>
      </c>
      <c r="O45" s="57"/>
      <c r="P45" s="43" t="s">
        <v>427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ht="93.0" customHeight="1">
      <c r="A46" s="5" t="s">
        <v>309</v>
      </c>
      <c r="B46" s="5" t="s">
        <v>310</v>
      </c>
      <c r="C46" s="4" t="s">
        <v>16</v>
      </c>
      <c r="D46" s="5" t="s">
        <v>311</v>
      </c>
      <c r="E46" s="5" t="s">
        <v>312</v>
      </c>
      <c r="F46" s="5" t="s">
        <v>313</v>
      </c>
      <c r="G46" s="5" t="s">
        <v>314</v>
      </c>
      <c r="H46" s="5" t="s">
        <v>315</v>
      </c>
      <c r="I46" s="5" t="s">
        <v>107</v>
      </c>
      <c r="J46" s="5" t="s">
        <v>23</v>
      </c>
      <c r="K46" s="4"/>
      <c r="L46" s="5" t="s">
        <v>316</v>
      </c>
      <c r="M46" s="5" t="s">
        <v>25</v>
      </c>
      <c r="N46" s="5" t="s">
        <v>297</v>
      </c>
      <c r="O46" s="13" t="s">
        <v>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93.0" customHeight="1">
      <c r="A47" s="5" t="s">
        <v>317</v>
      </c>
      <c r="B47" s="5" t="s">
        <v>318</v>
      </c>
      <c r="C47" s="4" t="s">
        <v>16</v>
      </c>
      <c r="D47" s="5" t="s">
        <v>319</v>
      </c>
      <c r="E47" s="5" t="s">
        <v>320</v>
      </c>
      <c r="F47" s="5" t="s">
        <v>313</v>
      </c>
      <c r="G47" s="5" t="s">
        <v>321</v>
      </c>
      <c r="H47" s="5" t="s">
        <v>322</v>
      </c>
      <c r="I47" s="5" t="s">
        <v>107</v>
      </c>
      <c r="J47" s="5" t="s">
        <v>23</v>
      </c>
      <c r="K47" s="4"/>
      <c r="L47" s="5" t="s">
        <v>316</v>
      </c>
      <c r="M47" s="5" t="s">
        <v>25</v>
      </c>
      <c r="N47" s="5" t="s">
        <v>297</v>
      </c>
      <c r="O47" s="13" t="s">
        <v>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93.0" customHeight="1">
      <c r="A48" s="5" t="s">
        <v>323</v>
      </c>
      <c r="B48" s="5" t="s">
        <v>324</v>
      </c>
      <c r="C48" s="4" t="s">
        <v>16</v>
      </c>
      <c r="D48" s="5" t="s">
        <v>325</v>
      </c>
      <c r="E48" s="5" t="s">
        <v>326</v>
      </c>
      <c r="F48" s="5" t="s">
        <v>313</v>
      </c>
      <c r="G48" s="5" t="s">
        <v>327</v>
      </c>
      <c r="H48" s="5" t="s">
        <v>328</v>
      </c>
      <c r="I48" s="5" t="s">
        <v>107</v>
      </c>
      <c r="J48" s="5" t="s">
        <v>23</v>
      </c>
      <c r="K48" s="4"/>
      <c r="L48" s="5" t="s">
        <v>316</v>
      </c>
      <c r="M48" s="5" t="s">
        <v>25</v>
      </c>
      <c r="N48" s="5" t="s">
        <v>297</v>
      </c>
      <c r="O48" s="13" t="s">
        <v>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93.0" customHeight="1">
      <c r="A49" s="5" t="s">
        <v>329</v>
      </c>
      <c r="B49" s="5" t="s">
        <v>330</v>
      </c>
      <c r="C49" s="4" t="s">
        <v>16</v>
      </c>
      <c r="D49" s="6" t="s">
        <v>331</v>
      </c>
      <c r="E49" s="5" t="s">
        <v>332</v>
      </c>
      <c r="F49" s="5" t="s">
        <v>333</v>
      </c>
      <c r="G49" s="5" t="s">
        <v>334</v>
      </c>
      <c r="H49" s="5" t="s">
        <v>335</v>
      </c>
      <c r="I49" s="5" t="s">
        <v>107</v>
      </c>
      <c r="J49" s="5" t="s">
        <v>23</v>
      </c>
      <c r="K49" s="4"/>
      <c r="L49" s="12" t="s">
        <v>336</v>
      </c>
      <c r="M49" s="5" t="s">
        <v>25</v>
      </c>
      <c r="N49" s="5" t="s">
        <v>297</v>
      </c>
      <c r="O49" s="13" t="s">
        <v>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93.0" customHeight="1">
      <c r="A50" s="4"/>
      <c r="B50" s="4"/>
      <c r="C50" s="4"/>
      <c r="D50" s="4"/>
      <c r="E50" s="4"/>
      <c r="F50" s="4"/>
      <c r="G50" s="4"/>
      <c r="H50" s="4"/>
      <c r="I50" s="4"/>
      <c r="J50" s="5"/>
      <c r="K50" s="4"/>
      <c r="L50" s="4"/>
      <c r="M50" s="4"/>
      <c r="N50" s="4"/>
      <c r="O50" s="1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93.0" customHeight="1">
      <c r="A51" s="4"/>
      <c r="B51" s="4"/>
      <c r="C51" s="4"/>
      <c r="D51" s="4"/>
      <c r="E51" s="4"/>
      <c r="F51" s="4"/>
      <c r="G51" s="4"/>
      <c r="H51" s="4"/>
      <c r="I51" s="4"/>
      <c r="J51" s="5"/>
      <c r="K51" s="4"/>
      <c r="L51" s="4"/>
      <c r="M51" s="4"/>
      <c r="N51" s="4"/>
      <c r="O51" s="1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93.0" customHeight="1">
      <c r="A52" s="4"/>
      <c r="B52" s="4"/>
      <c r="C52" s="4"/>
      <c r="D52" s="4"/>
      <c r="E52" s="4"/>
      <c r="F52" s="4"/>
      <c r="G52" s="4"/>
      <c r="H52" s="4"/>
      <c r="I52" s="4"/>
      <c r="J52" s="5"/>
      <c r="K52" s="4"/>
      <c r="L52" s="4"/>
      <c r="M52" s="4"/>
      <c r="N52" s="4"/>
      <c r="O52" s="1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93.0" customHeight="1">
      <c r="A53" s="4"/>
      <c r="B53" s="4"/>
      <c r="C53" s="4"/>
      <c r="D53" s="4"/>
      <c r="E53" s="4"/>
      <c r="F53" s="4"/>
      <c r="G53" s="4"/>
      <c r="H53" s="4"/>
      <c r="I53" s="4"/>
      <c r="J53" s="5"/>
      <c r="K53" s="4"/>
      <c r="L53" s="4"/>
      <c r="M53" s="4"/>
      <c r="N53" s="4"/>
      <c r="O53" s="1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93.0" customHeight="1">
      <c r="A54" s="4"/>
      <c r="B54" s="4"/>
      <c r="C54" s="4"/>
      <c r="D54" s="4"/>
      <c r="E54" s="4"/>
      <c r="F54" s="4"/>
      <c r="G54" s="4"/>
      <c r="H54" s="4"/>
      <c r="I54" s="4"/>
      <c r="J54" s="5"/>
      <c r="K54" s="4"/>
      <c r="L54" s="4"/>
      <c r="M54" s="4"/>
      <c r="N54" s="4"/>
      <c r="O54" s="1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93.0" customHeight="1">
      <c r="A55" s="4"/>
      <c r="B55" s="4"/>
      <c r="C55" s="4"/>
      <c r="D55" s="4"/>
      <c r="E55" s="4"/>
      <c r="F55" s="4"/>
      <c r="G55" s="4"/>
      <c r="H55" s="4"/>
      <c r="I55" s="4"/>
      <c r="J55" s="5"/>
      <c r="K55" s="4"/>
      <c r="L55" s="4"/>
      <c r="M55" s="4"/>
      <c r="N55" s="4"/>
      <c r="O55" s="1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93.0" customHeight="1">
      <c r="A56" s="4"/>
      <c r="B56" s="4"/>
      <c r="C56" s="4"/>
      <c r="D56" s="4"/>
      <c r="E56" s="4"/>
      <c r="F56" s="4"/>
      <c r="G56" s="4"/>
      <c r="H56" s="4"/>
      <c r="I56" s="4"/>
      <c r="J56" s="5"/>
      <c r="K56" s="4"/>
      <c r="L56" s="4"/>
      <c r="M56" s="4"/>
      <c r="N56" s="4"/>
      <c r="O56" s="1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93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93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93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93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93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93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93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93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93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93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93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93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93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93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93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93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93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93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93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93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93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93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93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93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93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93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93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93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93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93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93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93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93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93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93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93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93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93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93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93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93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93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93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93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93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93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93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93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93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93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93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93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93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93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93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93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93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93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93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93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93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93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93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93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93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93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93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93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93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93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93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93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93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93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93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93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93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93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93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93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93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93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93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93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93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93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93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93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93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93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93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93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93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93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93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93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93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93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93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93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93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93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93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93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93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93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93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93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93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93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93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93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93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93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93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93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93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93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93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93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93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93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93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93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93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93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93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93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93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93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93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93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93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93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93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93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93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93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93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93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93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93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93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93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93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93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93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93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93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93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93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93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93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93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93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93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93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93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93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93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93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93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93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93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93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93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93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93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93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93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93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93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93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93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93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93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93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93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93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93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93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93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93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93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93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93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93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93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93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93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93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93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93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93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93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93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93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93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93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93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93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93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93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93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93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93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93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93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93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93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93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93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93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93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93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93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93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93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93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93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93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93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93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93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93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93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93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93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93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93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93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93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93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93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93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93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93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93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93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93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93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93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93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93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93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93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93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93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93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93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93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93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93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93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93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93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93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93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93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93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93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93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93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93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93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93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93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93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93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93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93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93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93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93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93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93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93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93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93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93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93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93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93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93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93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93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93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93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93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93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93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93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93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93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93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93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93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93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93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93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93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93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93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93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93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93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93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93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93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93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93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93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93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93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93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93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93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93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93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93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93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93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93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93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93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93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93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93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93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93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93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93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93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93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93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93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93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93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93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93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93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93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93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93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93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93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93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93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93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93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93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93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93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93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93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93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93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93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93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93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93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93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93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93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93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93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93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93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93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93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93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93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93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93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93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93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93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93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93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93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93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93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93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93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93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93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93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93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93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93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93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93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93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93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93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93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93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93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93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93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93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93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93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93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93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93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93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93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93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93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93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93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93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93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93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93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93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93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93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93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93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93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93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93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93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93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93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93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93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93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93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93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93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93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93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93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93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93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93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93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93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93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93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93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93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93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93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93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93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93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93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93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93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93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93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93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93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93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93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93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93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93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93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93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93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93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93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93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93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93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93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93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93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93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93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93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93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93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93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93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93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93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93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93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93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93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93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93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93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93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93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93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93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93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93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93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93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93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93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93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93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93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93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93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93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93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93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93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93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93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93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93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93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93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93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93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93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93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93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93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93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93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93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93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93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93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93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93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93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93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93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93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93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93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93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93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93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93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93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93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93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93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93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93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93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93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93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93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93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93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93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93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93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93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93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93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93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93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93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93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93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93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93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93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93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93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93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93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93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93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93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93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93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93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93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93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93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93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93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93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93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93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93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93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93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93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93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93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93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93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93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93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93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93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93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93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93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93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93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93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93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93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93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93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93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93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93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93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93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93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93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93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93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93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93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93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93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93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93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93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93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93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93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93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93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93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93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93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93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93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93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93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93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93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93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93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93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93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93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93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93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93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93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93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93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93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93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93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93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93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93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93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93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93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93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93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93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93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93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93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93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93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93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93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93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93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93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93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93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93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93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93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93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93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93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93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93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93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93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93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93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93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93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93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93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93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93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93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93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93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93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93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93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93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93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93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93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93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93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93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93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93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93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93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93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93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93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93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93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93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93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93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93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93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93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93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93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93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93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93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93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93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93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93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93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93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93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93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93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93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93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93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93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93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93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93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93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93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93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93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93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93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93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93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93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93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93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93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93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93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93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93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93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93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93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93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93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93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93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93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93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93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93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93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93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93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93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93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93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93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93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93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93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93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93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93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93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93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93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93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93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93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93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93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93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93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93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93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93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93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93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93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93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93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93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93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93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93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93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93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93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93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93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93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93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93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93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93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93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93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93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93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93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93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93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93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93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93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93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93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93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93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93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93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93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93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93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93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93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93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93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93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93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93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93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93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93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93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93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93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93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93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93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93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93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93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93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93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93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93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93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93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93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93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93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93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93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93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93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93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93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93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93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93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93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93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93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93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93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93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93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93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93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93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93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93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93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93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93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93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93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93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93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93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93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93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93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93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93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93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93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93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93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93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93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93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93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93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93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93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93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93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93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93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93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93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93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93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93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93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93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93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93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93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93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93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93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93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93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93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93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93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93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93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93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93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93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93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93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93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93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93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93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93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93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93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93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93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93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93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93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93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93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93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ht="93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ht="93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ht="93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ht="93.0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ht="93.0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ht="93.0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ht="93.0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ht="93.0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ht="93.0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 ht="93.0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</sheetData>
  <dataValidations>
    <dataValidation type="list" allowBlank="1" showErrorMessage="1" sqref="I2:I15 I17:I23 I43:I49">
      <formula1>"Pass,Failed,Blocked,In review"</formula1>
    </dataValidation>
    <dataValidation type="list" allowBlank="1" showErrorMessage="1" sqref="O2:O49 O89:O1010">
      <formula1>"Not executed,Pass,Fail,Blocked"</formula1>
    </dataValidation>
    <dataValidation type="list" allowBlank="1" showErrorMessage="1" sqref="I26:I28">
      <formula1>"Pass,Failed,Blocked,In review,Rejaected"</formula1>
    </dataValidation>
    <dataValidation type="list" allowBlank="1" showErrorMessage="1" sqref="J2:J15 J17:J56">
      <formula1>"Valid,Invalid"</formula1>
    </dataValidation>
    <dataValidation type="list" allowBlank="1" showErrorMessage="1" sqref="I24:I25 I29:I42">
      <formula1>"Pass,Failed,Blocked,In review,Rejected"</formula1>
    </dataValidation>
  </dataValidations>
  <hyperlinks>
    <hyperlink r:id="rId1" ref="F18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60.63"/>
    <col customWidth="1" min="3" max="3" width="51.75"/>
    <col customWidth="1" min="4" max="4" width="58.38"/>
    <col customWidth="1" min="5" max="5" width="62.63"/>
    <col customWidth="1" min="6" max="6" width="57.13"/>
    <col customWidth="1" min="7" max="7" width="83.75"/>
    <col customWidth="1" min="8" max="8" width="80.75"/>
    <col customWidth="1" min="9" max="9" width="48.63"/>
    <col customWidth="1" min="10" max="10" width="37.75"/>
    <col customWidth="1" min="11" max="11" width="31.38"/>
    <col customWidth="1" min="12" max="12" width="25.88"/>
    <col customWidth="1" min="13" max="13" width="28.63"/>
    <col customWidth="1" min="14" max="14" width="22.88"/>
    <col customWidth="1" min="15" max="15" width="25.63"/>
    <col customWidth="1" min="16" max="16" width="37.63"/>
    <col customWidth="1" min="17" max="17" width="33.0"/>
  </cols>
  <sheetData>
    <row r="1">
      <c r="A1" s="15" t="s">
        <v>353</v>
      </c>
      <c r="B1" s="16" t="s">
        <v>354</v>
      </c>
      <c r="C1" s="15" t="s">
        <v>3</v>
      </c>
      <c r="D1" s="15" t="s">
        <v>5</v>
      </c>
      <c r="E1" s="15" t="s">
        <v>355</v>
      </c>
      <c r="F1" s="17" t="s">
        <v>356</v>
      </c>
      <c r="G1" s="15" t="s">
        <v>357</v>
      </c>
      <c r="H1" s="15" t="s">
        <v>358</v>
      </c>
      <c r="I1" s="15" t="s">
        <v>10</v>
      </c>
      <c r="J1" s="15" t="s">
        <v>359</v>
      </c>
      <c r="K1" s="17" t="s">
        <v>360</v>
      </c>
      <c r="L1" s="18" t="s">
        <v>361</v>
      </c>
      <c r="M1" s="18" t="s">
        <v>362</v>
      </c>
      <c r="N1" s="19" t="s">
        <v>363</v>
      </c>
      <c r="O1" s="19" t="s">
        <v>364</v>
      </c>
      <c r="P1" s="18" t="s">
        <v>365</v>
      </c>
      <c r="Q1" s="15" t="s">
        <v>366</v>
      </c>
      <c r="R1" s="4"/>
      <c r="S1" s="4"/>
      <c r="T1" s="4"/>
      <c r="U1" s="20"/>
      <c r="V1" s="20"/>
      <c r="W1" s="20"/>
      <c r="X1" s="20"/>
      <c r="Y1" s="20"/>
      <c r="Z1" s="20"/>
    </row>
    <row r="2" ht="247.5" customHeight="1">
      <c r="A2" s="5"/>
      <c r="B2" s="6"/>
      <c r="C2" s="5"/>
      <c r="D2" s="58"/>
      <c r="E2" s="5"/>
      <c r="F2" s="5"/>
      <c r="G2" s="5"/>
      <c r="H2" s="5"/>
      <c r="I2" s="4"/>
      <c r="J2" s="23"/>
      <c r="K2" s="23"/>
      <c r="L2" s="23"/>
      <c r="M2" s="23"/>
      <c r="N2" s="5"/>
      <c r="O2" s="23"/>
      <c r="P2" s="5"/>
      <c r="Q2" s="5"/>
      <c r="R2" s="4"/>
      <c r="S2" s="4"/>
      <c r="T2" s="4"/>
      <c r="U2" s="20"/>
      <c r="V2" s="20"/>
      <c r="W2" s="20"/>
      <c r="X2" s="20"/>
      <c r="Y2" s="20"/>
      <c r="Z2" s="20"/>
    </row>
    <row r="3" ht="247.5" customHeight="1">
      <c r="A3" s="5"/>
      <c r="B3" s="5"/>
      <c r="C3" s="5"/>
      <c r="D3" s="5"/>
      <c r="E3" s="5"/>
      <c r="F3" s="5"/>
      <c r="G3" s="5"/>
      <c r="H3" s="5"/>
      <c r="I3" s="4"/>
      <c r="J3" s="23"/>
      <c r="K3" s="23"/>
      <c r="L3" s="23"/>
      <c r="M3" s="22"/>
      <c r="N3" s="4"/>
      <c r="O3" s="23"/>
      <c r="P3" s="5"/>
      <c r="Q3" s="5"/>
      <c r="R3" s="4"/>
      <c r="S3" s="4"/>
      <c r="T3" s="4"/>
      <c r="U3" s="20"/>
      <c r="V3" s="20"/>
      <c r="W3" s="20"/>
      <c r="X3" s="20"/>
      <c r="Y3" s="20"/>
      <c r="Z3" s="20"/>
    </row>
    <row r="4">
      <c r="A4" s="5"/>
      <c r="B4" s="4"/>
      <c r="C4" s="4"/>
      <c r="D4" s="4"/>
      <c r="E4" s="4"/>
      <c r="F4" s="4"/>
      <c r="G4" s="4"/>
      <c r="H4" s="4"/>
      <c r="I4" s="4"/>
      <c r="J4" s="21"/>
      <c r="K4" s="21"/>
      <c r="L4" s="21"/>
      <c r="M4" s="22"/>
      <c r="N4" s="4"/>
      <c r="O4" s="23"/>
      <c r="P4" s="4"/>
      <c r="Q4" s="4"/>
      <c r="R4" s="4"/>
      <c r="S4" s="4"/>
      <c r="T4" s="4"/>
      <c r="U4" s="20"/>
      <c r="V4" s="20"/>
      <c r="W4" s="20"/>
      <c r="X4" s="20"/>
      <c r="Y4" s="20"/>
      <c r="Z4" s="20"/>
    </row>
    <row r="5">
      <c r="A5" s="4"/>
      <c r="B5" s="4"/>
      <c r="C5" s="4"/>
      <c r="D5" s="4"/>
      <c r="E5" s="4"/>
      <c r="F5" s="4"/>
      <c r="G5" s="4"/>
      <c r="H5" s="4"/>
      <c r="I5" s="4"/>
      <c r="J5" s="21"/>
      <c r="K5" s="21"/>
      <c r="L5" s="21"/>
      <c r="M5" s="22"/>
      <c r="N5" s="4"/>
      <c r="O5" s="23"/>
      <c r="P5" s="4"/>
      <c r="Q5" s="4"/>
      <c r="R5" s="4"/>
      <c r="S5" s="4"/>
      <c r="T5" s="4"/>
      <c r="U5" s="20"/>
      <c r="V5" s="20"/>
      <c r="W5" s="20"/>
      <c r="X5" s="20"/>
      <c r="Y5" s="20"/>
      <c r="Z5" s="20"/>
    </row>
    <row r="6" ht="114.0" customHeight="1">
      <c r="A6" s="5"/>
      <c r="B6" s="5"/>
      <c r="C6" s="5"/>
      <c r="D6" s="5"/>
      <c r="E6" s="5"/>
      <c r="F6" s="5"/>
      <c r="G6" s="5"/>
      <c r="H6" s="5"/>
      <c r="I6" s="5"/>
      <c r="J6" s="21"/>
      <c r="K6" s="21"/>
      <c r="L6" s="21"/>
      <c r="M6" s="22"/>
      <c r="N6" s="4"/>
      <c r="O6" s="23"/>
      <c r="P6" s="5"/>
      <c r="Q6" s="5"/>
      <c r="R6" s="4"/>
      <c r="S6" s="4"/>
      <c r="T6" s="4"/>
      <c r="U6" s="20"/>
      <c r="V6" s="20"/>
      <c r="W6" s="20"/>
      <c r="X6" s="20"/>
      <c r="Y6" s="20"/>
      <c r="Z6" s="20"/>
    </row>
    <row r="7" ht="141.75" customHeight="1">
      <c r="A7" s="5"/>
      <c r="B7" s="5"/>
      <c r="C7" s="5"/>
      <c r="D7" s="5"/>
      <c r="E7" s="5"/>
      <c r="F7" s="5"/>
      <c r="G7" s="5"/>
      <c r="H7" s="6"/>
      <c r="I7" s="4"/>
      <c r="J7" s="23"/>
      <c r="K7" s="21"/>
      <c r="L7" s="23"/>
      <c r="M7" s="22"/>
      <c r="N7" s="4"/>
      <c r="O7" s="23"/>
      <c r="P7" s="5"/>
      <c r="Q7" s="5"/>
      <c r="R7" s="4"/>
      <c r="S7" s="4"/>
      <c r="T7" s="4"/>
      <c r="U7" s="20"/>
      <c r="V7" s="20"/>
      <c r="W7" s="20"/>
      <c r="X7" s="20"/>
      <c r="Y7" s="20"/>
      <c r="Z7" s="20"/>
    </row>
    <row r="8" ht="101.25" customHeight="1">
      <c r="A8" s="5"/>
      <c r="B8" s="5"/>
      <c r="C8" s="5"/>
      <c r="D8" s="5"/>
      <c r="E8" s="5"/>
      <c r="F8" s="5"/>
      <c r="G8" s="5"/>
      <c r="H8" s="5"/>
      <c r="I8" s="4"/>
      <c r="J8" s="23"/>
      <c r="K8" s="21"/>
      <c r="L8" s="23"/>
      <c r="M8" s="22"/>
      <c r="N8" s="4"/>
      <c r="O8" s="23"/>
      <c r="P8" s="5"/>
      <c r="Q8" s="5"/>
      <c r="R8" s="4"/>
      <c r="S8" s="4"/>
      <c r="T8" s="4"/>
      <c r="U8" s="20"/>
      <c r="V8" s="20"/>
      <c r="W8" s="20"/>
      <c r="X8" s="20"/>
      <c r="Y8" s="20"/>
      <c r="Z8" s="20"/>
    </row>
    <row r="9">
      <c r="A9" s="4"/>
      <c r="B9" s="4"/>
      <c r="C9" s="4"/>
      <c r="D9" s="4"/>
      <c r="E9" s="4"/>
      <c r="F9" s="4"/>
      <c r="G9" s="4"/>
      <c r="H9" s="4"/>
      <c r="I9" s="4"/>
      <c r="J9" s="21"/>
      <c r="K9" s="21"/>
      <c r="L9" s="21"/>
      <c r="M9" s="22"/>
      <c r="N9" s="4"/>
      <c r="O9" s="23"/>
      <c r="P9" s="4"/>
      <c r="Q9" s="4"/>
      <c r="R9" s="4"/>
      <c r="S9" s="4"/>
      <c r="T9" s="4"/>
      <c r="U9" s="20"/>
      <c r="V9" s="20"/>
      <c r="W9" s="20"/>
      <c r="X9" s="20"/>
      <c r="Y9" s="20"/>
      <c r="Z9" s="20"/>
    </row>
    <row r="10">
      <c r="A10" s="4"/>
      <c r="B10" s="4"/>
      <c r="C10" s="4"/>
      <c r="D10" s="4"/>
      <c r="E10" s="4"/>
      <c r="F10" s="4"/>
      <c r="G10" s="4"/>
      <c r="H10" s="4"/>
      <c r="I10" s="4"/>
      <c r="J10" s="21"/>
      <c r="K10" s="21"/>
      <c r="L10" s="21"/>
      <c r="M10" s="22"/>
      <c r="N10" s="4"/>
      <c r="O10" s="23"/>
      <c r="P10" s="4"/>
      <c r="Q10" s="4"/>
      <c r="R10" s="4"/>
      <c r="S10" s="4"/>
      <c r="T10" s="4"/>
      <c r="U10" s="20"/>
      <c r="V10" s="20"/>
      <c r="W10" s="20"/>
      <c r="X10" s="20"/>
      <c r="Y10" s="20"/>
      <c r="Z10" s="20"/>
    </row>
    <row r="11">
      <c r="A11" s="4"/>
      <c r="B11" s="4"/>
      <c r="C11" s="4"/>
      <c r="D11" s="4"/>
      <c r="E11" s="4"/>
      <c r="F11" s="4"/>
      <c r="G11" s="4"/>
      <c r="H11" s="4"/>
      <c r="I11" s="4"/>
      <c r="J11" s="21"/>
      <c r="K11" s="21"/>
      <c r="L11" s="21"/>
      <c r="M11" s="22"/>
      <c r="N11" s="4"/>
      <c r="O11" s="23"/>
      <c r="P11" s="4"/>
      <c r="Q11" s="4"/>
      <c r="R11" s="4"/>
      <c r="S11" s="4"/>
      <c r="T11" s="4"/>
      <c r="U11" s="20"/>
      <c r="V11" s="20"/>
      <c r="W11" s="20"/>
      <c r="X11" s="20"/>
      <c r="Y11" s="20"/>
      <c r="Z11" s="20"/>
    </row>
    <row r="12">
      <c r="A12" s="4"/>
      <c r="B12" s="4"/>
      <c r="C12" s="4"/>
      <c r="D12" s="4"/>
      <c r="E12" s="4"/>
      <c r="F12" s="4"/>
      <c r="G12" s="4"/>
      <c r="H12" s="4"/>
      <c r="I12" s="4"/>
      <c r="J12" s="21"/>
      <c r="K12" s="21"/>
      <c r="L12" s="21"/>
      <c r="M12" s="23"/>
      <c r="N12" s="4"/>
      <c r="O12" s="23"/>
      <c r="P12" s="4"/>
      <c r="Q12" s="4"/>
      <c r="R12" s="4"/>
      <c r="S12" s="4"/>
      <c r="T12" s="4"/>
      <c r="U12" s="20"/>
      <c r="V12" s="20"/>
      <c r="W12" s="20"/>
      <c r="X12" s="20"/>
      <c r="Y12" s="20"/>
      <c r="Z12" s="20"/>
    </row>
    <row r="13" ht="247.5" customHeight="1">
      <c r="A13" s="5"/>
      <c r="B13" s="5"/>
      <c r="C13" s="5"/>
      <c r="D13" s="5"/>
      <c r="E13" s="5"/>
      <c r="F13" s="5"/>
      <c r="G13" s="5"/>
      <c r="H13" s="5"/>
      <c r="I13" s="4"/>
      <c r="J13" s="23"/>
      <c r="K13" s="23"/>
      <c r="L13" s="23"/>
      <c r="M13" s="22"/>
      <c r="N13" s="5"/>
      <c r="O13" s="23"/>
      <c r="P13" s="5"/>
      <c r="Q13" s="5"/>
      <c r="R13" s="4"/>
      <c r="S13" s="4"/>
      <c r="T13" s="4"/>
      <c r="U13" s="20"/>
      <c r="V13" s="20"/>
      <c r="W13" s="20"/>
      <c r="X13" s="20"/>
      <c r="Y13" s="20"/>
      <c r="Z13" s="20"/>
    </row>
    <row r="14">
      <c r="A14" s="5"/>
      <c r="B14" s="5"/>
      <c r="C14" s="5"/>
      <c r="D14" s="5"/>
      <c r="E14" s="5"/>
      <c r="F14" s="4"/>
      <c r="G14" s="5"/>
      <c r="H14" s="5"/>
      <c r="I14" s="4"/>
      <c r="J14" s="23"/>
      <c r="K14" s="23"/>
      <c r="L14" s="23"/>
      <c r="M14" s="22"/>
      <c r="N14" s="5"/>
      <c r="O14" s="23"/>
      <c r="P14" s="5"/>
      <c r="Q14" s="5"/>
      <c r="R14" s="4"/>
      <c r="S14" s="4"/>
      <c r="T14" s="4"/>
      <c r="U14" s="20"/>
      <c r="V14" s="20"/>
      <c r="W14" s="20"/>
      <c r="X14" s="20"/>
      <c r="Y14" s="20"/>
      <c r="Z14" s="20"/>
    </row>
    <row r="15">
      <c r="A15" s="4"/>
      <c r="B15" s="4"/>
      <c r="C15" s="4"/>
      <c r="D15" s="4"/>
      <c r="E15" s="4"/>
      <c r="F15" s="4"/>
      <c r="G15" s="4"/>
      <c r="H15" s="4"/>
      <c r="I15" s="4"/>
      <c r="J15" s="21" t="s">
        <v>369</v>
      </c>
      <c r="K15" s="21" t="s">
        <v>370</v>
      </c>
      <c r="L15" s="21" t="s">
        <v>371</v>
      </c>
      <c r="M15" s="22" t="str">
        <f t="shared" ref="M15:M16" si="1">LET(
  total_score, SUM(
    SWITCH(J15, "High", 3, "Medium", 2, "Low", 1, 0),
    SWITCH(K15, "High", 3, "Medium", 2, "Low", 1, 0),
    SWITCH(L15, "High", 3, "Medium", 2, "Low", 1, 0)
  ),
  IFS(
    total_score &gt;= 8, "Critical",
    total_score &gt;= 5, "Major",
    total_score &lt; 5, "Minor"
))</f>
        <v>Major</v>
      </c>
      <c r="N15" s="4"/>
      <c r="O15" s="23"/>
      <c r="P15" s="4"/>
      <c r="Q15" s="4"/>
      <c r="R15" s="4"/>
      <c r="S15" s="4"/>
      <c r="T15" s="4"/>
      <c r="U15" s="20"/>
      <c r="V15" s="20"/>
      <c r="W15" s="20"/>
      <c r="X15" s="20"/>
      <c r="Y15" s="20"/>
      <c r="Z15" s="20"/>
    </row>
    <row r="16">
      <c r="A16" s="4"/>
      <c r="B16" s="4"/>
      <c r="C16" s="4"/>
      <c r="D16" s="4"/>
      <c r="E16" s="4"/>
      <c r="F16" s="4"/>
      <c r="G16" s="4"/>
      <c r="H16" s="4"/>
      <c r="I16" s="4"/>
      <c r="J16" s="21" t="s">
        <v>369</v>
      </c>
      <c r="K16" s="21" t="s">
        <v>370</v>
      </c>
      <c r="L16" s="21" t="s">
        <v>371</v>
      </c>
      <c r="M16" s="22" t="str">
        <f t="shared" si="1"/>
        <v>Major</v>
      </c>
      <c r="N16" s="4"/>
      <c r="O16" s="23"/>
      <c r="P16" s="4"/>
      <c r="Q16" s="4"/>
      <c r="R16" s="4"/>
      <c r="S16" s="4"/>
      <c r="T16" s="4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3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3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3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3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3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3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3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3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3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</sheetData>
  <dataValidations>
    <dataValidation type="list" allowBlank="1" showErrorMessage="1" sqref="O2:O982">
      <formula1>"Open,Closed,Reopen,Fix,New,Retest"</formula1>
    </dataValidation>
    <dataValidation type="list" allowBlank="1" showErrorMessage="1" sqref="J2:L16">
      <formula1>"High,Medium,Low,Unassigned"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2.5"/>
    <col customWidth="1" min="3" max="3" width="19.13"/>
    <col customWidth="1" min="4" max="4" width="17.25"/>
    <col customWidth="1" min="5" max="5" width="19.13"/>
  </cols>
  <sheetData>
    <row r="1">
      <c r="A1" s="24" t="s">
        <v>409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6" t="s">
        <v>410</v>
      </c>
      <c r="B2" s="27" t="s">
        <v>411</v>
      </c>
      <c r="C2" s="28" t="s">
        <v>412</v>
      </c>
      <c r="D2" s="29" t="s">
        <v>413</v>
      </c>
      <c r="E2" s="30" t="s">
        <v>414</v>
      </c>
      <c r="F2" s="47" t="s">
        <v>427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31">
        <f>SUM(B3+C3+D3+E3+F3)</f>
        <v>47</v>
      </c>
      <c r="B3" s="31">
        <f>COUNTIF('Execution V3'!O:O,"Pass")</f>
        <v>46</v>
      </c>
      <c r="C3" s="31">
        <f>COUNTIF('Execution V3'!O:O,"Fail")</f>
        <v>0</v>
      </c>
      <c r="D3" s="31">
        <f>COUNTIF('Execution V3'!O:O,"blocked")</f>
        <v>0</v>
      </c>
      <c r="E3" s="31">
        <f>COUNTIF('Execution V2'!O:O,"Not executed")</f>
        <v>0</v>
      </c>
      <c r="F3" s="48">
        <v>1.0</v>
      </c>
    </row>
    <row r="4">
      <c r="A4" s="32" t="s">
        <v>415</v>
      </c>
      <c r="B4" s="33">
        <f>B3/A3%</f>
        <v>97.87234043</v>
      </c>
      <c r="C4" s="34">
        <f>C3/A3%</f>
        <v>0</v>
      </c>
      <c r="D4" s="35">
        <f>D3/A3%</f>
        <v>0</v>
      </c>
      <c r="E4" s="36">
        <f>E3/A3%</f>
        <v>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6">
      <c r="A6" s="24" t="s">
        <v>416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>
      <c r="A7" s="37"/>
      <c r="B7" s="38" t="s">
        <v>417</v>
      </c>
      <c r="C7" s="49" t="s">
        <v>418</v>
      </c>
      <c r="D7" s="50" t="s">
        <v>419</v>
      </c>
      <c r="E7" s="51" t="s">
        <v>420</v>
      </c>
      <c r="F7" s="52" t="s">
        <v>421</v>
      </c>
      <c r="G7" s="53" t="s">
        <v>372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ht="15.0" customHeight="1">
      <c r="A8" s="32" t="s">
        <v>422</v>
      </c>
      <c r="B8" s="39">
        <f>countif('Bug Report V3'!O:O,"Open")</f>
        <v>0</v>
      </c>
      <c r="C8" s="39">
        <f>countif('Bug Report V3'!O:O,"New")</f>
        <v>0</v>
      </c>
      <c r="D8" s="39">
        <f>countif('Bug Report V3'!O:O,"Fix")</f>
        <v>0</v>
      </c>
      <c r="E8" s="39">
        <f>countif('Bug Report V3'!O:O,"Retest")</f>
        <v>0</v>
      </c>
      <c r="F8" s="39">
        <f>countif('Bug Report V3'!O:O,"Reopen")</f>
        <v>0</v>
      </c>
      <c r="G8" s="39">
        <f>countif('Bug Report V3'!O:O,"Closed")</f>
        <v>0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</sheetData>
  <mergeCells count="2">
    <mergeCell ref="A1:I1"/>
    <mergeCell ref="A6:I6"/>
  </mergeCells>
  <drawing r:id="rId1"/>
</worksheet>
</file>