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MUTT4\STA465\"/>
    </mc:Choice>
  </mc:AlternateContent>
  <xr:revisionPtr revIDLastSave="0" documentId="13_ncr:1_{3ABCA4A1-CB53-4F2A-B47C-01CB22284B73}" xr6:coauthVersionLast="47" xr6:coauthVersionMax="47" xr10:uidLastSave="{00000000-0000-0000-0000-000000000000}"/>
  <bookViews>
    <workbookView xWindow="11145" yWindow="3045" windowWidth="16920" windowHeight="11295" xr2:uid="{00000000-000D-0000-FFFF-FFFF00000000}"/>
  </bookViews>
  <sheets>
    <sheet name="W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M22" i="1"/>
  <c r="M21" i="1"/>
  <c r="M20" i="1"/>
  <c r="M19" i="1"/>
  <c r="M18" i="1"/>
  <c r="M17" i="1"/>
  <c r="M16" i="1"/>
  <c r="M15" i="1"/>
  <c r="M14" i="1"/>
  <c r="M3" i="1"/>
  <c r="M4" i="1"/>
  <c r="M5" i="1"/>
  <c r="M6" i="1"/>
  <c r="M7" i="1"/>
  <c r="M8" i="1"/>
  <c r="M9" i="1"/>
  <c r="M10" i="1"/>
  <c r="M11" i="1"/>
  <c r="M2" i="1"/>
  <c r="D2" i="1"/>
  <c r="E2" i="1" s="1"/>
  <c r="B52" i="1"/>
  <c r="E3" i="1"/>
  <c r="E4" i="1"/>
  <c r="E5" i="1"/>
  <c r="E7" i="1"/>
  <c r="D47" i="1"/>
  <c r="E47" i="1" s="1"/>
  <c r="D48" i="1"/>
  <c r="E48" i="1" s="1"/>
  <c r="D49" i="1"/>
  <c r="E49" i="1" s="1"/>
  <c r="D28" i="1"/>
  <c r="E28" i="1" s="1"/>
  <c r="D29" i="1"/>
  <c r="E29" i="1" s="1"/>
  <c r="D30" i="1"/>
  <c r="E30" i="1" s="1"/>
  <c r="D31" i="1"/>
  <c r="E31" i="1" s="1"/>
  <c r="D39" i="1"/>
  <c r="E39" i="1" s="1"/>
  <c r="D15" i="1"/>
  <c r="D32" i="1" s="1"/>
  <c r="E32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6" i="1"/>
  <c r="E6" i="1" s="1"/>
  <c r="D7" i="1"/>
  <c r="D5" i="1"/>
  <c r="D4" i="1"/>
  <c r="D3" i="1"/>
  <c r="D43" i="1" l="1"/>
  <c r="E43" i="1" s="1"/>
  <c r="D23" i="1"/>
  <c r="E23" i="1" s="1"/>
  <c r="E15" i="1"/>
  <c r="D22" i="1"/>
  <c r="E22" i="1" s="1"/>
  <c r="D21" i="1"/>
  <c r="E21" i="1" s="1"/>
  <c r="D18" i="1"/>
  <c r="E18" i="1" s="1"/>
  <c r="D20" i="1"/>
  <c r="E20" i="1" s="1"/>
  <c r="D19" i="1"/>
  <c r="E19" i="1" s="1"/>
  <c r="D17" i="1"/>
  <c r="E17" i="1" s="1"/>
  <c r="E52" i="1"/>
  <c r="D40" i="1"/>
  <c r="E40" i="1" s="1"/>
  <c r="D46" i="1"/>
  <c r="E46" i="1" s="1"/>
  <c r="D45" i="1"/>
  <c r="E45" i="1" s="1"/>
  <c r="D44" i="1"/>
  <c r="E44" i="1" s="1"/>
  <c r="D42" i="1"/>
  <c r="E42" i="1" s="1"/>
  <c r="D41" i="1"/>
  <c r="E41" i="1" s="1"/>
  <c r="D36" i="1"/>
  <c r="E36" i="1" s="1"/>
  <c r="D27" i="1"/>
  <c r="E27" i="1" s="1"/>
  <c r="D35" i="1"/>
  <c r="E35" i="1" s="1"/>
  <c r="D26" i="1"/>
  <c r="E26" i="1" s="1"/>
  <c r="D34" i="1"/>
  <c r="E34" i="1" s="1"/>
  <c r="D51" i="1"/>
  <c r="E51" i="1" s="1"/>
  <c r="D37" i="1"/>
  <c r="E37" i="1" s="1"/>
  <c r="D50" i="1"/>
  <c r="E50" i="1" s="1"/>
  <c r="D38" i="1"/>
  <c r="E38" i="1" s="1"/>
  <c r="D16" i="1"/>
  <c r="E16" i="1" s="1"/>
  <c r="D25" i="1"/>
  <c r="E25" i="1" s="1"/>
  <c r="D33" i="1"/>
  <c r="E33" i="1" s="1"/>
  <c r="D24" i="1"/>
  <c r="E24" i="1" s="1"/>
  <c r="F17" i="1" l="1"/>
  <c r="G17" i="1" s="1"/>
  <c r="F33" i="1"/>
  <c r="G33" i="1" s="1"/>
  <c r="F49" i="1"/>
  <c r="G49" i="1" s="1"/>
  <c r="F48" i="1"/>
  <c r="G48" i="1" s="1"/>
  <c r="F18" i="1"/>
  <c r="G18" i="1" s="1"/>
  <c r="F34" i="1"/>
  <c r="G34" i="1" s="1"/>
  <c r="F50" i="1"/>
  <c r="G50" i="1" s="1"/>
  <c r="F35" i="1"/>
  <c r="G35" i="1" s="1"/>
  <c r="F51" i="1"/>
  <c r="G51" i="1" s="1"/>
  <c r="F46" i="1"/>
  <c r="G46" i="1" s="1"/>
  <c r="F3" i="1"/>
  <c r="G3" i="1" s="1"/>
  <c r="F19" i="1"/>
  <c r="G19" i="1" s="1"/>
  <c r="F15" i="1"/>
  <c r="G15" i="1" s="1"/>
  <c r="F4" i="1"/>
  <c r="G4" i="1" s="1"/>
  <c r="F20" i="1"/>
  <c r="G20" i="1" s="1"/>
  <c r="F36" i="1"/>
  <c r="G36" i="1" s="1"/>
  <c r="F30" i="1"/>
  <c r="G30" i="1" s="1"/>
  <c r="F16" i="1"/>
  <c r="G16" i="1" s="1"/>
  <c r="F5" i="1"/>
  <c r="G5" i="1" s="1"/>
  <c r="F21" i="1"/>
  <c r="G21" i="1" s="1"/>
  <c r="F37" i="1"/>
  <c r="G37" i="1" s="1"/>
  <c r="F11" i="1"/>
  <c r="G11" i="1" s="1"/>
  <c r="F43" i="1"/>
  <c r="G43" i="1" s="1"/>
  <c r="F44" i="1"/>
  <c r="G44" i="1" s="1"/>
  <c r="F14" i="1"/>
  <c r="G14" i="1" s="1"/>
  <c r="F31" i="1"/>
  <c r="G31" i="1" s="1"/>
  <c r="F32" i="1"/>
  <c r="G32" i="1" s="1"/>
  <c r="F6" i="1"/>
  <c r="G6" i="1" s="1"/>
  <c r="F22" i="1"/>
  <c r="G22" i="1" s="1"/>
  <c r="F38" i="1"/>
  <c r="G38" i="1" s="1"/>
  <c r="F7" i="1"/>
  <c r="G7" i="1" s="1"/>
  <c r="F23" i="1"/>
  <c r="G23" i="1" s="1"/>
  <c r="F39" i="1"/>
  <c r="G39" i="1" s="1"/>
  <c r="F8" i="1"/>
  <c r="G8" i="1" s="1"/>
  <c r="F24" i="1"/>
  <c r="G24" i="1" s="1"/>
  <c r="F40" i="1"/>
  <c r="G40" i="1" s="1"/>
  <c r="F9" i="1"/>
  <c r="G9" i="1" s="1"/>
  <c r="F25" i="1"/>
  <c r="G25" i="1" s="1"/>
  <c r="F41" i="1"/>
  <c r="G41" i="1" s="1"/>
  <c r="F10" i="1"/>
  <c r="G10" i="1" s="1"/>
  <c r="F26" i="1"/>
  <c r="G26" i="1" s="1"/>
  <c r="F42" i="1"/>
  <c r="G42" i="1" s="1"/>
  <c r="F27" i="1"/>
  <c r="G27" i="1" s="1"/>
  <c r="F12" i="1"/>
  <c r="G12" i="1" s="1"/>
  <c r="F28" i="1"/>
  <c r="G28" i="1" s="1"/>
  <c r="F13" i="1"/>
  <c r="G13" i="1" s="1"/>
  <c r="F29" i="1"/>
  <c r="G29" i="1" s="1"/>
  <c r="F45" i="1"/>
  <c r="G45" i="1" s="1"/>
  <c r="F47" i="1"/>
  <c r="G47" i="1" s="1"/>
  <c r="F2" i="1"/>
  <c r="G2" i="1" s="1"/>
  <c r="G52" i="1" l="1"/>
  <c r="G54" i="1" s="1"/>
  <c r="I10" i="1" s="1"/>
  <c r="Q15" i="1" l="1"/>
  <c r="Q16" i="1"/>
  <c r="O23" i="1"/>
  <c r="O9" i="1"/>
  <c r="P3" i="1"/>
  <c r="P5" i="1"/>
  <c r="N18" i="1"/>
  <c r="Q11" i="1"/>
  <c r="O8" i="1"/>
  <c r="O10" i="1"/>
  <c r="P4" i="1"/>
  <c r="P6" i="1"/>
  <c r="P22" i="1"/>
  <c r="Q19" i="1"/>
  <c r="Q20" i="1"/>
  <c r="N9" i="1"/>
  <c r="N10" i="1"/>
  <c r="O20" i="1"/>
  <c r="Q10" i="1"/>
  <c r="O6" i="1"/>
  <c r="N11" i="1"/>
  <c r="O21" i="1"/>
  <c r="O7" i="1"/>
  <c r="O22" i="1"/>
  <c r="Q2" i="1"/>
  <c r="P2" i="1"/>
  <c r="O14" i="1"/>
  <c r="O11" i="1"/>
  <c r="O2" i="1"/>
  <c r="P21" i="1"/>
  <c r="N2" i="1"/>
  <c r="P7" i="1"/>
  <c r="N3" i="1"/>
  <c r="Q22" i="1"/>
  <c r="N17" i="1"/>
  <c r="Q23" i="1"/>
  <c r="Q14" i="1"/>
  <c r="P15" i="1"/>
  <c r="P16" i="1"/>
  <c r="P17" i="1"/>
  <c r="P18" i="1"/>
  <c r="P19" i="1"/>
  <c r="P20" i="1"/>
  <c r="N19" i="1"/>
  <c r="Q9" i="1"/>
  <c r="N4" i="1"/>
  <c r="O19" i="1"/>
  <c r="N21" i="1"/>
  <c r="N22" i="1"/>
  <c r="Q7" i="1"/>
  <c r="N16" i="1"/>
  <c r="N20" i="1"/>
  <c r="O5" i="1"/>
  <c r="P9" i="1"/>
  <c r="P14" i="1"/>
  <c r="N15" i="1"/>
  <c r="Q18" i="1"/>
  <c r="Q17" i="1"/>
  <c r="P11" i="1"/>
  <c r="N6" i="1"/>
  <c r="Q5" i="1"/>
  <c r="N8" i="1"/>
  <c r="P8" i="1"/>
  <c r="Q3" i="1"/>
  <c r="Q6" i="1"/>
  <c r="N7" i="1"/>
  <c r="Q4" i="1"/>
  <c r="O4" i="1"/>
  <c r="Q8" i="1"/>
  <c r="O18" i="1"/>
  <c r="O15" i="1"/>
  <c r="N5" i="1"/>
  <c r="N14" i="1"/>
  <c r="P10" i="1"/>
  <c r="N23" i="1"/>
  <c r="O3" i="1"/>
  <c r="O17" i="1"/>
  <c r="Q21" i="1"/>
  <c r="P23" i="1"/>
  <c r="O16" i="1"/>
</calcChain>
</file>

<file path=xl/sharedStrings.xml><?xml version="1.0" encoding="utf-8"?>
<sst xmlns="http://schemas.openxmlformats.org/spreadsheetml/2006/main" count="12" uniqueCount="9">
  <si>
    <t>x</t>
  </si>
  <si>
    <t>t</t>
  </si>
  <si>
    <t>&lt;- Sum</t>
  </si>
  <si>
    <t>AN-&gt;</t>
  </si>
  <si>
    <t>&lt;- ME</t>
  </si>
  <si>
    <t xml:space="preserve">sd </t>
  </si>
  <si>
    <t>&lt;- use z-table</t>
  </si>
  <si>
    <t>(1 − α)100%</t>
  </si>
  <si>
    <t>&lt;- t-dis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</si>
</sst>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0</xdr:rowOff>
    </xdr:from>
    <xdr:ext cx="1604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0BC53F6-153A-3593-3198-299187BF54BA}"/>
                </a:ext>
              </a:extLst>
            </xdr:cNvPr>
            <xdr:cNvSpPr txBox="1"/>
          </xdr:nvSpPr>
          <xdr:spPr>
            <a:xfrm>
              <a:off x="1466850" y="0"/>
              <a:ext cx="160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0BC53F6-153A-3593-3198-299187BF54BA}"/>
                </a:ext>
              </a:extLst>
            </xdr:cNvPr>
            <xdr:cNvSpPr txBox="1"/>
          </xdr:nvSpPr>
          <xdr:spPr>
            <a:xfrm>
              <a:off x="1466850" y="0"/>
              <a:ext cx="160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104775</xdr:colOff>
      <xdr:row>0</xdr:row>
      <xdr:rowOff>0</xdr:rowOff>
    </xdr:from>
    <xdr:ext cx="4255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D32D0D6-E9DB-B0E0-F277-36DFDF560F2C}"/>
                </a:ext>
              </a:extLst>
            </xdr:cNvPr>
            <xdr:cNvSpPr txBox="1"/>
          </xdr:nvSpPr>
          <xdr:spPr>
            <a:xfrm>
              <a:off x="1933575" y="0"/>
              <a:ext cx="425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D32D0D6-E9DB-B0E0-F277-36DFDF560F2C}"/>
                </a:ext>
              </a:extLst>
            </xdr:cNvPr>
            <xdr:cNvSpPr txBox="1"/>
          </xdr:nvSpPr>
          <xdr:spPr>
            <a:xfrm>
              <a:off x="1933575" y="0"/>
              <a:ext cx="425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̂_</a:t>
              </a:r>
              <a:r>
                <a:rPr lang="en-US" sz="1100" i="0">
                  <a:latin typeface="Cambria Math" panose="02040503050406030204" pitchFamily="18" charset="0"/>
                </a:rPr>
                <a:t>𝑡=𝑦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66675</xdr:colOff>
      <xdr:row>0</xdr:row>
      <xdr:rowOff>9525</xdr:rowOff>
    </xdr:from>
    <xdr:ext cx="7606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321CAC6-7F2F-0AE2-6AD5-37DA2FB5E11A}"/>
                </a:ext>
              </a:extLst>
            </xdr:cNvPr>
            <xdr:cNvSpPr txBox="1"/>
          </xdr:nvSpPr>
          <xdr:spPr>
            <a:xfrm>
              <a:off x="2505075" y="9525"/>
              <a:ext cx="7606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321CAC6-7F2F-0AE2-6AD5-37DA2FB5E11A}"/>
                </a:ext>
              </a:extLst>
            </xdr:cNvPr>
            <xdr:cNvSpPr txBox="1"/>
          </xdr:nvSpPr>
          <xdr:spPr>
            <a:xfrm>
              <a:off x="2505075" y="9525"/>
              <a:ext cx="7606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𝑡=𝑦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𝑡−𝑦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̂_</a:t>
              </a:r>
              <a:r>
                <a:rPr lang="en-US" sz="1100" i="0">
                  <a:latin typeface="Cambria Math" panose="02040503050406030204" pitchFamily="18" charset="0"/>
                </a:rPr>
                <a:t>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85725</xdr:colOff>
      <xdr:row>0</xdr:row>
      <xdr:rowOff>14287</xdr:rowOff>
    </xdr:from>
    <xdr:ext cx="3885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678DDCB-7029-8352-4AD5-36A0F9B1E3AE}"/>
                </a:ext>
              </a:extLst>
            </xdr:cNvPr>
            <xdr:cNvSpPr txBox="1"/>
          </xdr:nvSpPr>
          <xdr:spPr>
            <a:xfrm>
              <a:off x="3429000" y="14287"/>
              <a:ext cx="3885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678DDCB-7029-8352-4AD5-36A0F9B1E3AE}"/>
                </a:ext>
              </a:extLst>
            </xdr:cNvPr>
            <xdr:cNvSpPr txBox="1"/>
          </xdr:nvSpPr>
          <xdr:spPr>
            <a:xfrm>
              <a:off x="3429000" y="14287"/>
              <a:ext cx="3885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𝑡−ⅇ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57150</xdr:colOff>
      <xdr:row>0</xdr:row>
      <xdr:rowOff>4762</xdr:rowOff>
    </xdr:from>
    <xdr:ext cx="57105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58313D1-0F7E-17D4-984B-BD34E3D77094}"/>
                </a:ext>
              </a:extLst>
            </xdr:cNvPr>
            <xdr:cNvSpPr txBox="1"/>
          </xdr:nvSpPr>
          <xdr:spPr>
            <a:xfrm>
              <a:off x="4010025" y="4762"/>
              <a:ext cx="57105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ⅇ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58313D1-0F7E-17D4-984B-BD34E3D77094}"/>
                </a:ext>
              </a:extLst>
            </xdr:cNvPr>
            <xdr:cNvSpPr txBox="1"/>
          </xdr:nvSpPr>
          <xdr:spPr>
            <a:xfrm>
              <a:off x="4010025" y="4762"/>
              <a:ext cx="57105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𝑡−ⅇ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</xdr:col>
      <xdr:colOff>476250</xdr:colOff>
      <xdr:row>52</xdr:row>
      <xdr:rowOff>47624</xdr:rowOff>
    </xdr:from>
    <xdr:to>
      <xdr:col>5</xdr:col>
      <xdr:colOff>552450</xdr:colOff>
      <xdr:row>54</xdr:row>
      <xdr:rowOff>180975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8CFBA6A9-90D3-214C-C6BC-C700AB46BF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438" t="9722" r="5452" b="15289"/>
        <a:stretch/>
      </xdr:blipFill>
      <xdr:spPr>
        <a:xfrm>
          <a:off x="1085850" y="9953624"/>
          <a:ext cx="2809875" cy="514351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0</xdr:row>
      <xdr:rowOff>9526</xdr:rowOff>
    </xdr:from>
    <xdr:to>
      <xdr:col>13</xdr:col>
      <xdr:colOff>1105991</xdr:colOff>
      <xdr:row>0</xdr:row>
      <xdr:rowOff>171450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EE95EFFB-ADB6-C36E-DDBB-83CC5742C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58200" y="9526"/>
          <a:ext cx="1077416" cy="161924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0</xdr:row>
      <xdr:rowOff>0</xdr:rowOff>
    </xdr:from>
    <xdr:to>
      <xdr:col>13</xdr:col>
      <xdr:colOff>38192</xdr:colOff>
      <xdr:row>1</xdr:row>
      <xdr:rowOff>9553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EAAD3E2D-193E-6F39-E9A2-6F83E3D3E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0500" y="0"/>
          <a:ext cx="657317" cy="200053"/>
        </a:xfrm>
        <a:prstGeom prst="rect">
          <a:avLst/>
        </a:prstGeom>
      </xdr:spPr>
    </xdr:pic>
    <xdr:clientData/>
  </xdr:twoCellAnchor>
  <xdr:oneCellAnchor>
    <xdr:from>
      <xdr:col>9</xdr:col>
      <xdr:colOff>190500</xdr:colOff>
      <xdr:row>0</xdr:row>
      <xdr:rowOff>0</xdr:rowOff>
    </xdr:from>
    <xdr:ext cx="285784" cy="1806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7" name="TextBox 496">
              <a:extLst>
                <a:ext uri="{FF2B5EF4-FFF2-40B4-BE49-F238E27FC236}">
                  <a16:creationId xmlns:a16="http://schemas.microsoft.com/office/drawing/2014/main" id="{42400023-9AD9-07DA-6433-892D61C30D50}"/>
                </a:ext>
              </a:extLst>
            </xdr:cNvPr>
            <xdr:cNvSpPr txBox="1"/>
          </xdr:nvSpPr>
          <xdr:spPr>
            <a:xfrm>
              <a:off x="6057900" y="0"/>
              <a:ext cx="285784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num>
                          <m:den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97" name="TextBox 496">
              <a:extLst>
                <a:ext uri="{FF2B5EF4-FFF2-40B4-BE49-F238E27FC236}">
                  <a16:creationId xmlns:a16="http://schemas.microsoft.com/office/drawing/2014/main" id="{42400023-9AD9-07DA-6433-892D61C30D50}"/>
                </a:ext>
              </a:extLst>
            </xdr:cNvPr>
            <xdr:cNvSpPr txBox="1"/>
          </xdr:nvSpPr>
          <xdr:spPr>
            <a:xfrm>
              <a:off x="6057900" y="0"/>
              <a:ext cx="285784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𝑧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𝑎∕2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257175</xdr:colOff>
      <xdr:row>8</xdr:row>
      <xdr:rowOff>14287</xdr:rowOff>
    </xdr:from>
    <xdr:ext cx="1772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8" name="TextBox 497">
              <a:extLst>
                <a:ext uri="{FF2B5EF4-FFF2-40B4-BE49-F238E27FC236}">
                  <a16:creationId xmlns:a16="http://schemas.microsoft.com/office/drawing/2014/main" id="{18887999-0486-2F94-AD91-DA9887221049}"/>
                </a:ext>
              </a:extLst>
            </xdr:cNvPr>
            <xdr:cNvSpPr txBox="1"/>
          </xdr:nvSpPr>
          <xdr:spPr>
            <a:xfrm>
              <a:off x="5429250" y="776287"/>
              <a:ext cx="1772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98" name="TextBox 497">
              <a:extLst>
                <a:ext uri="{FF2B5EF4-FFF2-40B4-BE49-F238E27FC236}">
                  <a16:creationId xmlns:a16="http://schemas.microsoft.com/office/drawing/2014/main" id="{18887999-0486-2F94-AD91-DA9887221049}"/>
                </a:ext>
              </a:extLst>
            </xdr:cNvPr>
            <xdr:cNvSpPr txBox="1"/>
          </xdr:nvSpPr>
          <xdr:spPr>
            <a:xfrm>
              <a:off x="5429250" y="776287"/>
              <a:ext cx="1772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𝜎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̂_</a:t>
              </a:r>
              <a:r>
                <a:rPr lang="en-US" sz="1100" i="0">
                  <a:latin typeface="Cambria Math" panose="02040503050406030204" pitchFamily="18" charset="0"/>
                </a:rPr>
                <a:t>ℎ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14</xdr:col>
      <xdr:colOff>9526</xdr:colOff>
      <xdr:row>0</xdr:row>
      <xdr:rowOff>0</xdr:rowOff>
    </xdr:from>
    <xdr:to>
      <xdr:col>16</xdr:col>
      <xdr:colOff>1159098</xdr:colOff>
      <xdr:row>1</xdr:row>
      <xdr:rowOff>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F985328E-FEF4-70F5-4C26-CF78CAF3D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53576" y="0"/>
          <a:ext cx="3597497" cy="190500"/>
        </a:xfrm>
        <a:prstGeom prst="rect">
          <a:avLst/>
        </a:prstGeom>
      </xdr:spPr>
    </xdr:pic>
    <xdr:clientData/>
  </xdr:twoCellAnchor>
  <xdr:oneCellAnchor>
    <xdr:from>
      <xdr:col>13</xdr:col>
      <xdr:colOff>28575</xdr:colOff>
      <xdr:row>12</xdr:row>
      <xdr:rowOff>9526</xdr:rowOff>
    </xdr:from>
    <xdr:ext cx="1077416" cy="161924"/>
    <xdr:pic>
      <xdr:nvPicPr>
        <xdr:cNvPr id="534" name="Picture 533">
          <a:extLst>
            <a:ext uri="{FF2B5EF4-FFF2-40B4-BE49-F238E27FC236}">
              <a16:creationId xmlns:a16="http://schemas.microsoft.com/office/drawing/2014/main" id="{24697771-C588-4047-BFF1-06B465F68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92218" y="9526"/>
          <a:ext cx="1077416" cy="161924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12</xdr:row>
      <xdr:rowOff>0</xdr:rowOff>
    </xdr:from>
    <xdr:ext cx="662760" cy="200053"/>
    <xdr:pic>
      <xdr:nvPicPr>
        <xdr:cNvPr id="535" name="Picture 534">
          <a:extLst>
            <a:ext uri="{FF2B5EF4-FFF2-40B4-BE49-F238E27FC236}">
              <a16:creationId xmlns:a16="http://schemas.microsoft.com/office/drawing/2014/main" id="{51ACB5FE-FE22-41A9-9B58-DD727E8C2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9075" y="0"/>
          <a:ext cx="662760" cy="200053"/>
        </a:xfrm>
        <a:prstGeom prst="rect">
          <a:avLst/>
        </a:prstGeom>
      </xdr:spPr>
    </xdr:pic>
    <xdr:clientData/>
  </xdr:oneCellAnchor>
  <xdr:oneCellAnchor>
    <xdr:from>
      <xdr:col>14</xdr:col>
      <xdr:colOff>9526</xdr:colOff>
      <xdr:row>12</xdr:row>
      <xdr:rowOff>0</xdr:rowOff>
    </xdr:from>
    <xdr:ext cx="3598857" cy="190500"/>
    <xdr:pic>
      <xdr:nvPicPr>
        <xdr:cNvPr id="536" name="Picture 535">
          <a:extLst>
            <a:ext uri="{FF2B5EF4-FFF2-40B4-BE49-F238E27FC236}">
              <a16:creationId xmlns:a16="http://schemas.microsoft.com/office/drawing/2014/main" id="{1BB10908-38BB-4CC8-8485-2EED5BFA7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8955" y="0"/>
          <a:ext cx="3598857" cy="190500"/>
        </a:xfrm>
        <a:prstGeom prst="rect">
          <a:avLst/>
        </a:prstGeom>
      </xdr:spPr>
    </xdr:pic>
    <xdr:clientData/>
  </xdr:oneCellAnchor>
  <xdr:oneCellAnchor>
    <xdr:from>
      <xdr:col>9</xdr:col>
      <xdr:colOff>175532</xdr:colOff>
      <xdr:row>3</xdr:row>
      <xdr:rowOff>114299</xdr:rowOff>
    </xdr:from>
    <xdr:ext cx="696857" cy="2374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7" name="TextBox 536">
              <a:extLst>
                <a:ext uri="{FF2B5EF4-FFF2-40B4-BE49-F238E27FC236}">
                  <a16:creationId xmlns:a16="http://schemas.microsoft.com/office/drawing/2014/main" id="{E3A9E58A-2048-C176-B4E0-B6CEB881B7A5}"/>
                </a:ext>
              </a:extLst>
            </xdr:cNvPr>
            <xdr:cNvSpPr txBox="1"/>
          </xdr:nvSpPr>
          <xdr:spPr>
            <a:xfrm>
              <a:off x="6067425" y="685799"/>
              <a:ext cx="696857" cy="237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i="0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37" name="TextBox 536">
              <a:extLst>
                <a:ext uri="{FF2B5EF4-FFF2-40B4-BE49-F238E27FC236}">
                  <a16:creationId xmlns:a16="http://schemas.microsoft.com/office/drawing/2014/main" id="{E3A9E58A-2048-C176-B4E0-B6CEB881B7A5}"/>
                </a:ext>
              </a:extLst>
            </xdr:cNvPr>
            <xdr:cNvSpPr txBox="1"/>
          </xdr:nvSpPr>
          <xdr:spPr>
            <a:xfrm>
              <a:off x="6067425" y="685799"/>
              <a:ext cx="696857" cy="237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𝑡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𝑎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⁄</a:t>
              </a:r>
              <a:r>
                <a:rPr lang="en-US" sz="1100" i="0">
                  <a:latin typeface="Cambria Math" panose="02040503050406030204" pitchFamily="18" charset="0"/>
                </a:rPr>
                <a:t>2,𝑛−1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1" topLeftCell="C1" zoomScale="70" zoomScaleNormal="70" workbookViewId="0">
      <selection activeCell="S7" sqref="S7"/>
    </sheetView>
  </sheetViews>
  <sheetFormatPr defaultRowHeight="15" x14ac:dyDescent="0.25"/>
  <cols>
    <col min="5" max="5" width="13.5703125" customWidth="1"/>
    <col min="9" max="9" width="10.42578125" customWidth="1"/>
    <col min="10" max="10" width="10.140625" customWidth="1"/>
    <col min="11" max="11" width="10" customWidth="1"/>
    <col min="14" max="14" width="16.7109375" customWidth="1"/>
    <col min="15" max="15" width="18.42578125" customWidth="1"/>
    <col min="16" max="16" width="18.28515625" customWidth="1"/>
    <col min="17" max="17" width="18.5703125" customWidth="1"/>
  </cols>
  <sheetData>
    <row r="1" spans="1:19" x14ac:dyDescent="0.25">
      <c r="A1" s="1" t="s">
        <v>1</v>
      </c>
      <c r="B1" s="1" t="s">
        <v>0</v>
      </c>
      <c r="C1" s="2"/>
      <c r="I1" t="s">
        <v>7</v>
      </c>
      <c r="L1" s="5" t="s">
        <v>1</v>
      </c>
    </row>
    <row r="2" spans="1:19" x14ac:dyDescent="0.25">
      <c r="A2">
        <v>1</v>
      </c>
      <c r="B2">
        <v>-0.62645381074233197</v>
      </c>
      <c r="C2">
        <v>-0.62645381074233197</v>
      </c>
      <c r="D2">
        <f>AVERAGE(B2:B51)</f>
        <v>0.10044827996025565</v>
      </c>
      <c r="E2">
        <f>C2-D2</f>
        <v>-0.7269020907025876</v>
      </c>
      <c r="F2">
        <f>E2-E$52</f>
        <v>-0.7269020907025876</v>
      </c>
      <c r="G2">
        <f>POWER(F2,2)</f>
        <v>0.5283866494677929</v>
      </c>
      <c r="I2">
        <v>80</v>
      </c>
      <c r="J2">
        <v>1.28</v>
      </c>
      <c r="L2">
        <v>51</v>
      </c>
      <c r="M2">
        <f t="shared" ref="M2:M11" si="0">AVERAGE(B$2:B$51)</f>
        <v>0.10044827996025565</v>
      </c>
      <c r="N2">
        <f t="shared" ref="N2:N11" si="1">M2-(J$2*I$10)</f>
        <v>-0.97432510961390062</v>
      </c>
      <c r="O2">
        <f t="shared" ref="O2:O11" si="2">$M$2+($J$2*$I$10)</f>
        <v>1.175221669534412</v>
      </c>
      <c r="P2">
        <f t="shared" ref="P2:P11" si="3">$M$2-($J$3*$I$10)</f>
        <v>-1.5452984728251709</v>
      </c>
      <c r="Q2">
        <f t="shared" ref="Q2:Q11" si="4">$M$2+($J$3*$I$10)</f>
        <v>1.7461950327456823</v>
      </c>
      <c r="S2" t="s">
        <v>6</v>
      </c>
    </row>
    <row r="3" spans="1:19" x14ac:dyDescent="0.25">
      <c r="A3">
        <v>2</v>
      </c>
      <c r="B3">
        <v>0.18364332422208199</v>
      </c>
      <c r="C3">
        <v>0.18364332422208199</v>
      </c>
      <c r="D3">
        <f>AVERAGE(B2:B51)</f>
        <v>0.10044827996025565</v>
      </c>
      <c r="E3">
        <f t="shared" ref="E3:E51" si="5">C3-D3</f>
        <v>8.3195044261826334E-2</v>
      </c>
      <c r="F3">
        <f t="shared" ref="F3:F51" si="6">E3-E$52</f>
        <v>8.3195044261826376E-2</v>
      </c>
      <c r="G3">
        <f t="shared" ref="G3:G51" si="7">POWER(F3,2)</f>
        <v>6.9214153897272498E-3</v>
      </c>
      <c r="I3">
        <v>95</v>
      </c>
      <c r="J3">
        <v>1.96</v>
      </c>
      <c r="L3">
        <v>52</v>
      </c>
      <c r="M3">
        <f t="shared" si="0"/>
        <v>0.10044827996025565</v>
      </c>
      <c r="N3">
        <f t="shared" si="1"/>
        <v>-0.97432510961390062</v>
      </c>
      <c r="O3">
        <f t="shared" si="2"/>
        <v>1.175221669534412</v>
      </c>
      <c r="P3">
        <f t="shared" si="3"/>
        <v>-1.5452984728251709</v>
      </c>
      <c r="Q3">
        <f t="shared" si="4"/>
        <v>1.7461950327456823</v>
      </c>
    </row>
    <row r="4" spans="1:19" x14ac:dyDescent="0.25">
      <c r="A4">
        <v>3</v>
      </c>
      <c r="B4">
        <v>-0.83562861241004704</v>
      </c>
      <c r="C4">
        <v>-0.83562861241004704</v>
      </c>
      <c r="D4">
        <f>AVERAGE(B2:B51)</f>
        <v>0.10044827996025565</v>
      </c>
      <c r="E4">
        <f t="shared" si="5"/>
        <v>-0.93607689237030267</v>
      </c>
      <c r="F4">
        <f t="shared" si="6"/>
        <v>-0.93607689237030267</v>
      </c>
      <c r="G4">
        <f t="shared" si="7"/>
        <v>0.87623994842964326</v>
      </c>
      <c r="L4">
        <v>53</v>
      </c>
      <c r="M4">
        <f t="shared" si="0"/>
        <v>0.10044827996025565</v>
      </c>
      <c r="N4">
        <f t="shared" si="1"/>
        <v>-0.97432510961390062</v>
      </c>
      <c r="O4">
        <f t="shared" si="2"/>
        <v>1.175221669534412</v>
      </c>
      <c r="P4">
        <f t="shared" si="3"/>
        <v>-1.5452984728251709</v>
      </c>
      <c r="Q4">
        <f t="shared" si="4"/>
        <v>1.7461950327456823</v>
      </c>
    </row>
    <row r="5" spans="1:19" x14ac:dyDescent="0.25">
      <c r="A5">
        <v>4</v>
      </c>
      <c r="B5">
        <v>1.59528080213779</v>
      </c>
      <c r="C5">
        <v>1.59528080213779</v>
      </c>
      <c r="D5">
        <f>AVERAGE(B2:B51)</f>
        <v>0.10044827996025565</v>
      </c>
      <c r="E5">
        <f t="shared" si="5"/>
        <v>1.4948325221775343</v>
      </c>
      <c r="F5">
        <f t="shared" si="6"/>
        <v>1.4948325221775343</v>
      </c>
      <c r="G5">
        <f t="shared" si="7"/>
        <v>2.2345242693596483</v>
      </c>
      <c r="I5" t="s">
        <v>7</v>
      </c>
      <c r="L5">
        <v>54</v>
      </c>
      <c r="M5">
        <f t="shared" si="0"/>
        <v>0.10044827996025565</v>
      </c>
      <c r="N5">
        <f t="shared" si="1"/>
        <v>-0.97432510961390062</v>
      </c>
      <c r="O5">
        <f t="shared" si="2"/>
        <v>1.175221669534412</v>
      </c>
      <c r="P5">
        <f t="shared" si="3"/>
        <v>-1.5452984728251709</v>
      </c>
      <c r="Q5">
        <f t="shared" si="4"/>
        <v>1.7461950327456823</v>
      </c>
    </row>
    <row r="6" spans="1:19" x14ac:dyDescent="0.25">
      <c r="A6">
        <v>5</v>
      </c>
      <c r="B6">
        <v>0.32950777181536101</v>
      </c>
      <c r="C6">
        <v>0.32950777181536101</v>
      </c>
      <c r="D6" s="3">
        <f>AVERAGE(B2:B51)</f>
        <v>0.10044827996025565</v>
      </c>
      <c r="E6">
        <f t="shared" si="5"/>
        <v>0.22905949185510535</v>
      </c>
      <c r="F6">
        <f t="shared" si="6"/>
        <v>0.22905949185510541</v>
      </c>
      <c r="G6">
        <f t="shared" si="7"/>
        <v>5.2468250808919099E-2</v>
      </c>
      <c r="I6">
        <v>80</v>
      </c>
      <c r="J6">
        <v>1.299069</v>
      </c>
      <c r="L6">
        <v>55</v>
      </c>
      <c r="M6">
        <f t="shared" si="0"/>
        <v>0.10044827996025565</v>
      </c>
      <c r="N6">
        <f t="shared" si="1"/>
        <v>-0.97432510961390062</v>
      </c>
      <c r="O6">
        <f t="shared" si="2"/>
        <v>1.175221669534412</v>
      </c>
      <c r="P6">
        <f t="shared" si="3"/>
        <v>-1.5452984728251709</v>
      </c>
      <c r="Q6">
        <f t="shared" si="4"/>
        <v>1.7461950327456823</v>
      </c>
    </row>
    <row r="7" spans="1:19" x14ac:dyDescent="0.25">
      <c r="A7">
        <v>6</v>
      </c>
      <c r="B7">
        <v>-0.82046838411801504</v>
      </c>
      <c r="C7">
        <v>-0.82046838411801504</v>
      </c>
      <c r="D7">
        <f>AVERAGE(B2:B51)</f>
        <v>0.10044827996025565</v>
      </c>
      <c r="E7">
        <f t="shared" si="5"/>
        <v>-0.92091666407827066</v>
      </c>
      <c r="F7">
        <f t="shared" si="6"/>
        <v>-0.92091666407827066</v>
      </c>
      <c r="G7">
        <f t="shared" si="7"/>
        <v>0.84808750217705042</v>
      </c>
      <c r="I7">
        <v>95</v>
      </c>
      <c r="J7">
        <v>2.0095749999999999</v>
      </c>
      <c r="L7">
        <v>56</v>
      </c>
      <c r="M7">
        <f t="shared" si="0"/>
        <v>0.10044827996025565</v>
      </c>
      <c r="N7">
        <f t="shared" si="1"/>
        <v>-0.97432510961390062</v>
      </c>
      <c r="O7">
        <f t="shared" si="2"/>
        <v>1.175221669534412</v>
      </c>
      <c r="P7">
        <f t="shared" si="3"/>
        <v>-1.5452984728251709</v>
      </c>
      <c r="Q7">
        <f t="shared" si="4"/>
        <v>1.7461950327456823</v>
      </c>
    </row>
    <row r="8" spans="1:19" x14ac:dyDescent="0.25">
      <c r="A8">
        <v>7</v>
      </c>
      <c r="B8">
        <v>0.487429052428485</v>
      </c>
      <c r="C8">
        <v>0.487429052428485</v>
      </c>
      <c r="D8">
        <f>AVERAGE(B2:B51)</f>
        <v>0.10044827996025565</v>
      </c>
      <c r="E8">
        <f t="shared" si="5"/>
        <v>0.38698077246822937</v>
      </c>
      <c r="F8">
        <f t="shared" si="6"/>
        <v>0.38698077246822943</v>
      </c>
      <c r="G8">
        <f t="shared" si="7"/>
        <v>0.14975411826010757</v>
      </c>
      <c r="L8">
        <v>57</v>
      </c>
      <c r="M8">
        <f t="shared" si="0"/>
        <v>0.10044827996025565</v>
      </c>
      <c r="N8">
        <f t="shared" si="1"/>
        <v>-0.97432510961390062</v>
      </c>
      <c r="O8">
        <f t="shared" si="2"/>
        <v>1.175221669534412</v>
      </c>
      <c r="P8">
        <f t="shared" si="3"/>
        <v>-1.5452984728251709</v>
      </c>
      <c r="Q8">
        <f t="shared" si="4"/>
        <v>1.7461950327456823</v>
      </c>
    </row>
    <row r="9" spans="1:19" x14ac:dyDescent="0.25">
      <c r="A9">
        <v>8</v>
      </c>
      <c r="B9">
        <v>0.738324705129217</v>
      </c>
      <c r="C9">
        <v>0.738324705129217</v>
      </c>
      <c r="D9">
        <f>AVERAGE(B2:B51)</f>
        <v>0.10044827996025565</v>
      </c>
      <c r="E9">
        <f t="shared" si="5"/>
        <v>0.63787642516896137</v>
      </c>
      <c r="F9">
        <f t="shared" si="6"/>
        <v>0.63787642516896137</v>
      </c>
      <c r="G9">
        <f t="shared" si="7"/>
        <v>0.4068863337863336</v>
      </c>
      <c r="I9" t="s">
        <v>5</v>
      </c>
      <c r="L9">
        <v>58</v>
      </c>
      <c r="M9">
        <f t="shared" si="0"/>
        <v>0.10044827996025565</v>
      </c>
      <c r="N9">
        <f t="shared" si="1"/>
        <v>-0.97432510961390062</v>
      </c>
      <c r="O9">
        <f t="shared" si="2"/>
        <v>1.175221669534412</v>
      </c>
      <c r="P9">
        <f t="shared" si="3"/>
        <v>-1.5452984728251709</v>
      </c>
      <c r="Q9">
        <f t="shared" si="4"/>
        <v>1.7461950327456823</v>
      </c>
    </row>
    <row r="10" spans="1:19" x14ac:dyDescent="0.25">
      <c r="A10">
        <v>9</v>
      </c>
      <c r="B10">
        <v>0.57578135165349198</v>
      </c>
      <c r="C10">
        <v>0.57578135165349198</v>
      </c>
      <c r="D10">
        <f>AVERAGE(B2:B51)</f>
        <v>0.10044827996025565</v>
      </c>
      <c r="E10">
        <f t="shared" si="5"/>
        <v>0.47533307169323635</v>
      </c>
      <c r="F10">
        <f t="shared" si="6"/>
        <v>0.47533307169323641</v>
      </c>
      <c r="G10">
        <f t="shared" si="7"/>
        <v>0.22594152904532741</v>
      </c>
      <c r="I10">
        <f>G54*SQRT(1+(1/COUNT(A2:A51)))</f>
        <v>0.83966671060480946</v>
      </c>
      <c r="L10">
        <v>59</v>
      </c>
      <c r="M10">
        <f t="shared" si="0"/>
        <v>0.10044827996025565</v>
      </c>
      <c r="N10">
        <f t="shared" si="1"/>
        <v>-0.97432510961390062</v>
      </c>
      <c r="O10">
        <f t="shared" si="2"/>
        <v>1.175221669534412</v>
      </c>
      <c r="P10">
        <f t="shared" si="3"/>
        <v>-1.5452984728251709</v>
      </c>
      <c r="Q10">
        <f t="shared" si="4"/>
        <v>1.7461950327456823</v>
      </c>
    </row>
    <row r="11" spans="1:19" x14ac:dyDescent="0.25">
      <c r="A11">
        <v>10</v>
      </c>
      <c r="B11">
        <v>-0.30538838715635602</v>
      </c>
      <c r="C11">
        <v>-0.30538838715635602</v>
      </c>
      <c r="D11">
        <f>AVERAGE(B2:B51)</f>
        <v>0.10044827996025565</v>
      </c>
      <c r="E11">
        <f t="shared" si="5"/>
        <v>-0.4058366671166117</v>
      </c>
      <c r="F11">
        <f t="shared" si="6"/>
        <v>-0.40583666711661165</v>
      </c>
      <c r="G11">
        <f t="shared" si="7"/>
        <v>0.16470340037631945</v>
      </c>
      <c r="L11">
        <v>60</v>
      </c>
      <c r="M11">
        <f t="shared" si="0"/>
        <v>0.10044827996025565</v>
      </c>
      <c r="N11">
        <f t="shared" si="1"/>
        <v>-0.97432510961390062</v>
      </c>
      <c r="O11">
        <f t="shared" si="2"/>
        <v>1.175221669534412</v>
      </c>
      <c r="P11">
        <f t="shared" si="3"/>
        <v>-1.5452984728251709</v>
      </c>
      <c r="Q11">
        <f t="shared" si="4"/>
        <v>1.7461950327456823</v>
      </c>
    </row>
    <row r="12" spans="1:19" x14ac:dyDescent="0.25">
      <c r="A12">
        <v>11</v>
      </c>
      <c r="B12">
        <v>1.51178116845085</v>
      </c>
      <c r="C12">
        <v>1.51178116845085</v>
      </c>
      <c r="D12">
        <f>AVERAGE(B2:B51)</f>
        <v>0.10044827996025565</v>
      </c>
      <c r="E12">
        <f t="shared" si="5"/>
        <v>1.4113328884905942</v>
      </c>
      <c r="F12">
        <f t="shared" si="6"/>
        <v>1.4113328884905942</v>
      </c>
      <c r="G12">
        <f t="shared" si="7"/>
        <v>1.9918605221352041</v>
      </c>
    </row>
    <row r="13" spans="1:19" x14ac:dyDescent="0.25">
      <c r="A13">
        <v>12</v>
      </c>
      <c r="B13">
        <v>0.38984323641143098</v>
      </c>
      <c r="C13">
        <v>0.38984323641143098</v>
      </c>
      <c r="D13">
        <f>AVERAGE(B2:B51)</f>
        <v>0.10044827996025565</v>
      </c>
      <c r="E13">
        <f t="shared" si="5"/>
        <v>0.2893949564511753</v>
      </c>
      <c r="F13">
        <f t="shared" si="6"/>
        <v>0.28939495645117536</v>
      </c>
      <c r="G13">
        <f t="shared" si="7"/>
        <v>8.3749440819377685E-2</v>
      </c>
      <c r="L13" s="5" t="s">
        <v>1</v>
      </c>
    </row>
    <row r="14" spans="1:19" x14ac:dyDescent="0.25">
      <c r="A14">
        <v>13</v>
      </c>
      <c r="B14">
        <v>-0.62124058054180398</v>
      </c>
      <c r="C14">
        <v>-0.62124058054180398</v>
      </c>
      <c r="D14">
        <f>AVERAGE(B2:B51)</f>
        <v>0.10044827996025565</v>
      </c>
      <c r="E14">
        <f t="shared" si="5"/>
        <v>-0.7216888605020596</v>
      </c>
      <c r="F14">
        <f t="shared" si="6"/>
        <v>-0.7216888605020596</v>
      </c>
      <c r="G14">
        <f t="shared" si="7"/>
        <v>0.52083481137276122</v>
      </c>
      <c r="L14">
        <v>51</v>
      </c>
      <c r="M14">
        <f t="shared" ref="M14:M23" si="8">AVERAGE(B$2:B$51)</f>
        <v>0.10044827996025565</v>
      </c>
      <c r="N14">
        <f>M14-(J$6*I$10)</f>
        <v>-0.99033671411842372</v>
      </c>
      <c r="O14">
        <f>$M$2+($J$6*$I$10)</f>
        <v>1.1912332740389351</v>
      </c>
      <c r="P14">
        <f>$M$2-($J$7*$I$10)</f>
        <v>-1.5869249500034042</v>
      </c>
      <c r="Q14">
        <f>$M$2+($J$7*$I$10)</f>
        <v>1.7878215099239156</v>
      </c>
      <c r="S14" t="s">
        <v>8</v>
      </c>
    </row>
    <row r="15" spans="1:19" x14ac:dyDescent="0.25">
      <c r="A15">
        <v>14</v>
      </c>
      <c r="B15">
        <v>-2.2146998871774999</v>
      </c>
      <c r="C15">
        <v>-2.2146998871774999</v>
      </c>
      <c r="D15">
        <f>AVERAGE(B2:B51)</f>
        <v>0.10044827996025565</v>
      </c>
      <c r="E15">
        <f t="shared" si="5"/>
        <v>-2.3151481671377554</v>
      </c>
      <c r="F15">
        <f t="shared" si="6"/>
        <v>-2.3151481671377554</v>
      </c>
      <c r="G15">
        <f t="shared" si="7"/>
        <v>5.359911035801308</v>
      </c>
      <c r="L15">
        <v>52</v>
      </c>
      <c r="M15">
        <f t="shared" si="8"/>
        <v>0.10044827996025565</v>
      </c>
      <c r="N15">
        <f t="shared" ref="N15:N23" si="9">M15-(J$6*I$10)</f>
        <v>-0.99033671411842372</v>
      </c>
      <c r="O15">
        <f t="shared" ref="O15:O23" si="10">$M$2+($J$6*$I$10)</f>
        <v>1.1912332740389351</v>
      </c>
      <c r="P15">
        <f t="shared" ref="P15:P23" si="11">$M$2-($J$7*$I$10)</f>
        <v>-1.5869249500034042</v>
      </c>
      <c r="Q15">
        <f t="shared" ref="Q15:Q23" si="12">$M$2+($J$7*$I$10)</f>
        <v>1.7878215099239156</v>
      </c>
    </row>
    <row r="16" spans="1:19" x14ac:dyDescent="0.25">
      <c r="A16">
        <v>15</v>
      </c>
      <c r="B16">
        <v>1.12493091814311</v>
      </c>
      <c r="C16">
        <v>1.12493091814311</v>
      </c>
      <c r="D16">
        <f>$D$15</f>
        <v>0.10044827996025565</v>
      </c>
      <c r="E16">
        <f t="shared" si="5"/>
        <v>1.0244826381828542</v>
      </c>
      <c r="F16">
        <f t="shared" si="6"/>
        <v>1.0244826381828542</v>
      </c>
      <c r="G16">
        <f t="shared" si="7"/>
        <v>1.049564675938101</v>
      </c>
      <c r="L16">
        <v>53</v>
      </c>
      <c r="M16">
        <f t="shared" si="8"/>
        <v>0.10044827996025565</v>
      </c>
      <c r="N16">
        <f t="shared" si="9"/>
        <v>-0.99033671411842372</v>
      </c>
      <c r="O16">
        <f t="shared" si="10"/>
        <v>1.1912332740389351</v>
      </c>
      <c r="P16">
        <f t="shared" si="11"/>
        <v>-1.5869249500034042</v>
      </c>
      <c r="Q16">
        <f t="shared" si="12"/>
        <v>1.7878215099239156</v>
      </c>
    </row>
    <row r="17" spans="1:17" x14ac:dyDescent="0.25">
      <c r="A17">
        <v>16</v>
      </c>
      <c r="B17">
        <v>-4.4933609015230899E-2</v>
      </c>
      <c r="C17">
        <v>-4.4933609015230899E-2</v>
      </c>
      <c r="D17">
        <f t="shared" ref="D17:D51" si="13">$D$15</f>
        <v>0.10044827996025565</v>
      </c>
      <c r="E17">
        <f t="shared" si="5"/>
        <v>-0.14538188897548654</v>
      </c>
      <c r="F17">
        <f t="shared" si="6"/>
        <v>-0.14538188897548648</v>
      </c>
      <c r="G17">
        <f t="shared" si="7"/>
        <v>2.113589364208068E-2</v>
      </c>
      <c r="L17">
        <v>54</v>
      </c>
      <c r="M17">
        <f t="shared" si="8"/>
        <v>0.10044827996025565</v>
      </c>
      <c r="N17">
        <f t="shared" si="9"/>
        <v>-0.99033671411842372</v>
      </c>
      <c r="O17">
        <f t="shared" si="10"/>
        <v>1.1912332740389351</v>
      </c>
      <c r="P17">
        <f t="shared" si="11"/>
        <v>-1.5869249500034042</v>
      </c>
      <c r="Q17">
        <f t="shared" si="12"/>
        <v>1.7878215099239156</v>
      </c>
    </row>
    <row r="18" spans="1:17" x14ac:dyDescent="0.25">
      <c r="A18">
        <v>17</v>
      </c>
      <c r="B18">
        <v>-1.6190263098946101E-2</v>
      </c>
      <c r="C18">
        <v>-1.6190263098946101E-2</v>
      </c>
      <c r="D18">
        <f t="shared" si="13"/>
        <v>0.10044827996025565</v>
      </c>
      <c r="E18">
        <f t="shared" si="5"/>
        <v>-0.11663854305920175</v>
      </c>
      <c r="F18">
        <f t="shared" si="6"/>
        <v>-0.11663854305920171</v>
      </c>
      <c r="G18">
        <f t="shared" si="7"/>
        <v>1.3604549726973251E-2</v>
      </c>
      <c r="L18">
        <v>55</v>
      </c>
      <c r="M18">
        <f t="shared" si="8"/>
        <v>0.10044827996025565</v>
      </c>
      <c r="N18">
        <f t="shared" si="9"/>
        <v>-0.99033671411842372</v>
      </c>
      <c r="O18">
        <f t="shared" si="10"/>
        <v>1.1912332740389351</v>
      </c>
      <c r="P18">
        <f t="shared" si="11"/>
        <v>-1.5869249500034042</v>
      </c>
      <c r="Q18">
        <f t="shared" si="12"/>
        <v>1.7878215099239156</v>
      </c>
    </row>
    <row r="19" spans="1:17" x14ac:dyDescent="0.25">
      <c r="A19">
        <v>18</v>
      </c>
      <c r="B19">
        <v>0.94383621068529899</v>
      </c>
      <c r="C19">
        <v>0.94383621068529899</v>
      </c>
      <c r="D19">
        <f t="shared" si="13"/>
        <v>0.10044827996025565</v>
      </c>
      <c r="E19">
        <f t="shared" si="5"/>
        <v>0.84338793072504337</v>
      </c>
      <c r="F19">
        <f t="shared" si="6"/>
        <v>0.84338793072504337</v>
      </c>
      <c r="G19">
        <f t="shared" si="7"/>
        <v>0.71130320169267058</v>
      </c>
      <c r="L19">
        <v>56</v>
      </c>
      <c r="M19">
        <f t="shared" si="8"/>
        <v>0.10044827996025565</v>
      </c>
      <c r="N19">
        <f t="shared" si="9"/>
        <v>-0.99033671411842372</v>
      </c>
      <c r="O19">
        <f t="shared" si="10"/>
        <v>1.1912332740389351</v>
      </c>
      <c r="P19">
        <f t="shared" si="11"/>
        <v>-1.5869249500034042</v>
      </c>
      <c r="Q19">
        <f t="shared" si="12"/>
        <v>1.7878215099239156</v>
      </c>
    </row>
    <row r="20" spans="1:17" x14ac:dyDescent="0.25">
      <c r="A20">
        <v>19</v>
      </c>
      <c r="B20">
        <v>0.821221195098089</v>
      </c>
      <c r="C20">
        <v>0.821221195098089</v>
      </c>
      <c r="D20">
        <f t="shared" si="13"/>
        <v>0.10044827996025565</v>
      </c>
      <c r="E20">
        <f t="shared" si="5"/>
        <v>0.72077291513783337</v>
      </c>
      <c r="F20">
        <f t="shared" si="6"/>
        <v>0.72077291513783337</v>
      </c>
      <c r="G20">
        <f t="shared" si="7"/>
        <v>0.51951359519629037</v>
      </c>
      <c r="L20">
        <v>57</v>
      </c>
      <c r="M20">
        <f t="shared" si="8"/>
        <v>0.10044827996025565</v>
      </c>
      <c r="N20">
        <f t="shared" si="9"/>
        <v>-0.99033671411842372</v>
      </c>
      <c r="O20">
        <f t="shared" si="10"/>
        <v>1.1912332740389351</v>
      </c>
      <c r="P20">
        <f t="shared" si="11"/>
        <v>-1.5869249500034042</v>
      </c>
      <c r="Q20">
        <f t="shared" si="12"/>
        <v>1.7878215099239156</v>
      </c>
    </row>
    <row r="21" spans="1:17" x14ac:dyDescent="0.25">
      <c r="A21">
        <v>20</v>
      </c>
      <c r="B21">
        <v>0.59390132121750905</v>
      </c>
      <c r="C21">
        <v>0.59390132121750905</v>
      </c>
      <c r="D21">
        <f t="shared" si="13"/>
        <v>0.10044827996025565</v>
      </c>
      <c r="E21">
        <f t="shared" si="5"/>
        <v>0.49345304125725342</v>
      </c>
      <c r="F21">
        <f t="shared" si="6"/>
        <v>0.49345304125725348</v>
      </c>
      <c r="G21">
        <f t="shared" si="7"/>
        <v>0.24349590392603271</v>
      </c>
      <c r="L21">
        <v>58</v>
      </c>
      <c r="M21">
        <f t="shared" si="8"/>
        <v>0.10044827996025565</v>
      </c>
      <c r="N21">
        <f t="shared" si="9"/>
        <v>-0.99033671411842372</v>
      </c>
      <c r="O21">
        <f t="shared" si="10"/>
        <v>1.1912332740389351</v>
      </c>
      <c r="P21">
        <f t="shared" si="11"/>
        <v>-1.5869249500034042</v>
      </c>
      <c r="Q21">
        <f t="shared" si="12"/>
        <v>1.7878215099239156</v>
      </c>
    </row>
    <row r="22" spans="1:17" x14ac:dyDescent="0.25">
      <c r="A22">
        <v>21</v>
      </c>
      <c r="B22">
        <v>0.91897737160821802</v>
      </c>
      <c r="C22">
        <v>0.91897737160821802</v>
      </c>
      <c r="D22">
        <f t="shared" si="13"/>
        <v>0.10044827996025565</v>
      </c>
      <c r="E22">
        <f t="shared" si="5"/>
        <v>0.81852909164796239</v>
      </c>
      <c r="F22">
        <f t="shared" si="6"/>
        <v>0.81852909164796239</v>
      </c>
      <c r="G22">
        <f t="shared" si="7"/>
        <v>0.66998987387403841</v>
      </c>
      <c r="L22">
        <v>59</v>
      </c>
      <c r="M22">
        <f t="shared" si="8"/>
        <v>0.10044827996025565</v>
      </c>
      <c r="N22">
        <f t="shared" si="9"/>
        <v>-0.99033671411842372</v>
      </c>
      <c r="O22">
        <f t="shared" si="10"/>
        <v>1.1912332740389351</v>
      </c>
      <c r="P22">
        <f t="shared" si="11"/>
        <v>-1.5869249500034042</v>
      </c>
      <c r="Q22">
        <f t="shared" si="12"/>
        <v>1.7878215099239156</v>
      </c>
    </row>
    <row r="23" spans="1:17" x14ac:dyDescent="0.25">
      <c r="A23">
        <v>22</v>
      </c>
      <c r="B23">
        <v>0.78213630073106699</v>
      </c>
      <c r="C23">
        <v>0.78213630073106699</v>
      </c>
      <c r="D23">
        <f t="shared" si="13"/>
        <v>0.10044827996025565</v>
      </c>
      <c r="E23">
        <f t="shared" si="5"/>
        <v>0.68168802077081136</v>
      </c>
      <c r="F23">
        <f t="shared" si="6"/>
        <v>0.68168802077081136</v>
      </c>
      <c r="G23">
        <f t="shared" si="7"/>
        <v>0.46469855766242613</v>
      </c>
      <c r="L23">
        <v>60</v>
      </c>
      <c r="M23">
        <f t="shared" si="8"/>
        <v>0.10044827996025565</v>
      </c>
      <c r="N23">
        <f t="shared" si="9"/>
        <v>-0.99033671411842372</v>
      </c>
      <c r="O23">
        <f t="shared" si="10"/>
        <v>1.1912332740389351</v>
      </c>
      <c r="P23">
        <f t="shared" si="11"/>
        <v>-1.5869249500034042</v>
      </c>
      <c r="Q23">
        <f t="shared" si="12"/>
        <v>1.7878215099239156</v>
      </c>
    </row>
    <row r="24" spans="1:17" x14ac:dyDescent="0.25">
      <c r="A24">
        <v>23</v>
      </c>
      <c r="B24">
        <v>7.4564983365190601E-2</v>
      </c>
      <c r="C24">
        <v>7.4564983365190601E-2</v>
      </c>
      <c r="D24">
        <f t="shared" si="13"/>
        <v>0.10044827996025565</v>
      </c>
      <c r="E24">
        <f t="shared" si="5"/>
        <v>-2.5883296595065053E-2</v>
      </c>
      <c r="F24">
        <f t="shared" si="6"/>
        <v>-2.5883296595065011E-2</v>
      </c>
      <c r="G24">
        <f t="shared" si="7"/>
        <v>6.6994504262810398E-4</v>
      </c>
    </row>
    <row r="25" spans="1:17" x14ac:dyDescent="0.25">
      <c r="A25">
        <v>24</v>
      </c>
      <c r="B25">
        <v>-1.9893516958633699</v>
      </c>
      <c r="C25">
        <v>-1.9893516958633699</v>
      </c>
      <c r="D25">
        <f t="shared" si="13"/>
        <v>0.10044827996025565</v>
      </c>
      <c r="E25">
        <f t="shared" si="5"/>
        <v>-2.0897999758236256</v>
      </c>
      <c r="F25">
        <f t="shared" si="6"/>
        <v>-2.0897999758236256</v>
      </c>
      <c r="G25">
        <f t="shared" si="7"/>
        <v>4.3672639389524264</v>
      </c>
    </row>
    <row r="26" spans="1:17" x14ac:dyDescent="0.25">
      <c r="A26">
        <v>25</v>
      </c>
      <c r="B26">
        <v>0.61982574789471001</v>
      </c>
      <c r="C26">
        <v>0.61982574789471001</v>
      </c>
      <c r="D26">
        <f t="shared" si="13"/>
        <v>0.10044827996025565</v>
      </c>
      <c r="E26">
        <f t="shared" si="5"/>
        <v>0.51937746793445438</v>
      </c>
      <c r="F26">
        <f t="shared" si="6"/>
        <v>0.51937746793445438</v>
      </c>
      <c r="G26">
        <f t="shared" si="7"/>
        <v>0.26975295419800521</v>
      </c>
    </row>
    <row r="27" spans="1:17" x14ac:dyDescent="0.25">
      <c r="A27">
        <v>26</v>
      </c>
      <c r="B27">
        <v>-5.6128739529000798E-2</v>
      </c>
      <c r="C27">
        <v>-5.6128739529000798E-2</v>
      </c>
      <c r="D27">
        <f t="shared" si="13"/>
        <v>0.10044827996025565</v>
      </c>
      <c r="E27">
        <f t="shared" si="5"/>
        <v>-0.15657701948925645</v>
      </c>
      <c r="F27">
        <f t="shared" si="6"/>
        <v>-0.1565770194892564</v>
      </c>
      <c r="G27">
        <f t="shared" si="7"/>
        <v>2.4516363032138978E-2</v>
      </c>
    </row>
    <row r="28" spans="1:17" x14ac:dyDescent="0.25">
      <c r="A28">
        <v>27</v>
      </c>
      <c r="B28">
        <v>-0.15579550670532899</v>
      </c>
      <c r="C28">
        <v>-0.15579550670532899</v>
      </c>
      <c r="D28">
        <f t="shared" si="13"/>
        <v>0.10044827996025565</v>
      </c>
      <c r="E28">
        <f t="shared" si="5"/>
        <v>-0.25624378666558467</v>
      </c>
      <c r="F28">
        <f t="shared" si="6"/>
        <v>-0.25624378666558462</v>
      </c>
      <c r="G28">
        <f t="shared" si="7"/>
        <v>6.5660878204717638E-2</v>
      </c>
    </row>
    <row r="29" spans="1:17" x14ac:dyDescent="0.25">
      <c r="A29">
        <v>28</v>
      </c>
      <c r="B29">
        <v>-1.47075238389927</v>
      </c>
      <c r="C29">
        <v>-1.47075238389927</v>
      </c>
      <c r="D29">
        <f t="shared" si="13"/>
        <v>0.10044827996025565</v>
      </c>
      <c r="E29">
        <f t="shared" si="5"/>
        <v>-1.5712006638595257</v>
      </c>
      <c r="F29">
        <f t="shared" si="6"/>
        <v>-1.5712006638595257</v>
      </c>
      <c r="G29">
        <f t="shared" si="7"/>
        <v>2.4686715261126144</v>
      </c>
    </row>
    <row r="30" spans="1:17" x14ac:dyDescent="0.25">
      <c r="A30">
        <v>29</v>
      </c>
      <c r="B30">
        <v>-0.47815005510862002</v>
      </c>
      <c r="C30">
        <v>-0.47815005510862002</v>
      </c>
      <c r="D30">
        <f t="shared" si="13"/>
        <v>0.10044827996025565</v>
      </c>
      <c r="E30">
        <f t="shared" si="5"/>
        <v>-0.5785983350688757</v>
      </c>
      <c r="F30">
        <f t="shared" si="6"/>
        <v>-0.5785983350688757</v>
      </c>
      <c r="G30">
        <f t="shared" si="7"/>
        <v>0.33477603334447498</v>
      </c>
    </row>
    <row r="31" spans="1:17" x14ac:dyDescent="0.25">
      <c r="A31">
        <v>30</v>
      </c>
      <c r="B31">
        <v>0.41794156019970202</v>
      </c>
      <c r="C31">
        <v>0.41794156019970202</v>
      </c>
      <c r="D31">
        <f t="shared" si="13"/>
        <v>0.10044827996025565</v>
      </c>
      <c r="E31">
        <f t="shared" si="5"/>
        <v>0.31749328023944634</v>
      </c>
      <c r="F31">
        <f t="shared" si="6"/>
        <v>0.3174932802394464</v>
      </c>
      <c r="G31">
        <f t="shared" si="7"/>
        <v>0.10080198299720364</v>
      </c>
    </row>
    <row r="32" spans="1:17" x14ac:dyDescent="0.25">
      <c r="A32">
        <v>31</v>
      </c>
      <c r="B32">
        <v>1.35867955152904</v>
      </c>
      <c r="C32">
        <v>1.35867955152904</v>
      </c>
      <c r="D32">
        <f t="shared" si="13"/>
        <v>0.10044827996025565</v>
      </c>
      <c r="E32">
        <f t="shared" si="5"/>
        <v>1.2582312715687842</v>
      </c>
      <c r="F32">
        <f t="shared" si="6"/>
        <v>1.2582312715687842</v>
      </c>
      <c r="G32">
        <f t="shared" si="7"/>
        <v>1.5831459327535997</v>
      </c>
    </row>
    <row r="33" spans="1:7" x14ac:dyDescent="0.25">
      <c r="A33">
        <v>32</v>
      </c>
      <c r="B33">
        <v>-0.102787727342996</v>
      </c>
      <c r="C33">
        <v>-0.102787727342996</v>
      </c>
      <c r="D33">
        <f t="shared" si="13"/>
        <v>0.10044827996025565</v>
      </c>
      <c r="E33">
        <f t="shared" si="5"/>
        <v>-0.20323600730325164</v>
      </c>
      <c r="F33">
        <f t="shared" si="6"/>
        <v>-0.20323600730325159</v>
      </c>
      <c r="G33">
        <f t="shared" si="7"/>
        <v>4.130487466456733E-2</v>
      </c>
    </row>
    <row r="34" spans="1:7" x14ac:dyDescent="0.25">
      <c r="A34">
        <v>33</v>
      </c>
      <c r="B34">
        <v>0.38767161155936902</v>
      </c>
      <c r="C34">
        <v>0.38767161155936902</v>
      </c>
      <c r="D34">
        <f t="shared" si="13"/>
        <v>0.10044827996025565</v>
      </c>
      <c r="E34">
        <f t="shared" si="5"/>
        <v>0.2872233315991134</v>
      </c>
      <c r="F34">
        <f t="shared" si="6"/>
        <v>0.28722333159911345</v>
      </c>
      <c r="G34">
        <f t="shared" si="7"/>
        <v>8.2497242214894281E-2</v>
      </c>
    </row>
    <row r="35" spans="1:7" x14ac:dyDescent="0.25">
      <c r="A35">
        <v>34</v>
      </c>
      <c r="B35">
        <v>-5.3805040582905098E-2</v>
      </c>
      <c r="C35">
        <v>-5.3805040582905098E-2</v>
      </c>
      <c r="D35">
        <f t="shared" si="13"/>
        <v>0.10044827996025565</v>
      </c>
      <c r="E35">
        <f t="shared" si="5"/>
        <v>-0.15425332054316077</v>
      </c>
      <c r="F35">
        <f t="shared" si="6"/>
        <v>-0.15425332054316071</v>
      </c>
      <c r="G35">
        <f t="shared" si="7"/>
        <v>2.3794086898591086E-2</v>
      </c>
    </row>
    <row r="36" spans="1:7" x14ac:dyDescent="0.25">
      <c r="A36">
        <v>35</v>
      </c>
      <c r="B36">
        <v>-1.3770595568286099</v>
      </c>
      <c r="C36">
        <v>-1.3770595568286099</v>
      </c>
      <c r="D36">
        <f t="shared" si="13"/>
        <v>0.10044827996025565</v>
      </c>
      <c r="E36">
        <f t="shared" si="5"/>
        <v>-1.4775078367888657</v>
      </c>
      <c r="F36">
        <f t="shared" si="6"/>
        <v>-1.4775078367888657</v>
      </c>
      <c r="G36">
        <f t="shared" si="7"/>
        <v>2.1830294077725134</v>
      </c>
    </row>
    <row r="37" spans="1:7" x14ac:dyDescent="0.25">
      <c r="A37">
        <v>36</v>
      </c>
      <c r="B37">
        <v>-0.41499456329967999</v>
      </c>
      <c r="C37">
        <v>-0.41499456329967999</v>
      </c>
      <c r="D37">
        <f t="shared" si="13"/>
        <v>0.10044827996025565</v>
      </c>
      <c r="E37">
        <f t="shared" si="5"/>
        <v>-0.51544284325993561</v>
      </c>
      <c r="F37">
        <f t="shared" si="6"/>
        <v>-0.51544284325993561</v>
      </c>
      <c r="G37">
        <f t="shared" si="7"/>
        <v>0.26568132466788658</v>
      </c>
    </row>
    <row r="38" spans="1:7" x14ac:dyDescent="0.25">
      <c r="A38">
        <v>37</v>
      </c>
      <c r="B38">
        <v>-0.39428995371034897</v>
      </c>
      <c r="C38">
        <v>-0.39428995371034897</v>
      </c>
      <c r="D38">
        <f t="shared" si="13"/>
        <v>0.10044827996025565</v>
      </c>
      <c r="E38">
        <f t="shared" si="5"/>
        <v>-0.49473823367060465</v>
      </c>
      <c r="F38">
        <f t="shared" si="6"/>
        <v>-0.4947382336706046</v>
      </c>
      <c r="G38">
        <f t="shared" si="7"/>
        <v>0.24476591985550974</v>
      </c>
    </row>
    <row r="39" spans="1:7" x14ac:dyDescent="0.25">
      <c r="A39">
        <v>38</v>
      </c>
      <c r="B39">
        <v>-5.9313396711185698E-2</v>
      </c>
      <c r="C39">
        <v>-5.9313396711185698E-2</v>
      </c>
      <c r="D39">
        <f t="shared" si="13"/>
        <v>0.10044827996025565</v>
      </c>
      <c r="E39">
        <f t="shared" si="5"/>
        <v>-0.15976167667144137</v>
      </c>
      <c r="F39">
        <f t="shared" si="6"/>
        <v>-0.15976167667144131</v>
      </c>
      <c r="G39">
        <f t="shared" si="7"/>
        <v>2.5523793332870155E-2</v>
      </c>
    </row>
    <row r="40" spans="1:7" x14ac:dyDescent="0.25">
      <c r="A40">
        <v>39</v>
      </c>
      <c r="B40">
        <v>1.10002537198388</v>
      </c>
      <c r="C40">
        <v>1.10002537198388</v>
      </c>
      <c r="D40">
        <f t="shared" si="13"/>
        <v>0.10044827996025565</v>
      </c>
      <c r="E40">
        <f t="shared" si="5"/>
        <v>0.99957709202362433</v>
      </c>
      <c r="F40">
        <f t="shared" si="6"/>
        <v>0.99957709202362433</v>
      </c>
      <c r="G40">
        <f t="shared" si="7"/>
        <v>0.99915436289840509</v>
      </c>
    </row>
    <row r="41" spans="1:7" x14ac:dyDescent="0.25">
      <c r="A41">
        <v>40</v>
      </c>
      <c r="B41">
        <v>0.76317574845754399</v>
      </c>
      <c r="C41">
        <v>0.76317574845754399</v>
      </c>
      <c r="D41">
        <f t="shared" si="13"/>
        <v>0.10044827996025565</v>
      </c>
      <c r="E41">
        <f t="shared" si="5"/>
        <v>0.66272746849728836</v>
      </c>
      <c r="F41">
        <f t="shared" si="6"/>
        <v>0.66272746849728836</v>
      </c>
      <c r="G41">
        <f t="shared" si="7"/>
        <v>0.43920769750082433</v>
      </c>
    </row>
    <row r="42" spans="1:7" x14ac:dyDescent="0.25">
      <c r="A42">
        <v>41</v>
      </c>
      <c r="B42">
        <v>-0.16452359625358701</v>
      </c>
      <c r="C42">
        <v>-0.16452359625358701</v>
      </c>
      <c r="D42">
        <f t="shared" si="13"/>
        <v>0.10044827996025565</v>
      </c>
      <c r="E42">
        <f t="shared" si="5"/>
        <v>-0.26497187621384266</v>
      </c>
      <c r="F42">
        <f t="shared" si="6"/>
        <v>-0.26497187621384261</v>
      </c>
      <c r="G42">
        <f t="shared" si="7"/>
        <v>7.0210095184283935E-2</v>
      </c>
    </row>
    <row r="43" spans="1:7" x14ac:dyDescent="0.25">
      <c r="A43">
        <v>42</v>
      </c>
      <c r="B43">
        <v>-0.25336168013650801</v>
      </c>
      <c r="C43">
        <v>-0.25336168013650801</v>
      </c>
      <c r="D43">
        <f t="shared" si="13"/>
        <v>0.10044827996025565</v>
      </c>
      <c r="E43">
        <f t="shared" si="5"/>
        <v>-0.35380996009676369</v>
      </c>
      <c r="F43">
        <f t="shared" si="6"/>
        <v>-0.35380996009676363</v>
      </c>
      <c r="G43">
        <f t="shared" si="7"/>
        <v>0.12518148786367347</v>
      </c>
    </row>
    <row r="44" spans="1:7" x14ac:dyDescent="0.25">
      <c r="A44">
        <v>43</v>
      </c>
      <c r="B44">
        <v>0.69696337540473696</v>
      </c>
      <c r="C44">
        <v>0.69696337540473696</v>
      </c>
      <c r="D44">
        <f t="shared" si="13"/>
        <v>0.10044827996025565</v>
      </c>
      <c r="E44">
        <f t="shared" si="5"/>
        <v>0.59651509544448134</v>
      </c>
      <c r="F44">
        <f t="shared" si="6"/>
        <v>0.59651509544448134</v>
      </c>
      <c r="G44">
        <f t="shared" si="7"/>
        <v>0.3558302590931387</v>
      </c>
    </row>
    <row r="45" spans="1:7" x14ac:dyDescent="0.25">
      <c r="A45">
        <v>44</v>
      </c>
      <c r="B45">
        <v>0.55666319867365699</v>
      </c>
      <c r="C45">
        <v>0.55666319867365699</v>
      </c>
      <c r="D45">
        <f t="shared" si="13"/>
        <v>0.10044827996025565</v>
      </c>
      <c r="E45">
        <f t="shared" si="5"/>
        <v>0.45621491871340136</v>
      </c>
      <c r="F45">
        <f t="shared" si="6"/>
        <v>0.45621491871340142</v>
      </c>
      <c r="G45">
        <f t="shared" si="7"/>
        <v>0.20813205205667545</v>
      </c>
    </row>
    <row r="46" spans="1:7" x14ac:dyDescent="0.25">
      <c r="A46">
        <v>45</v>
      </c>
      <c r="B46">
        <v>-0.68875569454952001</v>
      </c>
      <c r="C46">
        <v>-0.68875569454952001</v>
      </c>
      <c r="D46">
        <f t="shared" si="13"/>
        <v>0.10044827996025565</v>
      </c>
      <c r="E46">
        <f t="shared" si="5"/>
        <v>-0.78920397450977564</v>
      </c>
      <c r="F46">
        <f t="shared" si="6"/>
        <v>-0.78920397450977564</v>
      </c>
      <c r="G46">
        <f t="shared" si="7"/>
        <v>0.62284291338202658</v>
      </c>
    </row>
    <row r="47" spans="1:7" x14ac:dyDescent="0.25">
      <c r="A47">
        <v>46</v>
      </c>
      <c r="B47">
        <v>-0.70749515696211995</v>
      </c>
      <c r="C47">
        <v>-0.70749515696211995</v>
      </c>
      <c r="D47">
        <f t="shared" si="13"/>
        <v>0.10044827996025565</v>
      </c>
      <c r="E47">
        <f t="shared" si="5"/>
        <v>-0.80794343692237558</v>
      </c>
      <c r="F47">
        <f t="shared" si="6"/>
        <v>-0.80794343692237558</v>
      </c>
      <c r="G47">
        <f t="shared" si="7"/>
        <v>0.65277259726594072</v>
      </c>
    </row>
    <row r="48" spans="1:7" x14ac:dyDescent="0.25">
      <c r="A48">
        <v>47</v>
      </c>
      <c r="B48">
        <v>0.36458196213682997</v>
      </c>
      <c r="C48">
        <v>0.36458196213682997</v>
      </c>
      <c r="D48">
        <f t="shared" si="13"/>
        <v>0.10044827996025565</v>
      </c>
      <c r="E48">
        <f t="shared" si="5"/>
        <v>0.26413368217657429</v>
      </c>
      <c r="F48">
        <f t="shared" si="6"/>
        <v>0.26413368217657435</v>
      </c>
      <c r="G48">
        <f t="shared" si="7"/>
        <v>6.9766602060155586E-2</v>
      </c>
    </row>
    <row r="49" spans="1:8" x14ac:dyDescent="0.25">
      <c r="A49">
        <v>48</v>
      </c>
      <c r="B49">
        <v>0.76853292451541599</v>
      </c>
      <c r="C49">
        <v>0.76853292451541599</v>
      </c>
      <c r="D49">
        <f t="shared" si="13"/>
        <v>0.10044827996025565</v>
      </c>
      <c r="E49">
        <f t="shared" si="5"/>
        <v>0.66808464455516037</v>
      </c>
      <c r="F49">
        <f t="shared" si="6"/>
        <v>0.66808464455516037</v>
      </c>
      <c r="G49">
        <f t="shared" si="7"/>
        <v>0.44633709229039498</v>
      </c>
    </row>
    <row r="50" spans="1:8" x14ac:dyDescent="0.25">
      <c r="A50">
        <v>49</v>
      </c>
      <c r="B50">
        <v>-0.112346212150228</v>
      </c>
      <c r="C50">
        <v>-0.112346212150228</v>
      </c>
      <c r="D50">
        <f t="shared" si="13"/>
        <v>0.10044827996025565</v>
      </c>
      <c r="E50">
        <f t="shared" si="5"/>
        <v>-0.21279449211048365</v>
      </c>
      <c r="F50">
        <f t="shared" si="6"/>
        <v>-0.2127944921104836</v>
      </c>
      <c r="G50">
        <f t="shared" si="7"/>
        <v>4.5281495872558662E-2</v>
      </c>
    </row>
    <row r="51" spans="1:8" x14ac:dyDescent="0.25">
      <c r="A51">
        <v>50</v>
      </c>
      <c r="B51">
        <v>0.88110772645421498</v>
      </c>
      <c r="C51">
        <v>0.88110772645421498</v>
      </c>
      <c r="D51">
        <f t="shared" si="13"/>
        <v>0.10044827996025565</v>
      </c>
      <c r="E51">
        <f t="shared" si="5"/>
        <v>0.78065944649395935</v>
      </c>
      <c r="F51">
        <f t="shared" si="6"/>
        <v>0.78065944649395935</v>
      </c>
      <c r="G51">
        <f t="shared" si="7"/>
        <v>0.60942917140025499</v>
      </c>
    </row>
    <row r="52" spans="1:8" x14ac:dyDescent="0.25">
      <c r="B52">
        <f>AVERAGE(B2:B51)</f>
        <v>0.10044827996025565</v>
      </c>
      <c r="C52" s="4" t="s">
        <v>4</v>
      </c>
      <c r="D52" t="s">
        <v>3</v>
      </c>
      <c r="E52">
        <f>AVERAGE(E2:E51)</f>
        <v>-4.2188474935755949E-17</v>
      </c>
      <c r="G52">
        <f>SUM(G2:G51)</f>
        <v>33.869577509801111</v>
      </c>
      <c r="H52" t="s">
        <v>2</v>
      </c>
    </row>
    <row r="54" spans="1:8" x14ac:dyDescent="0.25">
      <c r="G54">
        <f>SQRT(G52/(COUNT(A2:A51)-1))</f>
        <v>0.83139393042465826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Khemmaphat Pratchayadamrongphon</dc:creator>
  <cp:lastModifiedBy>KHEMMAPHAT PRATCHAYADAMRONGPHON</cp:lastModifiedBy>
  <dcterms:created xsi:type="dcterms:W3CDTF">2024-01-29T14:00:35Z</dcterms:created>
  <dcterms:modified xsi:type="dcterms:W3CDTF">2024-01-29T16:49:38Z</dcterms:modified>
</cp:coreProperties>
</file>