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MUTT4\STA465\"/>
    </mc:Choice>
  </mc:AlternateContent>
  <xr:revisionPtr revIDLastSave="0" documentId="13_ncr:1_{E8836F8F-D0EE-44B7-B2B8-ABE4150578C8}" xr6:coauthVersionLast="47" xr6:coauthVersionMax="47" xr10:uidLastSave="{00000000-0000-0000-0000-000000000000}"/>
  <bookViews>
    <workbookView xWindow="10410" yWindow="2655" windowWidth="18390" windowHeight="12180" xr2:uid="{00000000-000D-0000-FFFF-FFFF00000000}"/>
  </bookViews>
  <sheets>
    <sheet name="AirPasseng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" i="1" l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23" i="1"/>
  <c r="P23" i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E4" i="1"/>
  <c r="E5" i="1"/>
  <c r="E6" i="1"/>
  <c r="E7" i="1"/>
  <c r="E8" i="1"/>
  <c r="E9" i="1"/>
  <c r="E10" i="1"/>
  <c r="E11" i="1"/>
  <c r="E12" i="1"/>
  <c r="F12" i="1" s="1"/>
  <c r="E13" i="1"/>
  <c r="E14" i="1"/>
  <c r="E15" i="1"/>
  <c r="E16" i="1"/>
  <c r="F16" i="1" s="1"/>
  <c r="E17" i="1"/>
  <c r="F17" i="1" s="1"/>
  <c r="E18" i="1"/>
  <c r="E19" i="1"/>
  <c r="F19" i="1" s="1"/>
  <c r="E20" i="1"/>
  <c r="E21" i="1"/>
  <c r="E22" i="1"/>
  <c r="E23" i="1"/>
  <c r="E24" i="1"/>
  <c r="E25" i="1"/>
  <c r="E26" i="1"/>
  <c r="E27" i="1"/>
  <c r="E28" i="1"/>
  <c r="F28" i="1" s="1"/>
  <c r="E29" i="1"/>
  <c r="E30" i="1"/>
  <c r="E31" i="1"/>
  <c r="E32" i="1"/>
  <c r="F32" i="1" s="1"/>
  <c r="E33" i="1"/>
  <c r="F33" i="1" s="1"/>
  <c r="E34" i="1"/>
  <c r="E35" i="1"/>
  <c r="F35" i="1" s="1"/>
  <c r="E36" i="1"/>
  <c r="E37" i="1"/>
  <c r="E38" i="1"/>
  <c r="E39" i="1"/>
  <c r="E40" i="1"/>
  <c r="E41" i="1"/>
  <c r="E42" i="1"/>
  <c r="E43" i="1"/>
  <c r="E44" i="1"/>
  <c r="F44" i="1" s="1"/>
  <c r="E45" i="1"/>
  <c r="E46" i="1"/>
  <c r="E47" i="1"/>
  <c r="E48" i="1"/>
  <c r="F48" i="1" s="1"/>
  <c r="E49" i="1"/>
  <c r="F49" i="1" s="1"/>
  <c r="E50" i="1"/>
  <c r="E51" i="1"/>
  <c r="F51" i="1" s="1"/>
  <c r="E52" i="1"/>
  <c r="E53" i="1"/>
  <c r="E54" i="1"/>
  <c r="E55" i="1"/>
  <c r="E56" i="1"/>
  <c r="E57" i="1"/>
  <c r="E58" i="1"/>
  <c r="E59" i="1"/>
  <c r="E60" i="1"/>
  <c r="F60" i="1" s="1"/>
  <c r="E61" i="1"/>
  <c r="E62" i="1"/>
  <c r="E63" i="1"/>
  <c r="E64" i="1"/>
  <c r="F64" i="1" s="1"/>
  <c r="E65" i="1"/>
  <c r="F65" i="1" s="1"/>
  <c r="E66" i="1"/>
  <c r="E67" i="1"/>
  <c r="F67" i="1" s="1"/>
  <c r="E68" i="1"/>
  <c r="E69" i="1"/>
  <c r="E70" i="1"/>
  <c r="E71" i="1"/>
  <c r="E72" i="1"/>
  <c r="E73" i="1"/>
  <c r="E74" i="1"/>
  <c r="E75" i="1"/>
  <c r="E76" i="1"/>
  <c r="F76" i="1" s="1"/>
  <c r="E77" i="1"/>
  <c r="E78" i="1"/>
  <c r="E79" i="1"/>
  <c r="E80" i="1"/>
  <c r="F80" i="1" s="1"/>
  <c r="E81" i="1"/>
  <c r="F81" i="1" s="1"/>
  <c r="E82" i="1"/>
  <c r="E83" i="1"/>
  <c r="F83" i="1" s="1"/>
  <c r="E84" i="1"/>
  <c r="E85" i="1"/>
  <c r="E86" i="1"/>
  <c r="E87" i="1"/>
  <c r="E88" i="1"/>
  <c r="E89" i="1"/>
  <c r="E90" i="1"/>
  <c r="E91" i="1"/>
  <c r="E92" i="1"/>
  <c r="F92" i="1" s="1"/>
  <c r="E93" i="1"/>
  <c r="E94" i="1"/>
  <c r="E95" i="1"/>
  <c r="E96" i="1"/>
  <c r="F96" i="1" s="1"/>
  <c r="E97" i="1"/>
  <c r="F97" i="1" s="1"/>
  <c r="E98" i="1"/>
  <c r="E99" i="1"/>
  <c r="F99" i="1" s="1"/>
  <c r="E100" i="1"/>
  <c r="E101" i="1"/>
  <c r="E102" i="1"/>
  <c r="E103" i="1"/>
  <c r="E104" i="1"/>
  <c r="E105" i="1"/>
  <c r="E106" i="1"/>
  <c r="E107" i="1"/>
  <c r="E108" i="1"/>
  <c r="F108" i="1" s="1"/>
  <c r="E109" i="1"/>
  <c r="E110" i="1"/>
  <c r="E111" i="1"/>
  <c r="E112" i="1"/>
  <c r="F112" i="1" s="1"/>
  <c r="E113" i="1"/>
  <c r="F113" i="1" s="1"/>
  <c r="E114" i="1"/>
  <c r="E115" i="1"/>
  <c r="F115" i="1" s="1"/>
  <c r="E116" i="1"/>
  <c r="E117" i="1"/>
  <c r="E118" i="1"/>
  <c r="E119" i="1"/>
  <c r="E120" i="1"/>
  <c r="E121" i="1"/>
  <c r="E122" i="1"/>
  <c r="E123" i="1"/>
  <c r="E124" i="1"/>
  <c r="F124" i="1" s="1"/>
  <c r="E125" i="1"/>
  <c r="E126" i="1"/>
  <c r="E127" i="1"/>
  <c r="E128" i="1"/>
  <c r="F128" i="1" s="1"/>
  <c r="E129" i="1"/>
  <c r="F129" i="1" s="1"/>
  <c r="E130" i="1"/>
  <c r="E131" i="1"/>
  <c r="F131" i="1" s="1"/>
  <c r="E132" i="1"/>
  <c r="E133" i="1"/>
  <c r="E134" i="1"/>
  <c r="E135" i="1"/>
  <c r="E136" i="1"/>
  <c r="E137" i="1"/>
  <c r="E138" i="1"/>
  <c r="E139" i="1"/>
  <c r="E140" i="1"/>
  <c r="F140" i="1" s="1"/>
  <c r="E141" i="1"/>
  <c r="E142" i="1"/>
  <c r="E143" i="1"/>
  <c r="E144" i="1"/>
  <c r="F144" i="1" s="1"/>
  <c r="E145" i="1"/>
  <c r="F145" i="1" s="1"/>
  <c r="E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3" i="1"/>
  <c r="B3" i="1"/>
  <c r="B4" i="1"/>
  <c r="B5" i="1"/>
  <c r="B6" i="1"/>
  <c r="B7" i="1"/>
  <c r="B8" i="1"/>
  <c r="B9" i="1"/>
  <c r="B10" i="1"/>
  <c r="B11" i="1"/>
  <c r="B12" i="1"/>
  <c r="B13" i="1"/>
  <c r="B14" i="1"/>
  <c r="A14" i="1" s="1"/>
  <c r="B15" i="1"/>
  <c r="B16" i="1"/>
  <c r="B17" i="1"/>
  <c r="B18" i="1"/>
  <c r="B19" i="1"/>
  <c r="B20" i="1"/>
  <c r="B21" i="1"/>
  <c r="B22" i="1"/>
  <c r="B23" i="1"/>
  <c r="B24" i="1"/>
  <c r="B25" i="1"/>
  <c r="B26" i="1"/>
  <c r="A26" i="1" s="1"/>
  <c r="B27" i="1"/>
  <c r="B28" i="1"/>
  <c r="B29" i="1"/>
  <c r="B30" i="1"/>
  <c r="B31" i="1"/>
  <c r="B32" i="1"/>
  <c r="B33" i="1"/>
  <c r="B34" i="1"/>
  <c r="B35" i="1"/>
  <c r="B36" i="1"/>
  <c r="B37" i="1"/>
  <c r="B38" i="1"/>
  <c r="A38" i="1" s="1"/>
  <c r="B39" i="1"/>
  <c r="B40" i="1"/>
  <c r="B41" i="1"/>
  <c r="B42" i="1"/>
  <c r="B43" i="1"/>
  <c r="B44" i="1"/>
  <c r="B45" i="1"/>
  <c r="B46" i="1"/>
  <c r="B47" i="1"/>
  <c r="B48" i="1"/>
  <c r="B49" i="1"/>
  <c r="B50" i="1"/>
  <c r="A50" i="1" s="1"/>
  <c r="B51" i="1"/>
  <c r="B52" i="1"/>
  <c r="B53" i="1"/>
  <c r="B54" i="1"/>
  <c r="B55" i="1"/>
  <c r="B56" i="1"/>
  <c r="B57" i="1"/>
  <c r="B58" i="1"/>
  <c r="B59" i="1"/>
  <c r="B60" i="1"/>
  <c r="B61" i="1"/>
  <c r="B62" i="1"/>
  <c r="A62" i="1" s="1"/>
  <c r="B63" i="1"/>
  <c r="B64" i="1"/>
  <c r="B65" i="1"/>
  <c r="B66" i="1"/>
  <c r="B67" i="1"/>
  <c r="B68" i="1"/>
  <c r="B69" i="1"/>
  <c r="B70" i="1"/>
  <c r="B71" i="1"/>
  <c r="B72" i="1"/>
  <c r="B73" i="1"/>
  <c r="B74" i="1"/>
  <c r="A74" i="1" s="1"/>
  <c r="B75" i="1"/>
  <c r="B76" i="1"/>
  <c r="B77" i="1"/>
  <c r="B78" i="1"/>
  <c r="B79" i="1"/>
  <c r="B80" i="1"/>
  <c r="B81" i="1"/>
  <c r="B82" i="1"/>
  <c r="B83" i="1"/>
  <c r="B84" i="1"/>
  <c r="B85" i="1"/>
  <c r="B86" i="1"/>
  <c r="A86" i="1" s="1"/>
  <c r="B87" i="1"/>
  <c r="B88" i="1"/>
  <c r="B89" i="1"/>
  <c r="B90" i="1"/>
  <c r="B91" i="1"/>
  <c r="B92" i="1"/>
  <c r="B93" i="1"/>
  <c r="B94" i="1"/>
  <c r="B95" i="1"/>
  <c r="B96" i="1"/>
  <c r="B97" i="1"/>
  <c r="B98" i="1"/>
  <c r="A98" i="1" s="1"/>
  <c r="B99" i="1"/>
  <c r="B100" i="1"/>
  <c r="B101" i="1"/>
  <c r="B102" i="1"/>
  <c r="B103" i="1"/>
  <c r="B104" i="1"/>
  <c r="B105" i="1"/>
  <c r="B106" i="1"/>
  <c r="B107" i="1"/>
  <c r="B108" i="1"/>
  <c r="B109" i="1"/>
  <c r="B110" i="1"/>
  <c r="A110" i="1" s="1"/>
  <c r="B111" i="1"/>
  <c r="B112" i="1"/>
  <c r="B113" i="1"/>
  <c r="B114" i="1"/>
  <c r="B115" i="1"/>
  <c r="B116" i="1"/>
  <c r="B117" i="1"/>
  <c r="B118" i="1"/>
  <c r="B119" i="1"/>
  <c r="B120" i="1"/>
  <c r="B121" i="1"/>
  <c r="B122" i="1"/>
  <c r="A122" i="1" s="1"/>
  <c r="B123" i="1"/>
  <c r="B124" i="1"/>
  <c r="B125" i="1"/>
  <c r="B126" i="1"/>
  <c r="B127" i="1"/>
  <c r="B128" i="1"/>
  <c r="B129" i="1"/>
  <c r="B130" i="1"/>
  <c r="B131" i="1"/>
  <c r="B132" i="1"/>
  <c r="B133" i="1"/>
  <c r="B134" i="1"/>
  <c r="A134" i="1" s="1"/>
  <c r="B135" i="1"/>
  <c r="B136" i="1"/>
  <c r="B137" i="1"/>
  <c r="B138" i="1"/>
  <c r="B139" i="1"/>
  <c r="B140" i="1"/>
  <c r="B141" i="1"/>
  <c r="B142" i="1"/>
  <c r="B143" i="1"/>
  <c r="B144" i="1"/>
  <c r="B145" i="1"/>
  <c r="B2" i="1"/>
  <c r="A2" i="1" s="1"/>
  <c r="F143" i="1" l="1"/>
  <c r="F127" i="1"/>
  <c r="F111" i="1"/>
  <c r="F95" i="1"/>
  <c r="F79" i="1"/>
  <c r="F63" i="1"/>
  <c r="F47" i="1"/>
  <c r="F31" i="1"/>
  <c r="F15" i="1"/>
  <c r="F142" i="1"/>
  <c r="F126" i="1"/>
  <c r="F110" i="1"/>
  <c r="F94" i="1"/>
  <c r="F78" i="1"/>
  <c r="F62" i="1"/>
  <c r="F46" i="1"/>
  <c r="F30" i="1"/>
  <c r="F14" i="1"/>
  <c r="F141" i="1"/>
  <c r="F125" i="1"/>
  <c r="F109" i="1"/>
  <c r="F93" i="1"/>
  <c r="F77" i="1"/>
  <c r="F61" i="1"/>
  <c r="F45" i="1"/>
  <c r="F29" i="1"/>
  <c r="F13" i="1"/>
  <c r="F139" i="1"/>
  <c r="F123" i="1"/>
  <c r="F107" i="1"/>
  <c r="F91" i="1"/>
  <c r="F75" i="1"/>
  <c r="F59" i="1"/>
  <c r="F43" i="1"/>
  <c r="F27" i="1"/>
  <c r="F11" i="1"/>
  <c r="F138" i="1"/>
  <c r="F122" i="1"/>
  <c r="F106" i="1"/>
  <c r="F90" i="1"/>
  <c r="F74" i="1"/>
  <c r="F58" i="1"/>
  <c r="F42" i="1"/>
  <c r="F26" i="1"/>
  <c r="F10" i="1"/>
  <c r="F137" i="1"/>
  <c r="F121" i="1"/>
  <c r="F105" i="1"/>
  <c r="F89" i="1"/>
  <c r="F73" i="1"/>
  <c r="F57" i="1"/>
  <c r="F41" i="1"/>
  <c r="F25" i="1"/>
  <c r="F9" i="1"/>
  <c r="F136" i="1"/>
  <c r="F120" i="1"/>
  <c r="F104" i="1"/>
  <c r="F88" i="1"/>
  <c r="F72" i="1"/>
  <c r="F56" i="1"/>
  <c r="F40" i="1"/>
  <c r="F24" i="1"/>
  <c r="F8" i="1"/>
  <c r="F135" i="1"/>
  <c r="F119" i="1"/>
  <c r="F103" i="1"/>
  <c r="F87" i="1"/>
  <c r="F71" i="1"/>
  <c r="F55" i="1"/>
  <c r="F39" i="1"/>
  <c r="F23" i="1"/>
  <c r="F7" i="1"/>
  <c r="F134" i="1"/>
  <c r="F118" i="1"/>
  <c r="F102" i="1"/>
  <c r="F86" i="1"/>
  <c r="F70" i="1"/>
  <c r="F54" i="1"/>
  <c r="F38" i="1"/>
  <c r="F22" i="1"/>
  <c r="F6" i="1"/>
  <c r="F133" i="1"/>
  <c r="F117" i="1"/>
  <c r="F101" i="1"/>
  <c r="F85" i="1"/>
  <c r="F69" i="1"/>
  <c r="F53" i="1"/>
  <c r="F37" i="1"/>
  <c r="F21" i="1"/>
  <c r="F5" i="1"/>
  <c r="F132" i="1"/>
  <c r="F116" i="1"/>
  <c r="F100" i="1"/>
  <c r="F84" i="1"/>
  <c r="F68" i="1"/>
  <c r="F52" i="1"/>
  <c r="F36" i="1"/>
  <c r="F20" i="1"/>
  <c r="F4" i="1"/>
  <c r="F3" i="1"/>
  <c r="F130" i="1"/>
  <c r="F114" i="1"/>
  <c r="F98" i="1"/>
  <c r="F82" i="1"/>
  <c r="F66" i="1"/>
  <c r="F50" i="1"/>
  <c r="F34" i="1"/>
  <c r="F18" i="1"/>
  <c r="F146" i="1" l="1"/>
  <c r="G48" i="1" l="1"/>
  <c r="H48" i="1" s="1"/>
  <c r="I48" i="1" s="1"/>
  <c r="G17" i="1"/>
  <c r="H17" i="1" s="1"/>
  <c r="I17" i="1" s="1"/>
  <c r="G129" i="1"/>
  <c r="H129" i="1" s="1"/>
  <c r="I129" i="1" s="1"/>
  <c r="G128" i="1"/>
  <c r="H128" i="1" s="1"/>
  <c r="I128" i="1" s="1"/>
  <c r="G113" i="1"/>
  <c r="H113" i="1" s="1"/>
  <c r="I113" i="1" s="1"/>
  <c r="G144" i="1"/>
  <c r="H144" i="1" s="1"/>
  <c r="I144" i="1" s="1"/>
  <c r="G49" i="1"/>
  <c r="H49" i="1" s="1"/>
  <c r="I49" i="1" s="1"/>
  <c r="G16" i="1"/>
  <c r="H16" i="1" s="1"/>
  <c r="I16" i="1" s="1"/>
  <c r="G96" i="1"/>
  <c r="H96" i="1" s="1"/>
  <c r="I96" i="1" s="1"/>
  <c r="G112" i="1"/>
  <c r="H112" i="1" s="1"/>
  <c r="I112" i="1" s="1"/>
  <c r="G97" i="1"/>
  <c r="H97" i="1" s="1"/>
  <c r="I97" i="1" s="1"/>
  <c r="G33" i="1"/>
  <c r="H33" i="1" s="1"/>
  <c r="I33" i="1" s="1"/>
  <c r="G64" i="1"/>
  <c r="H64" i="1" s="1"/>
  <c r="I64" i="1" s="1"/>
  <c r="G81" i="1"/>
  <c r="H81" i="1" s="1"/>
  <c r="I81" i="1" s="1"/>
  <c r="G12" i="1"/>
  <c r="H12" i="1" s="1"/>
  <c r="I12" i="1" s="1"/>
  <c r="G28" i="1"/>
  <c r="H28" i="1" s="1"/>
  <c r="I28" i="1" s="1"/>
  <c r="G44" i="1"/>
  <c r="H44" i="1" s="1"/>
  <c r="I44" i="1" s="1"/>
  <c r="G60" i="1"/>
  <c r="H60" i="1" s="1"/>
  <c r="I60" i="1" s="1"/>
  <c r="G76" i="1"/>
  <c r="H76" i="1" s="1"/>
  <c r="I76" i="1" s="1"/>
  <c r="G92" i="1"/>
  <c r="H92" i="1" s="1"/>
  <c r="I92" i="1" s="1"/>
  <c r="G108" i="1"/>
  <c r="H108" i="1" s="1"/>
  <c r="I108" i="1" s="1"/>
  <c r="G124" i="1"/>
  <c r="H124" i="1" s="1"/>
  <c r="I124" i="1" s="1"/>
  <c r="G140" i="1"/>
  <c r="H140" i="1" s="1"/>
  <c r="I140" i="1" s="1"/>
  <c r="G65" i="1"/>
  <c r="H65" i="1" s="1"/>
  <c r="I65" i="1" s="1"/>
  <c r="G145" i="1"/>
  <c r="H145" i="1" s="1"/>
  <c r="I145" i="1" s="1"/>
  <c r="G32" i="1"/>
  <c r="H32" i="1" s="1"/>
  <c r="I32" i="1" s="1"/>
  <c r="G80" i="1"/>
  <c r="H80" i="1" s="1"/>
  <c r="I80" i="1" s="1"/>
  <c r="G15" i="1"/>
  <c r="H15" i="1" s="1"/>
  <c r="I15" i="1" s="1"/>
  <c r="G29" i="1"/>
  <c r="H29" i="1" s="1"/>
  <c r="I29" i="1" s="1"/>
  <c r="G127" i="1"/>
  <c r="H127" i="1" s="1"/>
  <c r="I127" i="1" s="1"/>
  <c r="G102" i="1"/>
  <c r="H102" i="1" s="1"/>
  <c r="I102" i="1" s="1"/>
  <c r="G5" i="1"/>
  <c r="H5" i="1" s="1"/>
  <c r="I5" i="1" s="1"/>
  <c r="G87" i="1"/>
  <c r="H87" i="1" s="1"/>
  <c r="I87" i="1" s="1"/>
  <c r="G133" i="1"/>
  <c r="H133" i="1" s="1"/>
  <c r="I133" i="1" s="1"/>
  <c r="G27" i="1"/>
  <c r="H27" i="1" s="1"/>
  <c r="I27" i="1" s="1"/>
  <c r="G10" i="1"/>
  <c r="H10" i="1" s="1"/>
  <c r="I10" i="1" s="1"/>
  <c r="G40" i="1"/>
  <c r="H40" i="1" s="1"/>
  <c r="I40" i="1" s="1"/>
  <c r="G125" i="1"/>
  <c r="H125" i="1" s="1"/>
  <c r="I125" i="1" s="1"/>
  <c r="G59" i="1"/>
  <c r="H59" i="1" s="1"/>
  <c r="I59" i="1" s="1"/>
  <c r="G46" i="1"/>
  <c r="H46" i="1" s="1"/>
  <c r="I46" i="1" s="1"/>
  <c r="G86" i="1"/>
  <c r="H86" i="1" s="1"/>
  <c r="I86" i="1" s="1"/>
  <c r="G132" i="1"/>
  <c r="H132" i="1" s="1"/>
  <c r="I132" i="1" s="1"/>
  <c r="G117" i="1"/>
  <c r="H117" i="1" s="1"/>
  <c r="I117" i="1" s="1"/>
  <c r="G69" i="1"/>
  <c r="H69" i="1" s="1"/>
  <c r="I69" i="1" s="1"/>
  <c r="G56" i="1"/>
  <c r="H56" i="1" s="1"/>
  <c r="I56" i="1" s="1"/>
  <c r="G31" i="1"/>
  <c r="H31" i="1" s="1"/>
  <c r="I31" i="1" s="1"/>
  <c r="G99" i="1"/>
  <c r="H99" i="1" s="1"/>
  <c r="I99" i="1" s="1"/>
  <c r="G55" i="1"/>
  <c r="H55" i="1" s="1"/>
  <c r="I55" i="1" s="1"/>
  <c r="G19" i="1"/>
  <c r="H19" i="1" s="1"/>
  <c r="I19" i="1" s="1"/>
  <c r="G91" i="1"/>
  <c r="H91" i="1" s="1"/>
  <c r="I91" i="1" s="1"/>
  <c r="G88" i="1"/>
  <c r="H88" i="1" s="1"/>
  <c r="I88" i="1" s="1"/>
  <c r="G79" i="1"/>
  <c r="H79" i="1" s="1"/>
  <c r="I79" i="1" s="1"/>
  <c r="G106" i="1"/>
  <c r="H106" i="1" s="1"/>
  <c r="I106" i="1" s="1"/>
  <c r="G61" i="1"/>
  <c r="H61" i="1" s="1"/>
  <c r="I61" i="1" s="1"/>
  <c r="G70" i="1"/>
  <c r="H70" i="1" s="1"/>
  <c r="I70" i="1" s="1"/>
  <c r="G116" i="1"/>
  <c r="H116" i="1" s="1"/>
  <c r="I116" i="1" s="1"/>
  <c r="G85" i="1"/>
  <c r="H85" i="1" s="1"/>
  <c r="I85" i="1" s="1"/>
  <c r="G37" i="1"/>
  <c r="H37" i="1" s="1"/>
  <c r="I37" i="1" s="1"/>
  <c r="G135" i="1"/>
  <c r="H135" i="1" s="1"/>
  <c r="I135" i="1" s="1"/>
  <c r="G141" i="1"/>
  <c r="H141" i="1" s="1"/>
  <c r="I141" i="1" s="1"/>
  <c r="G38" i="1"/>
  <c r="H38" i="1" s="1"/>
  <c r="I38" i="1" s="1"/>
  <c r="G84" i="1"/>
  <c r="H84" i="1" s="1"/>
  <c r="I84" i="1" s="1"/>
  <c r="G130" i="1"/>
  <c r="H130" i="1" s="1"/>
  <c r="I130" i="1" s="1"/>
  <c r="G98" i="1"/>
  <c r="H98" i="1" s="1"/>
  <c r="I98" i="1" s="1"/>
  <c r="G58" i="1"/>
  <c r="H58" i="1" s="1"/>
  <c r="I58" i="1" s="1"/>
  <c r="G142" i="1"/>
  <c r="H142" i="1" s="1"/>
  <c r="I142" i="1" s="1"/>
  <c r="G45" i="1"/>
  <c r="H45" i="1" s="1"/>
  <c r="I45" i="1" s="1"/>
  <c r="G71" i="1"/>
  <c r="H71" i="1" s="1"/>
  <c r="I71" i="1" s="1"/>
  <c r="G30" i="1"/>
  <c r="H30" i="1" s="1"/>
  <c r="I30" i="1" s="1"/>
  <c r="G137" i="1"/>
  <c r="H137" i="1" s="1"/>
  <c r="I137" i="1" s="1"/>
  <c r="G119" i="1"/>
  <c r="H119" i="1" s="1"/>
  <c r="I119" i="1" s="1"/>
  <c r="G54" i="1"/>
  <c r="H54" i="1" s="1"/>
  <c r="I54" i="1" s="1"/>
  <c r="G100" i="1"/>
  <c r="H100" i="1" s="1"/>
  <c r="I100" i="1" s="1"/>
  <c r="G21" i="1"/>
  <c r="H21" i="1" s="1"/>
  <c r="I21" i="1" s="1"/>
  <c r="G3" i="1"/>
  <c r="H3" i="1" s="1"/>
  <c r="I3" i="1" s="1"/>
  <c r="G53" i="1"/>
  <c r="H53" i="1" s="1"/>
  <c r="I53" i="1" s="1"/>
  <c r="G121" i="1"/>
  <c r="H121" i="1" s="1"/>
  <c r="I121" i="1" s="1"/>
  <c r="G131" i="1"/>
  <c r="H131" i="1" s="1"/>
  <c r="I131" i="1" s="1"/>
  <c r="G50" i="1"/>
  <c r="H50" i="1" s="1"/>
  <c r="I50" i="1" s="1"/>
  <c r="G35" i="1"/>
  <c r="H35" i="1" s="1"/>
  <c r="I35" i="1" s="1"/>
  <c r="G43" i="1"/>
  <c r="H43" i="1" s="1"/>
  <c r="I43" i="1" s="1"/>
  <c r="G93" i="1"/>
  <c r="H93" i="1" s="1"/>
  <c r="I93" i="1" s="1"/>
  <c r="G11" i="1"/>
  <c r="H11" i="1" s="1"/>
  <c r="I11" i="1" s="1"/>
  <c r="G18" i="1"/>
  <c r="H18" i="1" s="1"/>
  <c r="I18" i="1" s="1"/>
  <c r="G139" i="1"/>
  <c r="H139" i="1" s="1"/>
  <c r="I139" i="1" s="1"/>
  <c r="G75" i="1"/>
  <c r="H75" i="1" s="1"/>
  <c r="I75" i="1" s="1"/>
  <c r="G105" i="1"/>
  <c r="H105" i="1" s="1"/>
  <c r="I105" i="1" s="1"/>
  <c r="G126" i="1"/>
  <c r="H126" i="1" s="1"/>
  <c r="I126" i="1" s="1"/>
  <c r="G22" i="1"/>
  <c r="H22" i="1" s="1"/>
  <c r="I22" i="1" s="1"/>
  <c r="G68" i="1"/>
  <c r="H68" i="1" s="1"/>
  <c r="I68" i="1" s="1"/>
  <c r="G115" i="1"/>
  <c r="H115" i="1" s="1"/>
  <c r="I115" i="1" s="1"/>
  <c r="G114" i="1"/>
  <c r="H114" i="1" s="1"/>
  <c r="I114" i="1" s="1"/>
  <c r="G47" i="1"/>
  <c r="H47" i="1" s="1"/>
  <c r="I47" i="1" s="1"/>
  <c r="G62" i="1"/>
  <c r="H62" i="1" s="1"/>
  <c r="I62" i="1" s="1"/>
  <c r="G13" i="1"/>
  <c r="H13" i="1" s="1"/>
  <c r="I13" i="1" s="1"/>
  <c r="G138" i="1"/>
  <c r="H138" i="1" s="1"/>
  <c r="I138" i="1" s="1"/>
  <c r="G89" i="1"/>
  <c r="H89" i="1" s="1"/>
  <c r="I89" i="1" s="1"/>
  <c r="G107" i="1"/>
  <c r="H107" i="1" s="1"/>
  <c r="I107" i="1" s="1"/>
  <c r="G6" i="1"/>
  <c r="H6" i="1" s="1"/>
  <c r="I6" i="1" s="1"/>
  <c r="G52" i="1"/>
  <c r="H52" i="1" s="1"/>
  <c r="I52" i="1" s="1"/>
  <c r="G51" i="1"/>
  <c r="H51" i="1" s="1"/>
  <c r="I51" i="1" s="1"/>
  <c r="G39" i="1"/>
  <c r="H39" i="1" s="1"/>
  <c r="I39" i="1" s="1"/>
  <c r="G94" i="1"/>
  <c r="H94" i="1" s="1"/>
  <c r="I94" i="1" s="1"/>
  <c r="G78" i="1"/>
  <c r="H78" i="1" s="1"/>
  <c r="I78" i="1" s="1"/>
  <c r="G122" i="1"/>
  <c r="H122" i="1" s="1"/>
  <c r="I122" i="1" s="1"/>
  <c r="G73" i="1"/>
  <c r="H73" i="1" s="1"/>
  <c r="I73" i="1" s="1"/>
  <c r="G120" i="1"/>
  <c r="H120" i="1" s="1"/>
  <c r="I120" i="1" s="1"/>
  <c r="G111" i="1"/>
  <c r="H111" i="1" s="1"/>
  <c r="I111" i="1" s="1"/>
  <c r="G36" i="1"/>
  <c r="H36" i="1" s="1"/>
  <c r="I36" i="1" s="1"/>
  <c r="G83" i="1"/>
  <c r="H83" i="1" s="1"/>
  <c r="I83" i="1" s="1"/>
  <c r="G82" i="1"/>
  <c r="H82" i="1" s="1"/>
  <c r="I82" i="1" s="1"/>
  <c r="G7" i="1"/>
  <c r="H7" i="1" s="1"/>
  <c r="I7" i="1" s="1"/>
  <c r="G118" i="1"/>
  <c r="H118" i="1" s="1"/>
  <c r="I118" i="1" s="1"/>
  <c r="G90" i="1"/>
  <c r="H90" i="1" s="1"/>
  <c r="I90" i="1" s="1"/>
  <c r="G57" i="1"/>
  <c r="H57" i="1" s="1"/>
  <c r="I57" i="1" s="1"/>
  <c r="G24" i="1"/>
  <c r="H24" i="1" s="1"/>
  <c r="I24" i="1" s="1"/>
  <c r="G14" i="1"/>
  <c r="H14" i="1" s="1"/>
  <c r="I14" i="1" s="1"/>
  <c r="G20" i="1"/>
  <c r="H20" i="1" s="1"/>
  <c r="I20" i="1" s="1"/>
  <c r="G67" i="1"/>
  <c r="H67" i="1" s="1"/>
  <c r="I67" i="1" s="1"/>
  <c r="G66" i="1"/>
  <c r="H66" i="1" s="1"/>
  <c r="I66" i="1" s="1"/>
  <c r="G25" i="1"/>
  <c r="H25" i="1" s="1"/>
  <c r="I25" i="1" s="1"/>
  <c r="G104" i="1"/>
  <c r="H104" i="1" s="1"/>
  <c r="I104" i="1" s="1"/>
  <c r="G72" i="1"/>
  <c r="H72" i="1" s="1"/>
  <c r="I72" i="1" s="1"/>
  <c r="G74" i="1"/>
  <c r="H74" i="1" s="1"/>
  <c r="I74" i="1" s="1"/>
  <c r="G41" i="1"/>
  <c r="H41" i="1" s="1"/>
  <c r="I41" i="1" s="1"/>
  <c r="G103" i="1"/>
  <c r="H103" i="1" s="1"/>
  <c r="I103" i="1" s="1"/>
  <c r="G77" i="1"/>
  <c r="H77" i="1" s="1"/>
  <c r="I77" i="1" s="1"/>
  <c r="G4" i="1"/>
  <c r="H4" i="1" s="1"/>
  <c r="I4" i="1" s="1"/>
  <c r="G34" i="1"/>
  <c r="H34" i="1" s="1"/>
  <c r="I34" i="1" s="1"/>
  <c r="G9" i="1"/>
  <c r="H9" i="1" s="1"/>
  <c r="I9" i="1" s="1"/>
  <c r="G143" i="1"/>
  <c r="H143" i="1" s="1"/>
  <c r="I143" i="1" s="1"/>
  <c r="G8" i="1"/>
  <c r="H8" i="1" s="1"/>
  <c r="I8" i="1" s="1"/>
  <c r="G134" i="1"/>
  <c r="H134" i="1" s="1"/>
  <c r="I134" i="1" s="1"/>
  <c r="G123" i="1"/>
  <c r="H123" i="1" s="1"/>
  <c r="I123" i="1" s="1"/>
  <c r="G109" i="1"/>
  <c r="H109" i="1" s="1"/>
  <c r="I109" i="1" s="1"/>
  <c r="G42" i="1"/>
  <c r="H42" i="1" s="1"/>
  <c r="I42" i="1" s="1"/>
  <c r="G110" i="1"/>
  <c r="H110" i="1" s="1"/>
  <c r="I110" i="1" s="1"/>
  <c r="G136" i="1"/>
  <c r="H136" i="1" s="1"/>
  <c r="I136" i="1" s="1"/>
  <c r="G26" i="1"/>
  <c r="H26" i="1" s="1"/>
  <c r="I26" i="1" s="1"/>
  <c r="G95" i="1"/>
  <c r="H95" i="1" s="1"/>
  <c r="I95" i="1" s="1"/>
  <c r="G23" i="1"/>
  <c r="H23" i="1" s="1"/>
  <c r="I23" i="1" s="1"/>
  <c r="G101" i="1"/>
  <c r="H101" i="1" s="1"/>
  <c r="I101" i="1" s="1"/>
  <c r="G63" i="1"/>
  <c r="H63" i="1" s="1"/>
  <c r="I63" i="1" s="1"/>
  <c r="I146" i="1" l="1"/>
  <c r="O3" i="1" l="1"/>
  <c r="K3" i="1"/>
  <c r="M3" i="1" s="1"/>
</calcChain>
</file>

<file path=xl/sharedStrings.xml><?xml version="1.0" encoding="utf-8"?>
<sst xmlns="http://schemas.openxmlformats.org/spreadsheetml/2006/main" count="13" uniqueCount="9">
  <si>
    <t>t</t>
  </si>
  <si>
    <t>mounth</t>
  </si>
  <si>
    <t>year</t>
  </si>
  <si>
    <t>yt</t>
  </si>
  <si>
    <t>h</t>
  </si>
  <si>
    <t>(1 − α)100%</t>
  </si>
  <si>
    <t>rmse</t>
  </si>
  <si>
    <t>s(b0)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</si>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</sst>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3" borderId="0" xfId="0" applyFill="1" applyAlignment="1">
      <alignment horizontal="right"/>
    </xf>
    <xf numFmtId="0" fontId="0" fillId="33" borderId="0" xfId="0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276225</xdr:colOff>
      <xdr:row>1</xdr:row>
      <xdr:rowOff>4762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1B47C5B-A4EA-85F1-01D0-41ECEFC0DFBD}"/>
                </a:ext>
              </a:extLst>
            </xdr:cNvPr>
            <xdr:cNvSpPr txBox="1"/>
          </xdr:nvSpPr>
          <xdr:spPr>
            <a:xfrm>
              <a:off x="9067800" y="195262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1B47C5B-A4EA-85F1-01D0-41ECEFC0DFBD}"/>
                </a:ext>
              </a:extLst>
            </xdr:cNvPr>
            <xdr:cNvSpPr txBox="1"/>
          </xdr:nvSpPr>
          <xdr:spPr>
            <a:xfrm>
              <a:off x="9067800" y="195262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𝜎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15</xdr:col>
      <xdr:colOff>145675</xdr:colOff>
      <xdr:row>20</xdr:row>
      <xdr:rowOff>156884</xdr:rowOff>
    </xdr:from>
    <xdr:to>
      <xdr:col>20</xdr:col>
      <xdr:colOff>7448</xdr:colOff>
      <xdr:row>21</xdr:row>
      <xdr:rowOff>166437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5B53178-8680-5D88-DE0D-4F77BFD29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7704" y="3966884"/>
          <a:ext cx="5206979" cy="200053"/>
        </a:xfrm>
        <a:prstGeom prst="rect">
          <a:avLst/>
        </a:prstGeom>
      </xdr:spPr>
    </xdr:pic>
    <xdr:clientData/>
  </xdr:twoCellAnchor>
  <xdr:oneCellAnchor>
    <xdr:from>
      <xdr:col>17</xdr:col>
      <xdr:colOff>457200</xdr:colOff>
      <xdr:row>1</xdr:row>
      <xdr:rowOff>0</xdr:rowOff>
    </xdr:from>
    <xdr:ext cx="285784" cy="1806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860107A-7F84-44BF-AB94-9CBD104AF1AA}"/>
                </a:ext>
              </a:extLst>
            </xdr:cNvPr>
            <xdr:cNvSpPr txBox="1"/>
          </xdr:nvSpPr>
          <xdr:spPr>
            <a:xfrm>
              <a:off x="11077575" y="190500"/>
              <a:ext cx="285784" cy="18062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num>
                          <m:den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7860107A-7F84-44BF-AB94-9CBD104AF1AA}"/>
                </a:ext>
              </a:extLst>
            </xdr:cNvPr>
            <xdr:cNvSpPr txBox="1"/>
          </xdr:nvSpPr>
          <xdr:spPr>
            <a:xfrm>
              <a:off x="11077575" y="190500"/>
              <a:ext cx="285784" cy="18062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𝑧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𝑎∕2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289832</xdr:colOff>
      <xdr:row>4</xdr:row>
      <xdr:rowOff>161924</xdr:rowOff>
    </xdr:from>
    <xdr:ext cx="696857" cy="2374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3E694E2-C148-41B3-9BD9-ECD4644593FE}"/>
                </a:ext>
              </a:extLst>
            </xdr:cNvPr>
            <xdr:cNvSpPr txBox="1"/>
          </xdr:nvSpPr>
          <xdr:spPr>
            <a:xfrm>
              <a:off x="10910207" y="923924"/>
              <a:ext cx="696857" cy="23743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i="0"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3E694E2-C148-41B3-9BD9-ECD4644593FE}"/>
                </a:ext>
              </a:extLst>
            </xdr:cNvPr>
            <xdr:cNvSpPr txBox="1"/>
          </xdr:nvSpPr>
          <xdr:spPr>
            <a:xfrm>
              <a:off x="10910207" y="923924"/>
              <a:ext cx="696857" cy="23743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𝑡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𝑎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⁄</a:t>
              </a:r>
              <a:r>
                <a:rPr lang="en-US" sz="1100" i="0">
                  <a:latin typeface="Cambria Math" panose="02040503050406030204" pitchFamily="18" charset="0"/>
                </a:rPr>
                <a:t>2,𝑛−1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219075</xdr:colOff>
      <xdr:row>0</xdr:row>
      <xdr:rowOff>0</xdr:rowOff>
    </xdr:from>
    <xdr:ext cx="29488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A19A1DE-DB94-1633-95BC-EA6238163D7D}"/>
                </a:ext>
              </a:extLst>
            </xdr:cNvPr>
            <xdr:cNvSpPr txBox="1"/>
          </xdr:nvSpPr>
          <xdr:spPr>
            <a:xfrm>
              <a:off x="2657475" y="0"/>
              <a:ext cx="2948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A19A1DE-DB94-1633-95BC-EA6238163D7D}"/>
                </a:ext>
              </a:extLst>
            </xdr:cNvPr>
            <xdr:cNvSpPr txBox="1"/>
          </xdr:nvSpPr>
          <xdr:spPr>
            <a:xfrm>
              <a:off x="2657475" y="0"/>
              <a:ext cx="29488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180975</xdr:colOff>
      <xdr:row>0</xdr:row>
      <xdr:rowOff>0</xdr:rowOff>
    </xdr:from>
    <xdr:ext cx="59157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AFBE74A-6D92-76D8-3F66-493D47864D04}"/>
                </a:ext>
              </a:extLst>
            </xdr:cNvPr>
            <xdr:cNvSpPr txBox="1"/>
          </xdr:nvSpPr>
          <xdr:spPr>
            <a:xfrm>
              <a:off x="3228975" y="0"/>
              <a:ext cx="59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AFBE74A-6D92-76D8-3F66-493D47864D04}"/>
                </a:ext>
              </a:extLst>
            </xdr:cNvPr>
            <xdr:cNvSpPr txBox="1"/>
          </xdr:nvSpPr>
          <xdr:spPr>
            <a:xfrm>
              <a:off x="3228975" y="0"/>
              <a:ext cx="59157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𝑡−𝑦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57150</xdr:colOff>
      <xdr:row>0</xdr:row>
      <xdr:rowOff>0</xdr:rowOff>
    </xdr:from>
    <xdr:ext cx="9123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474DDABE-0202-911B-339D-C8172AC873CB}"/>
                </a:ext>
              </a:extLst>
            </xdr:cNvPr>
            <xdr:cNvSpPr txBox="1"/>
          </xdr:nvSpPr>
          <xdr:spPr>
            <a:xfrm>
              <a:off x="3933825" y="0"/>
              <a:ext cx="9123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474DDABE-0202-911B-339D-C8172AC873CB}"/>
                </a:ext>
              </a:extLst>
            </xdr:cNvPr>
            <xdr:cNvSpPr txBox="1"/>
          </xdr:nvSpPr>
          <xdr:spPr>
            <a:xfrm>
              <a:off x="3933825" y="0"/>
              <a:ext cx="9123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̂_</a:t>
              </a:r>
              <a:r>
                <a:rPr lang="en-US" sz="1100" i="0">
                  <a:latin typeface="Cambria Math" panose="02040503050406030204" pitchFamily="18" charset="0"/>
                </a:rPr>
                <a:t>𝑡=𝑦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+𝑏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0</xdr:row>
      <xdr:rowOff>0</xdr:rowOff>
    </xdr:from>
    <xdr:ext cx="7606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D621312-C62E-E14F-4C71-D6222A6E68E6}"/>
                </a:ext>
              </a:extLst>
            </xdr:cNvPr>
            <xdr:cNvSpPr txBox="1"/>
          </xdr:nvSpPr>
          <xdr:spPr>
            <a:xfrm>
              <a:off x="4924425" y="0"/>
              <a:ext cx="7606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D621312-C62E-E14F-4C71-D6222A6E68E6}"/>
                </a:ext>
              </a:extLst>
            </xdr:cNvPr>
            <xdr:cNvSpPr txBox="1"/>
          </xdr:nvSpPr>
          <xdr:spPr>
            <a:xfrm>
              <a:off x="4924425" y="0"/>
              <a:ext cx="7606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𝑡=𝑦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𝑡−𝑦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̂_</a:t>
              </a:r>
              <a:r>
                <a:rPr lang="en-US" sz="1100" i="0">
                  <a:latin typeface="Cambria Math" panose="02040503050406030204" pitchFamily="18" charset="0"/>
                </a:rPr>
                <a:t>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142875</xdr:colOff>
      <xdr:row>0</xdr:row>
      <xdr:rowOff>0</xdr:rowOff>
    </xdr:from>
    <xdr:ext cx="33413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88E01E6-E41F-BA21-C6C3-A93D09FAD8D9}"/>
                </a:ext>
              </a:extLst>
            </xdr:cNvPr>
            <xdr:cNvSpPr txBox="1"/>
          </xdr:nvSpPr>
          <xdr:spPr>
            <a:xfrm>
              <a:off x="5886450" y="0"/>
              <a:ext cx="33413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88E01E6-E41F-BA21-C6C3-A93D09FAD8D9}"/>
                </a:ext>
              </a:extLst>
            </xdr:cNvPr>
            <xdr:cNvSpPr txBox="1"/>
          </xdr:nvSpPr>
          <xdr:spPr>
            <a:xfrm>
              <a:off x="5886450" y="0"/>
              <a:ext cx="33413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 )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18</xdr:col>
      <xdr:colOff>114300</xdr:colOff>
      <xdr:row>0</xdr:row>
      <xdr:rowOff>38100</xdr:rowOff>
    </xdr:from>
    <xdr:to>
      <xdr:col>19</xdr:col>
      <xdr:colOff>819403</xdr:colOff>
      <xdr:row>20</xdr:row>
      <xdr:rowOff>38632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7F8529-BBD3-4B0B-45B9-089535DA4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96900" y="38100"/>
          <a:ext cx="1810003" cy="3810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6"/>
  <sheetViews>
    <sheetView tabSelected="1" zoomScale="25" zoomScaleNormal="25" workbookViewId="0">
      <selection activeCell="AC17" sqref="AC17"/>
    </sheetView>
  </sheetViews>
  <sheetFormatPr defaultRowHeight="15" x14ac:dyDescent="0.25"/>
  <cols>
    <col min="5" max="5" width="9.140625" customWidth="1"/>
    <col min="6" max="6" width="12.42578125" customWidth="1"/>
    <col min="7" max="7" width="15.5703125" customWidth="1"/>
    <col min="8" max="8" width="12.42578125" customWidth="1"/>
    <col min="16" max="16" width="11.7109375" customWidth="1"/>
    <col min="17" max="17" width="18" customWidth="1"/>
    <col min="18" max="18" width="17.28515625" customWidth="1"/>
    <col min="19" max="19" width="16.5703125" customWidth="1"/>
    <col min="20" max="20" width="16.42578125" customWidth="1"/>
  </cols>
  <sheetData>
    <row r="1" spans="1:18" x14ac:dyDescent="0.25">
      <c r="A1" s="1" t="s">
        <v>2</v>
      </c>
      <c r="B1" s="1" t="s">
        <v>1</v>
      </c>
      <c r="C1" s="1" t="s">
        <v>0</v>
      </c>
      <c r="D1" s="1" t="s">
        <v>3</v>
      </c>
      <c r="E1" s="1"/>
    </row>
    <row r="2" spans="1:18" x14ac:dyDescent="0.25">
      <c r="A2">
        <f>IF(B2 = 1, 1949 + (INT(C2/12)), 0)</f>
        <v>1949</v>
      </c>
      <c r="B2">
        <f t="shared" ref="B2:B33" si="0">IF(MOD(C2, 12) = 0, 12, MOD(C2, 12))</f>
        <v>1</v>
      </c>
      <c r="C2">
        <v>1</v>
      </c>
      <c r="D2">
        <v>112</v>
      </c>
      <c r="K2" s="4" t="s">
        <v>6</v>
      </c>
      <c r="M2" s="4" t="s">
        <v>7</v>
      </c>
      <c r="O2" s="4"/>
      <c r="Q2" s="5" t="s">
        <v>5</v>
      </c>
    </row>
    <row r="3" spans="1:18" x14ac:dyDescent="0.25">
      <c r="B3">
        <f t="shared" si="0"/>
        <v>2</v>
      </c>
      <c r="C3">
        <v>2</v>
      </c>
      <c r="D3">
        <v>118</v>
      </c>
      <c r="E3">
        <f>D2</f>
        <v>112</v>
      </c>
      <c r="F3">
        <f>D3-E3</f>
        <v>6</v>
      </c>
      <c r="G3">
        <f>E3+$F$146</f>
        <v>114.23776223776224</v>
      </c>
      <c r="H3">
        <f>D3-G3</f>
        <v>3.7622377622377599</v>
      </c>
      <c r="I3">
        <f>POWER(H3,2)</f>
        <v>14.154432979607787</v>
      </c>
      <c r="K3">
        <f>SQRT(($I$146/(143-1)))</f>
        <v>33.754281531647493</v>
      </c>
      <c r="M3">
        <f>SQRT(POWER(K3,2)/143)</f>
        <v>2.822674823437012</v>
      </c>
      <c r="O3" s="2">
        <f>SQRT(I146/143)</f>
        <v>33.63605251153669</v>
      </c>
      <c r="Q3" s="2">
        <v>80</v>
      </c>
      <c r="R3" s="2">
        <v>1.28</v>
      </c>
    </row>
    <row r="4" spans="1:18" x14ac:dyDescent="0.25">
      <c r="B4">
        <f t="shared" si="0"/>
        <v>3</v>
      </c>
      <c r="C4">
        <v>3</v>
      </c>
      <c r="D4">
        <v>132</v>
      </c>
      <c r="E4">
        <f t="shared" ref="E4:E67" si="1">D3</f>
        <v>118</v>
      </c>
      <c r="F4">
        <f t="shared" ref="F4:F67" si="2">D4-E4</f>
        <v>14</v>
      </c>
      <c r="G4">
        <f t="shared" ref="G4:G67" si="3">E4+$F$146</f>
        <v>120.23776223776224</v>
      </c>
      <c r="H4">
        <f t="shared" ref="H4:H67" si="4">D4-G4</f>
        <v>11.76223776223776</v>
      </c>
      <c r="I4">
        <f t="shared" ref="I4:I67" si="5">POWER(H4,2)</f>
        <v>138.35023717541193</v>
      </c>
      <c r="Q4" s="2">
        <v>95</v>
      </c>
      <c r="R4" s="2">
        <v>1.96</v>
      </c>
    </row>
    <row r="5" spans="1:18" x14ac:dyDescent="0.25">
      <c r="B5">
        <f t="shared" si="0"/>
        <v>4</v>
      </c>
      <c r="C5">
        <v>4</v>
      </c>
      <c r="D5">
        <v>129</v>
      </c>
      <c r="E5">
        <f t="shared" si="1"/>
        <v>132</v>
      </c>
      <c r="F5">
        <f t="shared" si="2"/>
        <v>-3</v>
      </c>
      <c r="G5">
        <f t="shared" si="3"/>
        <v>134.23776223776224</v>
      </c>
      <c r="H5">
        <f t="shared" si="4"/>
        <v>-5.2377622377622401</v>
      </c>
      <c r="I5">
        <f t="shared" si="5"/>
        <v>27.434153259328109</v>
      </c>
      <c r="Q5" s="2"/>
    </row>
    <row r="6" spans="1:18" x14ac:dyDescent="0.25">
      <c r="B6">
        <f t="shared" si="0"/>
        <v>5</v>
      </c>
      <c r="C6">
        <v>5</v>
      </c>
      <c r="D6">
        <v>121</v>
      </c>
      <c r="E6">
        <f t="shared" si="1"/>
        <v>129</v>
      </c>
      <c r="F6">
        <f t="shared" si="2"/>
        <v>-8</v>
      </c>
      <c r="G6">
        <f t="shared" si="3"/>
        <v>131.23776223776224</v>
      </c>
      <c r="H6">
        <f t="shared" si="4"/>
        <v>-10.23776223776224</v>
      </c>
      <c r="I6">
        <f t="shared" si="5"/>
        <v>104.81177563695051</v>
      </c>
      <c r="Q6" s="5" t="s">
        <v>5</v>
      </c>
    </row>
    <row r="7" spans="1:18" x14ac:dyDescent="0.25">
      <c r="B7">
        <f t="shared" si="0"/>
        <v>6</v>
      </c>
      <c r="C7">
        <v>6</v>
      </c>
      <c r="D7">
        <v>135</v>
      </c>
      <c r="E7">
        <f t="shared" si="1"/>
        <v>121</v>
      </c>
      <c r="F7">
        <f t="shared" si="2"/>
        <v>14</v>
      </c>
      <c r="G7">
        <f t="shared" si="3"/>
        <v>123.23776223776224</v>
      </c>
      <c r="H7">
        <f t="shared" si="4"/>
        <v>11.76223776223776</v>
      </c>
      <c r="I7">
        <f t="shared" si="5"/>
        <v>138.35023717541193</v>
      </c>
      <c r="Q7" s="2">
        <v>80</v>
      </c>
      <c r="R7" s="2">
        <v>1.299069</v>
      </c>
    </row>
    <row r="8" spans="1:18" x14ac:dyDescent="0.25">
      <c r="B8">
        <f t="shared" si="0"/>
        <v>7</v>
      </c>
      <c r="C8">
        <v>7</v>
      </c>
      <c r="D8">
        <v>148</v>
      </c>
      <c r="E8">
        <f t="shared" si="1"/>
        <v>135</v>
      </c>
      <c r="F8">
        <f t="shared" si="2"/>
        <v>13</v>
      </c>
      <c r="G8">
        <f t="shared" si="3"/>
        <v>137.23776223776224</v>
      </c>
      <c r="H8">
        <f t="shared" si="4"/>
        <v>10.76223776223776</v>
      </c>
      <c r="I8">
        <f t="shared" si="5"/>
        <v>115.82576165093643</v>
      </c>
      <c r="Q8" s="2">
        <v>95</v>
      </c>
      <c r="R8" s="2">
        <v>2.0095749999999999</v>
      </c>
    </row>
    <row r="9" spans="1:18" x14ac:dyDescent="0.25">
      <c r="B9">
        <f t="shared" si="0"/>
        <v>8</v>
      </c>
      <c r="C9">
        <v>8</v>
      </c>
      <c r="D9">
        <v>148</v>
      </c>
      <c r="E9">
        <f t="shared" si="1"/>
        <v>148</v>
      </c>
      <c r="F9">
        <f t="shared" si="2"/>
        <v>0</v>
      </c>
      <c r="G9">
        <f t="shared" si="3"/>
        <v>150.23776223776224</v>
      </c>
      <c r="H9">
        <f t="shared" si="4"/>
        <v>-2.2377622377622401</v>
      </c>
      <c r="I9">
        <f t="shared" si="5"/>
        <v>5.0075798327546686</v>
      </c>
    </row>
    <row r="10" spans="1:18" x14ac:dyDescent="0.25">
      <c r="B10">
        <f t="shared" si="0"/>
        <v>9</v>
      </c>
      <c r="C10">
        <v>9</v>
      </c>
      <c r="D10">
        <v>136</v>
      </c>
      <c r="E10">
        <f t="shared" si="1"/>
        <v>148</v>
      </c>
      <c r="F10">
        <f t="shared" si="2"/>
        <v>-12</v>
      </c>
      <c r="G10">
        <f t="shared" si="3"/>
        <v>150.23776223776224</v>
      </c>
      <c r="H10">
        <f t="shared" si="4"/>
        <v>-14.23776223776224</v>
      </c>
      <c r="I10">
        <f t="shared" si="5"/>
        <v>202.71387353904842</v>
      </c>
    </row>
    <row r="11" spans="1:18" x14ac:dyDescent="0.25">
      <c r="B11">
        <f t="shared" si="0"/>
        <v>10</v>
      </c>
      <c r="C11">
        <v>10</v>
      </c>
      <c r="D11">
        <v>119</v>
      </c>
      <c r="E11">
        <f t="shared" si="1"/>
        <v>136</v>
      </c>
      <c r="F11">
        <f t="shared" si="2"/>
        <v>-17</v>
      </c>
      <c r="G11">
        <f t="shared" si="3"/>
        <v>138.23776223776224</v>
      </c>
      <c r="H11">
        <f t="shared" si="4"/>
        <v>-19.23776223776224</v>
      </c>
      <c r="I11">
        <f t="shared" si="5"/>
        <v>370.09149591667085</v>
      </c>
    </row>
    <row r="12" spans="1:18" x14ac:dyDescent="0.25">
      <c r="B12">
        <f t="shared" si="0"/>
        <v>11</v>
      </c>
      <c r="C12">
        <v>11</v>
      </c>
      <c r="D12">
        <v>104</v>
      </c>
      <c r="E12">
        <f t="shared" si="1"/>
        <v>119</v>
      </c>
      <c r="F12">
        <f t="shared" si="2"/>
        <v>-15</v>
      </c>
      <c r="G12">
        <f t="shared" si="3"/>
        <v>121.23776223776224</v>
      </c>
      <c r="H12">
        <f t="shared" si="4"/>
        <v>-17.23776223776224</v>
      </c>
      <c r="I12">
        <f t="shared" si="5"/>
        <v>297.14044696562189</v>
      </c>
    </row>
    <row r="13" spans="1:18" x14ac:dyDescent="0.25">
      <c r="B13">
        <f t="shared" si="0"/>
        <v>12</v>
      </c>
      <c r="C13">
        <v>12</v>
      </c>
      <c r="D13">
        <v>118</v>
      </c>
      <c r="E13">
        <f t="shared" si="1"/>
        <v>104</v>
      </c>
      <c r="F13">
        <f t="shared" si="2"/>
        <v>14</v>
      </c>
      <c r="G13">
        <f t="shared" si="3"/>
        <v>106.23776223776224</v>
      </c>
      <c r="H13">
        <f t="shared" si="4"/>
        <v>11.76223776223776</v>
      </c>
      <c r="I13">
        <f t="shared" si="5"/>
        <v>138.35023717541193</v>
      </c>
    </row>
    <row r="14" spans="1:18" x14ac:dyDescent="0.25">
      <c r="A14">
        <f t="shared" ref="A14:A62" si="6">IF(B14 = 1, 1949 + (INT(C14/12)), 0)</f>
        <v>1950</v>
      </c>
      <c r="B14">
        <f t="shared" si="0"/>
        <v>1</v>
      </c>
      <c r="C14">
        <v>13</v>
      </c>
      <c r="D14">
        <v>115</v>
      </c>
      <c r="E14">
        <f t="shared" si="1"/>
        <v>118</v>
      </c>
      <c r="F14">
        <f t="shared" si="2"/>
        <v>-3</v>
      </c>
      <c r="G14">
        <f t="shared" si="3"/>
        <v>120.23776223776224</v>
      </c>
      <c r="H14">
        <f t="shared" si="4"/>
        <v>-5.2377622377622401</v>
      </c>
      <c r="I14">
        <f t="shared" si="5"/>
        <v>27.434153259328109</v>
      </c>
    </row>
    <row r="15" spans="1:18" x14ac:dyDescent="0.25">
      <c r="B15">
        <f t="shared" si="0"/>
        <v>2</v>
      </c>
      <c r="C15">
        <v>14</v>
      </c>
      <c r="D15">
        <v>126</v>
      </c>
      <c r="E15">
        <f t="shared" si="1"/>
        <v>115</v>
      </c>
      <c r="F15">
        <f t="shared" si="2"/>
        <v>11</v>
      </c>
      <c r="G15">
        <f t="shared" si="3"/>
        <v>117.23776223776224</v>
      </c>
      <c r="H15">
        <f t="shared" si="4"/>
        <v>8.7622377622377599</v>
      </c>
      <c r="I15">
        <f t="shared" si="5"/>
        <v>76.776810601985389</v>
      </c>
    </row>
    <row r="16" spans="1:18" x14ac:dyDescent="0.25">
      <c r="B16">
        <f t="shared" si="0"/>
        <v>3</v>
      </c>
      <c r="C16">
        <v>15</v>
      </c>
      <c r="D16">
        <v>141</v>
      </c>
      <c r="E16">
        <f t="shared" si="1"/>
        <v>126</v>
      </c>
      <c r="F16">
        <f t="shared" si="2"/>
        <v>15</v>
      </c>
      <c r="G16">
        <f t="shared" si="3"/>
        <v>128.23776223776224</v>
      </c>
      <c r="H16">
        <f t="shared" si="4"/>
        <v>12.76223776223776</v>
      </c>
      <c r="I16">
        <f t="shared" si="5"/>
        <v>162.87471269988745</v>
      </c>
    </row>
    <row r="17" spans="1:20" x14ac:dyDescent="0.25">
      <c r="B17">
        <f t="shared" si="0"/>
        <v>4</v>
      </c>
      <c r="C17">
        <v>16</v>
      </c>
      <c r="D17">
        <v>135</v>
      </c>
      <c r="E17">
        <f t="shared" si="1"/>
        <v>141</v>
      </c>
      <c r="F17">
        <f t="shared" si="2"/>
        <v>-6</v>
      </c>
      <c r="G17">
        <f t="shared" si="3"/>
        <v>143.23776223776224</v>
      </c>
      <c r="H17">
        <f t="shared" si="4"/>
        <v>-8.2377622377622401</v>
      </c>
      <c r="I17">
        <f t="shared" si="5"/>
        <v>67.860726685901554</v>
      </c>
    </row>
    <row r="18" spans="1:20" x14ac:dyDescent="0.25">
      <c r="B18">
        <f t="shared" si="0"/>
        <v>5</v>
      </c>
      <c r="C18">
        <v>17</v>
      </c>
      <c r="D18">
        <v>125</v>
      </c>
      <c r="E18">
        <f t="shared" si="1"/>
        <v>135</v>
      </c>
      <c r="F18">
        <f t="shared" si="2"/>
        <v>-10</v>
      </c>
      <c r="G18">
        <f t="shared" si="3"/>
        <v>137.23776223776224</v>
      </c>
      <c r="H18">
        <f t="shared" si="4"/>
        <v>-12.23776223776224</v>
      </c>
      <c r="I18">
        <f t="shared" si="5"/>
        <v>149.76282458799946</v>
      </c>
    </row>
    <row r="19" spans="1:20" x14ac:dyDescent="0.25">
      <c r="B19">
        <f t="shared" si="0"/>
        <v>6</v>
      </c>
      <c r="C19">
        <v>18</v>
      </c>
      <c r="D19">
        <v>149</v>
      </c>
      <c r="E19">
        <f t="shared" si="1"/>
        <v>125</v>
      </c>
      <c r="F19">
        <f t="shared" si="2"/>
        <v>24</v>
      </c>
      <c r="G19">
        <f t="shared" si="3"/>
        <v>127.23776223776224</v>
      </c>
      <c r="H19">
        <f t="shared" si="4"/>
        <v>21.76223776223776</v>
      </c>
      <c r="I19">
        <f t="shared" si="5"/>
        <v>473.59499242016716</v>
      </c>
    </row>
    <row r="20" spans="1:20" x14ac:dyDescent="0.25">
      <c r="B20">
        <f t="shared" si="0"/>
        <v>7</v>
      </c>
      <c r="C20">
        <v>19</v>
      </c>
      <c r="D20">
        <v>170</v>
      </c>
      <c r="E20">
        <f t="shared" si="1"/>
        <v>149</v>
      </c>
      <c r="F20">
        <f t="shared" si="2"/>
        <v>21</v>
      </c>
      <c r="G20">
        <f t="shared" si="3"/>
        <v>151.23776223776224</v>
      </c>
      <c r="H20">
        <f t="shared" si="4"/>
        <v>18.76223776223776</v>
      </c>
      <c r="I20">
        <f t="shared" si="5"/>
        <v>352.0215658467406</v>
      </c>
    </row>
    <row r="21" spans="1:20" x14ac:dyDescent="0.25">
      <c r="B21">
        <f t="shared" si="0"/>
        <v>8</v>
      </c>
      <c r="C21">
        <v>20</v>
      </c>
      <c r="D21">
        <v>170</v>
      </c>
      <c r="E21">
        <f t="shared" si="1"/>
        <v>170</v>
      </c>
      <c r="F21">
        <f t="shared" si="2"/>
        <v>0</v>
      </c>
      <c r="G21">
        <f t="shared" si="3"/>
        <v>172.23776223776224</v>
      </c>
      <c r="H21">
        <f t="shared" si="4"/>
        <v>-2.2377622377622401</v>
      </c>
      <c r="I21">
        <f t="shared" si="5"/>
        <v>5.0075798327546686</v>
      </c>
      <c r="M21" s="3" t="s">
        <v>0</v>
      </c>
      <c r="P21" s="1"/>
    </row>
    <row r="22" spans="1:20" x14ac:dyDescent="0.25">
      <c r="B22">
        <f t="shared" si="0"/>
        <v>9</v>
      </c>
      <c r="C22">
        <v>21</v>
      </c>
      <c r="D22">
        <v>158</v>
      </c>
      <c r="E22">
        <f t="shared" si="1"/>
        <v>170</v>
      </c>
      <c r="F22">
        <f t="shared" si="2"/>
        <v>-12</v>
      </c>
      <c r="G22">
        <f t="shared" si="3"/>
        <v>172.23776223776224</v>
      </c>
      <c r="H22">
        <f t="shared" si="4"/>
        <v>-14.23776223776224</v>
      </c>
      <c r="I22">
        <f t="shared" si="5"/>
        <v>202.71387353904842</v>
      </c>
      <c r="K22" s="3" t="s">
        <v>2</v>
      </c>
      <c r="L22" s="3" t="s">
        <v>1</v>
      </c>
      <c r="M22" s="1">
        <v>144</v>
      </c>
      <c r="N22" s="3" t="s">
        <v>4</v>
      </c>
      <c r="O22" s="3" t="s">
        <v>8</v>
      </c>
      <c r="P22">
        <v>432</v>
      </c>
    </row>
    <row r="23" spans="1:20" x14ac:dyDescent="0.25">
      <c r="B23">
        <f t="shared" si="0"/>
        <v>10</v>
      </c>
      <c r="C23">
        <v>22</v>
      </c>
      <c r="D23">
        <v>133</v>
      </c>
      <c r="E23">
        <f t="shared" si="1"/>
        <v>158</v>
      </c>
      <c r="F23">
        <f t="shared" si="2"/>
        <v>-25</v>
      </c>
      <c r="G23">
        <f t="shared" si="3"/>
        <v>160.23776223776224</v>
      </c>
      <c r="H23">
        <f t="shared" si="4"/>
        <v>-27.23776223776224</v>
      </c>
      <c r="I23">
        <f t="shared" si="5"/>
        <v>741.89569172086669</v>
      </c>
      <c r="K23">
        <v>1961</v>
      </c>
      <c r="L23">
        <v>1</v>
      </c>
      <c r="M23">
        <v>145</v>
      </c>
      <c r="N23">
        <v>1</v>
      </c>
      <c r="O23">
        <f>INT((N23-1)/12)</f>
        <v>0</v>
      </c>
      <c r="P23">
        <f t="shared" ref="P23:P46" si="7">P22+((P22-$D$2)/(M22-1))</f>
        <v>434.23776223776224</v>
      </c>
      <c r="Q23">
        <f>P23-$R$3*(SQRT(((POWER($O$3,2)*N23))+((POWER($M$3,2)*POWER(N23,2)))))</f>
        <v>391.03228187725347</v>
      </c>
      <c r="R23">
        <f>$P23+$R$3*(SQRT(((POWER($O$3,2)*$N23))+((POWER($M$3,2)*POWER($N23,2)))))</f>
        <v>477.44324259827101</v>
      </c>
      <c r="S23">
        <f>$P23-$R$4*(SQRT(((POWER($O$3,2)*$N23))+((POWER($M$3,2)*POWER($N23,2)))))</f>
        <v>368.07937043573315</v>
      </c>
      <c r="T23">
        <f>$P23+$R$4*(SQRT(((POWER($O$3,2)*$N23))+((POWER($M$3,2)*POWER($N23,2)))))</f>
        <v>500.39615403979133</v>
      </c>
    </row>
    <row r="24" spans="1:20" x14ac:dyDescent="0.25">
      <c r="B24">
        <f t="shared" si="0"/>
        <v>11</v>
      </c>
      <c r="C24">
        <v>23</v>
      </c>
      <c r="D24">
        <v>114</v>
      </c>
      <c r="E24">
        <f t="shared" si="1"/>
        <v>133</v>
      </c>
      <c r="F24">
        <f t="shared" si="2"/>
        <v>-19</v>
      </c>
      <c r="G24">
        <f t="shared" si="3"/>
        <v>135.23776223776224</v>
      </c>
      <c r="H24">
        <f t="shared" si="4"/>
        <v>-21.23776223776224</v>
      </c>
      <c r="I24">
        <f t="shared" si="5"/>
        <v>451.04254486771981</v>
      </c>
      <c r="L24">
        <v>2</v>
      </c>
      <c r="M24">
        <v>146</v>
      </c>
      <c r="N24">
        <v>2</v>
      </c>
      <c r="O24">
        <f t="shared" ref="O24:O46" si="8">INT((N24-1)/12)</f>
        <v>0</v>
      </c>
      <c r="P24">
        <f t="shared" si="7"/>
        <v>436.47552447552448</v>
      </c>
      <c r="Q24">
        <f t="shared" ref="Q24:Q46" si="9">P24-$R$3*(SQRT(((POWER($O$3,2)*N24))+((POWER($M$3,2)*POWER(N24,2)))))</f>
        <v>375.16047780712836</v>
      </c>
      <c r="R24">
        <f t="shared" ref="R24:R46" si="10">$P24+$R$3*(SQRT(((POWER($O$3,2)*$N24))+((POWER($M$3,2)*POWER($N24,2)))))</f>
        <v>497.7905711439206</v>
      </c>
      <c r="S24">
        <f t="shared" ref="S24:S46" si="11">$P24-$R$4*(SQRT(((POWER($O$3,2)*$N24))+((POWER($M$3,2)*POWER($N24,2)))))</f>
        <v>342.58685926454297</v>
      </c>
      <c r="T24">
        <f t="shared" ref="T24:T46" si="12">$P24+$R$4*(SQRT(((POWER($O$3,2)*$N24))+((POWER($M$3,2)*POWER($N24,2)))))</f>
        <v>530.36418968650605</v>
      </c>
    </row>
    <row r="25" spans="1:20" x14ac:dyDescent="0.25">
      <c r="B25">
        <f t="shared" si="0"/>
        <v>12</v>
      </c>
      <c r="C25">
        <v>24</v>
      </c>
      <c r="D25">
        <v>140</v>
      </c>
      <c r="E25">
        <f t="shared" si="1"/>
        <v>114</v>
      </c>
      <c r="F25">
        <f t="shared" si="2"/>
        <v>26</v>
      </c>
      <c r="G25">
        <f t="shared" si="3"/>
        <v>116.23776223776224</v>
      </c>
      <c r="H25">
        <f t="shared" si="4"/>
        <v>23.76223776223776</v>
      </c>
      <c r="I25">
        <f t="shared" si="5"/>
        <v>564.6439434691182</v>
      </c>
      <c r="L25">
        <v>3</v>
      </c>
      <c r="M25">
        <v>147</v>
      </c>
      <c r="N25">
        <v>3</v>
      </c>
      <c r="O25">
        <f t="shared" si="8"/>
        <v>0</v>
      </c>
      <c r="P25">
        <f t="shared" si="7"/>
        <v>438.71328671328672</v>
      </c>
      <c r="Q25">
        <f t="shared" si="9"/>
        <v>363.35770135761555</v>
      </c>
      <c r="R25">
        <f t="shared" si="10"/>
        <v>514.06887206895783</v>
      </c>
      <c r="S25">
        <f t="shared" si="11"/>
        <v>323.32504663741531</v>
      </c>
      <c r="T25">
        <f t="shared" si="12"/>
        <v>554.10152678915813</v>
      </c>
    </row>
    <row r="26" spans="1:20" x14ac:dyDescent="0.25">
      <c r="A26">
        <f t="shared" si="6"/>
        <v>1951</v>
      </c>
      <c r="B26">
        <f t="shared" si="0"/>
        <v>1</v>
      </c>
      <c r="C26">
        <v>25</v>
      </c>
      <c r="D26">
        <v>145</v>
      </c>
      <c r="E26">
        <f t="shared" si="1"/>
        <v>140</v>
      </c>
      <c r="F26">
        <f t="shared" si="2"/>
        <v>5</v>
      </c>
      <c r="G26">
        <f t="shared" si="3"/>
        <v>142.23776223776224</v>
      </c>
      <c r="H26">
        <f t="shared" si="4"/>
        <v>2.7622377622377599</v>
      </c>
      <c r="I26">
        <f t="shared" si="5"/>
        <v>7.6299574551322671</v>
      </c>
      <c r="L26">
        <v>4</v>
      </c>
      <c r="M26">
        <v>148</v>
      </c>
      <c r="N26">
        <v>4</v>
      </c>
      <c r="O26">
        <f t="shared" si="8"/>
        <v>0</v>
      </c>
      <c r="P26">
        <f t="shared" si="7"/>
        <v>440.95104895104896</v>
      </c>
      <c r="Q26">
        <f t="shared" si="9"/>
        <v>353.63838422119971</v>
      </c>
      <c r="R26">
        <f t="shared" si="10"/>
        <v>528.26371368089826</v>
      </c>
      <c r="S26">
        <f t="shared" si="11"/>
        <v>307.25353108346735</v>
      </c>
      <c r="T26">
        <f t="shared" si="12"/>
        <v>574.64856681863057</v>
      </c>
    </row>
    <row r="27" spans="1:20" x14ac:dyDescent="0.25">
      <c r="B27">
        <f t="shared" si="0"/>
        <v>2</v>
      </c>
      <c r="C27">
        <v>26</v>
      </c>
      <c r="D27">
        <v>150</v>
      </c>
      <c r="E27">
        <f t="shared" si="1"/>
        <v>145</v>
      </c>
      <c r="F27">
        <f t="shared" si="2"/>
        <v>5</v>
      </c>
      <c r="G27">
        <f t="shared" si="3"/>
        <v>147.23776223776224</v>
      </c>
      <c r="H27">
        <f t="shared" si="4"/>
        <v>2.7622377622377599</v>
      </c>
      <c r="I27">
        <f t="shared" si="5"/>
        <v>7.6299574551322671</v>
      </c>
      <c r="L27">
        <v>5</v>
      </c>
      <c r="M27">
        <v>149</v>
      </c>
      <c r="N27">
        <v>5</v>
      </c>
      <c r="O27">
        <f t="shared" si="8"/>
        <v>0</v>
      </c>
      <c r="P27">
        <f t="shared" si="7"/>
        <v>443.1888111888112</v>
      </c>
      <c r="Q27">
        <f t="shared" si="9"/>
        <v>345.23654484575383</v>
      </c>
      <c r="R27">
        <f t="shared" si="10"/>
        <v>541.14107753186852</v>
      </c>
      <c r="S27">
        <f t="shared" si="11"/>
        <v>293.19940335100461</v>
      </c>
      <c r="T27">
        <f t="shared" si="12"/>
        <v>593.17821902661785</v>
      </c>
    </row>
    <row r="28" spans="1:20" x14ac:dyDescent="0.25">
      <c r="B28">
        <f t="shared" si="0"/>
        <v>3</v>
      </c>
      <c r="C28">
        <v>27</v>
      </c>
      <c r="D28">
        <v>178</v>
      </c>
      <c r="E28">
        <f t="shared" si="1"/>
        <v>150</v>
      </c>
      <c r="F28">
        <f t="shared" si="2"/>
        <v>28</v>
      </c>
      <c r="G28">
        <f t="shared" si="3"/>
        <v>152.23776223776224</v>
      </c>
      <c r="H28">
        <f t="shared" si="4"/>
        <v>25.76223776223776</v>
      </c>
      <c r="I28">
        <f t="shared" si="5"/>
        <v>663.69289451806924</v>
      </c>
      <c r="L28">
        <v>6</v>
      </c>
      <c r="M28">
        <v>150</v>
      </c>
      <c r="N28">
        <v>6</v>
      </c>
      <c r="O28">
        <f t="shared" si="8"/>
        <v>0</v>
      </c>
      <c r="P28">
        <f t="shared" si="7"/>
        <v>445.42657342657344</v>
      </c>
      <c r="Q28">
        <f t="shared" si="9"/>
        <v>337.76088983686873</v>
      </c>
      <c r="R28">
        <f t="shared" si="10"/>
        <v>553.09225701627815</v>
      </c>
      <c r="S28">
        <f t="shared" si="11"/>
        <v>280.56349542983816</v>
      </c>
      <c r="T28">
        <f t="shared" si="12"/>
        <v>610.28965142330867</v>
      </c>
    </row>
    <row r="29" spans="1:20" x14ac:dyDescent="0.25">
      <c r="B29">
        <f t="shared" si="0"/>
        <v>4</v>
      </c>
      <c r="C29">
        <v>28</v>
      </c>
      <c r="D29">
        <v>163</v>
      </c>
      <c r="E29">
        <f t="shared" si="1"/>
        <v>178</v>
      </c>
      <c r="F29">
        <f t="shared" si="2"/>
        <v>-15</v>
      </c>
      <c r="G29">
        <f t="shared" si="3"/>
        <v>180.23776223776224</v>
      </c>
      <c r="H29">
        <f t="shared" si="4"/>
        <v>-17.23776223776224</v>
      </c>
      <c r="I29">
        <f t="shared" si="5"/>
        <v>297.14044696562189</v>
      </c>
      <c r="L29">
        <v>7</v>
      </c>
      <c r="M29">
        <v>151</v>
      </c>
      <c r="N29">
        <v>7</v>
      </c>
      <c r="O29">
        <f t="shared" si="8"/>
        <v>0</v>
      </c>
      <c r="P29">
        <f t="shared" si="7"/>
        <v>447.66433566433568</v>
      </c>
      <c r="Q29">
        <f t="shared" si="9"/>
        <v>330.97988834800083</v>
      </c>
      <c r="R29">
        <f t="shared" si="10"/>
        <v>564.34878298067053</v>
      </c>
      <c r="S29">
        <f t="shared" si="11"/>
        <v>268.99127571119789</v>
      </c>
      <c r="T29">
        <f t="shared" si="12"/>
        <v>626.33739561747348</v>
      </c>
    </row>
    <row r="30" spans="1:20" x14ac:dyDescent="0.25">
      <c r="B30">
        <f t="shared" si="0"/>
        <v>5</v>
      </c>
      <c r="C30">
        <v>29</v>
      </c>
      <c r="D30">
        <v>172</v>
      </c>
      <c r="E30">
        <f t="shared" si="1"/>
        <v>163</v>
      </c>
      <c r="F30">
        <f t="shared" si="2"/>
        <v>9</v>
      </c>
      <c r="G30">
        <f t="shared" si="3"/>
        <v>165.23776223776224</v>
      </c>
      <c r="H30">
        <f t="shared" si="4"/>
        <v>6.7622377622377599</v>
      </c>
      <c r="I30">
        <f t="shared" si="5"/>
        <v>45.727859553034349</v>
      </c>
      <c r="L30">
        <v>8</v>
      </c>
      <c r="M30">
        <v>152</v>
      </c>
      <c r="N30">
        <v>8</v>
      </c>
      <c r="O30">
        <f t="shared" si="8"/>
        <v>0</v>
      </c>
      <c r="P30">
        <f t="shared" si="7"/>
        <v>449.90209790209792</v>
      </c>
      <c r="Q30">
        <f t="shared" si="9"/>
        <v>324.7432829916745</v>
      </c>
      <c r="R30">
        <f t="shared" si="10"/>
        <v>575.06091281252134</v>
      </c>
      <c r="S30">
        <f t="shared" si="11"/>
        <v>258.25266257051209</v>
      </c>
      <c r="T30">
        <f t="shared" si="12"/>
        <v>641.55153323368381</v>
      </c>
    </row>
    <row r="31" spans="1:20" x14ac:dyDescent="0.25">
      <c r="B31">
        <f t="shared" si="0"/>
        <v>6</v>
      </c>
      <c r="C31">
        <v>30</v>
      </c>
      <c r="D31">
        <v>178</v>
      </c>
      <c r="E31">
        <f t="shared" si="1"/>
        <v>172</v>
      </c>
      <c r="F31">
        <f t="shared" si="2"/>
        <v>6</v>
      </c>
      <c r="G31">
        <f t="shared" si="3"/>
        <v>174.23776223776224</v>
      </c>
      <c r="H31">
        <f t="shared" si="4"/>
        <v>3.7622377622377599</v>
      </c>
      <c r="I31">
        <f t="shared" si="5"/>
        <v>14.154432979607787</v>
      </c>
      <c r="L31">
        <v>9</v>
      </c>
      <c r="M31">
        <v>153</v>
      </c>
      <c r="N31">
        <v>9</v>
      </c>
      <c r="O31">
        <f t="shared" si="8"/>
        <v>0</v>
      </c>
      <c r="P31">
        <f t="shared" si="7"/>
        <v>452.13986013986016</v>
      </c>
      <c r="Q31">
        <f t="shared" si="9"/>
        <v>318.94712184070329</v>
      </c>
      <c r="R31">
        <f t="shared" si="10"/>
        <v>585.33259843901703</v>
      </c>
      <c r="S31">
        <f t="shared" si="11"/>
        <v>248.18847961927619</v>
      </c>
      <c r="T31">
        <f t="shared" si="12"/>
        <v>656.0912406604441</v>
      </c>
    </row>
    <row r="32" spans="1:20" x14ac:dyDescent="0.25">
      <c r="B32">
        <f t="shared" si="0"/>
        <v>7</v>
      </c>
      <c r="C32">
        <v>31</v>
      </c>
      <c r="D32">
        <v>199</v>
      </c>
      <c r="E32">
        <f t="shared" si="1"/>
        <v>178</v>
      </c>
      <c r="F32">
        <f t="shared" si="2"/>
        <v>21</v>
      </c>
      <c r="G32">
        <f t="shared" si="3"/>
        <v>180.23776223776224</v>
      </c>
      <c r="H32">
        <f t="shared" si="4"/>
        <v>18.76223776223776</v>
      </c>
      <c r="I32">
        <f t="shared" si="5"/>
        <v>352.0215658467406</v>
      </c>
      <c r="L32">
        <v>10</v>
      </c>
      <c r="M32">
        <v>154</v>
      </c>
      <c r="N32">
        <v>10</v>
      </c>
      <c r="O32">
        <f t="shared" si="8"/>
        <v>0</v>
      </c>
      <c r="P32">
        <f t="shared" si="7"/>
        <v>454.3776223776224</v>
      </c>
      <c r="Q32">
        <f t="shared" si="9"/>
        <v>313.51602362531258</v>
      </c>
      <c r="R32">
        <f t="shared" si="10"/>
        <v>595.23922112993228</v>
      </c>
      <c r="S32">
        <f t="shared" si="11"/>
        <v>238.68329928814799</v>
      </c>
      <c r="T32">
        <f t="shared" si="12"/>
        <v>670.07194546709684</v>
      </c>
    </row>
    <row r="33" spans="1:20" x14ac:dyDescent="0.25">
      <c r="B33">
        <f t="shared" si="0"/>
        <v>8</v>
      </c>
      <c r="C33">
        <v>32</v>
      </c>
      <c r="D33">
        <v>199</v>
      </c>
      <c r="E33">
        <f t="shared" si="1"/>
        <v>199</v>
      </c>
      <c r="F33">
        <f t="shared" si="2"/>
        <v>0</v>
      </c>
      <c r="G33">
        <f t="shared" si="3"/>
        <v>201.23776223776224</v>
      </c>
      <c r="H33">
        <f t="shared" si="4"/>
        <v>-2.2377622377622401</v>
      </c>
      <c r="I33">
        <f t="shared" si="5"/>
        <v>5.0075798327546686</v>
      </c>
      <c r="L33">
        <v>11</v>
      </c>
      <c r="M33">
        <v>155</v>
      </c>
      <c r="N33">
        <v>11</v>
      </c>
      <c r="O33">
        <f t="shared" si="8"/>
        <v>0</v>
      </c>
      <c r="P33">
        <f t="shared" si="7"/>
        <v>456.61538461538464</v>
      </c>
      <c r="Q33">
        <f t="shared" si="9"/>
        <v>308.39331354609772</v>
      </c>
      <c r="R33">
        <f t="shared" si="10"/>
        <v>604.83745568467157</v>
      </c>
      <c r="S33">
        <f t="shared" si="11"/>
        <v>229.65033829053911</v>
      </c>
      <c r="T33">
        <f t="shared" si="12"/>
        <v>683.58043094023014</v>
      </c>
    </row>
    <row r="34" spans="1:20" x14ac:dyDescent="0.25">
      <c r="B34">
        <f t="shared" ref="B34:B65" si="13">IF(MOD(C34, 12) = 0, 12, MOD(C34, 12))</f>
        <v>9</v>
      </c>
      <c r="C34">
        <v>33</v>
      </c>
      <c r="D34">
        <v>184</v>
      </c>
      <c r="E34">
        <f t="shared" si="1"/>
        <v>199</v>
      </c>
      <c r="F34">
        <f t="shared" si="2"/>
        <v>-15</v>
      </c>
      <c r="G34">
        <f t="shared" si="3"/>
        <v>201.23776223776224</v>
      </c>
      <c r="H34">
        <f t="shared" si="4"/>
        <v>-17.23776223776224</v>
      </c>
      <c r="I34">
        <f t="shared" si="5"/>
        <v>297.14044696562189</v>
      </c>
      <c r="L34">
        <v>12</v>
      </c>
      <c r="M34">
        <v>156</v>
      </c>
      <c r="N34">
        <v>12</v>
      </c>
      <c r="O34">
        <f t="shared" si="8"/>
        <v>0</v>
      </c>
      <c r="P34">
        <f t="shared" si="7"/>
        <v>458.85314685314688</v>
      </c>
      <c r="Q34">
        <f t="shared" si="9"/>
        <v>303.53514215741399</v>
      </c>
      <c r="R34">
        <f t="shared" si="10"/>
        <v>614.17115154887983</v>
      </c>
      <c r="S34">
        <f t="shared" si="11"/>
        <v>221.02245216280591</v>
      </c>
      <c r="T34">
        <f t="shared" si="12"/>
        <v>696.68384154348792</v>
      </c>
    </row>
    <row r="35" spans="1:20" x14ac:dyDescent="0.25">
      <c r="B35">
        <f t="shared" si="13"/>
        <v>10</v>
      </c>
      <c r="C35">
        <v>34</v>
      </c>
      <c r="D35">
        <v>162</v>
      </c>
      <c r="E35">
        <f t="shared" si="1"/>
        <v>184</v>
      </c>
      <c r="F35">
        <f t="shared" si="2"/>
        <v>-22</v>
      </c>
      <c r="G35">
        <f t="shared" si="3"/>
        <v>186.23776223776224</v>
      </c>
      <c r="H35">
        <f t="shared" si="4"/>
        <v>-24.23776223776224</v>
      </c>
      <c r="I35">
        <f t="shared" si="5"/>
        <v>587.46911829429325</v>
      </c>
      <c r="K35">
        <v>1962</v>
      </c>
      <c r="L35">
        <v>1</v>
      </c>
      <c r="M35">
        <v>157</v>
      </c>
      <c r="N35">
        <v>13</v>
      </c>
      <c r="O35">
        <f t="shared" si="8"/>
        <v>1</v>
      </c>
      <c r="P35">
        <f t="shared" si="7"/>
        <v>461.09090909090912</v>
      </c>
      <c r="Q35">
        <f t="shared" si="9"/>
        <v>298.90678318815117</v>
      </c>
      <c r="R35">
        <f t="shared" si="10"/>
        <v>623.27503499366708</v>
      </c>
      <c r="S35">
        <f t="shared" si="11"/>
        <v>212.74646630231098</v>
      </c>
      <c r="T35">
        <f t="shared" si="12"/>
        <v>709.43535187950727</v>
      </c>
    </row>
    <row r="36" spans="1:20" x14ac:dyDescent="0.25">
      <c r="B36">
        <f t="shared" si="13"/>
        <v>11</v>
      </c>
      <c r="C36">
        <v>35</v>
      </c>
      <c r="D36">
        <v>146</v>
      </c>
      <c r="E36">
        <f t="shared" si="1"/>
        <v>162</v>
      </c>
      <c r="F36">
        <f t="shared" si="2"/>
        <v>-16</v>
      </c>
      <c r="G36">
        <f t="shared" si="3"/>
        <v>164.23776223776224</v>
      </c>
      <c r="H36">
        <f t="shared" si="4"/>
        <v>-18.23776223776224</v>
      </c>
      <c r="I36">
        <f t="shared" si="5"/>
        <v>332.61597144114637</v>
      </c>
      <c r="L36">
        <v>2</v>
      </c>
      <c r="M36">
        <v>158</v>
      </c>
      <c r="N36">
        <v>14</v>
      </c>
      <c r="O36">
        <f t="shared" si="8"/>
        <v>1</v>
      </c>
      <c r="P36">
        <f t="shared" si="7"/>
        <v>463.32867132867136</v>
      </c>
      <c r="Q36">
        <f t="shared" si="9"/>
        <v>294.4801987605058</v>
      </c>
      <c r="R36">
        <f t="shared" si="10"/>
        <v>632.17714389683692</v>
      </c>
      <c r="S36">
        <f t="shared" si="11"/>
        <v>204.77944770866787</v>
      </c>
      <c r="T36">
        <f t="shared" si="12"/>
        <v>721.87789494867479</v>
      </c>
    </row>
    <row r="37" spans="1:20" x14ac:dyDescent="0.25">
      <c r="B37">
        <f t="shared" si="13"/>
        <v>12</v>
      </c>
      <c r="C37">
        <v>36</v>
      </c>
      <c r="D37">
        <v>166</v>
      </c>
      <c r="E37">
        <f t="shared" si="1"/>
        <v>146</v>
      </c>
      <c r="F37">
        <f t="shared" si="2"/>
        <v>20</v>
      </c>
      <c r="G37">
        <f t="shared" si="3"/>
        <v>148.23776223776224</v>
      </c>
      <c r="H37">
        <f t="shared" si="4"/>
        <v>17.76223776223776</v>
      </c>
      <c r="I37">
        <f t="shared" si="5"/>
        <v>315.49709032226508</v>
      </c>
      <c r="L37">
        <v>3</v>
      </c>
      <c r="M37">
        <v>159</v>
      </c>
      <c r="N37">
        <v>15</v>
      </c>
      <c r="O37">
        <f t="shared" si="8"/>
        <v>1</v>
      </c>
      <c r="P37">
        <f t="shared" si="7"/>
        <v>465.5664335664336</v>
      </c>
      <c r="Q37">
        <f t="shared" si="9"/>
        <v>290.23237936147757</v>
      </c>
      <c r="R37">
        <f t="shared" si="10"/>
        <v>640.90048777138963</v>
      </c>
      <c r="S37">
        <f t="shared" si="11"/>
        <v>197.08616306509469</v>
      </c>
      <c r="T37">
        <f t="shared" si="12"/>
        <v>734.04670406777245</v>
      </c>
    </row>
    <row r="38" spans="1:20" x14ac:dyDescent="0.25">
      <c r="A38">
        <f t="shared" si="6"/>
        <v>1952</v>
      </c>
      <c r="B38">
        <f t="shared" si="13"/>
        <v>1</v>
      </c>
      <c r="C38">
        <v>37</v>
      </c>
      <c r="D38">
        <v>171</v>
      </c>
      <c r="E38">
        <f t="shared" si="1"/>
        <v>166</v>
      </c>
      <c r="F38">
        <f t="shared" si="2"/>
        <v>5</v>
      </c>
      <c r="G38">
        <f t="shared" si="3"/>
        <v>168.23776223776224</v>
      </c>
      <c r="H38">
        <f t="shared" si="4"/>
        <v>2.7622377622377599</v>
      </c>
      <c r="I38">
        <f t="shared" si="5"/>
        <v>7.6299574551322671</v>
      </c>
      <c r="L38">
        <v>4</v>
      </c>
      <c r="M38">
        <v>160</v>
      </c>
      <c r="N38">
        <v>16</v>
      </c>
      <c r="O38">
        <f t="shared" si="8"/>
        <v>1</v>
      </c>
      <c r="P38">
        <f t="shared" si="7"/>
        <v>467.80419580419584</v>
      </c>
      <c r="Q38">
        <f t="shared" si="9"/>
        <v>286.14417730570153</v>
      </c>
      <c r="R38">
        <f t="shared" si="10"/>
        <v>649.46421430269015</v>
      </c>
      <c r="S38">
        <f t="shared" si="11"/>
        <v>189.63729247837642</v>
      </c>
      <c r="T38">
        <f t="shared" si="12"/>
        <v>745.97109913001532</v>
      </c>
    </row>
    <row r="39" spans="1:20" x14ac:dyDescent="0.25">
      <c r="B39">
        <f t="shared" si="13"/>
        <v>2</v>
      </c>
      <c r="C39">
        <v>38</v>
      </c>
      <c r="D39">
        <v>180</v>
      </c>
      <c r="E39">
        <f t="shared" si="1"/>
        <v>171</v>
      </c>
      <c r="F39">
        <f t="shared" si="2"/>
        <v>9</v>
      </c>
      <c r="G39">
        <f t="shared" si="3"/>
        <v>173.23776223776224</v>
      </c>
      <c r="H39">
        <f t="shared" si="4"/>
        <v>6.7622377622377599</v>
      </c>
      <c r="I39">
        <f t="shared" si="5"/>
        <v>45.727859553034349</v>
      </c>
      <c r="L39">
        <v>5</v>
      </c>
      <c r="M39">
        <v>161</v>
      </c>
      <c r="N39">
        <v>17</v>
      </c>
      <c r="O39">
        <f t="shared" si="8"/>
        <v>1</v>
      </c>
      <c r="P39">
        <f t="shared" si="7"/>
        <v>470.04195804195808</v>
      </c>
      <c r="Q39">
        <f t="shared" si="9"/>
        <v>282.19946561976116</v>
      </c>
      <c r="R39">
        <f t="shared" si="10"/>
        <v>657.88445046415495</v>
      </c>
      <c r="S39">
        <f t="shared" si="11"/>
        <v>182.40814152046903</v>
      </c>
      <c r="T39">
        <f t="shared" si="12"/>
        <v>757.67577456344713</v>
      </c>
    </row>
    <row r="40" spans="1:20" x14ac:dyDescent="0.25">
      <c r="B40">
        <f t="shared" si="13"/>
        <v>3</v>
      </c>
      <c r="C40">
        <v>39</v>
      </c>
      <c r="D40">
        <v>193</v>
      </c>
      <c r="E40">
        <f t="shared" si="1"/>
        <v>180</v>
      </c>
      <c r="F40">
        <f t="shared" si="2"/>
        <v>13</v>
      </c>
      <c r="G40">
        <f t="shared" si="3"/>
        <v>182.23776223776224</v>
      </c>
      <c r="H40">
        <f t="shared" si="4"/>
        <v>10.76223776223776</v>
      </c>
      <c r="I40">
        <f t="shared" si="5"/>
        <v>115.82576165093643</v>
      </c>
      <c r="L40">
        <v>6</v>
      </c>
      <c r="M40">
        <v>162</v>
      </c>
      <c r="N40">
        <v>18</v>
      </c>
      <c r="O40">
        <f t="shared" si="8"/>
        <v>1</v>
      </c>
      <c r="P40">
        <f t="shared" si="7"/>
        <v>472.27972027972032</v>
      </c>
      <c r="Q40">
        <f t="shared" si="9"/>
        <v>278.38451796806976</v>
      </c>
      <c r="R40">
        <f t="shared" si="10"/>
        <v>666.17492259137089</v>
      </c>
      <c r="S40">
        <f t="shared" si="11"/>
        <v>175.37769174000539</v>
      </c>
      <c r="T40">
        <f t="shared" si="12"/>
        <v>769.18174881943526</v>
      </c>
    </row>
    <row r="41" spans="1:20" x14ac:dyDescent="0.25">
      <c r="B41">
        <f t="shared" si="13"/>
        <v>4</v>
      </c>
      <c r="C41">
        <v>40</v>
      </c>
      <c r="D41">
        <v>181</v>
      </c>
      <c r="E41">
        <f t="shared" si="1"/>
        <v>193</v>
      </c>
      <c r="F41">
        <f t="shared" si="2"/>
        <v>-12</v>
      </c>
      <c r="G41">
        <f t="shared" si="3"/>
        <v>195.23776223776224</v>
      </c>
      <c r="H41">
        <f t="shared" si="4"/>
        <v>-14.23776223776224</v>
      </c>
      <c r="I41">
        <f t="shared" si="5"/>
        <v>202.71387353904842</v>
      </c>
      <c r="L41">
        <v>7</v>
      </c>
      <c r="M41">
        <v>163</v>
      </c>
      <c r="N41">
        <v>19</v>
      </c>
      <c r="O41">
        <f t="shared" si="8"/>
        <v>1</v>
      </c>
      <c r="P41">
        <f t="shared" si="7"/>
        <v>474.51748251748256</v>
      </c>
      <c r="Q41">
        <f t="shared" si="9"/>
        <v>274.68754261569592</v>
      </c>
      <c r="R41">
        <f t="shared" si="10"/>
        <v>674.34742241926915</v>
      </c>
      <c r="S41">
        <f t="shared" si="11"/>
        <v>168.52788704287178</v>
      </c>
      <c r="T41">
        <f t="shared" si="12"/>
        <v>780.5070779920934</v>
      </c>
    </row>
    <row r="42" spans="1:20" x14ac:dyDescent="0.25">
      <c r="B42">
        <f t="shared" si="13"/>
        <v>5</v>
      </c>
      <c r="C42">
        <v>41</v>
      </c>
      <c r="D42">
        <v>183</v>
      </c>
      <c r="E42">
        <f t="shared" si="1"/>
        <v>181</v>
      </c>
      <c r="F42">
        <f t="shared" si="2"/>
        <v>2</v>
      </c>
      <c r="G42">
        <f t="shared" si="3"/>
        <v>183.23776223776224</v>
      </c>
      <c r="H42">
        <f t="shared" si="4"/>
        <v>-0.23776223776224015</v>
      </c>
      <c r="I42">
        <f t="shared" si="5"/>
        <v>5.6530881705708018E-2</v>
      </c>
      <c r="L42">
        <v>8</v>
      </c>
      <c r="M42">
        <v>164</v>
      </c>
      <c r="N42">
        <v>20</v>
      </c>
      <c r="O42">
        <f t="shared" si="8"/>
        <v>1</v>
      </c>
      <c r="P42">
        <f t="shared" si="7"/>
        <v>476.7552447552448</v>
      </c>
      <c r="Q42">
        <f t="shared" si="9"/>
        <v>271.0983261640863</v>
      </c>
      <c r="R42">
        <f t="shared" si="10"/>
        <v>682.4121633464033</v>
      </c>
      <c r="S42">
        <f t="shared" si="11"/>
        <v>161.84308816253338</v>
      </c>
      <c r="T42">
        <f t="shared" si="12"/>
        <v>791.66740134795623</v>
      </c>
    </row>
    <row r="43" spans="1:20" x14ac:dyDescent="0.25">
      <c r="B43">
        <f t="shared" si="13"/>
        <v>6</v>
      </c>
      <c r="C43">
        <v>42</v>
      </c>
      <c r="D43">
        <v>218</v>
      </c>
      <c r="E43">
        <f t="shared" si="1"/>
        <v>183</v>
      </c>
      <c r="F43">
        <f t="shared" si="2"/>
        <v>35</v>
      </c>
      <c r="G43">
        <f t="shared" si="3"/>
        <v>185.23776223776224</v>
      </c>
      <c r="H43">
        <f t="shared" si="4"/>
        <v>32.76223776223776</v>
      </c>
      <c r="I43">
        <f t="shared" si="5"/>
        <v>1073.3642231893978</v>
      </c>
      <c r="L43">
        <v>9</v>
      </c>
      <c r="M43">
        <v>165</v>
      </c>
      <c r="N43">
        <v>21</v>
      </c>
      <c r="O43">
        <f t="shared" si="8"/>
        <v>1</v>
      </c>
      <c r="P43">
        <f t="shared" si="7"/>
        <v>478.99300699300704</v>
      </c>
      <c r="Q43">
        <f t="shared" si="9"/>
        <v>267.60795707402133</v>
      </c>
      <c r="R43">
        <f t="shared" si="10"/>
        <v>690.37805691199276</v>
      </c>
      <c r="S43">
        <f t="shared" si="11"/>
        <v>155.30964930456014</v>
      </c>
      <c r="T43">
        <f t="shared" si="12"/>
        <v>802.67636468145395</v>
      </c>
    </row>
    <row r="44" spans="1:20" x14ac:dyDescent="0.25">
      <c r="B44">
        <f t="shared" si="13"/>
        <v>7</v>
      </c>
      <c r="C44">
        <v>43</v>
      </c>
      <c r="D44">
        <v>230</v>
      </c>
      <c r="E44">
        <f t="shared" si="1"/>
        <v>218</v>
      </c>
      <c r="F44">
        <f t="shared" si="2"/>
        <v>12</v>
      </c>
      <c r="G44">
        <f t="shared" si="3"/>
        <v>220.23776223776224</v>
      </c>
      <c r="H44">
        <f t="shared" si="4"/>
        <v>9.7622377622377599</v>
      </c>
      <c r="I44">
        <f t="shared" si="5"/>
        <v>95.301286126460909</v>
      </c>
      <c r="L44">
        <v>10</v>
      </c>
      <c r="M44">
        <v>166</v>
      </c>
      <c r="N44">
        <v>22</v>
      </c>
      <c r="O44">
        <f t="shared" si="8"/>
        <v>1</v>
      </c>
      <c r="P44">
        <f t="shared" si="7"/>
        <v>481.23076923076928</v>
      </c>
      <c r="Q44">
        <f t="shared" si="9"/>
        <v>264.20860820642417</v>
      </c>
      <c r="R44">
        <f t="shared" si="10"/>
        <v>698.25293025511439</v>
      </c>
      <c r="S44">
        <f t="shared" si="11"/>
        <v>148.91558516224092</v>
      </c>
      <c r="T44">
        <f t="shared" si="12"/>
        <v>813.54595329929771</v>
      </c>
    </row>
    <row r="45" spans="1:20" x14ac:dyDescent="0.25">
      <c r="B45">
        <f t="shared" si="13"/>
        <v>8</v>
      </c>
      <c r="C45">
        <v>44</v>
      </c>
      <c r="D45">
        <v>242</v>
      </c>
      <c r="E45">
        <f t="shared" si="1"/>
        <v>230</v>
      </c>
      <c r="F45">
        <f t="shared" si="2"/>
        <v>12</v>
      </c>
      <c r="G45">
        <f t="shared" si="3"/>
        <v>232.23776223776224</v>
      </c>
      <c r="H45">
        <f t="shared" si="4"/>
        <v>9.7622377622377599</v>
      </c>
      <c r="I45">
        <f t="shared" si="5"/>
        <v>95.301286126460909</v>
      </c>
      <c r="L45">
        <v>11</v>
      </c>
      <c r="M45">
        <v>167</v>
      </c>
      <c r="N45">
        <v>23</v>
      </c>
      <c r="O45">
        <f t="shared" si="8"/>
        <v>1</v>
      </c>
      <c r="P45">
        <f t="shared" si="7"/>
        <v>483.46853146853152</v>
      </c>
      <c r="Q45">
        <f t="shared" si="9"/>
        <v>260.89336370787498</v>
      </c>
      <c r="R45">
        <f t="shared" si="10"/>
        <v>706.04369922918806</v>
      </c>
      <c r="S45">
        <f t="shared" si="11"/>
        <v>142.65030583502619</v>
      </c>
      <c r="T45">
        <f t="shared" si="12"/>
        <v>824.28675710203686</v>
      </c>
    </row>
    <row r="46" spans="1:20" x14ac:dyDescent="0.25">
      <c r="B46">
        <f t="shared" si="13"/>
        <v>9</v>
      </c>
      <c r="C46">
        <v>45</v>
      </c>
      <c r="D46">
        <v>209</v>
      </c>
      <c r="E46">
        <f t="shared" si="1"/>
        <v>242</v>
      </c>
      <c r="F46">
        <f t="shared" si="2"/>
        <v>-33</v>
      </c>
      <c r="G46">
        <f t="shared" si="3"/>
        <v>244.23776223776224</v>
      </c>
      <c r="H46">
        <f t="shared" si="4"/>
        <v>-35.23776223776224</v>
      </c>
      <c r="I46">
        <f t="shared" si="5"/>
        <v>1241.6998875250624</v>
      </c>
      <c r="L46">
        <v>12</v>
      </c>
      <c r="M46">
        <v>168</v>
      </c>
      <c r="N46">
        <v>24</v>
      </c>
      <c r="O46">
        <f t="shared" si="8"/>
        <v>1</v>
      </c>
      <c r="P46">
        <f t="shared" si="7"/>
        <v>485.70629370629376</v>
      </c>
      <c r="Q46">
        <f t="shared" si="9"/>
        <v>257.65607968912821</v>
      </c>
      <c r="R46">
        <f t="shared" si="10"/>
        <v>713.75650772345932</v>
      </c>
      <c r="S46">
        <f t="shared" si="11"/>
        <v>136.50440349250908</v>
      </c>
      <c r="T46">
        <f t="shared" si="12"/>
        <v>834.9081839200785</v>
      </c>
    </row>
    <row r="47" spans="1:20" x14ac:dyDescent="0.25">
      <c r="B47">
        <f t="shared" si="13"/>
        <v>10</v>
      </c>
      <c r="C47">
        <v>46</v>
      </c>
      <c r="D47">
        <v>191</v>
      </c>
      <c r="E47">
        <f t="shared" si="1"/>
        <v>209</v>
      </c>
      <c r="F47">
        <f t="shared" si="2"/>
        <v>-18</v>
      </c>
      <c r="G47">
        <f t="shared" si="3"/>
        <v>211.23776223776224</v>
      </c>
      <c r="H47">
        <f t="shared" si="4"/>
        <v>-20.23776223776224</v>
      </c>
      <c r="I47">
        <f t="shared" si="5"/>
        <v>409.56702039219533</v>
      </c>
    </row>
    <row r="48" spans="1:20" x14ac:dyDescent="0.25">
      <c r="B48">
        <f t="shared" si="13"/>
        <v>11</v>
      </c>
      <c r="C48">
        <v>47</v>
      </c>
      <c r="D48">
        <v>172</v>
      </c>
      <c r="E48">
        <f t="shared" si="1"/>
        <v>191</v>
      </c>
      <c r="F48">
        <f t="shared" si="2"/>
        <v>-19</v>
      </c>
      <c r="G48">
        <f t="shared" si="3"/>
        <v>193.23776223776224</v>
      </c>
      <c r="H48">
        <f t="shared" si="4"/>
        <v>-21.23776223776224</v>
      </c>
      <c r="I48">
        <f t="shared" si="5"/>
        <v>451.04254486771981</v>
      </c>
    </row>
    <row r="49" spans="1:9" x14ac:dyDescent="0.25">
      <c r="B49">
        <f t="shared" si="13"/>
        <v>12</v>
      </c>
      <c r="C49">
        <v>48</v>
      </c>
      <c r="D49">
        <v>194</v>
      </c>
      <c r="E49">
        <f t="shared" si="1"/>
        <v>172</v>
      </c>
      <c r="F49">
        <f t="shared" si="2"/>
        <v>22</v>
      </c>
      <c r="G49">
        <f t="shared" si="3"/>
        <v>174.23776223776224</v>
      </c>
      <c r="H49">
        <f t="shared" si="4"/>
        <v>19.76223776223776</v>
      </c>
      <c r="I49">
        <f t="shared" si="5"/>
        <v>390.54604137121612</v>
      </c>
    </row>
    <row r="50" spans="1:9" x14ac:dyDescent="0.25">
      <c r="A50">
        <f t="shared" si="6"/>
        <v>1953</v>
      </c>
      <c r="B50">
        <f t="shared" si="13"/>
        <v>1</v>
      </c>
      <c r="C50">
        <v>49</v>
      </c>
      <c r="D50">
        <v>196</v>
      </c>
      <c r="E50">
        <f t="shared" si="1"/>
        <v>194</v>
      </c>
      <c r="F50">
        <f t="shared" si="2"/>
        <v>2</v>
      </c>
      <c r="G50">
        <f t="shared" si="3"/>
        <v>196.23776223776224</v>
      </c>
      <c r="H50">
        <f t="shared" si="4"/>
        <v>-0.23776223776224015</v>
      </c>
      <c r="I50">
        <f t="shared" si="5"/>
        <v>5.6530881705708018E-2</v>
      </c>
    </row>
    <row r="51" spans="1:9" x14ac:dyDescent="0.25">
      <c r="B51">
        <f t="shared" si="13"/>
        <v>2</v>
      </c>
      <c r="C51">
        <v>50</v>
      </c>
      <c r="D51">
        <v>196</v>
      </c>
      <c r="E51">
        <f t="shared" si="1"/>
        <v>196</v>
      </c>
      <c r="F51">
        <f t="shared" si="2"/>
        <v>0</v>
      </c>
      <c r="G51">
        <f t="shared" si="3"/>
        <v>198.23776223776224</v>
      </c>
      <c r="H51">
        <f t="shared" si="4"/>
        <v>-2.2377622377622401</v>
      </c>
      <c r="I51">
        <f t="shared" si="5"/>
        <v>5.0075798327546686</v>
      </c>
    </row>
    <row r="52" spans="1:9" x14ac:dyDescent="0.25">
      <c r="B52">
        <f t="shared" si="13"/>
        <v>3</v>
      </c>
      <c r="C52">
        <v>51</v>
      </c>
      <c r="D52">
        <v>236</v>
      </c>
      <c r="E52">
        <f t="shared" si="1"/>
        <v>196</v>
      </c>
      <c r="F52">
        <f t="shared" si="2"/>
        <v>40</v>
      </c>
      <c r="G52">
        <f t="shared" si="3"/>
        <v>198.23776223776224</v>
      </c>
      <c r="H52">
        <f t="shared" si="4"/>
        <v>37.76223776223776</v>
      </c>
      <c r="I52">
        <f t="shared" si="5"/>
        <v>1425.9866008117754</v>
      </c>
    </row>
    <row r="53" spans="1:9" x14ac:dyDescent="0.25">
      <c r="B53">
        <f t="shared" si="13"/>
        <v>4</v>
      </c>
      <c r="C53">
        <v>52</v>
      </c>
      <c r="D53">
        <v>235</v>
      </c>
      <c r="E53">
        <f t="shared" si="1"/>
        <v>236</v>
      </c>
      <c r="F53">
        <f t="shared" si="2"/>
        <v>-1</v>
      </c>
      <c r="G53">
        <f t="shared" si="3"/>
        <v>238.23776223776224</v>
      </c>
      <c r="H53">
        <f t="shared" si="4"/>
        <v>-3.2377622377622401</v>
      </c>
      <c r="I53">
        <f t="shared" si="5"/>
        <v>10.483104308279149</v>
      </c>
    </row>
    <row r="54" spans="1:9" x14ac:dyDescent="0.25">
      <c r="B54">
        <f t="shared" si="13"/>
        <v>5</v>
      </c>
      <c r="C54">
        <v>53</v>
      </c>
      <c r="D54">
        <v>229</v>
      </c>
      <c r="E54">
        <f t="shared" si="1"/>
        <v>235</v>
      </c>
      <c r="F54">
        <f t="shared" si="2"/>
        <v>-6</v>
      </c>
      <c r="G54">
        <f t="shared" si="3"/>
        <v>237.23776223776224</v>
      </c>
      <c r="H54">
        <f t="shared" si="4"/>
        <v>-8.2377622377622401</v>
      </c>
      <c r="I54">
        <f t="shared" si="5"/>
        <v>67.860726685901554</v>
      </c>
    </row>
    <row r="55" spans="1:9" x14ac:dyDescent="0.25">
      <c r="B55">
        <f t="shared" si="13"/>
        <v>6</v>
      </c>
      <c r="C55">
        <v>54</v>
      </c>
      <c r="D55">
        <v>243</v>
      </c>
      <c r="E55">
        <f t="shared" si="1"/>
        <v>229</v>
      </c>
      <c r="F55">
        <f t="shared" si="2"/>
        <v>14</v>
      </c>
      <c r="G55">
        <f t="shared" si="3"/>
        <v>231.23776223776224</v>
      </c>
      <c r="H55">
        <f t="shared" si="4"/>
        <v>11.76223776223776</v>
      </c>
      <c r="I55">
        <f t="shared" si="5"/>
        <v>138.35023717541193</v>
      </c>
    </row>
    <row r="56" spans="1:9" x14ac:dyDescent="0.25">
      <c r="B56">
        <f t="shared" si="13"/>
        <v>7</v>
      </c>
      <c r="C56">
        <v>55</v>
      </c>
      <c r="D56">
        <v>264</v>
      </c>
      <c r="E56">
        <f t="shared" si="1"/>
        <v>243</v>
      </c>
      <c r="F56">
        <f t="shared" si="2"/>
        <v>21</v>
      </c>
      <c r="G56">
        <f t="shared" si="3"/>
        <v>245.23776223776224</v>
      </c>
      <c r="H56">
        <f t="shared" si="4"/>
        <v>18.76223776223776</v>
      </c>
      <c r="I56">
        <f t="shared" si="5"/>
        <v>352.0215658467406</v>
      </c>
    </row>
    <row r="57" spans="1:9" x14ac:dyDescent="0.25">
      <c r="B57">
        <f t="shared" si="13"/>
        <v>8</v>
      </c>
      <c r="C57">
        <v>56</v>
      </c>
      <c r="D57">
        <v>272</v>
      </c>
      <c r="E57">
        <f t="shared" si="1"/>
        <v>264</v>
      </c>
      <c r="F57">
        <f t="shared" si="2"/>
        <v>8</v>
      </c>
      <c r="G57">
        <f t="shared" si="3"/>
        <v>266.23776223776224</v>
      </c>
      <c r="H57">
        <f t="shared" si="4"/>
        <v>5.7622377622377599</v>
      </c>
      <c r="I57">
        <f t="shared" si="5"/>
        <v>33.20338402855883</v>
      </c>
    </row>
    <row r="58" spans="1:9" x14ac:dyDescent="0.25">
      <c r="B58">
        <f t="shared" si="13"/>
        <v>9</v>
      </c>
      <c r="C58">
        <v>57</v>
      </c>
      <c r="D58">
        <v>237</v>
      </c>
      <c r="E58">
        <f t="shared" si="1"/>
        <v>272</v>
      </c>
      <c r="F58">
        <f t="shared" si="2"/>
        <v>-35</v>
      </c>
      <c r="G58">
        <f t="shared" si="3"/>
        <v>274.23776223776224</v>
      </c>
      <c r="H58">
        <f t="shared" si="4"/>
        <v>-37.23776223776224</v>
      </c>
      <c r="I58">
        <f t="shared" si="5"/>
        <v>1386.6509364761114</v>
      </c>
    </row>
    <row r="59" spans="1:9" x14ac:dyDescent="0.25">
      <c r="B59">
        <f t="shared" si="13"/>
        <v>10</v>
      </c>
      <c r="C59">
        <v>58</v>
      </c>
      <c r="D59">
        <v>211</v>
      </c>
      <c r="E59">
        <f t="shared" si="1"/>
        <v>237</v>
      </c>
      <c r="F59">
        <f t="shared" si="2"/>
        <v>-26</v>
      </c>
      <c r="G59">
        <f t="shared" si="3"/>
        <v>239.23776223776224</v>
      </c>
      <c r="H59">
        <f t="shared" si="4"/>
        <v>-28.23776223776224</v>
      </c>
      <c r="I59">
        <f t="shared" si="5"/>
        <v>797.37121619639117</v>
      </c>
    </row>
    <row r="60" spans="1:9" x14ac:dyDescent="0.25">
      <c r="B60">
        <f t="shared" si="13"/>
        <v>11</v>
      </c>
      <c r="C60">
        <v>59</v>
      </c>
      <c r="D60">
        <v>180</v>
      </c>
      <c r="E60">
        <f t="shared" si="1"/>
        <v>211</v>
      </c>
      <c r="F60">
        <f t="shared" si="2"/>
        <v>-31</v>
      </c>
      <c r="G60">
        <f t="shared" si="3"/>
        <v>213.23776223776224</v>
      </c>
      <c r="H60">
        <f t="shared" si="4"/>
        <v>-33.23776223776224</v>
      </c>
      <c r="I60">
        <f t="shared" si="5"/>
        <v>1104.7488385740135</v>
      </c>
    </row>
    <row r="61" spans="1:9" x14ac:dyDescent="0.25">
      <c r="B61">
        <f t="shared" si="13"/>
        <v>12</v>
      </c>
      <c r="C61">
        <v>60</v>
      </c>
      <c r="D61">
        <v>201</v>
      </c>
      <c r="E61">
        <f t="shared" si="1"/>
        <v>180</v>
      </c>
      <c r="F61">
        <f t="shared" si="2"/>
        <v>21</v>
      </c>
      <c r="G61">
        <f t="shared" si="3"/>
        <v>182.23776223776224</v>
      </c>
      <c r="H61">
        <f t="shared" si="4"/>
        <v>18.76223776223776</v>
      </c>
      <c r="I61">
        <f t="shared" si="5"/>
        <v>352.0215658467406</v>
      </c>
    </row>
    <row r="62" spans="1:9" x14ac:dyDescent="0.25">
      <c r="A62">
        <f t="shared" si="6"/>
        <v>1954</v>
      </c>
      <c r="B62">
        <f t="shared" si="13"/>
        <v>1</v>
      </c>
      <c r="C62">
        <v>61</v>
      </c>
      <c r="D62">
        <v>204</v>
      </c>
      <c r="E62">
        <f t="shared" si="1"/>
        <v>201</v>
      </c>
      <c r="F62">
        <f t="shared" si="2"/>
        <v>3</v>
      </c>
      <c r="G62">
        <f t="shared" si="3"/>
        <v>203.23776223776224</v>
      </c>
      <c r="H62">
        <f t="shared" si="4"/>
        <v>0.76223776223775985</v>
      </c>
      <c r="I62">
        <f t="shared" si="5"/>
        <v>0.58100640618122767</v>
      </c>
    </row>
    <row r="63" spans="1:9" x14ac:dyDescent="0.25">
      <c r="B63">
        <f t="shared" si="13"/>
        <v>2</v>
      </c>
      <c r="C63">
        <v>62</v>
      </c>
      <c r="D63">
        <v>188</v>
      </c>
      <c r="E63">
        <f t="shared" si="1"/>
        <v>204</v>
      </c>
      <c r="F63">
        <f t="shared" si="2"/>
        <v>-16</v>
      </c>
      <c r="G63">
        <f t="shared" si="3"/>
        <v>206.23776223776224</v>
      </c>
      <c r="H63">
        <f t="shared" si="4"/>
        <v>-18.23776223776224</v>
      </c>
      <c r="I63">
        <f t="shared" si="5"/>
        <v>332.61597144114637</v>
      </c>
    </row>
    <row r="64" spans="1:9" x14ac:dyDescent="0.25">
      <c r="B64">
        <f t="shared" si="13"/>
        <v>3</v>
      </c>
      <c r="C64">
        <v>63</v>
      </c>
      <c r="D64">
        <v>235</v>
      </c>
      <c r="E64">
        <f t="shared" si="1"/>
        <v>188</v>
      </c>
      <c r="F64">
        <f t="shared" si="2"/>
        <v>47</v>
      </c>
      <c r="G64">
        <f t="shared" si="3"/>
        <v>190.23776223776224</v>
      </c>
      <c r="H64">
        <f t="shared" si="4"/>
        <v>44.76223776223776</v>
      </c>
      <c r="I64">
        <f t="shared" si="5"/>
        <v>2003.657929483104</v>
      </c>
    </row>
    <row r="65" spans="1:9" x14ac:dyDescent="0.25">
      <c r="B65">
        <f t="shared" si="13"/>
        <v>4</v>
      </c>
      <c r="C65">
        <v>64</v>
      </c>
      <c r="D65">
        <v>227</v>
      </c>
      <c r="E65">
        <f t="shared" si="1"/>
        <v>235</v>
      </c>
      <c r="F65">
        <f t="shared" si="2"/>
        <v>-8</v>
      </c>
      <c r="G65">
        <f t="shared" si="3"/>
        <v>237.23776223776224</v>
      </c>
      <c r="H65">
        <f t="shared" si="4"/>
        <v>-10.23776223776224</v>
      </c>
      <c r="I65">
        <f t="shared" si="5"/>
        <v>104.81177563695051</v>
      </c>
    </row>
    <row r="66" spans="1:9" x14ac:dyDescent="0.25">
      <c r="B66">
        <f t="shared" ref="B66:B97" si="14">IF(MOD(C66, 12) = 0, 12, MOD(C66, 12))</f>
        <v>5</v>
      </c>
      <c r="C66">
        <v>65</v>
      </c>
      <c r="D66">
        <v>234</v>
      </c>
      <c r="E66">
        <f t="shared" si="1"/>
        <v>227</v>
      </c>
      <c r="F66">
        <f t="shared" si="2"/>
        <v>7</v>
      </c>
      <c r="G66">
        <f t="shared" si="3"/>
        <v>229.23776223776224</v>
      </c>
      <c r="H66">
        <f t="shared" si="4"/>
        <v>4.7622377622377599</v>
      </c>
      <c r="I66">
        <f t="shared" si="5"/>
        <v>22.678908504083306</v>
      </c>
    </row>
    <row r="67" spans="1:9" x14ac:dyDescent="0.25">
      <c r="B67">
        <f t="shared" si="14"/>
        <v>6</v>
      </c>
      <c r="C67">
        <v>66</v>
      </c>
      <c r="D67">
        <v>264</v>
      </c>
      <c r="E67">
        <f t="shared" si="1"/>
        <v>234</v>
      </c>
      <c r="F67">
        <f t="shared" si="2"/>
        <v>30</v>
      </c>
      <c r="G67">
        <f t="shared" si="3"/>
        <v>236.23776223776224</v>
      </c>
      <c r="H67">
        <f t="shared" si="4"/>
        <v>27.76223776223776</v>
      </c>
      <c r="I67">
        <f t="shared" si="5"/>
        <v>770.74184556702028</v>
      </c>
    </row>
    <row r="68" spans="1:9" x14ac:dyDescent="0.25">
      <c r="B68">
        <f t="shared" si="14"/>
        <v>7</v>
      </c>
      <c r="C68">
        <v>67</v>
      </c>
      <c r="D68">
        <v>302</v>
      </c>
      <c r="E68">
        <f t="shared" ref="E68:E131" si="15">D67</f>
        <v>264</v>
      </c>
      <c r="F68">
        <f t="shared" ref="F68:F131" si="16">D68-E68</f>
        <v>38</v>
      </c>
      <c r="G68">
        <f t="shared" ref="G68:G131" si="17">E68+$F$146</f>
        <v>266.23776223776224</v>
      </c>
      <c r="H68">
        <f t="shared" ref="H68:H131" si="18">D68-G68</f>
        <v>35.76223776223776</v>
      </c>
      <c r="I68">
        <f t="shared" ref="I68:I131" si="19">POWER(H68,2)</f>
        <v>1278.9376497628243</v>
      </c>
    </row>
    <row r="69" spans="1:9" x14ac:dyDescent="0.25">
      <c r="B69">
        <f t="shared" si="14"/>
        <v>8</v>
      </c>
      <c r="C69">
        <v>68</v>
      </c>
      <c r="D69">
        <v>293</v>
      </c>
      <c r="E69">
        <f t="shared" si="15"/>
        <v>302</v>
      </c>
      <c r="F69">
        <f t="shared" si="16"/>
        <v>-9</v>
      </c>
      <c r="G69">
        <f t="shared" si="17"/>
        <v>304.23776223776224</v>
      </c>
      <c r="H69">
        <f t="shared" si="18"/>
        <v>-11.23776223776224</v>
      </c>
      <c r="I69">
        <f t="shared" si="19"/>
        <v>126.28730011247499</v>
      </c>
    </row>
    <row r="70" spans="1:9" x14ac:dyDescent="0.25">
      <c r="B70">
        <f t="shared" si="14"/>
        <v>9</v>
      </c>
      <c r="C70">
        <v>69</v>
      </c>
      <c r="D70">
        <v>259</v>
      </c>
      <c r="E70">
        <f t="shared" si="15"/>
        <v>293</v>
      </c>
      <c r="F70">
        <f t="shared" si="16"/>
        <v>-34</v>
      </c>
      <c r="G70">
        <f t="shared" si="17"/>
        <v>295.23776223776224</v>
      </c>
      <c r="H70">
        <f t="shared" si="18"/>
        <v>-36.23776223776224</v>
      </c>
      <c r="I70">
        <f t="shared" si="19"/>
        <v>1313.1754120005869</v>
      </c>
    </row>
    <row r="71" spans="1:9" x14ac:dyDescent="0.25">
      <c r="B71">
        <f t="shared" si="14"/>
        <v>10</v>
      </c>
      <c r="C71">
        <v>70</v>
      </c>
      <c r="D71">
        <v>229</v>
      </c>
      <c r="E71">
        <f t="shared" si="15"/>
        <v>259</v>
      </c>
      <c r="F71">
        <f t="shared" si="16"/>
        <v>-30</v>
      </c>
      <c r="G71">
        <f t="shared" si="17"/>
        <v>261.23776223776224</v>
      </c>
      <c r="H71">
        <f t="shared" si="18"/>
        <v>-32.23776223776224</v>
      </c>
      <c r="I71">
        <f t="shared" si="19"/>
        <v>1039.273314098489</v>
      </c>
    </row>
    <row r="72" spans="1:9" x14ac:dyDescent="0.25">
      <c r="B72">
        <f t="shared" si="14"/>
        <v>11</v>
      </c>
      <c r="C72">
        <v>71</v>
      </c>
      <c r="D72">
        <v>203</v>
      </c>
      <c r="E72">
        <f t="shared" si="15"/>
        <v>229</v>
      </c>
      <c r="F72">
        <f t="shared" si="16"/>
        <v>-26</v>
      </c>
      <c r="G72">
        <f t="shared" si="17"/>
        <v>231.23776223776224</v>
      </c>
      <c r="H72">
        <f t="shared" si="18"/>
        <v>-28.23776223776224</v>
      </c>
      <c r="I72">
        <f t="shared" si="19"/>
        <v>797.37121619639117</v>
      </c>
    </row>
    <row r="73" spans="1:9" x14ac:dyDescent="0.25">
      <c r="B73">
        <f t="shared" si="14"/>
        <v>12</v>
      </c>
      <c r="C73">
        <v>72</v>
      </c>
      <c r="D73">
        <v>229</v>
      </c>
      <c r="E73">
        <f t="shared" si="15"/>
        <v>203</v>
      </c>
      <c r="F73">
        <f t="shared" si="16"/>
        <v>26</v>
      </c>
      <c r="G73">
        <f t="shared" si="17"/>
        <v>205.23776223776224</v>
      </c>
      <c r="H73">
        <f t="shared" si="18"/>
        <v>23.76223776223776</v>
      </c>
      <c r="I73">
        <f t="shared" si="19"/>
        <v>564.6439434691182</v>
      </c>
    </row>
    <row r="74" spans="1:9" x14ac:dyDescent="0.25">
      <c r="A74">
        <f t="shared" ref="A74:A122" si="20">IF(B74 = 1, 1949 + (INT(C74/12)), 0)</f>
        <v>1955</v>
      </c>
      <c r="B74">
        <f t="shared" si="14"/>
        <v>1</v>
      </c>
      <c r="C74">
        <v>73</v>
      </c>
      <c r="D74">
        <v>242</v>
      </c>
      <c r="E74">
        <f t="shared" si="15"/>
        <v>229</v>
      </c>
      <c r="F74">
        <f t="shared" si="16"/>
        <v>13</v>
      </c>
      <c r="G74">
        <f t="shared" si="17"/>
        <v>231.23776223776224</v>
      </c>
      <c r="H74">
        <f t="shared" si="18"/>
        <v>10.76223776223776</v>
      </c>
      <c r="I74">
        <f t="shared" si="19"/>
        <v>115.82576165093643</v>
      </c>
    </row>
    <row r="75" spans="1:9" x14ac:dyDescent="0.25">
      <c r="B75">
        <f t="shared" si="14"/>
        <v>2</v>
      </c>
      <c r="C75">
        <v>74</v>
      </c>
      <c r="D75">
        <v>233</v>
      </c>
      <c r="E75">
        <f t="shared" si="15"/>
        <v>242</v>
      </c>
      <c r="F75">
        <f t="shared" si="16"/>
        <v>-9</v>
      </c>
      <c r="G75">
        <f t="shared" si="17"/>
        <v>244.23776223776224</v>
      </c>
      <c r="H75">
        <f t="shared" si="18"/>
        <v>-11.23776223776224</v>
      </c>
      <c r="I75">
        <f t="shared" si="19"/>
        <v>126.28730011247499</v>
      </c>
    </row>
    <row r="76" spans="1:9" x14ac:dyDescent="0.25">
      <c r="B76">
        <f t="shared" si="14"/>
        <v>3</v>
      </c>
      <c r="C76">
        <v>75</v>
      </c>
      <c r="D76">
        <v>267</v>
      </c>
      <c r="E76">
        <f t="shared" si="15"/>
        <v>233</v>
      </c>
      <c r="F76">
        <f t="shared" si="16"/>
        <v>34</v>
      </c>
      <c r="G76">
        <f t="shared" si="17"/>
        <v>235.23776223776224</v>
      </c>
      <c r="H76">
        <f t="shared" si="18"/>
        <v>31.76223776223776</v>
      </c>
      <c r="I76">
        <f t="shared" si="19"/>
        <v>1008.8397476649224</v>
      </c>
    </row>
    <row r="77" spans="1:9" x14ac:dyDescent="0.25">
      <c r="B77">
        <f t="shared" si="14"/>
        <v>4</v>
      </c>
      <c r="C77">
        <v>76</v>
      </c>
      <c r="D77">
        <v>269</v>
      </c>
      <c r="E77">
        <f t="shared" si="15"/>
        <v>267</v>
      </c>
      <c r="F77">
        <f t="shared" si="16"/>
        <v>2</v>
      </c>
      <c r="G77">
        <f t="shared" si="17"/>
        <v>269.23776223776224</v>
      </c>
      <c r="H77">
        <f t="shared" si="18"/>
        <v>-0.23776223776224015</v>
      </c>
      <c r="I77">
        <f t="shared" si="19"/>
        <v>5.6530881705708018E-2</v>
      </c>
    </row>
    <row r="78" spans="1:9" x14ac:dyDescent="0.25">
      <c r="B78">
        <f t="shared" si="14"/>
        <v>5</v>
      </c>
      <c r="C78">
        <v>77</v>
      </c>
      <c r="D78">
        <v>270</v>
      </c>
      <c r="E78">
        <f t="shared" si="15"/>
        <v>269</v>
      </c>
      <c r="F78">
        <f t="shared" si="16"/>
        <v>1</v>
      </c>
      <c r="G78">
        <f t="shared" si="17"/>
        <v>271.23776223776224</v>
      </c>
      <c r="H78">
        <f t="shared" si="18"/>
        <v>-1.2377622377622401</v>
      </c>
      <c r="I78">
        <f t="shared" si="19"/>
        <v>1.5320553572301883</v>
      </c>
    </row>
    <row r="79" spans="1:9" x14ac:dyDescent="0.25">
      <c r="B79">
        <f t="shared" si="14"/>
        <v>6</v>
      </c>
      <c r="C79">
        <v>78</v>
      </c>
      <c r="D79">
        <v>315</v>
      </c>
      <c r="E79">
        <f t="shared" si="15"/>
        <v>270</v>
      </c>
      <c r="F79">
        <f t="shared" si="16"/>
        <v>45</v>
      </c>
      <c r="G79">
        <f t="shared" si="17"/>
        <v>272.23776223776224</v>
      </c>
      <c r="H79">
        <f t="shared" si="18"/>
        <v>42.76223776223776</v>
      </c>
      <c r="I79">
        <f t="shared" si="19"/>
        <v>1828.608978434153</v>
      </c>
    </row>
    <row r="80" spans="1:9" x14ac:dyDescent="0.25">
      <c r="B80">
        <f t="shared" si="14"/>
        <v>7</v>
      </c>
      <c r="C80">
        <v>79</v>
      </c>
      <c r="D80">
        <v>364</v>
      </c>
      <c r="E80">
        <f t="shared" si="15"/>
        <v>315</v>
      </c>
      <c r="F80">
        <f t="shared" si="16"/>
        <v>49</v>
      </c>
      <c r="G80">
        <f t="shared" si="17"/>
        <v>317.23776223776224</v>
      </c>
      <c r="H80">
        <f t="shared" si="18"/>
        <v>46.76223776223776</v>
      </c>
      <c r="I80">
        <f t="shared" si="19"/>
        <v>2186.706880532055</v>
      </c>
    </row>
    <row r="81" spans="1:9" x14ac:dyDescent="0.25">
      <c r="B81">
        <f t="shared" si="14"/>
        <v>8</v>
      </c>
      <c r="C81">
        <v>80</v>
      </c>
      <c r="D81">
        <v>347</v>
      </c>
      <c r="E81">
        <f t="shared" si="15"/>
        <v>364</v>
      </c>
      <c r="F81">
        <f t="shared" si="16"/>
        <v>-17</v>
      </c>
      <c r="G81">
        <f t="shared" si="17"/>
        <v>366.23776223776224</v>
      </c>
      <c r="H81">
        <f t="shared" si="18"/>
        <v>-19.23776223776224</v>
      </c>
      <c r="I81">
        <f t="shared" si="19"/>
        <v>370.09149591667085</v>
      </c>
    </row>
    <row r="82" spans="1:9" x14ac:dyDescent="0.25">
      <c r="B82">
        <f t="shared" si="14"/>
        <v>9</v>
      </c>
      <c r="C82">
        <v>81</v>
      </c>
      <c r="D82">
        <v>312</v>
      </c>
      <c r="E82">
        <f t="shared" si="15"/>
        <v>347</v>
      </c>
      <c r="F82">
        <f t="shared" si="16"/>
        <v>-35</v>
      </c>
      <c r="G82">
        <f t="shared" si="17"/>
        <v>349.23776223776224</v>
      </c>
      <c r="H82">
        <f t="shared" si="18"/>
        <v>-37.23776223776224</v>
      </c>
      <c r="I82">
        <f t="shared" si="19"/>
        <v>1386.6509364761114</v>
      </c>
    </row>
    <row r="83" spans="1:9" x14ac:dyDescent="0.25">
      <c r="B83">
        <f t="shared" si="14"/>
        <v>10</v>
      </c>
      <c r="C83">
        <v>82</v>
      </c>
      <c r="D83">
        <v>274</v>
      </c>
      <c r="E83">
        <f t="shared" si="15"/>
        <v>312</v>
      </c>
      <c r="F83">
        <f t="shared" si="16"/>
        <v>-38</v>
      </c>
      <c r="G83">
        <f t="shared" si="17"/>
        <v>314.23776223776224</v>
      </c>
      <c r="H83">
        <f t="shared" si="18"/>
        <v>-40.23776223776224</v>
      </c>
      <c r="I83">
        <f t="shared" si="19"/>
        <v>1619.0775099026848</v>
      </c>
    </row>
    <row r="84" spans="1:9" x14ac:dyDescent="0.25">
      <c r="B84">
        <f t="shared" si="14"/>
        <v>11</v>
      </c>
      <c r="C84">
        <v>83</v>
      </c>
      <c r="D84">
        <v>237</v>
      </c>
      <c r="E84">
        <f t="shared" si="15"/>
        <v>274</v>
      </c>
      <c r="F84">
        <f t="shared" si="16"/>
        <v>-37</v>
      </c>
      <c r="G84">
        <f t="shared" si="17"/>
        <v>276.23776223776224</v>
      </c>
      <c r="H84">
        <f t="shared" si="18"/>
        <v>-39.23776223776224</v>
      </c>
      <c r="I84">
        <f t="shared" si="19"/>
        <v>1539.6019854271603</v>
      </c>
    </row>
    <row r="85" spans="1:9" x14ac:dyDescent="0.25">
      <c r="B85">
        <f t="shared" si="14"/>
        <v>12</v>
      </c>
      <c r="C85">
        <v>84</v>
      </c>
      <c r="D85">
        <v>278</v>
      </c>
      <c r="E85">
        <f t="shared" si="15"/>
        <v>237</v>
      </c>
      <c r="F85">
        <f t="shared" si="16"/>
        <v>41</v>
      </c>
      <c r="G85">
        <f t="shared" si="17"/>
        <v>239.23776223776224</v>
      </c>
      <c r="H85">
        <f t="shared" si="18"/>
        <v>38.76223776223776</v>
      </c>
      <c r="I85">
        <f t="shared" si="19"/>
        <v>1502.5110763362509</v>
      </c>
    </row>
    <row r="86" spans="1:9" x14ac:dyDescent="0.25">
      <c r="A86">
        <f t="shared" si="20"/>
        <v>1956</v>
      </c>
      <c r="B86">
        <f t="shared" si="14"/>
        <v>1</v>
      </c>
      <c r="C86">
        <v>85</v>
      </c>
      <c r="D86">
        <v>284</v>
      </c>
      <c r="E86">
        <f t="shared" si="15"/>
        <v>278</v>
      </c>
      <c r="F86">
        <f t="shared" si="16"/>
        <v>6</v>
      </c>
      <c r="G86">
        <f t="shared" si="17"/>
        <v>280.23776223776224</v>
      </c>
      <c r="H86">
        <f t="shared" si="18"/>
        <v>3.7622377622377599</v>
      </c>
      <c r="I86">
        <f t="shared" si="19"/>
        <v>14.154432979607787</v>
      </c>
    </row>
    <row r="87" spans="1:9" x14ac:dyDescent="0.25">
      <c r="B87">
        <f t="shared" si="14"/>
        <v>2</v>
      </c>
      <c r="C87">
        <v>86</v>
      </c>
      <c r="D87">
        <v>277</v>
      </c>
      <c r="E87">
        <f t="shared" si="15"/>
        <v>284</v>
      </c>
      <c r="F87">
        <f t="shared" si="16"/>
        <v>-7</v>
      </c>
      <c r="G87">
        <f t="shared" si="17"/>
        <v>286.23776223776224</v>
      </c>
      <c r="H87">
        <f t="shared" si="18"/>
        <v>-9.2377622377622401</v>
      </c>
      <c r="I87">
        <f t="shared" si="19"/>
        <v>85.336251161426034</v>
      </c>
    </row>
    <row r="88" spans="1:9" x14ac:dyDescent="0.25">
      <c r="B88">
        <f t="shared" si="14"/>
        <v>3</v>
      </c>
      <c r="C88">
        <v>87</v>
      </c>
      <c r="D88">
        <v>317</v>
      </c>
      <c r="E88">
        <f t="shared" si="15"/>
        <v>277</v>
      </c>
      <c r="F88">
        <f t="shared" si="16"/>
        <v>40</v>
      </c>
      <c r="G88">
        <f t="shared" si="17"/>
        <v>279.23776223776224</v>
      </c>
      <c r="H88">
        <f t="shared" si="18"/>
        <v>37.76223776223776</v>
      </c>
      <c r="I88">
        <f t="shared" si="19"/>
        <v>1425.9866008117754</v>
      </c>
    </row>
    <row r="89" spans="1:9" x14ac:dyDescent="0.25">
      <c r="B89">
        <f t="shared" si="14"/>
        <v>4</v>
      </c>
      <c r="C89">
        <v>88</v>
      </c>
      <c r="D89">
        <v>313</v>
      </c>
      <c r="E89">
        <f t="shared" si="15"/>
        <v>317</v>
      </c>
      <c r="F89">
        <f t="shared" si="16"/>
        <v>-4</v>
      </c>
      <c r="G89">
        <f t="shared" si="17"/>
        <v>319.23776223776224</v>
      </c>
      <c r="H89">
        <f t="shared" si="18"/>
        <v>-6.2377622377622401</v>
      </c>
      <c r="I89">
        <f t="shared" si="19"/>
        <v>38.909677734852593</v>
      </c>
    </row>
    <row r="90" spans="1:9" x14ac:dyDescent="0.25">
      <c r="B90">
        <f t="shared" si="14"/>
        <v>5</v>
      </c>
      <c r="C90">
        <v>89</v>
      </c>
      <c r="D90">
        <v>318</v>
      </c>
      <c r="E90">
        <f t="shared" si="15"/>
        <v>313</v>
      </c>
      <c r="F90">
        <f t="shared" si="16"/>
        <v>5</v>
      </c>
      <c r="G90">
        <f t="shared" si="17"/>
        <v>315.23776223776224</v>
      </c>
      <c r="H90">
        <f t="shared" si="18"/>
        <v>2.7622377622377599</v>
      </c>
      <c r="I90">
        <f t="shared" si="19"/>
        <v>7.6299574551322671</v>
      </c>
    </row>
    <row r="91" spans="1:9" x14ac:dyDescent="0.25">
      <c r="B91">
        <f t="shared" si="14"/>
        <v>6</v>
      </c>
      <c r="C91">
        <v>90</v>
      </c>
      <c r="D91">
        <v>374</v>
      </c>
      <c r="E91">
        <f t="shared" si="15"/>
        <v>318</v>
      </c>
      <c r="F91">
        <f t="shared" si="16"/>
        <v>56</v>
      </c>
      <c r="G91">
        <f t="shared" si="17"/>
        <v>320.23776223776224</v>
      </c>
      <c r="H91">
        <f t="shared" si="18"/>
        <v>53.76223776223776</v>
      </c>
      <c r="I91">
        <f t="shared" si="19"/>
        <v>2890.3782092033839</v>
      </c>
    </row>
    <row r="92" spans="1:9" x14ac:dyDescent="0.25">
      <c r="B92">
        <f t="shared" si="14"/>
        <v>7</v>
      </c>
      <c r="C92">
        <v>91</v>
      </c>
      <c r="D92">
        <v>413</v>
      </c>
      <c r="E92">
        <f t="shared" si="15"/>
        <v>374</v>
      </c>
      <c r="F92">
        <f t="shared" si="16"/>
        <v>39</v>
      </c>
      <c r="G92">
        <f t="shared" si="17"/>
        <v>376.23776223776224</v>
      </c>
      <c r="H92">
        <f t="shared" si="18"/>
        <v>36.76223776223776</v>
      </c>
      <c r="I92">
        <f t="shared" si="19"/>
        <v>1351.4621252872998</v>
      </c>
    </row>
    <row r="93" spans="1:9" x14ac:dyDescent="0.25">
      <c r="B93">
        <f t="shared" si="14"/>
        <v>8</v>
      </c>
      <c r="C93">
        <v>92</v>
      </c>
      <c r="D93">
        <v>405</v>
      </c>
      <c r="E93">
        <f t="shared" si="15"/>
        <v>413</v>
      </c>
      <c r="F93">
        <f t="shared" si="16"/>
        <v>-8</v>
      </c>
      <c r="G93">
        <f t="shared" si="17"/>
        <v>415.23776223776224</v>
      </c>
      <c r="H93">
        <f t="shared" si="18"/>
        <v>-10.23776223776224</v>
      </c>
      <c r="I93">
        <f t="shared" si="19"/>
        <v>104.81177563695051</v>
      </c>
    </row>
    <row r="94" spans="1:9" x14ac:dyDescent="0.25">
      <c r="B94">
        <f t="shared" si="14"/>
        <v>9</v>
      </c>
      <c r="C94">
        <v>93</v>
      </c>
      <c r="D94">
        <v>355</v>
      </c>
      <c r="E94">
        <f t="shared" si="15"/>
        <v>405</v>
      </c>
      <c r="F94">
        <f t="shared" si="16"/>
        <v>-50</v>
      </c>
      <c r="G94">
        <f t="shared" si="17"/>
        <v>407.23776223776224</v>
      </c>
      <c r="H94">
        <f t="shared" si="18"/>
        <v>-52.23776223776224</v>
      </c>
      <c r="I94">
        <f t="shared" si="19"/>
        <v>2728.7838036089788</v>
      </c>
    </row>
    <row r="95" spans="1:9" x14ac:dyDescent="0.25">
      <c r="B95">
        <f t="shared" si="14"/>
        <v>10</v>
      </c>
      <c r="C95">
        <v>94</v>
      </c>
      <c r="D95">
        <v>306</v>
      </c>
      <c r="E95">
        <f t="shared" si="15"/>
        <v>355</v>
      </c>
      <c r="F95">
        <f t="shared" si="16"/>
        <v>-49</v>
      </c>
      <c r="G95">
        <f t="shared" si="17"/>
        <v>357.23776223776224</v>
      </c>
      <c r="H95">
        <f t="shared" si="18"/>
        <v>-51.23776223776224</v>
      </c>
      <c r="I95">
        <f t="shared" si="19"/>
        <v>2625.3082791334541</v>
      </c>
    </row>
    <row r="96" spans="1:9" x14ac:dyDescent="0.25">
      <c r="B96">
        <f t="shared" si="14"/>
        <v>11</v>
      </c>
      <c r="C96">
        <v>95</v>
      </c>
      <c r="D96">
        <v>271</v>
      </c>
      <c r="E96">
        <f t="shared" si="15"/>
        <v>306</v>
      </c>
      <c r="F96">
        <f t="shared" si="16"/>
        <v>-35</v>
      </c>
      <c r="G96">
        <f t="shared" si="17"/>
        <v>308.23776223776224</v>
      </c>
      <c r="H96">
        <f t="shared" si="18"/>
        <v>-37.23776223776224</v>
      </c>
      <c r="I96">
        <f t="shared" si="19"/>
        <v>1386.6509364761114</v>
      </c>
    </row>
    <row r="97" spans="1:9" x14ac:dyDescent="0.25">
      <c r="B97">
        <f t="shared" si="14"/>
        <v>12</v>
      </c>
      <c r="C97">
        <v>96</v>
      </c>
      <c r="D97">
        <v>306</v>
      </c>
      <c r="E97">
        <f t="shared" si="15"/>
        <v>271</v>
      </c>
      <c r="F97">
        <f t="shared" si="16"/>
        <v>35</v>
      </c>
      <c r="G97">
        <f t="shared" si="17"/>
        <v>273.23776223776224</v>
      </c>
      <c r="H97">
        <f t="shared" si="18"/>
        <v>32.76223776223776</v>
      </c>
      <c r="I97">
        <f t="shared" si="19"/>
        <v>1073.3642231893978</v>
      </c>
    </row>
    <row r="98" spans="1:9" x14ac:dyDescent="0.25">
      <c r="A98">
        <f t="shared" si="20"/>
        <v>1957</v>
      </c>
      <c r="B98">
        <f t="shared" ref="B98:B129" si="21">IF(MOD(C98, 12) = 0, 12, MOD(C98, 12))</f>
        <v>1</v>
      </c>
      <c r="C98">
        <v>97</v>
      </c>
      <c r="D98">
        <v>315</v>
      </c>
      <c r="E98">
        <f t="shared" si="15"/>
        <v>306</v>
      </c>
      <c r="F98">
        <f t="shared" si="16"/>
        <v>9</v>
      </c>
      <c r="G98">
        <f t="shared" si="17"/>
        <v>308.23776223776224</v>
      </c>
      <c r="H98">
        <f t="shared" si="18"/>
        <v>6.7622377622377599</v>
      </c>
      <c r="I98">
        <f t="shared" si="19"/>
        <v>45.727859553034349</v>
      </c>
    </row>
    <row r="99" spans="1:9" x14ac:dyDescent="0.25">
      <c r="B99">
        <f t="shared" si="21"/>
        <v>2</v>
      </c>
      <c r="C99">
        <v>98</v>
      </c>
      <c r="D99">
        <v>301</v>
      </c>
      <c r="E99">
        <f t="shared" si="15"/>
        <v>315</v>
      </c>
      <c r="F99">
        <f t="shared" si="16"/>
        <v>-14</v>
      </c>
      <c r="G99">
        <f t="shared" si="17"/>
        <v>317.23776223776224</v>
      </c>
      <c r="H99">
        <f t="shared" si="18"/>
        <v>-16.23776223776224</v>
      </c>
      <c r="I99">
        <f t="shared" si="19"/>
        <v>263.66492249009741</v>
      </c>
    </row>
    <row r="100" spans="1:9" x14ac:dyDescent="0.25">
      <c r="B100">
        <f t="shared" si="21"/>
        <v>3</v>
      </c>
      <c r="C100">
        <v>99</v>
      </c>
      <c r="D100">
        <v>356</v>
      </c>
      <c r="E100">
        <f t="shared" si="15"/>
        <v>301</v>
      </c>
      <c r="F100">
        <f t="shared" si="16"/>
        <v>55</v>
      </c>
      <c r="G100">
        <f t="shared" si="17"/>
        <v>303.23776223776224</v>
      </c>
      <c r="H100">
        <f t="shared" si="18"/>
        <v>52.76223776223776</v>
      </c>
      <c r="I100">
        <f t="shared" si="19"/>
        <v>2783.8537336789082</v>
      </c>
    </row>
    <row r="101" spans="1:9" x14ac:dyDescent="0.25">
      <c r="B101">
        <f t="shared" si="21"/>
        <v>4</v>
      </c>
      <c r="C101">
        <v>100</v>
      </c>
      <c r="D101">
        <v>348</v>
      </c>
      <c r="E101">
        <f t="shared" si="15"/>
        <v>356</v>
      </c>
      <c r="F101">
        <f t="shared" si="16"/>
        <v>-8</v>
      </c>
      <c r="G101">
        <f t="shared" si="17"/>
        <v>358.23776223776224</v>
      </c>
      <c r="H101">
        <f t="shared" si="18"/>
        <v>-10.23776223776224</v>
      </c>
      <c r="I101">
        <f t="shared" si="19"/>
        <v>104.81177563695051</v>
      </c>
    </row>
    <row r="102" spans="1:9" x14ac:dyDescent="0.25">
      <c r="B102">
        <f t="shared" si="21"/>
        <v>5</v>
      </c>
      <c r="C102">
        <v>101</v>
      </c>
      <c r="D102">
        <v>355</v>
      </c>
      <c r="E102">
        <f t="shared" si="15"/>
        <v>348</v>
      </c>
      <c r="F102">
        <f t="shared" si="16"/>
        <v>7</v>
      </c>
      <c r="G102">
        <f t="shared" si="17"/>
        <v>350.23776223776224</v>
      </c>
      <c r="H102">
        <f t="shared" si="18"/>
        <v>4.7622377622377599</v>
      </c>
      <c r="I102">
        <f t="shared" si="19"/>
        <v>22.678908504083306</v>
      </c>
    </row>
    <row r="103" spans="1:9" x14ac:dyDescent="0.25">
      <c r="B103">
        <f t="shared" si="21"/>
        <v>6</v>
      </c>
      <c r="C103">
        <v>102</v>
      </c>
      <c r="D103">
        <v>422</v>
      </c>
      <c r="E103">
        <f t="shared" si="15"/>
        <v>355</v>
      </c>
      <c r="F103">
        <f t="shared" si="16"/>
        <v>67</v>
      </c>
      <c r="G103">
        <f t="shared" si="17"/>
        <v>357.23776223776224</v>
      </c>
      <c r="H103">
        <f t="shared" si="18"/>
        <v>64.76223776223776</v>
      </c>
      <c r="I103">
        <f t="shared" si="19"/>
        <v>4194.1474399726148</v>
      </c>
    </row>
    <row r="104" spans="1:9" x14ac:dyDescent="0.25">
      <c r="B104">
        <f t="shared" si="21"/>
        <v>7</v>
      </c>
      <c r="C104">
        <v>103</v>
      </c>
      <c r="D104">
        <v>465</v>
      </c>
      <c r="E104">
        <f t="shared" si="15"/>
        <v>422</v>
      </c>
      <c r="F104">
        <f t="shared" si="16"/>
        <v>43</v>
      </c>
      <c r="G104">
        <f t="shared" si="17"/>
        <v>424.23776223776224</v>
      </c>
      <c r="H104">
        <f t="shared" si="18"/>
        <v>40.76223776223776</v>
      </c>
      <c r="I104">
        <f t="shared" si="19"/>
        <v>1661.5600273852019</v>
      </c>
    </row>
    <row r="105" spans="1:9" x14ac:dyDescent="0.25">
      <c r="B105">
        <f t="shared" si="21"/>
        <v>8</v>
      </c>
      <c r="C105">
        <v>104</v>
      </c>
      <c r="D105">
        <v>467</v>
      </c>
      <c r="E105">
        <f t="shared" si="15"/>
        <v>465</v>
      </c>
      <c r="F105">
        <f t="shared" si="16"/>
        <v>2</v>
      </c>
      <c r="G105">
        <f t="shared" si="17"/>
        <v>467.23776223776224</v>
      </c>
      <c r="H105">
        <f t="shared" si="18"/>
        <v>-0.23776223776224015</v>
      </c>
      <c r="I105">
        <f t="shared" si="19"/>
        <v>5.6530881705708018E-2</v>
      </c>
    </row>
    <row r="106" spans="1:9" x14ac:dyDescent="0.25">
      <c r="B106">
        <f t="shared" si="21"/>
        <v>9</v>
      </c>
      <c r="C106">
        <v>105</v>
      </c>
      <c r="D106">
        <v>404</v>
      </c>
      <c r="E106">
        <f t="shared" si="15"/>
        <v>467</v>
      </c>
      <c r="F106">
        <f t="shared" si="16"/>
        <v>-63</v>
      </c>
      <c r="G106">
        <f t="shared" si="17"/>
        <v>469.23776223776224</v>
      </c>
      <c r="H106">
        <f t="shared" si="18"/>
        <v>-65.23776223776224</v>
      </c>
      <c r="I106">
        <f t="shared" si="19"/>
        <v>4255.9656217907968</v>
      </c>
    </row>
    <row r="107" spans="1:9" x14ac:dyDescent="0.25">
      <c r="B107">
        <f t="shared" si="21"/>
        <v>10</v>
      </c>
      <c r="C107">
        <v>106</v>
      </c>
      <c r="D107">
        <v>347</v>
      </c>
      <c r="E107">
        <f t="shared" si="15"/>
        <v>404</v>
      </c>
      <c r="F107">
        <f t="shared" si="16"/>
        <v>-57</v>
      </c>
      <c r="G107">
        <f t="shared" si="17"/>
        <v>406.23776223776224</v>
      </c>
      <c r="H107">
        <f t="shared" si="18"/>
        <v>-59.23776223776224</v>
      </c>
      <c r="I107">
        <f t="shared" si="19"/>
        <v>3509.1124749376499</v>
      </c>
    </row>
    <row r="108" spans="1:9" x14ac:dyDescent="0.25">
      <c r="B108">
        <f t="shared" si="21"/>
        <v>11</v>
      </c>
      <c r="C108">
        <v>107</v>
      </c>
      <c r="D108">
        <v>305</v>
      </c>
      <c r="E108">
        <f t="shared" si="15"/>
        <v>347</v>
      </c>
      <c r="F108">
        <f t="shared" si="16"/>
        <v>-42</v>
      </c>
      <c r="G108">
        <f t="shared" si="17"/>
        <v>349.23776223776224</v>
      </c>
      <c r="H108">
        <f t="shared" si="18"/>
        <v>-44.23776223776224</v>
      </c>
      <c r="I108">
        <f t="shared" si="19"/>
        <v>1956.9796078047827</v>
      </c>
    </row>
    <row r="109" spans="1:9" x14ac:dyDescent="0.25">
      <c r="B109">
        <f t="shared" si="21"/>
        <v>12</v>
      </c>
      <c r="C109">
        <v>108</v>
      </c>
      <c r="D109">
        <v>336</v>
      </c>
      <c r="E109">
        <f t="shared" si="15"/>
        <v>305</v>
      </c>
      <c r="F109">
        <f t="shared" si="16"/>
        <v>31</v>
      </c>
      <c r="G109">
        <f t="shared" si="17"/>
        <v>307.23776223776224</v>
      </c>
      <c r="H109">
        <f t="shared" si="18"/>
        <v>28.76223776223776</v>
      </c>
      <c r="I109">
        <f t="shared" si="19"/>
        <v>827.2663210914958</v>
      </c>
    </row>
    <row r="110" spans="1:9" x14ac:dyDescent="0.25">
      <c r="A110">
        <f t="shared" si="20"/>
        <v>1958</v>
      </c>
      <c r="B110">
        <f t="shared" si="21"/>
        <v>1</v>
      </c>
      <c r="C110">
        <v>109</v>
      </c>
      <c r="D110">
        <v>340</v>
      </c>
      <c r="E110">
        <f t="shared" si="15"/>
        <v>336</v>
      </c>
      <c r="F110">
        <f t="shared" si="16"/>
        <v>4</v>
      </c>
      <c r="G110">
        <f t="shared" si="17"/>
        <v>338.23776223776224</v>
      </c>
      <c r="H110">
        <f t="shared" si="18"/>
        <v>1.7622377622377599</v>
      </c>
      <c r="I110">
        <f t="shared" si="19"/>
        <v>3.1054819306567474</v>
      </c>
    </row>
    <row r="111" spans="1:9" x14ac:dyDescent="0.25">
      <c r="B111">
        <f t="shared" si="21"/>
        <v>2</v>
      </c>
      <c r="C111">
        <v>110</v>
      </c>
      <c r="D111">
        <v>318</v>
      </c>
      <c r="E111">
        <f t="shared" si="15"/>
        <v>340</v>
      </c>
      <c r="F111">
        <f t="shared" si="16"/>
        <v>-22</v>
      </c>
      <c r="G111">
        <f t="shared" si="17"/>
        <v>342.23776223776224</v>
      </c>
      <c r="H111">
        <f t="shared" si="18"/>
        <v>-24.23776223776224</v>
      </c>
      <c r="I111">
        <f t="shared" si="19"/>
        <v>587.46911829429325</v>
      </c>
    </row>
    <row r="112" spans="1:9" x14ac:dyDescent="0.25">
      <c r="B112">
        <f t="shared" si="21"/>
        <v>3</v>
      </c>
      <c r="C112">
        <v>111</v>
      </c>
      <c r="D112">
        <v>362</v>
      </c>
      <c r="E112">
        <f t="shared" si="15"/>
        <v>318</v>
      </c>
      <c r="F112">
        <f t="shared" si="16"/>
        <v>44</v>
      </c>
      <c r="G112">
        <f t="shared" si="17"/>
        <v>320.23776223776224</v>
      </c>
      <c r="H112">
        <f t="shared" si="18"/>
        <v>41.76223776223776</v>
      </c>
      <c r="I112">
        <f t="shared" si="19"/>
        <v>1744.0845029096774</v>
      </c>
    </row>
    <row r="113" spans="1:9" x14ac:dyDescent="0.25">
      <c r="B113">
        <f t="shared" si="21"/>
        <v>4</v>
      </c>
      <c r="C113">
        <v>112</v>
      </c>
      <c r="D113">
        <v>348</v>
      </c>
      <c r="E113">
        <f t="shared" si="15"/>
        <v>362</v>
      </c>
      <c r="F113">
        <f t="shared" si="16"/>
        <v>-14</v>
      </c>
      <c r="G113">
        <f t="shared" si="17"/>
        <v>364.23776223776224</v>
      </c>
      <c r="H113">
        <f t="shared" si="18"/>
        <v>-16.23776223776224</v>
      </c>
      <c r="I113">
        <f t="shared" si="19"/>
        <v>263.66492249009741</v>
      </c>
    </row>
    <row r="114" spans="1:9" x14ac:dyDescent="0.25">
      <c r="B114">
        <f t="shared" si="21"/>
        <v>5</v>
      </c>
      <c r="C114">
        <v>113</v>
      </c>
      <c r="D114">
        <v>363</v>
      </c>
      <c r="E114">
        <f t="shared" si="15"/>
        <v>348</v>
      </c>
      <c r="F114">
        <f t="shared" si="16"/>
        <v>15</v>
      </c>
      <c r="G114">
        <f t="shared" si="17"/>
        <v>350.23776223776224</v>
      </c>
      <c r="H114">
        <f t="shared" si="18"/>
        <v>12.76223776223776</v>
      </c>
      <c r="I114">
        <f t="shared" si="19"/>
        <v>162.87471269988745</v>
      </c>
    </row>
    <row r="115" spans="1:9" x14ac:dyDescent="0.25">
      <c r="B115">
        <f t="shared" si="21"/>
        <v>6</v>
      </c>
      <c r="C115">
        <v>114</v>
      </c>
      <c r="D115">
        <v>435</v>
      </c>
      <c r="E115">
        <f t="shared" si="15"/>
        <v>363</v>
      </c>
      <c r="F115">
        <f t="shared" si="16"/>
        <v>72</v>
      </c>
      <c r="G115">
        <f t="shared" si="17"/>
        <v>365.23776223776224</v>
      </c>
      <c r="H115">
        <f t="shared" si="18"/>
        <v>69.76223776223776</v>
      </c>
      <c r="I115">
        <f t="shared" si="19"/>
        <v>4866.7698175949918</v>
      </c>
    </row>
    <row r="116" spans="1:9" x14ac:dyDescent="0.25">
      <c r="B116">
        <f t="shared" si="21"/>
        <v>7</v>
      </c>
      <c r="C116">
        <v>115</v>
      </c>
      <c r="D116">
        <v>491</v>
      </c>
      <c r="E116">
        <f t="shared" si="15"/>
        <v>435</v>
      </c>
      <c r="F116">
        <f t="shared" si="16"/>
        <v>56</v>
      </c>
      <c r="G116">
        <f t="shared" si="17"/>
        <v>437.23776223776224</v>
      </c>
      <c r="H116">
        <f t="shared" si="18"/>
        <v>53.76223776223776</v>
      </c>
      <c r="I116">
        <f t="shared" si="19"/>
        <v>2890.3782092033839</v>
      </c>
    </row>
    <row r="117" spans="1:9" x14ac:dyDescent="0.25">
      <c r="B117">
        <f t="shared" si="21"/>
        <v>8</v>
      </c>
      <c r="C117">
        <v>116</v>
      </c>
      <c r="D117">
        <v>505</v>
      </c>
      <c r="E117">
        <f t="shared" si="15"/>
        <v>491</v>
      </c>
      <c r="F117">
        <f t="shared" si="16"/>
        <v>14</v>
      </c>
      <c r="G117">
        <f t="shared" si="17"/>
        <v>493.23776223776224</v>
      </c>
      <c r="H117">
        <f t="shared" si="18"/>
        <v>11.76223776223776</v>
      </c>
      <c r="I117">
        <f t="shared" si="19"/>
        <v>138.35023717541193</v>
      </c>
    </row>
    <row r="118" spans="1:9" x14ac:dyDescent="0.25">
      <c r="B118">
        <f t="shared" si="21"/>
        <v>9</v>
      </c>
      <c r="C118">
        <v>117</v>
      </c>
      <c r="D118">
        <v>404</v>
      </c>
      <c r="E118">
        <f t="shared" si="15"/>
        <v>505</v>
      </c>
      <c r="F118">
        <f t="shared" si="16"/>
        <v>-101</v>
      </c>
      <c r="G118">
        <f t="shared" si="17"/>
        <v>507.23776223776224</v>
      </c>
      <c r="H118">
        <f t="shared" si="18"/>
        <v>-103.23776223776224</v>
      </c>
      <c r="I118">
        <f t="shared" si="19"/>
        <v>10658.035551860727</v>
      </c>
    </row>
    <row r="119" spans="1:9" x14ac:dyDescent="0.25">
      <c r="B119">
        <f t="shared" si="21"/>
        <v>10</v>
      </c>
      <c r="C119">
        <v>118</v>
      </c>
      <c r="D119">
        <v>359</v>
      </c>
      <c r="E119">
        <f t="shared" si="15"/>
        <v>404</v>
      </c>
      <c r="F119">
        <f t="shared" si="16"/>
        <v>-45</v>
      </c>
      <c r="G119">
        <f t="shared" si="17"/>
        <v>406.23776223776224</v>
      </c>
      <c r="H119">
        <f t="shared" si="18"/>
        <v>-47.23776223776224</v>
      </c>
      <c r="I119">
        <f t="shared" si="19"/>
        <v>2231.4061812313562</v>
      </c>
    </row>
    <row r="120" spans="1:9" x14ac:dyDescent="0.25">
      <c r="B120">
        <f t="shared" si="21"/>
        <v>11</v>
      </c>
      <c r="C120">
        <v>119</v>
      </c>
      <c r="D120">
        <v>310</v>
      </c>
      <c r="E120">
        <f t="shared" si="15"/>
        <v>359</v>
      </c>
      <c r="F120">
        <f t="shared" si="16"/>
        <v>-49</v>
      </c>
      <c r="G120">
        <f t="shared" si="17"/>
        <v>361.23776223776224</v>
      </c>
      <c r="H120">
        <f t="shared" si="18"/>
        <v>-51.23776223776224</v>
      </c>
      <c r="I120">
        <f t="shared" si="19"/>
        <v>2625.3082791334541</v>
      </c>
    </row>
    <row r="121" spans="1:9" x14ac:dyDescent="0.25">
      <c r="B121">
        <f t="shared" si="21"/>
        <v>12</v>
      </c>
      <c r="C121">
        <v>120</v>
      </c>
      <c r="D121">
        <v>337</v>
      </c>
      <c r="E121">
        <f t="shared" si="15"/>
        <v>310</v>
      </c>
      <c r="F121">
        <f t="shared" si="16"/>
        <v>27</v>
      </c>
      <c r="G121">
        <f t="shared" si="17"/>
        <v>312.23776223776224</v>
      </c>
      <c r="H121">
        <f t="shared" si="18"/>
        <v>24.76223776223776</v>
      </c>
      <c r="I121">
        <f t="shared" si="19"/>
        <v>613.16841899359372</v>
      </c>
    </row>
    <row r="122" spans="1:9" x14ac:dyDescent="0.25">
      <c r="A122">
        <f t="shared" si="20"/>
        <v>1959</v>
      </c>
      <c r="B122">
        <f t="shared" si="21"/>
        <v>1</v>
      </c>
      <c r="C122">
        <v>121</v>
      </c>
      <c r="D122">
        <v>360</v>
      </c>
      <c r="E122">
        <f t="shared" si="15"/>
        <v>337</v>
      </c>
      <c r="F122">
        <f t="shared" si="16"/>
        <v>23</v>
      </c>
      <c r="G122">
        <f t="shared" si="17"/>
        <v>339.23776223776224</v>
      </c>
      <c r="H122">
        <f t="shared" si="18"/>
        <v>20.76223776223776</v>
      </c>
      <c r="I122">
        <f t="shared" si="19"/>
        <v>431.07051689569164</v>
      </c>
    </row>
    <row r="123" spans="1:9" x14ac:dyDescent="0.25">
      <c r="B123">
        <f t="shared" si="21"/>
        <v>2</v>
      </c>
      <c r="C123">
        <v>122</v>
      </c>
      <c r="D123">
        <v>342</v>
      </c>
      <c r="E123">
        <f t="shared" si="15"/>
        <v>360</v>
      </c>
      <c r="F123">
        <f t="shared" si="16"/>
        <v>-18</v>
      </c>
      <c r="G123">
        <f t="shared" si="17"/>
        <v>362.23776223776224</v>
      </c>
      <c r="H123">
        <f t="shared" si="18"/>
        <v>-20.23776223776224</v>
      </c>
      <c r="I123">
        <f t="shared" si="19"/>
        <v>409.56702039219533</v>
      </c>
    </row>
    <row r="124" spans="1:9" x14ac:dyDescent="0.25">
      <c r="B124">
        <f t="shared" si="21"/>
        <v>3</v>
      </c>
      <c r="C124">
        <v>123</v>
      </c>
      <c r="D124">
        <v>406</v>
      </c>
      <c r="E124">
        <f t="shared" si="15"/>
        <v>342</v>
      </c>
      <c r="F124">
        <f t="shared" si="16"/>
        <v>64</v>
      </c>
      <c r="G124">
        <f t="shared" si="17"/>
        <v>344.23776223776224</v>
      </c>
      <c r="H124">
        <f t="shared" si="18"/>
        <v>61.76223776223776</v>
      </c>
      <c r="I124">
        <f t="shared" si="19"/>
        <v>3814.5740133991881</v>
      </c>
    </row>
    <row r="125" spans="1:9" x14ac:dyDescent="0.25">
      <c r="B125">
        <f t="shared" si="21"/>
        <v>4</v>
      </c>
      <c r="C125">
        <v>124</v>
      </c>
      <c r="D125">
        <v>396</v>
      </c>
      <c r="E125">
        <f t="shared" si="15"/>
        <v>406</v>
      </c>
      <c r="F125">
        <f t="shared" si="16"/>
        <v>-10</v>
      </c>
      <c r="G125">
        <f t="shared" si="17"/>
        <v>408.23776223776224</v>
      </c>
      <c r="H125">
        <f t="shared" si="18"/>
        <v>-12.23776223776224</v>
      </c>
      <c r="I125">
        <f t="shared" si="19"/>
        <v>149.76282458799946</v>
      </c>
    </row>
    <row r="126" spans="1:9" x14ac:dyDescent="0.25">
      <c r="B126">
        <f t="shared" si="21"/>
        <v>5</v>
      </c>
      <c r="C126">
        <v>125</v>
      </c>
      <c r="D126">
        <v>420</v>
      </c>
      <c r="E126">
        <f t="shared" si="15"/>
        <v>396</v>
      </c>
      <c r="F126">
        <f t="shared" si="16"/>
        <v>24</v>
      </c>
      <c r="G126">
        <f t="shared" si="17"/>
        <v>398.23776223776224</v>
      </c>
      <c r="H126">
        <f t="shared" si="18"/>
        <v>21.76223776223776</v>
      </c>
      <c r="I126">
        <f t="shared" si="19"/>
        <v>473.59499242016716</v>
      </c>
    </row>
    <row r="127" spans="1:9" x14ac:dyDescent="0.25">
      <c r="B127">
        <f t="shared" si="21"/>
        <v>6</v>
      </c>
      <c r="C127">
        <v>126</v>
      </c>
      <c r="D127">
        <v>472</v>
      </c>
      <c r="E127">
        <f t="shared" si="15"/>
        <v>420</v>
      </c>
      <c r="F127">
        <f t="shared" si="16"/>
        <v>52</v>
      </c>
      <c r="G127">
        <f t="shared" si="17"/>
        <v>422.23776223776224</v>
      </c>
      <c r="H127">
        <f t="shared" si="18"/>
        <v>49.76223776223776</v>
      </c>
      <c r="I127">
        <f t="shared" si="19"/>
        <v>2476.2803071054818</v>
      </c>
    </row>
    <row r="128" spans="1:9" x14ac:dyDescent="0.25">
      <c r="B128">
        <f t="shared" si="21"/>
        <v>7</v>
      </c>
      <c r="C128">
        <v>127</v>
      </c>
      <c r="D128">
        <v>548</v>
      </c>
      <c r="E128">
        <f t="shared" si="15"/>
        <v>472</v>
      </c>
      <c r="F128">
        <f t="shared" si="16"/>
        <v>76</v>
      </c>
      <c r="G128">
        <f t="shared" si="17"/>
        <v>474.23776223776224</v>
      </c>
      <c r="H128">
        <f t="shared" si="18"/>
        <v>73.76223776223776</v>
      </c>
      <c r="I128">
        <f t="shared" si="19"/>
        <v>5440.8677196928938</v>
      </c>
    </row>
    <row r="129" spans="1:9" x14ac:dyDescent="0.25">
      <c r="B129">
        <f t="shared" si="21"/>
        <v>8</v>
      </c>
      <c r="C129">
        <v>128</v>
      </c>
      <c r="D129">
        <v>559</v>
      </c>
      <c r="E129">
        <f t="shared" si="15"/>
        <v>548</v>
      </c>
      <c r="F129">
        <f t="shared" si="16"/>
        <v>11</v>
      </c>
      <c r="G129">
        <f t="shared" si="17"/>
        <v>550.23776223776224</v>
      </c>
      <c r="H129">
        <f t="shared" si="18"/>
        <v>8.7622377622377599</v>
      </c>
      <c r="I129">
        <f t="shared" si="19"/>
        <v>76.776810601985389</v>
      </c>
    </row>
    <row r="130" spans="1:9" x14ac:dyDescent="0.25">
      <c r="B130">
        <f t="shared" ref="B130:B145" si="22">IF(MOD(C130, 12) = 0, 12, MOD(C130, 12))</f>
        <v>9</v>
      </c>
      <c r="C130">
        <v>129</v>
      </c>
      <c r="D130">
        <v>463</v>
      </c>
      <c r="E130">
        <f t="shared" si="15"/>
        <v>559</v>
      </c>
      <c r="F130">
        <f t="shared" si="16"/>
        <v>-96</v>
      </c>
      <c r="G130">
        <f t="shared" si="17"/>
        <v>561.23776223776224</v>
      </c>
      <c r="H130">
        <f t="shared" si="18"/>
        <v>-98.23776223776224</v>
      </c>
      <c r="I130">
        <f t="shared" si="19"/>
        <v>9650.6579294831045</v>
      </c>
    </row>
    <row r="131" spans="1:9" x14ac:dyDescent="0.25">
      <c r="B131">
        <f t="shared" si="22"/>
        <v>10</v>
      </c>
      <c r="C131">
        <v>130</v>
      </c>
      <c r="D131">
        <v>407</v>
      </c>
      <c r="E131">
        <f t="shared" si="15"/>
        <v>463</v>
      </c>
      <c r="F131">
        <f t="shared" si="16"/>
        <v>-56</v>
      </c>
      <c r="G131">
        <f t="shared" si="17"/>
        <v>465.23776223776224</v>
      </c>
      <c r="H131">
        <f t="shared" si="18"/>
        <v>-58.23776223776224</v>
      </c>
      <c r="I131">
        <f t="shared" si="19"/>
        <v>3391.6369504621257</v>
      </c>
    </row>
    <row r="132" spans="1:9" x14ac:dyDescent="0.25">
      <c r="B132">
        <f t="shared" si="22"/>
        <v>11</v>
      </c>
      <c r="C132">
        <v>131</v>
      </c>
      <c r="D132">
        <v>362</v>
      </c>
      <c r="E132">
        <f t="shared" ref="E132:E145" si="23">D131</f>
        <v>407</v>
      </c>
      <c r="F132">
        <f t="shared" ref="F132:F145" si="24">D132-E132</f>
        <v>-45</v>
      </c>
      <c r="G132">
        <f t="shared" ref="G132:G145" si="25">E132+$F$146</f>
        <v>409.23776223776224</v>
      </c>
      <c r="H132">
        <f t="shared" ref="H132:H145" si="26">D132-G132</f>
        <v>-47.23776223776224</v>
      </c>
      <c r="I132">
        <f t="shared" ref="I132:I145" si="27">POWER(H132,2)</f>
        <v>2231.4061812313562</v>
      </c>
    </row>
    <row r="133" spans="1:9" x14ac:dyDescent="0.25">
      <c r="B133">
        <f t="shared" si="22"/>
        <v>12</v>
      </c>
      <c r="C133">
        <v>132</v>
      </c>
      <c r="D133">
        <v>405</v>
      </c>
      <c r="E133">
        <f t="shared" si="23"/>
        <v>362</v>
      </c>
      <c r="F133">
        <f t="shared" si="24"/>
        <v>43</v>
      </c>
      <c r="G133">
        <f t="shared" si="25"/>
        <v>364.23776223776224</v>
      </c>
      <c r="H133">
        <f t="shared" si="26"/>
        <v>40.76223776223776</v>
      </c>
      <c r="I133">
        <f t="shared" si="27"/>
        <v>1661.5600273852019</v>
      </c>
    </row>
    <row r="134" spans="1:9" x14ac:dyDescent="0.25">
      <c r="A134">
        <f t="shared" ref="A134" si="28">IF(B134 = 1, 1949 + (INT(C134/12)), 0)</f>
        <v>1960</v>
      </c>
      <c r="B134">
        <f t="shared" si="22"/>
        <v>1</v>
      </c>
      <c r="C134">
        <v>133</v>
      </c>
      <c r="D134">
        <v>417</v>
      </c>
      <c r="E134">
        <f t="shared" si="23"/>
        <v>405</v>
      </c>
      <c r="F134">
        <f t="shared" si="24"/>
        <v>12</v>
      </c>
      <c r="G134">
        <f t="shared" si="25"/>
        <v>407.23776223776224</v>
      </c>
      <c r="H134">
        <f t="shared" si="26"/>
        <v>9.7622377622377599</v>
      </c>
      <c r="I134">
        <f t="shared" si="27"/>
        <v>95.301286126460909</v>
      </c>
    </row>
    <row r="135" spans="1:9" x14ac:dyDescent="0.25">
      <c r="B135">
        <f t="shared" si="22"/>
        <v>2</v>
      </c>
      <c r="C135">
        <v>134</v>
      </c>
      <c r="D135">
        <v>391</v>
      </c>
      <c r="E135">
        <f t="shared" si="23"/>
        <v>417</v>
      </c>
      <c r="F135">
        <f t="shared" si="24"/>
        <v>-26</v>
      </c>
      <c r="G135">
        <f t="shared" si="25"/>
        <v>419.23776223776224</v>
      </c>
      <c r="H135">
        <f t="shared" si="26"/>
        <v>-28.23776223776224</v>
      </c>
      <c r="I135">
        <f t="shared" si="27"/>
        <v>797.37121619639117</v>
      </c>
    </row>
    <row r="136" spans="1:9" x14ac:dyDescent="0.25">
      <c r="B136">
        <f t="shared" si="22"/>
        <v>3</v>
      </c>
      <c r="C136">
        <v>135</v>
      </c>
      <c r="D136">
        <v>419</v>
      </c>
      <c r="E136">
        <f t="shared" si="23"/>
        <v>391</v>
      </c>
      <c r="F136">
        <f t="shared" si="24"/>
        <v>28</v>
      </c>
      <c r="G136">
        <f t="shared" si="25"/>
        <v>393.23776223776224</v>
      </c>
      <c r="H136">
        <f t="shared" si="26"/>
        <v>25.76223776223776</v>
      </c>
      <c r="I136">
        <f t="shared" si="27"/>
        <v>663.69289451806924</v>
      </c>
    </row>
    <row r="137" spans="1:9" x14ac:dyDescent="0.25">
      <c r="B137">
        <f t="shared" si="22"/>
        <v>4</v>
      </c>
      <c r="C137">
        <v>136</v>
      </c>
      <c r="D137">
        <v>461</v>
      </c>
      <c r="E137">
        <f t="shared" si="23"/>
        <v>419</v>
      </c>
      <c r="F137">
        <f t="shared" si="24"/>
        <v>42</v>
      </c>
      <c r="G137">
        <f t="shared" si="25"/>
        <v>421.23776223776224</v>
      </c>
      <c r="H137">
        <f t="shared" si="26"/>
        <v>39.76223776223776</v>
      </c>
      <c r="I137">
        <f t="shared" si="27"/>
        <v>1581.0355518607264</v>
      </c>
    </row>
    <row r="138" spans="1:9" x14ac:dyDescent="0.25">
      <c r="B138">
        <f t="shared" si="22"/>
        <v>5</v>
      </c>
      <c r="C138">
        <v>137</v>
      </c>
      <c r="D138">
        <v>472</v>
      </c>
      <c r="E138">
        <f t="shared" si="23"/>
        <v>461</v>
      </c>
      <c r="F138">
        <f t="shared" si="24"/>
        <v>11</v>
      </c>
      <c r="G138">
        <f t="shared" si="25"/>
        <v>463.23776223776224</v>
      </c>
      <c r="H138">
        <f t="shared" si="26"/>
        <v>8.7622377622377599</v>
      </c>
      <c r="I138">
        <f t="shared" si="27"/>
        <v>76.776810601985389</v>
      </c>
    </row>
    <row r="139" spans="1:9" x14ac:dyDescent="0.25">
      <c r="B139">
        <f t="shared" si="22"/>
        <v>6</v>
      </c>
      <c r="C139">
        <v>138</v>
      </c>
      <c r="D139">
        <v>535</v>
      </c>
      <c r="E139">
        <f t="shared" si="23"/>
        <v>472</v>
      </c>
      <c r="F139">
        <f t="shared" si="24"/>
        <v>63</v>
      </c>
      <c r="G139">
        <f t="shared" si="25"/>
        <v>474.23776223776224</v>
      </c>
      <c r="H139">
        <f t="shared" si="26"/>
        <v>60.76223776223776</v>
      </c>
      <c r="I139">
        <f t="shared" si="27"/>
        <v>3692.0495378747123</v>
      </c>
    </row>
    <row r="140" spans="1:9" x14ac:dyDescent="0.25">
      <c r="B140">
        <f t="shared" si="22"/>
        <v>7</v>
      </c>
      <c r="C140">
        <v>139</v>
      </c>
      <c r="D140">
        <v>622</v>
      </c>
      <c r="E140">
        <f t="shared" si="23"/>
        <v>535</v>
      </c>
      <c r="F140">
        <f t="shared" si="24"/>
        <v>87</v>
      </c>
      <c r="G140">
        <f t="shared" si="25"/>
        <v>537.23776223776224</v>
      </c>
      <c r="H140">
        <f t="shared" si="26"/>
        <v>84.76223776223776</v>
      </c>
      <c r="I140">
        <f t="shared" si="27"/>
        <v>7184.6369504621252</v>
      </c>
    </row>
    <row r="141" spans="1:9" x14ac:dyDescent="0.25">
      <c r="B141">
        <f t="shared" si="22"/>
        <v>8</v>
      </c>
      <c r="C141">
        <v>140</v>
      </c>
      <c r="D141">
        <v>606</v>
      </c>
      <c r="E141">
        <f t="shared" si="23"/>
        <v>622</v>
      </c>
      <c r="F141">
        <f t="shared" si="24"/>
        <v>-16</v>
      </c>
      <c r="G141">
        <f t="shared" si="25"/>
        <v>624.23776223776224</v>
      </c>
      <c r="H141">
        <f t="shared" si="26"/>
        <v>-18.23776223776224</v>
      </c>
      <c r="I141">
        <f t="shared" si="27"/>
        <v>332.61597144114637</v>
      </c>
    </row>
    <row r="142" spans="1:9" x14ac:dyDescent="0.25">
      <c r="B142">
        <f t="shared" si="22"/>
        <v>9</v>
      </c>
      <c r="C142">
        <v>141</v>
      </c>
      <c r="D142">
        <v>508</v>
      </c>
      <c r="E142">
        <f t="shared" si="23"/>
        <v>606</v>
      </c>
      <c r="F142">
        <f t="shared" si="24"/>
        <v>-98</v>
      </c>
      <c r="G142">
        <f t="shared" si="25"/>
        <v>608.23776223776224</v>
      </c>
      <c r="H142">
        <f t="shared" si="26"/>
        <v>-100.23776223776224</v>
      </c>
      <c r="I142">
        <f t="shared" si="27"/>
        <v>10047.608978434153</v>
      </c>
    </row>
    <row r="143" spans="1:9" x14ac:dyDescent="0.25">
      <c r="B143">
        <f t="shared" si="22"/>
        <v>10</v>
      </c>
      <c r="C143">
        <v>142</v>
      </c>
      <c r="D143">
        <v>461</v>
      </c>
      <c r="E143">
        <f t="shared" si="23"/>
        <v>508</v>
      </c>
      <c r="F143">
        <f t="shared" si="24"/>
        <v>-47</v>
      </c>
      <c r="G143">
        <f t="shared" si="25"/>
        <v>510.23776223776224</v>
      </c>
      <c r="H143">
        <f t="shared" si="26"/>
        <v>-49.23776223776224</v>
      </c>
      <c r="I143">
        <f t="shared" si="27"/>
        <v>2424.3572301824051</v>
      </c>
    </row>
    <row r="144" spans="1:9" x14ac:dyDescent="0.25">
      <c r="B144">
        <f t="shared" si="22"/>
        <v>11</v>
      </c>
      <c r="C144">
        <v>143</v>
      </c>
      <c r="D144">
        <v>390</v>
      </c>
      <c r="E144">
        <f t="shared" si="23"/>
        <v>461</v>
      </c>
      <c r="F144">
        <f t="shared" si="24"/>
        <v>-71</v>
      </c>
      <c r="G144">
        <f t="shared" si="25"/>
        <v>463.23776223776224</v>
      </c>
      <c r="H144">
        <f t="shared" si="26"/>
        <v>-73.23776223776224</v>
      </c>
      <c r="I144">
        <f t="shared" si="27"/>
        <v>5363.7698175949927</v>
      </c>
    </row>
    <row r="145" spans="2:9" x14ac:dyDescent="0.25">
      <c r="B145">
        <f t="shared" si="22"/>
        <v>12</v>
      </c>
      <c r="C145">
        <v>144</v>
      </c>
      <c r="D145">
        <v>432</v>
      </c>
      <c r="E145">
        <f t="shared" si="23"/>
        <v>390</v>
      </c>
      <c r="F145">
        <f t="shared" si="24"/>
        <v>42</v>
      </c>
      <c r="G145">
        <f t="shared" si="25"/>
        <v>392.23776223776224</v>
      </c>
      <c r="H145">
        <f t="shared" si="26"/>
        <v>39.76223776223776</v>
      </c>
      <c r="I145">
        <f t="shared" si="27"/>
        <v>1581.0355518607264</v>
      </c>
    </row>
    <row r="146" spans="2:9" x14ac:dyDescent="0.25">
      <c r="F146">
        <f>AVERAGE(F3:F145)</f>
        <v>2.2377622377622379</v>
      </c>
      <c r="I146">
        <f>SUM(I3:I145)</f>
        <v>161787.91608391609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AirPassengers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Khemmaphat Pratchayadamrongphon</dc:creator>
  <cp:lastModifiedBy>KHEMMAPHAT PRATCHAYADAMRONGPHON</cp:lastModifiedBy>
  <dcterms:created xsi:type="dcterms:W3CDTF">2024-01-29T17:24:43Z</dcterms:created>
  <dcterms:modified xsi:type="dcterms:W3CDTF">2024-01-29T18:29:19Z</dcterms:modified>
</cp:coreProperties>
</file>