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5\"/>
    </mc:Choice>
  </mc:AlternateContent>
  <workbookProtection workbookPassword="CAA7" lockStructure="1"/>
  <bookViews>
    <workbookView xWindow="0" yWindow="0" windowWidth="13800" windowHeight="411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F49" i="4" s="1"/>
  <c r="B41" i="4"/>
  <c r="F41" i="4" s="1"/>
  <c r="C49" i="4"/>
  <c r="C41" i="4"/>
  <c r="C50" i="4" s="1"/>
  <c r="D49" i="4"/>
  <c r="D41" i="4"/>
  <c r="D50" i="4" s="1"/>
  <c r="E49" i="4"/>
  <c r="E41" i="4"/>
  <c r="E50" i="4"/>
  <c r="F48" i="4"/>
  <c r="F47" i="4"/>
  <c r="F46" i="4"/>
  <c r="F45" i="4"/>
  <c r="F44" i="4"/>
  <c r="F43" i="4"/>
  <c r="F40" i="4"/>
  <c r="F39" i="4"/>
  <c r="F38" i="4"/>
  <c r="F37" i="4"/>
  <c r="F36" i="4"/>
  <c r="F35" i="4"/>
  <c r="F34" i="4"/>
  <c r="F33" i="4"/>
  <c r="F32" i="4"/>
  <c r="F31" i="4"/>
  <c r="B26" i="4"/>
  <c r="F26" i="4"/>
  <c r="B18" i="4"/>
  <c r="C18" i="4"/>
  <c r="C27" i="4" s="1"/>
  <c r="C26" i="4"/>
  <c r="D18" i="4"/>
  <c r="D26" i="4"/>
  <c r="D27" i="4"/>
  <c r="E18" i="4"/>
  <c r="E27" i="4" s="1"/>
  <c r="E26" i="4"/>
  <c r="F25" i="4"/>
  <c r="F24" i="4"/>
  <c r="F23" i="4"/>
  <c r="F22" i="4"/>
  <c r="F21" i="4"/>
  <c r="F20" i="4"/>
  <c r="F17" i="4"/>
  <c r="F16" i="4"/>
  <c r="F15" i="4"/>
  <c r="F14" i="4"/>
  <c r="F13" i="4"/>
  <c r="F12" i="4"/>
  <c r="F11" i="4"/>
  <c r="F10" i="4"/>
  <c r="F9" i="4"/>
  <c r="F8" i="4"/>
  <c r="B41" i="1"/>
  <c r="C41" i="1"/>
  <c r="C50" i="1"/>
  <c r="D41" i="1"/>
  <c r="E41" i="1"/>
  <c r="E50" i="1" s="1"/>
  <c r="F40" i="1"/>
  <c r="F39" i="1"/>
  <c r="F38" i="1"/>
  <c r="F37" i="1"/>
  <c r="F36" i="1"/>
  <c r="F35" i="1"/>
  <c r="F34" i="1"/>
  <c r="F33" i="1"/>
  <c r="F32" i="1"/>
  <c r="F31" i="1"/>
  <c r="B49" i="1"/>
  <c r="B50" i="1"/>
  <c r="C49" i="1"/>
  <c r="D49" i="1"/>
  <c r="F49" i="1" s="1"/>
  <c r="E49" i="1"/>
  <c r="F48" i="1"/>
  <c r="F47" i="1"/>
  <c r="F46" i="1"/>
  <c r="F45" i="1"/>
  <c r="F44" i="1"/>
  <c r="F43" i="1"/>
  <c r="B2" i="4"/>
  <c r="B3" i="4"/>
  <c r="B2" i="1"/>
  <c r="B3" i="1"/>
  <c r="B1" i="4"/>
  <c r="B1" i="1"/>
  <c r="B18" i="1"/>
  <c r="B26" i="1"/>
  <c r="F26" i="1" s="1"/>
  <c r="B27" i="1"/>
  <c r="C18" i="1"/>
  <c r="F18" i="1" s="1"/>
  <c r="C26" i="1"/>
  <c r="D18" i="1"/>
  <c r="D27" i="1"/>
  <c r="D26" i="1"/>
  <c r="F25" i="1"/>
  <c r="F24" i="1"/>
  <c r="F23" i="1"/>
  <c r="F22" i="1"/>
  <c r="F21" i="1"/>
  <c r="F20" i="1"/>
  <c r="E18" i="1"/>
  <c r="E27" i="1" s="1"/>
  <c r="E26" i="1"/>
  <c r="F9" i="1"/>
  <c r="F10" i="1"/>
  <c r="F11" i="1"/>
  <c r="F12" i="1"/>
  <c r="F13" i="1"/>
  <c r="F14" i="1"/>
  <c r="F15" i="1"/>
  <c r="F16" i="1"/>
  <c r="F17" i="1"/>
  <c r="F8" i="1"/>
  <c r="B27" i="4"/>
  <c r="F27" i="4" s="1"/>
  <c r="D16" i="5"/>
  <c r="D18" i="5"/>
  <c r="D22" i="5"/>
  <c r="D17" i="5"/>
  <c r="D21" i="5"/>
  <c r="F41" i="1"/>
  <c r="B50" i="4"/>
  <c r="F50" i="4" s="1"/>
  <c r="D50" i="1" l="1"/>
  <c r="F50" i="1" s="1"/>
  <c r="C27" i="1"/>
  <c r="F27" i="1" s="1"/>
  <c r="F18" i="4"/>
  <c r="D20" i="5"/>
  <c r="C13" i="5" l="1"/>
  <c r="C14" i="5" s="1"/>
  <c r="A17" i="6" s="1"/>
</calcChain>
</file>

<file path=xl/sharedStrings.xml><?xml version="1.0" encoding="utf-8"?>
<sst xmlns="http://schemas.openxmlformats.org/spreadsheetml/2006/main" count="189" uniqueCount="83">
  <si>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</si>
  <si>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</si>
  <si>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</si>
  <si>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</si>
  <si>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</si>
  <si>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</si>
  <si>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</si>
  <si>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</si>
  <si>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</si>
  <si>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</si>
  <si>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</si>
  <si>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</si>
  <si>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</si>
  <si>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</si>
  <si>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</si>
  <si>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</si>
  <si>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</si>
  <si>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</si>
  <si>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</si>
  <si>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</si>
  <si>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</si>
  <si>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</si>
  <si>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</si>
  <si>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</si>
  <si>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</si>
  <si>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</si>
  <si>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</si>
  <si>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</si>
  <si>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</si>
  <si>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</si>
  <si>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</si>
  <si>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</si>
  <si>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</si>
  <si>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</si>
  <si>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</si>
  <si>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</si>
  <si>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</si>
  <si>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</si>
  <si>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</si>
  <si>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</si>
  <si>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</si>
  <si>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</si>
  <si>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</si>
  <si>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</si>
  <si>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</si>
  <si>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</si>
  <si>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</si>
  <si>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</si>
  <si>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</si>
  <si>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</si>
  <si>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</si>
  <si>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</si>
  <si>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</si>
  <si>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</si>
  <si>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</si>
  <si>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</si>
  <si>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</si>
  <si>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</si>
  <si>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</si>
  <si>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</si>
  <si>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</si>
  <si>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</si>
  <si>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</si>
  <si>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</si>
  <si>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</si>
  <si>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</si>
  <si>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</si>
  <si>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</si>
  <si>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</si>
  <si>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</si>
  <si>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</si>
  <si>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</si>
  <si>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</si>
  <si>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</si>
  <si>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</si>
  <si>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</si>
  <si>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</si>
  <si>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</si>
  <si>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</si>
  <si>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Chesterfield County School District</t>
  </si>
  <si>
    <t>McAbee, Schwartz, Halliday &amp; Co</t>
  </si>
  <si>
    <t>smorgan@mshcpa.com</t>
  </si>
  <si>
    <t>Chesterfield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</si>
</sst>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2" name="Picture 1" descr="scstateseal">
          <a:extLst>
            <a:ext uri="{FF2B5EF4-FFF2-40B4-BE49-F238E27FC236}">
              <a16:creationId xmlns:a16="http://schemas.microsoft.com/office/drawing/2014/main" id="{EC74528C-FD95-4BAD-A880-A339ACD75CB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4</xdr:col>
          <xdr:colOff>1028700</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3D96EFD3-4F25-4C33-9F5E-6B021380E22B}"/>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3" name="Picture 1" descr="scstateseal">
          <a:extLst>
            <a:ext uri="{FF2B5EF4-FFF2-40B4-BE49-F238E27FC236}">
              <a16:creationId xmlns:a16="http://schemas.microsoft.com/office/drawing/2014/main" id="{D9338009-AD2F-4B7C-B473-5EBD27EE11F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5" name="Picture 1" descr="scstateseal">
          <a:extLst>
            <a:ext uri="{FF2B5EF4-FFF2-40B4-BE49-F238E27FC236}">
              <a16:creationId xmlns:a16="http://schemas.microsoft.com/office/drawing/2014/main" id="{328310D7-241E-42CB-8E09-54F7A3570FD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9" name="Picture 1" descr="scstateseal">
          <a:extLst>
            <a:ext uri="{FF2B5EF4-FFF2-40B4-BE49-F238E27FC236}">
              <a16:creationId xmlns:a16="http://schemas.microsoft.com/office/drawing/2014/main" id="{D69C4DE1-1F14-4232-AF34-64612DF2267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smorgan@mshcpa.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7" sqref="B7:E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82</v>
      </c>
      <c r="C3" s="49"/>
      <c r="D3" s="49"/>
      <c r="E3" s="49"/>
      <c r="F3" s="20"/>
    </row>
    <row r="4" spans="1:6" ht="13.5" customHeight="1" x14ac:dyDescent="0.25">
      <c r="A4" s="21" t="s">
        <v>17</v>
      </c>
      <c r="B4" s="49" t="s">
        <v>79</v>
      </c>
      <c r="C4" s="49"/>
      <c r="D4" s="49"/>
      <c r="E4" s="49"/>
      <c r="F4" s="20"/>
    </row>
    <row r="5" spans="1:6" ht="13.5" customHeight="1" x14ac:dyDescent="0.25">
      <c r="A5" s="22" t="s">
        <v>45</v>
      </c>
      <c r="B5" s="49" t="s">
        <v>44</v>
      </c>
      <c r="C5" s="49"/>
      <c r="D5" s="49"/>
      <c r="E5" s="49"/>
      <c r="F5" s="23"/>
    </row>
    <row r="6" spans="1:6" ht="13.5" x14ac:dyDescent="0.25">
      <c r="A6" s="21" t="s">
        <v>1</v>
      </c>
      <c r="B6" s="51">
        <v>42185</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v>8645830886</v>
      </c>
      <c r="C9" s="52"/>
      <c r="D9" s="52">
        <v>8645944365</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4</xdr:col>
                <xdr:colOff>1028700</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7" zoomScale="102" zoomScaleNormal="100" workbookViewId="0">
      <selection activeCell="E31" sqref="E31"/>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Chesterfield</v>
      </c>
      <c r="C1" s="55"/>
      <c r="D1" s="55"/>
      <c r="E1" s="3"/>
      <c r="F1" s="3"/>
    </row>
    <row r="2" spans="1:6" ht="13.5" customHeight="1" x14ac:dyDescent="0.25">
      <c r="A2" s="4" t="s">
        <v>17</v>
      </c>
      <c r="B2" s="55" t="str">
        <f>IF('General Data'!B4:D4&lt;&gt;"",'General Data'!B4:D4,"")</f>
        <v>Chesterfield County School District</v>
      </c>
      <c r="C2" s="55"/>
      <c r="D2" s="55"/>
      <c r="E2" s="34"/>
      <c r="F2" s="34"/>
    </row>
    <row r="3" spans="1:6" ht="13.5" x14ac:dyDescent="0.25">
      <c r="A3" s="4" t="s">
        <v>1</v>
      </c>
      <c r="B3" s="54">
        <f>IF('General Data'!B6:D6&lt;&gt;"",'General Data'!B6:D6,"")</f>
        <v>42185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v>68220000</v>
      </c>
      <c r="C17" s="26">
        <v>2239000</v>
      </c>
      <c r="D17" s="26">
        <v>5415000</v>
      </c>
      <c r="E17" s="26">
        <v>3840000</v>
      </c>
      <c r="F17" s="14">
        <f t="shared" si="0"/>
        <v>65044000</v>
      </c>
    </row>
    <row r="18" spans="1:6" ht="18" customHeight="1" thickBot="1" x14ac:dyDescent="0.3">
      <c r="A18" s="9" t="s">
        <v>12</v>
      </c>
      <c r="B18" s="15">
        <f>SUM(B8:B17)</f>
        <v>68220000</v>
      </c>
      <c r="C18" s="15">
        <f>SUM(C8:C17)</f>
        <v>2239000</v>
      </c>
      <c r="D18" s="15">
        <f>SUM(D8:D17)</f>
        <v>5415000</v>
      </c>
      <c r="E18" s="15">
        <f>SUM(E8:E17)</f>
        <v>3840000</v>
      </c>
      <c r="F18" s="15">
        <f t="shared" si="0"/>
        <v>65044000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v>3739000</v>
      </c>
      <c r="C25" s="26">
        <v>1710000</v>
      </c>
      <c r="D25" s="26">
        <v>5415000</v>
      </c>
      <c r="E25" s="26">
        <v>34000</v>
      </c>
      <c r="F25" s="14">
        <f t="shared" si="0"/>
        <v>34000</v>
      </c>
    </row>
    <row r="26" spans="1:6" ht="18" customHeight="1" thickBot="1" x14ac:dyDescent="0.3">
      <c r="A26" s="9" t="s">
        <v>9</v>
      </c>
      <c r="B26" s="15">
        <f>SUM(B20:B25)</f>
        <v>3739000</v>
      </c>
      <c r="C26" s="15">
        <f>SUM(C20:C25)</f>
        <v>1710000</v>
      </c>
      <c r="D26" s="15">
        <f>SUM(D20:D25)</f>
        <v>5415000</v>
      </c>
      <c r="E26" s="15">
        <f>SUM(E20:E25)</f>
        <v>34000</v>
      </c>
      <c r="F26" s="15">
        <f t="shared" si="0"/>
        <v>34000</v>
      </c>
    </row>
    <row r="27" spans="1:6" ht="18" customHeight="1" thickTop="1" thickBot="1" x14ac:dyDescent="0.3">
      <c r="A27" s="10" t="s">
        <v>13</v>
      </c>
      <c r="B27" s="16">
        <f>SUM(B18,B26)</f>
        <v>71959000</v>
      </c>
      <c r="C27" s="16">
        <f>SUM(C18,C26)</f>
        <v>3949000</v>
      </c>
      <c r="D27" s="16">
        <f>SUM(D18,D26)</f>
        <v>10830000</v>
      </c>
      <c r="E27" s="16">
        <f>SUM(E18,E26)</f>
        <v>3874000</v>
      </c>
      <c r="F27" s="16">
        <f t="shared" si="0"/>
        <v>65078000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Chesterfield</v>
      </c>
      <c r="C1" s="55"/>
      <c r="D1" s="55"/>
      <c r="E1" s="3"/>
      <c r="F1" s="3"/>
    </row>
    <row r="2" spans="1:6" ht="13.5" customHeight="1" x14ac:dyDescent="0.25">
      <c r="A2" s="4" t="s">
        <v>17</v>
      </c>
      <c r="B2" s="55" t="str">
        <f>IF('General Data'!B4:D4&lt;&gt;"",'General Data'!B4:D4,"")</f>
        <v>Chesterfield County School District</v>
      </c>
      <c r="C2" s="55"/>
      <c r="D2" s="55"/>
      <c r="E2" s="62"/>
      <c r="F2" s="62"/>
    </row>
    <row r="3" spans="1:6" ht="13.5" customHeight="1" x14ac:dyDescent="0.25">
      <c r="A3" s="4" t="s">
        <v>1</v>
      </c>
      <c r="B3" s="54">
        <f>IF('General Data'!B6:D6&lt;&gt;"",'General Data'!B6:D6,"")</f>
        <v>42185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16" sqref="C16"/>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Chesterfield</v>
      </c>
      <c r="C1" s="55"/>
      <c r="D1" s="29"/>
    </row>
    <row r="2" spans="1:4" ht="13.5" customHeight="1" x14ac:dyDescent="0.25">
      <c r="A2" s="4" t="s">
        <v>17</v>
      </c>
      <c r="B2" s="55" t="str">
        <f>IF('General Data'!B4:D4&lt;&gt;"",'General Data'!B4:D4,"")</f>
        <v>Chesterfield County School District</v>
      </c>
      <c r="C2" s="55"/>
      <c r="D2" s="29"/>
    </row>
    <row r="3" spans="1:4" ht="13.5" customHeight="1" x14ac:dyDescent="0.25">
      <c r="A3" s="4" t="s">
        <v>1</v>
      </c>
      <c r="B3" s="28">
        <f>IF('General Data'!B6:D6&lt;&gt;"",'General Data'!B6:D6,"")</f>
        <v>42185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65078000</v>
      </c>
      <c r="D13" s="46"/>
    </row>
    <row r="14" spans="1:4" ht="13.5" x14ac:dyDescent="0.25">
      <c r="A14" s="66" t="s">
        <v>72</v>
      </c>
      <c r="B14" s="67"/>
      <c r="C14" s="42">
        <f>C12-C13</f>
        <v>-65078000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2018-06-14T15:52:13Z</dcterms:modified>
</cp:coreProperties>
</file>