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0" yWindow="0" windowWidth="28800" windowHeight="1302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1" i="5"/>
  <c r="B3" i="5"/>
  <c r="B2" i="5"/>
  <c r="B1" i="5"/>
  <c r="B49" i="4"/>
  <c r="B41" i="4"/>
  <c r="B50" i="4"/>
  <c r="C49" i="4"/>
  <c r="C41" i="4"/>
  <c r="C50" i="4"/>
  <c r="D49" i="4"/>
  <c r="D50" i="4" s="1"/>
  <c r="D41" i="4"/>
  <c r="E49" i="4"/>
  <c r="E41" i="4"/>
  <c r="E50" i="4"/>
  <c r="F48" i="4"/>
  <c r="F47" i="4"/>
  <c r="F46" i="4"/>
  <c r="F45" i="4"/>
  <c r="F44" i="4"/>
  <c r="F43" i="4"/>
  <c r="F40" i="4"/>
  <c r="F39" i="4"/>
  <c r="F38" i="4"/>
  <c r="F37" i="4"/>
  <c r="F36" i="4"/>
  <c r="F35" i="4"/>
  <c r="F34" i="4"/>
  <c r="F33" i="4"/>
  <c r="F32" i="4"/>
  <c r="F31" i="4"/>
  <c r="B26" i="4"/>
  <c r="B18" i="4"/>
  <c r="B27" i="4" s="1"/>
  <c r="C18" i="4"/>
  <c r="C26" i="4"/>
  <c r="C27" i="4" s="1"/>
  <c r="D18" i="4"/>
  <c r="D27" i="4" s="1"/>
  <c r="D26" i="4"/>
  <c r="F26" i="4" s="1"/>
  <c r="E18" i="4"/>
  <c r="E27" i="4" s="1"/>
  <c r="E26" i="4"/>
  <c r="F25" i="4"/>
  <c r="F24" i="4"/>
  <c r="F23" i="4"/>
  <c r="F22" i="4"/>
  <c r="F21" i="4"/>
  <c r="F20" i="4"/>
  <c r="F17" i="4"/>
  <c r="F16" i="4"/>
  <c r="F15" i="4"/>
  <c r="F14" i="4"/>
  <c r="F13" i="4"/>
  <c r="F12" i="4"/>
  <c r="F11" i="4"/>
  <c r="F10" i="4"/>
  <c r="F9" i="4"/>
  <c r="F8" i="4"/>
  <c r="B41" i="1"/>
  <c r="B50" i="1"/>
  <c r="C41" i="1"/>
  <c r="F41" i="1" s="1"/>
  <c r="D41" i="1"/>
  <c r="D50" i="1" s="1"/>
  <c r="E41" i="1"/>
  <c r="F40" i="1"/>
  <c r="F39" i="1"/>
  <c r="F38" i="1"/>
  <c r="F37" i="1"/>
  <c r="F36" i="1"/>
  <c r="F35" i="1"/>
  <c r="F34" i="1"/>
  <c r="F33" i="1"/>
  <c r="F32" i="1"/>
  <c r="F31" i="1"/>
  <c r="B49" i="1"/>
  <c r="F49" i="1" s="1"/>
  <c r="C49" i="1"/>
  <c r="C50" i="1"/>
  <c r="D49" i="1"/>
  <c r="E49" i="1"/>
  <c r="E50" i="1"/>
  <c r="F48" i="1"/>
  <c r="F47" i="1"/>
  <c r="F46" i="1"/>
  <c r="F45" i="1"/>
  <c r="F44" i="1"/>
  <c r="F43" i="1"/>
  <c r="B2" i="4"/>
  <c r="B3" i="4"/>
  <c r="B2" i="1"/>
  <c r="B3" i="1"/>
  <c r="B1" i="4"/>
  <c r="B1" i="1"/>
  <c r="B18" i="1"/>
  <c r="B27" i="1" s="1"/>
  <c r="B26" i="1"/>
  <c r="C18" i="1"/>
  <c r="C27" i="1" s="1"/>
  <c r="C26" i="1"/>
  <c r="F26" i="1" s="1"/>
  <c r="D18" i="1"/>
  <c r="D27" i="1"/>
  <c r="D26" i="1"/>
  <c r="F25" i="1"/>
  <c r="F24" i="1"/>
  <c r="F23" i="1"/>
  <c r="F22" i="1"/>
  <c r="F21" i="1"/>
  <c r="F20" i="1"/>
  <c r="E18" i="1"/>
  <c r="E27" i="1" s="1"/>
  <c r="E26" i="1"/>
  <c r="F9" i="1"/>
  <c r="F10" i="1"/>
  <c r="F11" i="1"/>
  <c r="F12" i="1"/>
  <c r="F13" i="1"/>
  <c r="F14" i="1"/>
  <c r="F15" i="1"/>
  <c r="F16" i="1"/>
  <c r="F17" i="1"/>
  <c r="F8" i="1"/>
  <c r="D16" i="5"/>
  <c r="D22" i="5"/>
  <c r="D17" i="5"/>
  <c r="F41" i="4"/>
  <c r="F49" i="4"/>
  <c r="F27" i="1" l="1"/>
  <c r="F50" i="1"/>
  <c r="F27" i="4"/>
  <c r="F50" i="4"/>
  <c r="D20" i="5"/>
  <c r="D19" i="5"/>
  <c r="F18" i="1"/>
  <c r="F18" i="4"/>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<sst xmlns="http://schemas.openxmlformats.org/spreadsheetml/2006/main" count="191" uniqueCount="85">
  <si>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</si>
  <si>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</si>
  <si>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</si>
  <si>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</si>
  <si>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</si>
  <si>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</si>
  <si>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</si>
  <si>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</si>
  <si>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</si>
  <si>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</si>
  <si>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</si>
  <si>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</si>
  <si>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</si>
  <si>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</si>
  <si>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</si>
  <si>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</si>
  <si>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</si>
  <si>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</si>
  <si>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</si>
  <si>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</si>
  <si>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</si>
  <si>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</si>
  <si>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</si>
  <si>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</si>
  <si>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</si>
  <si>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</si>
  <si>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</si>
  <si>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</si>
  <si>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</si>
  <si>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</si>
  <si>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</si>
  <si>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</si>
  <si>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</si>
  <si>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</si>
  <si>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</si>
  <si>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</si>
  <si>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</si>
  <si>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</si>
  <si>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</si>
  <si>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</si>
  <si>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</si>
  <si>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</si>
  <si>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</si>
  <si>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</si>
  <si>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</si>
  <si>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</si>
  <si>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</si>
  <si>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</si>
  <si>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</si>
  <si>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</si>
  <si>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</si>
  <si>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</si>
  <si>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</si>
  <si>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</si>
  <si>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</si>
  <si>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</si>
  <si>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</si>
  <si>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</si>
  <si>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</si>
  <si>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</si>
  <si>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</si>
  <si>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</si>
  <si>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</si>
  <si>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</si>
  <si>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</si>
  <si>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</si>
  <si>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</si>
  <si>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</si>
  <si>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</si>
  <si>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</si>
  <si>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</si>
  <si>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</si>
  <si>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</si>
  <si>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</si>
  <si>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</si>
  <si>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</si>
  <si>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</si>
  <si>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</si>
  <si>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</si>
  <si>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Charleston</t>
  </si>
  <si>
    <t>City of Isle of Palms</t>
  </si>
  <si>
    <t>Deborah S Suggs</t>
  </si>
  <si>
    <t>dsuggs@iop.net</t>
  </si>
  <si>
    <t>843-886-6428</t>
  </si>
  <si>
    <t>843-886-8005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</si>
</sst>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5716452E-2AA8-4FE1-9970-F1BEDD677EF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DFA0516-477E-46CB-ABEC-53AD33EB355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D722332F-A3D7-451E-82EE-FAC9D82A55A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089F1E28-044F-431B-A1F9-C0C9A7D41CC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E07F649D-EFEF-4EE6-A7EE-A1761EFE640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suggs@iop.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1" sqref="D11"/>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42551</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65536" zoomScale="102" zoomScaleNormal="100" workbookViewId="0">
      <selection activeCell="D12" sqref="D1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City of Isle of Palms</v>
      </c>
      <c r="C2" s="55"/>
      <c r="D2" s="55"/>
      <c r="E2" s="34"/>
      <c r="F2" s="34"/>
    </row>
    <row r="3" spans="1:6" ht="13.5" x14ac:dyDescent="0.25">
      <c r="A3" s="4" t="s">
        <v>1</v>
      </c>
      <c r="B3" s="54">
        <f>IF('General Data'!B6:D6&lt;&gt;"",'General Data'!B6:D6,"")</f>
        <v>42551</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7330000</v>
      </c>
      <c r="C9" s="26">
        <v>2235000</v>
      </c>
      <c r="D9" s="26">
        <v>2730000</v>
      </c>
      <c r="E9" s="26"/>
      <c r="F9" s="14">
        <f t="shared" ref="F9:F27" si="0">B9+C9-D9</f>
        <v>6835000</v>
      </c>
    </row>
    <row r="10" spans="1:6" ht="13.5" x14ac:dyDescent="0.25">
      <c r="A10" s="5" t="s">
        <v>54</v>
      </c>
      <c r="B10" s="26"/>
      <c r="C10" s="26"/>
      <c r="D10" s="26"/>
      <c r="E10" s="26"/>
      <c r="F10" s="14">
        <f t="shared" si="0"/>
        <v>0</v>
      </c>
    </row>
    <row r="11" spans="1:6" ht="13.5" x14ac:dyDescent="0.25">
      <c r="A11" s="5" t="s">
        <v>55</v>
      </c>
      <c r="B11" s="26">
        <v>2840000</v>
      </c>
      <c r="C11" s="26"/>
      <c r="D11" s="26">
        <v>595000</v>
      </c>
      <c r="E11" s="26"/>
      <c r="F11" s="14">
        <f t="shared" si="0"/>
        <v>2245000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10170000</v>
      </c>
      <c r="C18" s="15">
        <f>SUM(C8:C17)</f>
        <v>2235000</v>
      </c>
      <c r="D18" s="15">
        <f>SUM(D8:D17)</f>
        <v>3325000</v>
      </c>
      <c r="E18" s="15">
        <f>SUM(E8:E17)</f>
        <v>0</v>
      </c>
      <c r="F18" s="15">
        <f t="shared" si="0"/>
        <v>9080000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10170000</v>
      </c>
      <c r="C27" s="16">
        <f>SUM(C18,C26)</f>
        <v>2235000</v>
      </c>
      <c r="D27" s="16">
        <f>SUM(D18,D26)</f>
        <v>3325000</v>
      </c>
      <c r="E27" s="16">
        <f>SUM(E18,E26)</f>
        <v>0</v>
      </c>
      <c r="F27" s="16">
        <f t="shared" si="0"/>
        <v>9080000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City of Isle of Palms</v>
      </c>
      <c r="C2" s="55"/>
      <c r="D2" s="55"/>
      <c r="E2" s="62"/>
      <c r="F2" s="62"/>
    </row>
    <row r="3" spans="1:6" ht="13.5" customHeight="1" x14ac:dyDescent="0.25">
      <c r="A3" s="4" t="s">
        <v>1</v>
      </c>
      <c r="B3" s="54">
        <f>IF('General Data'!B6:D6&lt;&gt;"",'General Data'!B6:D6,"")</f>
        <v>42551</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City of Isle of Palms</v>
      </c>
      <c r="C2" s="55"/>
      <c r="D2" s="29"/>
    </row>
    <row r="3" spans="1:4" ht="13.5" customHeight="1" x14ac:dyDescent="0.25">
      <c r="A3" s="4" t="s">
        <v>1</v>
      </c>
      <c r="B3" s="28">
        <f>IF('General Data'!B6:D6&lt;&gt;"",'General Data'!B6:D6,"")</f>
        <v>42551</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9080000</v>
      </c>
      <c r="D13" s="46"/>
    </row>
    <row r="14" spans="1:4" ht="13.5" x14ac:dyDescent="0.25">
      <c r="A14" s="66" t="s">
        <v>72</v>
      </c>
      <c r="B14" s="67"/>
      <c r="C14" s="42">
        <f>C12-C13</f>
        <v>-9080000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Suggs</dc:creator>
  <cp:lastModifiedBy>Hess, Kelly</cp:lastModifiedBy>
  <cp:lastPrinted>2003-10-08T05:41:45Z</cp:lastPrinted>
  <dcterms:created xsi:type="dcterms:W3CDTF">2003-10-04T05:22:12Z</dcterms:created>
  <dcterms:modified xsi:type="dcterms:W3CDTF">2018-06-14T16:15:23Z</dcterms:modified>
</cp:coreProperties>
</file>