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6205" windowHeight="1287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c r="B3" i="5"/>
  <c r="B2" i="5"/>
  <c r="B1" i="5"/>
  <c r="B49" i="4"/>
  <c r="B41" i="4"/>
  <c r="B50" i="4"/>
  <c r="C49" i="4"/>
  <c r="C41" i="4"/>
  <c r="D49" i="4"/>
  <c r="D41" i="4"/>
  <c r="D50" i="4"/>
  <c r="E49" i="4"/>
  <c r="E41" i="4"/>
  <c r="E50" i="4"/>
  <c r="F48" i="4"/>
  <c r="F47" i="4"/>
  <c r="F46" i="4"/>
  <c r="F45" i="4"/>
  <c r="F44" i="4"/>
  <c r="F43" i="4"/>
  <c r="F40" i="4"/>
  <c r="F39" i="4"/>
  <c r="F38" i="4"/>
  <c r="F37" i="4"/>
  <c r="F36" i="4"/>
  <c r="F35" i="4"/>
  <c r="F34" i="4"/>
  <c r="F33" i="4"/>
  <c r="F32" i="4"/>
  <c r="F31" i="4"/>
  <c r="B26" i="4"/>
  <c r="B18" i="4"/>
  <c r="C18" i="4"/>
  <c r="C26" i="4"/>
  <c r="F26" i="4"/>
  <c r="D18" i="4"/>
  <c r="D27" i="4"/>
  <c r="D26" i="4"/>
  <c r="E18" i="4"/>
  <c r="E27" i="4"/>
  <c r="E26" i="4"/>
  <c r="F25" i="4"/>
  <c r="F24" i="4"/>
  <c r="F23" i="4"/>
  <c r="F22" i="4"/>
  <c r="F21" i="4"/>
  <c r="F20" i="4"/>
  <c r="F17" i="4"/>
  <c r="F16" i="4"/>
  <c r="F15" i="4"/>
  <c r="F14" i="4"/>
  <c r="F13" i="4"/>
  <c r="F12" i="4"/>
  <c r="F11" i="4"/>
  <c r="F10" i="4"/>
  <c r="F9" i="4"/>
  <c r="F8" i="4"/>
  <c r="B41" i="1"/>
  <c r="B50" i="1"/>
  <c r="C41" i="1"/>
  <c r="F41" i="1"/>
  <c r="D41" i="1"/>
  <c r="E41" i="1"/>
  <c r="E50" i="1"/>
  <c r="F40" i="1"/>
  <c r="F39" i="1"/>
  <c r="F38" i="1"/>
  <c r="F37" i="1"/>
  <c r="F36" i="1"/>
  <c r="F35" i="1"/>
  <c r="F34" i="1"/>
  <c r="F33" i="1"/>
  <c r="F32" i="1"/>
  <c r="F31" i="1"/>
  <c r="B49" i="1"/>
  <c r="C49" i="1"/>
  <c r="D49" i="1"/>
  <c r="D50" i="1"/>
  <c r="E49" i="1"/>
  <c r="F48" i="1"/>
  <c r="F47" i="1"/>
  <c r="F46" i="1"/>
  <c r="F45" i="1"/>
  <c r="F44" i="1"/>
  <c r="F43" i="1"/>
  <c r="B2" i="4"/>
  <c r="B3" i="4"/>
  <c r="B2" i="1"/>
  <c r="B3" i="1"/>
  <c r="B1" i="4"/>
  <c r="B1" i="1"/>
  <c r="B18" i="1"/>
  <c r="F18" i="1"/>
  <c r="B26" i="1"/>
  <c r="C18" i="1"/>
  <c r="C27" i="1"/>
  <c r="C26" i="1"/>
  <c r="D18" i="1"/>
  <c r="D26" i="1"/>
  <c r="F25" i="1"/>
  <c r="F24" i="1"/>
  <c r="F23" i="1"/>
  <c r="F22" i="1"/>
  <c r="F21" i="1"/>
  <c r="F20" i="1"/>
  <c r="E18" i="1"/>
  <c r="E26" i="1"/>
  <c r="F9" i="1"/>
  <c r="F10" i="1"/>
  <c r="F11" i="1"/>
  <c r="F12" i="1"/>
  <c r="F13" i="1"/>
  <c r="F14" i="1"/>
  <c r="F15" i="1"/>
  <c r="F16" i="1"/>
  <c r="F17" i="1"/>
  <c r="F8" i="1"/>
  <c r="F49" i="4"/>
  <c r="B27" i="1"/>
  <c r="B27" i="4"/>
  <c r="C50" i="4"/>
  <c r="C27" i="4"/>
  <c r="C50" i="1"/>
  <c r="D16" i="5"/>
  <c r="D21" i="5"/>
  <c r="D17" i="5"/>
  <c r="D20" i="5"/>
  <c r="D19" i="5"/>
  <c r="D22" i="5"/>
  <c r="D27" i="1"/>
  <c r="F27" i="1"/>
  <c r="F27" i="4"/>
  <c r="F18" i="4"/>
  <c r="E27" i="1"/>
  <c r="F26" i="1"/>
  <c r="F50" i="1"/>
  <c r="F50" i="4"/>
  <c r="F41" i="4"/>
  <c r="F49" i="1"/>
  <c r="C13" i="5"/>
  <c r="C14" i="5"/>
  <c r="A17" i="6"/>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<sst xmlns="http://schemas.openxmlformats.org/spreadsheetml/2006/main" count="191" uniqueCount="85">
  <si>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</si>
  <si>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</si>
  <si>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</si>
  <si>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</si>
  <si>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</si>
  <si>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</si>
  <si>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</si>
  <si>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</si>
  <si>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</si>
  <si>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</si>
  <si>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</si>
  <si>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</si>
  <si>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</si>
  <si>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</si>
  <si>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</si>
  <si>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</si>
  <si>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</si>
  <si>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</si>
  <si>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</si>
  <si>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</si>
  <si>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</si>
  <si>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</si>
  <si>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</si>
  <si>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</si>
  <si>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</si>
  <si>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</si>
  <si>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</si>
  <si>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</si>
  <si>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</si>
  <si>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</si>
  <si>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</si>
  <si>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</si>
  <si>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</si>
  <si>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</si>
  <si>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</si>
  <si>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</si>
  <si>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</si>
  <si>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</si>
  <si>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</si>
  <si>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</si>
  <si>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</si>
  <si>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</si>
  <si>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</si>
  <si>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</si>
  <si>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</si>
  <si>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</si>
  <si>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</si>
  <si>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</si>
  <si>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</si>
  <si>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</si>
  <si>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</si>
  <si>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</si>
  <si>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</si>
  <si>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</si>
  <si>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</si>
  <si>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</si>
  <si>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</si>
  <si>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</si>
  <si>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</si>
  <si>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</si>
  <si>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</si>
  <si>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</si>
  <si>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</si>
  <si>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</si>
  <si>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</si>
  <si>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</si>
  <si>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</si>
  <si>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</si>
  <si>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</si>
  <si>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</si>
  <si>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</si>
  <si>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</si>
  <si>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</si>
  <si>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</si>
  <si>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</si>
  <si>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</si>
  <si>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</si>
  <si>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</si>
  <si>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</si>
  <si>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Marion</t>
  </si>
  <si>
    <t>City of Mullins</t>
  </si>
  <si>
    <t>Kevin Tomas</t>
  </si>
  <si>
    <t>kevin@gfhllp.com</t>
  </si>
  <si>
    <t>864-232-5204</t>
  </si>
  <si>
    <t>864-232-5532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</si>
</sst>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amily val="2"/>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amily val="2"/>
    </font>
    <font>
      <sz val="14"/>
      <name val="Arial Black"/>
      <family val="2"/>
    </font>
    <font>
      <b/>
      <i/>
      <u/>
      <sz val="10"/>
      <name val="Arial"/>
      <family val="2"/>
    </font>
    <font>
      <vertAlign val="superscript"/>
      <sz val="10"/>
      <name val="Arial"/>
      <family val="2"/>
    </font>
    <font>
      <b/>
      <u/>
      <sz val="10"/>
      <name val="Arial"/>
      <family val="2"/>
    </font>
    <font>
      <i/>
      <u/>
      <sz val="10"/>
      <name val="Arial"/>
      <family val="2"/>
    </font>
    <font>
      <sz val="10"/>
      <name val="Courier New"/>
      <family val="3"/>
    </font>
    <font>
      <u/>
      <sz val="10"/>
      <color indexed="12"/>
      <name val="Arial"/>
      <family val="2"/>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5" fillId="0" borderId="0" xfId="0" applyFont="1" applyBorder="1" applyAlignment="1">
      <alignment horizontal="center" vertical="center" wrapText="1"/>
    </xf>
    <xf numFmtId="0" fontId="3" fillId="0" borderId="1" xfId="0" applyFont="1" applyBorder="1" applyAlignment="1"/>
    <xf numFmtId="0" fontId="3" fillId="0" borderId="0" xfId="0" applyFont="1" applyBorder="1" applyAlignment="1">
      <alignment horizontal="center"/>
    </xf>
    <xf numFmtId="0" fontId="3" fillId="0" borderId="15" xfId="0" applyFont="1"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6"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52" name="Picture 1" descr="scstateseal">
          <a:extLst>
            <a:ext uri="{FF2B5EF4-FFF2-40B4-BE49-F238E27FC236}">
              <a16:creationId xmlns:a16="http://schemas.microsoft.com/office/drawing/2014/main" id="{F6B96815-543A-4F76-B916-E7D8E1AC1FA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85B55A0C-FDA6-4F56-897F-589A9AE402D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59" name="Picture 1" descr="scstateseal">
          <a:extLst>
            <a:ext uri="{FF2B5EF4-FFF2-40B4-BE49-F238E27FC236}">
              <a16:creationId xmlns:a16="http://schemas.microsoft.com/office/drawing/2014/main" id="{F1A4479A-2CA9-4F58-9139-CA618A56E90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81" name="Picture 1" descr="scstateseal">
          <a:extLst>
            <a:ext uri="{FF2B5EF4-FFF2-40B4-BE49-F238E27FC236}">
              <a16:creationId xmlns:a16="http://schemas.microsoft.com/office/drawing/2014/main" id="{0F0C3917-1BBB-49D2-B754-2E3336408B8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105" name="Picture 1" descr="scstateseal">
          <a:extLst>
            <a:ext uri="{FF2B5EF4-FFF2-40B4-BE49-F238E27FC236}">
              <a16:creationId xmlns:a16="http://schemas.microsoft.com/office/drawing/2014/main" id="{4468852D-BDC3-4FCC-8542-51D0575207C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kevin@gfhllp.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7" sqref="B7:E7"/>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E23" sqref="E23"/>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Marion</v>
      </c>
      <c r="C1" s="55"/>
      <c r="D1" s="55"/>
      <c r="E1" s="3"/>
      <c r="F1" s="3"/>
    </row>
    <row r="2" spans="1:6" ht="13.5" customHeight="1" x14ac:dyDescent="0.25">
      <c r="A2" s="4" t="s">
        <v>17</v>
      </c>
      <c r="B2" s="55" t="str">
        <f>IF('General Data'!B4:D4&lt;&gt;"",'General Data'!B4:D4,"")</f>
        <v>City of Mullins</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v>429117</v>
      </c>
      <c r="C22" s="26">
        <v>325000</v>
      </c>
      <c r="D22" s="26">
        <v>70264</v>
      </c>
      <c r="E22" s="26">
        <v>131194</v>
      </c>
      <c r="F22" s="14">
        <f t="shared" si="0"/>
        <v>683853</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v>0</v>
      </c>
      <c r="D25" s="26"/>
      <c r="E25" s="26">
        <v>0</v>
      </c>
      <c r="F25" s="14">
        <f t="shared" si="0"/>
        <v>0</v>
      </c>
    </row>
    <row r="26" spans="1:6" ht="18" customHeight="1" thickBot="1" x14ac:dyDescent="0.3">
      <c r="A26" s="9" t="s">
        <v>9</v>
      </c>
      <c r="B26" s="15">
        <f>SUM(B20:B25)</f>
        <v>429117</v>
      </c>
      <c r="C26" s="15">
        <f>SUM(C20:C25)</f>
        <v>325000</v>
      </c>
      <c r="D26" s="15">
        <f>SUM(D20:D25)</f>
        <v>70264</v>
      </c>
      <c r="E26" s="15">
        <f>SUM(E20:E25)</f>
        <v>131194</v>
      </c>
      <c r="F26" s="15">
        <f t="shared" si="0"/>
        <v>683853</v>
      </c>
    </row>
    <row r="27" spans="1:6" ht="18" customHeight="1" thickTop="1" thickBot="1" x14ac:dyDescent="0.3">
      <c r="A27" s="10" t="s">
        <v>13</v>
      </c>
      <c r="B27" s="16">
        <f>SUM(B18,B26)</f>
        <v>429117</v>
      </c>
      <c r="C27" s="16">
        <f>SUM(C18,C26)</f>
        <v>325000</v>
      </c>
      <c r="D27" s="16">
        <f>SUM(D18,D26)</f>
        <v>70264</v>
      </c>
      <c r="E27" s="16">
        <f>SUM(E18,E26)</f>
        <v>131194</v>
      </c>
      <c r="F27" s="16">
        <f t="shared" si="0"/>
        <v>683853</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23" zoomScale="102" zoomScaleNormal="100" workbookViewId="0">
      <selection activeCell="E20" sqref="E20"/>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Marion</v>
      </c>
      <c r="C1" s="55"/>
      <c r="D1" s="55"/>
      <c r="E1" s="3"/>
      <c r="F1" s="3"/>
    </row>
    <row r="2" spans="1:6" ht="13.5" customHeight="1" x14ac:dyDescent="0.25">
      <c r="A2" s="4" t="s">
        <v>17</v>
      </c>
      <c r="B2" s="55" t="str">
        <f>IF('General Data'!B4:D4&lt;&gt;"",'General Data'!B4:D4,"")</f>
        <v>City of Mullins</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v>699000</v>
      </c>
      <c r="C17" s="26"/>
      <c r="D17" s="26">
        <v>53000</v>
      </c>
      <c r="E17" s="26">
        <v>55000</v>
      </c>
      <c r="F17" s="14">
        <f t="shared" si="0"/>
        <v>646000</v>
      </c>
    </row>
    <row r="18" spans="1:6" ht="18" customHeight="1" thickBot="1" x14ac:dyDescent="0.3">
      <c r="A18" s="9" t="s">
        <v>20</v>
      </c>
      <c r="B18" s="15">
        <f>SUM(B8:B17)</f>
        <v>699000</v>
      </c>
      <c r="C18" s="15">
        <f>SUM(C8:C17)</f>
        <v>0</v>
      </c>
      <c r="D18" s="15">
        <f>SUM(D8:D17)</f>
        <v>53000</v>
      </c>
      <c r="E18" s="15">
        <f>SUM(E8:E17)</f>
        <v>55000</v>
      </c>
      <c r="F18" s="15">
        <f t="shared" si="0"/>
        <v>646000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699000</v>
      </c>
      <c r="C27" s="16">
        <f>SUM(C18,C26)</f>
        <v>0</v>
      </c>
      <c r="D27" s="16">
        <f>SUM(D18,D26)</f>
        <v>53000</v>
      </c>
      <c r="E27" s="16">
        <f>SUM(E18,E26)</f>
        <v>55000</v>
      </c>
      <c r="F27" s="15">
        <f t="shared" si="1"/>
        <v>646000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A25" sqref="A25:C25"/>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Marion</v>
      </c>
      <c r="C1" s="55"/>
      <c r="D1" s="29"/>
    </row>
    <row r="2" spans="1:4" ht="13.5" customHeight="1" x14ac:dyDescent="0.25">
      <c r="A2" s="4" t="s">
        <v>17</v>
      </c>
      <c r="B2" s="55" t="str">
        <f>IF('General Data'!B4:D4&lt;&gt;"",'General Data'!B4:D4,"")</f>
        <v>City of Mullins</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8" t="s">
        <v>34</v>
      </c>
      <c r="B6" s="68"/>
      <c r="C6" s="68"/>
      <c r="D6" s="68"/>
    </row>
    <row r="7" spans="1:4" s="2" customFormat="1" ht="15" customHeight="1" x14ac:dyDescent="0.35">
      <c r="A7" s="70"/>
      <c r="B7" s="71"/>
      <c r="C7" s="43" t="s">
        <v>40</v>
      </c>
      <c r="D7" s="43" t="s">
        <v>41</v>
      </c>
    </row>
    <row r="8" spans="1:4" s="2" customFormat="1" ht="39.950000000000003" customHeight="1" x14ac:dyDescent="0.35">
      <c r="A8" s="69" t="s">
        <v>35</v>
      </c>
      <c r="B8" s="69"/>
      <c r="C8" s="44"/>
      <c r="D8" s="44"/>
    </row>
    <row r="9" spans="1:4" ht="13.5" x14ac:dyDescent="0.25">
      <c r="A9" s="64" t="s">
        <v>68</v>
      </c>
      <c r="B9" s="65"/>
      <c r="C9" s="27">
        <v>0</v>
      </c>
      <c r="D9" s="13"/>
    </row>
    <row r="10" spans="1:4" ht="13.5" x14ac:dyDescent="0.25">
      <c r="A10" s="64" t="s">
        <v>69</v>
      </c>
      <c r="B10" s="65"/>
      <c r="C10" s="13"/>
      <c r="D10" s="27"/>
    </row>
    <row r="11" spans="1:4" ht="36" customHeight="1" x14ac:dyDescent="0.2">
      <c r="A11" s="69" t="s">
        <v>49</v>
      </c>
      <c r="B11" s="69"/>
      <c r="C11" s="45"/>
      <c r="D11" s="45"/>
    </row>
    <row r="12" spans="1:4" ht="13.5" x14ac:dyDescent="0.25">
      <c r="A12" s="64" t="s">
        <v>70</v>
      </c>
      <c r="B12" s="65"/>
      <c r="C12" s="42">
        <f>C9*8%</f>
        <v>0</v>
      </c>
      <c r="D12" s="46"/>
    </row>
    <row r="13" spans="1:4" ht="13.5" x14ac:dyDescent="0.25">
      <c r="A13" s="64" t="s">
        <v>71</v>
      </c>
      <c r="B13" s="65"/>
      <c r="C13" s="42">
        <f>SUM('General Obligation'!F27,'General Obligation'!F50)</f>
        <v>683853</v>
      </c>
      <c r="D13" s="46"/>
    </row>
    <row r="14" spans="1:4" ht="13.5" x14ac:dyDescent="0.25">
      <c r="A14" s="64" t="s">
        <v>72</v>
      </c>
      <c r="B14" s="65"/>
      <c r="C14" s="42">
        <f>C12-C13</f>
        <v>-683853</v>
      </c>
      <c r="D14" s="46"/>
    </row>
    <row r="15" spans="1:4" ht="36" customHeight="1" x14ac:dyDescent="0.2">
      <c r="A15" s="69" t="s">
        <v>37</v>
      </c>
      <c r="B15" s="69"/>
      <c r="C15" s="44"/>
      <c r="D15" s="44"/>
    </row>
    <row r="16" spans="1:4" ht="13.5" x14ac:dyDescent="0.25">
      <c r="A16" s="64" t="s">
        <v>73</v>
      </c>
      <c r="B16" s="65"/>
      <c r="C16" s="27">
        <v>0</v>
      </c>
      <c r="D16" s="17" t="str">
        <f>IF(ISERROR(C16/$C$22*100),"",C16/$C$22*100)</f>
        <v/>
      </c>
    </row>
    <row r="17" spans="1:4" ht="13.5" x14ac:dyDescent="0.25">
      <c r="A17" s="64" t="s">
        <v>74</v>
      </c>
      <c r="B17" s="65"/>
      <c r="C17" s="27">
        <v>0</v>
      </c>
      <c r="D17" s="17" t="str">
        <f t="shared" ref="D17:D22" si="0">IF(ISERROR(C17/$C$22*100),"",C17/$C$22*100)</f>
        <v/>
      </c>
    </row>
    <row r="18" spans="1:4" ht="13.5" x14ac:dyDescent="0.25">
      <c r="A18" s="64" t="s">
        <v>75</v>
      </c>
      <c r="B18" s="65"/>
      <c r="C18" s="27">
        <v>0</v>
      </c>
      <c r="D18" s="17" t="str">
        <f t="shared" si="0"/>
        <v/>
      </c>
    </row>
    <row r="19" spans="1:4" ht="13.5" x14ac:dyDescent="0.25">
      <c r="A19" s="64" t="s">
        <v>76</v>
      </c>
      <c r="B19" s="65"/>
      <c r="C19" s="27">
        <v>0</v>
      </c>
      <c r="D19" s="17" t="str">
        <f t="shared" si="0"/>
        <v/>
      </c>
    </row>
    <row r="20" spans="1:4" ht="13.5" x14ac:dyDescent="0.25">
      <c r="A20" s="64" t="s">
        <v>77</v>
      </c>
      <c r="B20" s="65"/>
      <c r="C20" s="27">
        <v>0</v>
      </c>
      <c r="D20" s="17" t="str">
        <f t="shared" si="0"/>
        <v/>
      </c>
    </row>
    <row r="21" spans="1:4" ht="13.5" x14ac:dyDescent="0.25">
      <c r="A21" s="64" t="s">
        <v>61</v>
      </c>
      <c r="B21" s="65"/>
      <c r="C21" s="27">
        <v>0</v>
      </c>
      <c r="D21" s="17" t="str">
        <f t="shared" si="0"/>
        <v/>
      </c>
    </row>
    <row r="22" spans="1:4" ht="18" customHeight="1" thickBot="1" x14ac:dyDescent="0.3">
      <c r="A22" s="74" t="s">
        <v>36</v>
      </c>
      <c r="B22" s="75"/>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6" t="s">
        <v>39</v>
      </c>
      <c r="B24" s="67"/>
      <c r="C24" s="67"/>
      <c r="D24" s="11" t="s">
        <v>42</v>
      </c>
    </row>
    <row r="25" spans="1:4" ht="13.5" x14ac:dyDescent="0.25">
      <c r="A25" s="63"/>
      <c r="B25" s="49"/>
      <c r="C25" s="49"/>
      <c r="D25" s="27"/>
    </row>
    <row r="26" spans="1:4" ht="13.5" x14ac:dyDescent="0.25">
      <c r="A26" s="63"/>
      <c r="B26" s="49"/>
      <c r="C26" s="49"/>
      <c r="D26" s="27"/>
    </row>
    <row r="27" spans="1:4" ht="13.5" x14ac:dyDescent="0.25">
      <c r="A27" s="63"/>
      <c r="B27" s="49"/>
      <c r="C27" s="49"/>
      <c r="D27" s="27"/>
    </row>
    <row r="28" spans="1:4" ht="13.5" x14ac:dyDescent="0.25">
      <c r="A28" s="63"/>
      <c r="B28" s="49"/>
      <c r="C28" s="49"/>
      <c r="D28" s="27"/>
    </row>
    <row r="29" spans="1:4" ht="13.5" x14ac:dyDescent="0.25">
      <c r="A29" s="63"/>
      <c r="B29" s="49"/>
      <c r="C29" s="49"/>
      <c r="D29" s="27"/>
    </row>
    <row r="30" spans="1:4" ht="12.75" hidden="1" customHeight="1" x14ac:dyDescent="0.2">
      <c r="A30" s="72"/>
      <c r="B30" s="73"/>
      <c r="C30" s="73"/>
      <c r="D30" s="12"/>
    </row>
    <row r="31" spans="1:4" ht="12.75" hidden="1" customHeight="1" x14ac:dyDescent="0.2">
      <c r="A31" s="72"/>
      <c r="B31" s="73"/>
      <c r="C31" s="73"/>
      <c r="D31" s="12"/>
    </row>
    <row r="32" spans="1:4" ht="12.75" hidden="1" customHeight="1" x14ac:dyDescent="0.2">
      <c r="A32" s="72"/>
      <c r="B32" s="73"/>
      <c r="C32" s="73"/>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9:B9"/>
    <mergeCell ref="A22:B22"/>
    <mergeCell ref="A4:D4"/>
    <mergeCell ref="A21:B21"/>
    <mergeCell ref="A16:B16"/>
    <mergeCell ref="A17:B17"/>
    <mergeCell ref="A11:B11"/>
    <mergeCell ref="A12:B12"/>
    <mergeCell ref="A13:B13"/>
    <mergeCell ref="A14:B14"/>
    <mergeCell ref="A8:B8"/>
    <mergeCell ref="A6:D6"/>
    <mergeCell ref="A10:B10"/>
    <mergeCell ref="A15:B15"/>
    <mergeCell ref="A7:B7"/>
    <mergeCell ref="A27:C27"/>
    <mergeCell ref="A32:C32"/>
    <mergeCell ref="A30:C30"/>
    <mergeCell ref="A31:C31"/>
    <mergeCell ref="A25:C25"/>
    <mergeCell ref="A26:C26"/>
    <mergeCell ref="A5:D5"/>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2018-06-18T14:41:38Z</dcterms:modified>
</cp:coreProperties>
</file>