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5200" windowHeight="12570" activeTab="1"/>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D17" i="4" l="1"/>
  <c r="F17" i="4" s="1"/>
  <c r="C12" i="5"/>
  <c r="C22" i="5"/>
  <c r="D21" i="5" s="1"/>
  <c r="D17" i="5"/>
  <c r="B3" i="5"/>
  <c r="B2" i="5"/>
  <c r="B1" i="5"/>
  <c r="B49" i="4"/>
  <c r="B41" i="4"/>
  <c r="B50" i="4" s="1"/>
  <c r="C49" i="4"/>
  <c r="F49" i="4"/>
  <c r="C41" i="4"/>
  <c r="F41" i="4" s="1"/>
  <c r="C50" i="4"/>
  <c r="D49" i="4"/>
  <c r="D41" i="4"/>
  <c r="D50" i="4" s="1"/>
  <c r="E49" i="4"/>
  <c r="E41" i="4"/>
  <c r="E50" i="4"/>
  <c r="F48" i="4"/>
  <c r="F47" i="4"/>
  <c r="F46" i="4"/>
  <c r="F45" i="4"/>
  <c r="F44" i="4"/>
  <c r="F43" i="4"/>
  <c r="F40" i="4"/>
  <c r="F39" i="4"/>
  <c r="F38" i="4"/>
  <c r="F37" i="4"/>
  <c r="F36" i="4"/>
  <c r="F35" i="4"/>
  <c r="F34" i="4"/>
  <c r="F33" i="4"/>
  <c r="F32" i="4"/>
  <c r="F31" i="4"/>
  <c r="B26" i="4"/>
  <c r="F26" i="4" s="1"/>
  <c r="B18" i="4"/>
  <c r="B27" i="4" s="1"/>
  <c r="C18" i="4"/>
  <c r="C27" i="4" s="1"/>
  <c r="C26" i="4"/>
  <c r="D18" i="4"/>
  <c r="D27" i="4"/>
  <c r="D26" i="4"/>
  <c r="E18" i="4"/>
  <c r="E27" i="4" s="1"/>
  <c r="E26" i="4"/>
  <c r="F25" i="4"/>
  <c r="F24" i="4"/>
  <c r="F23" i="4"/>
  <c r="F22" i="4"/>
  <c r="F21" i="4"/>
  <c r="F20" i="4"/>
  <c r="F16" i="4"/>
  <c r="F15" i="4"/>
  <c r="F14" i="4"/>
  <c r="F13" i="4"/>
  <c r="F12" i="4"/>
  <c r="F11" i="4"/>
  <c r="F10" i="4"/>
  <c r="F9" i="4"/>
  <c r="F8" i="4"/>
  <c r="B41" i="1"/>
  <c r="C41" i="1"/>
  <c r="C50" i="1" s="1"/>
  <c r="D41" i="1"/>
  <c r="D50" i="1"/>
  <c r="E41" i="1"/>
  <c r="F40" i="1"/>
  <c r="F39" i="1"/>
  <c r="F38" i="1"/>
  <c r="F37" i="1"/>
  <c r="F36" i="1"/>
  <c r="F35" i="1"/>
  <c r="F34" i="1"/>
  <c r="F33" i="1"/>
  <c r="F32" i="1"/>
  <c r="F31" i="1"/>
  <c r="B49" i="1"/>
  <c r="F49" i="1" s="1"/>
  <c r="C49" i="1"/>
  <c r="D49" i="1"/>
  <c r="E49" i="1"/>
  <c r="E50" i="1"/>
  <c r="F48" i="1"/>
  <c r="F47" i="1"/>
  <c r="F46" i="1"/>
  <c r="F45" i="1"/>
  <c r="F44" i="1"/>
  <c r="F43" i="1"/>
  <c r="B2" i="4"/>
  <c r="B3" i="4"/>
  <c r="B2" i="1"/>
  <c r="B3" i="1"/>
  <c r="B1" i="4"/>
  <c r="B1" i="1"/>
  <c r="B18" i="1"/>
  <c r="B26" i="1"/>
  <c r="F26" i="1" s="1"/>
  <c r="C18" i="1"/>
  <c r="F18" i="1" s="1"/>
  <c r="C27" i="1"/>
  <c r="C26" i="1"/>
  <c r="D18" i="1"/>
  <c r="D27" i="1"/>
  <c r="D26" i="1"/>
  <c r="F25" i="1"/>
  <c r="F24" i="1"/>
  <c r="F23" i="1"/>
  <c r="F22" i="1"/>
  <c r="F21" i="1"/>
  <c r="F20" i="1"/>
  <c r="E18" i="1"/>
  <c r="E27" i="1" s="1"/>
  <c r="E26" i="1"/>
  <c r="F9" i="1"/>
  <c r="F10" i="1"/>
  <c r="F11" i="1"/>
  <c r="F12" i="1"/>
  <c r="F13" i="1"/>
  <c r="F14" i="1"/>
  <c r="F15" i="1"/>
  <c r="F16" i="1"/>
  <c r="F17" i="1"/>
  <c r="F8" i="1"/>
  <c r="F41" i="1"/>
  <c r="F27" i="4" l="1"/>
  <c r="F50" i="4"/>
  <c r="F18" i="4"/>
  <c r="B50" i="1"/>
  <c r="F50" i="1" s="1"/>
  <c r="D20" i="5"/>
  <c r="D18" i="5"/>
  <c r="D16" i="5"/>
  <c r="D19" i="5"/>
  <c r="B27" i="1"/>
  <c r="F27" i="1" s="1"/>
  <c r="C13" i="5" s="1"/>
  <c r="C14" i="5" s="1"/>
  <c r="A17" i="6" s="1"/>
  <c r="D22" i="5"/>
</calcChain>
</file>

<file path=xl/sharedStrings.xml><?xml version="1.0" encoding="utf-8"?>
<sst xmlns="http://schemas.openxmlformats.org/spreadsheetml/2006/main" count="191" uniqueCount="86">
  <si>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</si>
  <si>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</si>
  <si>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</si>
  <si>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</si>
  <si>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</si>
  <si>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</si>
  <si>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</si>
  <si>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</si>
  <si>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</si>
  <si>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</si>
  <si>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</si>
  <si>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</si>
  <si>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</si>
  <si>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</si>
  <si>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</si>
  <si>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</si>
  <si>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</si>
  <si>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</si>
  <si>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</si>
  <si>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</si>
  <si>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</si>
  <si>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</si>
  <si>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</si>
  <si>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</si>
  <si>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</si>
  <si>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</si>
  <si>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</si>
  <si>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</si>
  <si>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</si>
  <si>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</si>
  <si>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</si>
  <si>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</si>
  <si>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</si>
  <si>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</si>
  <si>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</si>
  <si>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</si>
  <si>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</si>
  <si>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</si>
  <si>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</si>
  <si>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</si>
  <si>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</si>
  <si>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</si>
  <si>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</si>
  <si>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</si>
  <si>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</si>
  <si>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</si>
  <si>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</si>
  <si>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</si>
  <si>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</si>
  <si>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</si>
  <si>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</si>
  <si>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</si>
  <si>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</si>
  <si>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</si>
  <si>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</si>
  <si>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</si>
  <si>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</si>
  <si>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</si>
  <si>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</si>
  <si>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</si>
  <si>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</si>
  <si>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</si>
  <si>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</si>
  <si>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</si>
  <si>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</si>
  <si>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</si>
  <si>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</si>
  <si>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</si>
  <si>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</si>
  <si>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</si>
  <si>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</si>
  <si>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</si>
  <si>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</si>
  <si>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</si>
  <si>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</si>
  <si>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</si>
  <si>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</si>
  <si>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</si>
  <si>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</si>
  <si>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GREENVILLE</t>
  </si>
  <si>
    <t>CITY OF TRAVELERS REST</t>
  </si>
  <si>
    <t>Celeste Miller</t>
  </si>
  <si>
    <t>c</t>
  </si>
  <si>
    <t>cmiller@psbkcpas.com</t>
  </si>
  <si>
    <t>864.242.0656</t>
  </si>
  <si>
    <t>864.370.2643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</si>
</sst>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7" name="Picture 1" descr="scstateseal">
          <a:extLst>
            <a:ext uri="{FF2B5EF4-FFF2-40B4-BE49-F238E27FC236}">
              <a16:creationId xmlns:a16="http://schemas.microsoft.com/office/drawing/2014/main" id="{BD6625E3-BCA5-4743-A95A-F2987A887B1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5A174B1D-FEA5-4A99-8A0B-2D4E3C700D8A}"/>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8" name="Picture 1" descr="scstateseal">
          <a:extLst>
            <a:ext uri="{FF2B5EF4-FFF2-40B4-BE49-F238E27FC236}">
              <a16:creationId xmlns:a16="http://schemas.microsoft.com/office/drawing/2014/main" id="{4B548729-C863-43B6-8FDA-A6D935217F4E}"/>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60" name="Picture 1" descr="scstateseal">
          <a:extLst>
            <a:ext uri="{FF2B5EF4-FFF2-40B4-BE49-F238E27FC236}">
              <a16:creationId xmlns:a16="http://schemas.microsoft.com/office/drawing/2014/main" id="{5FF43C44-5B0D-4DD4-9251-4FC15B41C7AC}"/>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4" name="Picture 1" descr="scstateseal">
          <a:extLst>
            <a:ext uri="{FF2B5EF4-FFF2-40B4-BE49-F238E27FC236}">
              <a16:creationId xmlns:a16="http://schemas.microsoft.com/office/drawing/2014/main" id="{8AF1E2DE-FA70-40E0-9931-F361D987CA8A}"/>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miller@psbkcpas.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82</v>
      </c>
    </row>
    <row r="8" spans="1:6" ht="13.5" x14ac:dyDescent="0.25">
      <c r="A8" s="24" t="s">
        <v>27</v>
      </c>
      <c r="B8" s="53" t="s">
        <v>83</v>
      </c>
      <c r="C8" s="53"/>
      <c r="D8" s="53"/>
      <c r="E8" s="53"/>
      <c r="F8" s="31" t="s">
        <v>44</v>
      </c>
    </row>
    <row r="9" spans="1:6" ht="13.5" x14ac:dyDescent="0.25">
      <c r="A9" s="24" t="s">
        <v>28</v>
      </c>
      <c r="B9" s="52" t="s">
        <v>84</v>
      </c>
      <c r="C9" s="52"/>
      <c r="D9" s="52" t="s">
        <v>85</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abSelected="1" zoomScale="102" zoomScaleNormal="100" workbookViewId="0">
      <selection activeCell="C20" sqref="C2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GREENVILLE</v>
      </c>
      <c r="C1" s="55"/>
      <c r="D1" s="55"/>
      <c r="E1" s="3"/>
      <c r="F1" s="3"/>
    </row>
    <row r="2" spans="1:6" ht="13.5" customHeight="1" x14ac:dyDescent="0.25">
      <c r="A2" s="4" t="s">
        <v>17</v>
      </c>
      <c r="B2" s="55" t="str">
        <f>IF('General Data'!B4:D4&lt;&gt;"",'General Data'!B4:D4,"")</f>
        <v>CITY OF TRAVELERS REST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31630</v>
      </c>
      <c r="C17" s="26">
        <v>39789</v>
      </c>
      <c r="D17" s="26">
        <v>8321</v>
      </c>
      <c r="E17" s="26">
        <v>8487</v>
      </c>
      <c r="F17" s="14">
        <f t="shared" si="0"/>
        <v>63098</v>
      </c>
    </row>
    <row r="18" spans="1:6" ht="18" customHeight="1" thickBot="1" x14ac:dyDescent="0.3">
      <c r="A18" s="9" t="s">
        <v>12</v>
      </c>
      <c r="B18" s="15">
        <f>SUM(B8:B17)</f>
        <v>31630</v>
      </c>
      <c r="C18" s="15">
        <f>SUM(C8:C17)</f>
        <v>39789</v>
      </c>
      <c r="D18" s="15">
        <f>SUM(D8:D17)</f>
        <v>8321</v>
      </c>
      <c r="E18" s="15">
        <f>SUM(E8:E17)</f>
        <v>8487</v>
      </c>
      <c r="F18" s="15">
        <f t="shared" si="0"/>
        <v>63098</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31630</v>
      </c>
      <c r="C27" s="16">
        <f>SUM(C18,C26)</f>
        <v>39789</v>
      </c>
      <c r="D27" s="16">
        <f>SUM(D18,D26)</f>
        <v>8321</v>
      </c>
      <c r="E27" s="16">
        <f>SUM(E18,E26)</f>
        <v>8487</v>
      </c>
      <c r="F27" s="16">
        <f t="shared" si="0"/>
        <v>63098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3" zoomScale="102" zoomScaleNormal="100" workbookViewId="0">
      <selection activeCell="B14" sqref="B1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GREENVILLE</v>
      </c>
      <c r="C1" s="55"/>
      <c r="D1" s="55"/>
      <c r="E1" s="3"/>
      <c r="F1" s="3"/>
    </row>
    <row r="2" spans="1:6" ht="13.5" customHeight="1" x14ac:dyDescent="0.25">
      <c r="A2" s="4" t="s">
        <v>17</v>
      </c>
      <c r="B2" s="55" t="str">
        <f>IF('General Data'!B4:D4&lt;&gt;"",'General Data'!B4:D4,"")</f>
        <v>CITY OF TRAVELERS REST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416415</v>
      </c>
      <c r="C14" s="26">
        <v>0</v>
      </c>
      <c r="D14" s="26">
        <v>48787</v>
      </c>
      <c r="E14" s="26">
        <v>49894</v>
      </c>
      <c r="F14" s="14">
        <f t="shared" si="0"/>
        <v>367628</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4570190</v>
      </c>
      <c r="C17" s="26">
        <v>8474000</v>
      </c>
      <c r="D17" s="26">
        <f>340304+2872066</f>
        <v>3212370</v>
      </c>
      <c r="E17" s="26">
        <v>435210</v>
      </c>
      <c r="F17" s="14">
        <f t="shared" si="0"/>
        <v>9831820</v>
      </c>
    </row>
    <row r="18" spans="1:6" ht="18" customHeight="1" thickBot="1" x14ac:dyDescent="0.3">
      <c r="A18" s="9" t="s">
        <v>20</v>
      </c>
      <c r="B18" s="15">
        <f>SUM(B8:B17)</f>
        <v>4986605</v>
      </c>
      <c r="C18" s="15">
        <f>SUM(C8:C17)</f>
        <v>8474000</v>
      </c>
      <c r="D18" s="15">
        <f>SUM(D8:D17)</f>
        <v>3261157</v>
      </c>
      <c r="E18" s="15">
        <f>SUM(E8:E17)</f>
        <v>485104</v>
      </c>
      <c r="F18" s="15">
        <f t="shared" si="0"/>
        <v>10199448</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4986605</v>
      </c>
      <c r="C27" s="16">
        <f>SUM(C18,C26)</f>
        <v>8474000</v>
      </c>
      <c r="D27" s="16">
        <f>SUM(D18,D26)</f>
        <v>3261157</v>
      </c>
      <c r="E27" s="16">
        <f>SUM(E18,E26)</f>
        <v>485104</v>
      </c>
      <c r="F27" s="15">
        <f t="shared" si="1"/>
        <v>10199448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4"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GREENVILLE</v>
      </c>
      <c r="C1" s="55"/>
      <c r="D1" s="29"/>
    </row>
    <row r="2" spans="1:4" ht="13.5" customHeight="1" x14ac:dyDescent="0.25">
      <c r="A2" s="4" t="s">
        <v>17</v>
      </c>
      <c r="B2" s="55" t="str">
        <f>IF('General Data'!B4:D4&lt;&gt;"",'General Data'!B4:D4,"")</f>
        <v>CITY OF TRAVELERS REST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63098</v>
      </c>
      <c r="D13" s="46"/>
    </row>
    <row r="14" spans="1:4" ht="13.5" x14ac:dyDescent="0.25">
      <c r="A14" s="66" t="s">
        <v>72</v>
      </c>
      <c r="B14" s="67"/>
      <c r="C14" s="42">
        <f>C12-C13</f>
        <v>-63098</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Celeste Miller</dc:creator>
  <cp:lastModifiedBy>Hess, Kelly</cp:lastModifiedBy>
  <cp:lastPrinted>2016-11-17T14:56:35Z</cp:lastPrinted>
  <dcterms:created xsi:type="dcterms:W3CDTF">2003-10-04T05:22:12Z</dcterms:created>
  <dcterms:modified xsi:type="dcterms:W3CDTF">2018-06-14T20:44:13Z</dcterms:modified>
</cp:coreProperties>
</file>