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50" i="4" s="1"/>
  <c r="B41" i="4"/>
  <c r="C49" i="4"/>
  <c r="C41" i="4"/>
  <c r="F41" i="4" s="1"/>
  <c r="D49" i="4"/>
  <c r="D50" i="4" s="1"/>
  <c r="D41" i="4"/>
  <c r="E49" i="4"/>
  <c r="E41" i="4"/>
  <c r="E50" i="4"/>
  <c r="F48" i="4"/>
  <c r="F47" i="4"/>
  <c r="F46" i="4"/>
  <c r="F45" i="4"/>
  <c r="F44" i="4"/>
  <c r="F43" i="4"/>
  <c r="F40" i="4"/>
  <c r="F39" i="4"/>
  <c r="F38" i="4"/>
  <c r="F37" i="4"/>
  <c r="F36" i="4"/>
  <c r="F35" i="4"/>
  <c r="F34" i="4"/>
  <c r="F33" i="4"/>
  <c r="F32" i="4"/>
  <c r="F31" i="4"/>
  <c r="B26" i="4"/>
  <c r="B18" i="4"/>
  <c r="B27" i="4" s="1"/>
  <c r="F27" i="4" s="1"/>
  <c r="C18" i="4"/>
  <c r="C27" i="4" s="1"/>
  <c r="C26" i="4"/>
  <c r="D18" i="4"/>
  <c r="D26" i="4"/>
  <c r="F26" i="4"/>
  <c r="E18" i="4"/>
  <c r="E26" i="4"/>
  <c r="E27" i="4" s="1"/>
  <c r="F25" i="4"/>
  <c r="F24" i="4"/>
  <c r="F23" i="4"/>
  <c r="F22" i="4"/>
  <c r="F21" i="4"/>
  <c r="F20" i="4"/>
  <c r="F17" i="4"/>
  <c r="F16" i="4"/>
  <c r="F15" i="4"/>
  <c r="F14" i="4"/>
  <c r="F13" i="4"/>
  <c r="F12" i="4"/>
  <c r="F11" i="4"/>
  <c r="F10" i="4"/>
  <c r="F9" i="4"/>
  <c r="F8" i="4"/>
  <c r="B41" i="1"/>
  <c r="B50" i="1" s="1"/>
  <c r="C41" i="1"/>
  <c r="D41" i="1"/>
  <c r="E41" i="1"/>
  <c r="E50" i="1"/>
  <c r="F40" i="1"/>
  <c r="F39" i="1"/>
  <c r="F38" i="1"/>
  <c r="F37" i="1"/>
  <c r="F36" i="1"/>
  <c r="F35" i="1"/>
  <c r="F34" i="1"/>
  <c r="F33" i="1"/>
  <c r="F32" i="1"/>
  <c r="F31" i="1"/>
  <c r="B49" i="1"/>
  <c r="F49" i="1" s="1"/>
  <c r="C49" i="1"/>
  <c r="C50" i="1" s="1"/>
  <c r="D49" i="1"/>
  <c r="D50" i="1"/>
  <c r="E49" i="1"/>
  <c r="F48" i="1"/>
  <c r="F47" i="1"/>
  <c r="F46" i="1"/>
  <c r="F45" i="1"/>
  <c r="F44" i="1"/>
  <c r="F43" i="1"/>
  <c r="B2" i="4"/>
  <c r="B3" i="4"/>
  <c r="B2" i="1"/>
  <c r="B3" i="1"/>
  <c r="B1" i="4"/>
  <c r="B1" i="1"/>
  <c r="B18" i="1"/>
  <c r="F18" i="1" s="1"/>
  <c r="B26" i="1"/>
  <c r="F26" i="1" s="1"/>
  <c r="B27" i="1"/>
  <c r="C18" i="1"/>
  <c r="C26" i="1"/>
  <c r="C27" i="1" s="1"/>
  <c r="D18" i="1"/>
  <c r="D26" i="1"/>
  <c r="D27" i="1" s="1"/>
  <c r="F25" i="1"/>
  <c r="F24" i="1"/>
  <c r="F23" i="1"/>
  <c r="F22" i="1"/>
  <c r="F21" i="1"/>
  <c r="F20" i="1"/>
  <c r="E18" i="1"/>
  <c r="E26" i="1"/>
  <c r="F9" i="1"/>
  <c r="F10" i="1"/>
  <c r="F11" i="1"/>
  <c r="F12" i="1"/>
  <c r="F13" i="1"/>
  <c r="F14" i="1"/>
  <c r="F15" i="1"/>
  <c r="F16" i="1"/>
  <c r="F17" i="1"/>
  <c r="F8" i="1"/>
  <c r="D16" i="5"/>
  <c r="D22" i="5"/>
  <c r="D21" i="5"/>
  <c r="D18" i="5"/>
  <c r="D17" i="5"/>
  <c r="D27" i="4"/>
  <c r="E27" i="1"/>
  <c r="D20" i="5"/>
  <c r="F50" i="1" l="1"/>
  <c r="F27" i="1"/>
  <c r="C13" i="5" s="1"/>
  <c r="C14" i="5" s="1"/>
  <c r="A17" i="6" s="1"/>
  <c r="F18" i="4"/>
  <c r="C50" i="4"/>
  <c r="F50" i="4" s="1"/>
  <c r="F49" i="4"/>
  <c r="F41" i="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<sst xmlns="http://schemas.openxmlformats.org/spreadsheetml/2006/main" count="196" uniqueCount="90">
  <si>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</si>
  <si>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</si>
  <si>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</si>
  <si>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</si>
  <si>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</si>
  <si>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</si>
  <si>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</si>
  <si>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</si>
  <si>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</si>
  <si>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</si>
  <si>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</si>
  <si>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</si>
  <si>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</si>
  <si>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</si>
  <si>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</si>
  <si>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</si>
  <si>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</si>
  <si>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</si>
  <si>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</si>
  <si>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</si>
  <si>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</si>
  <si>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</si>
  <si>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</si>
  <si>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</si>
  <si>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</si>
  <si>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</si>
  <si>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</si>
  <si>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</si>
  <si>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</si>
  <si>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</si>
  <si>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</si>
  <si>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</si>
  <si>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</si>
  <si>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</si>
  <si>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</si>
  <si>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</si>
  <si>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</si>
  <si>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</si>
  <si>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</si>
  <si>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</si>
  <si>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</si>
  <si>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</si>
  <si>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</si>
  <si>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</si>
  <si>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</si>
  <si>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</si>
  <si>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</si>
  <si>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</si>
  <si>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</si>
  <si>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</si>
  <si>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</si>
  <si>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</si>
  <si>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</si>
  <si>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</si>
  <si>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</si>
  <si>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</si>
  <si>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</si>
  <si>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</si>
  <si>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</si>
  <si>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</si>
  <si>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</si>
  <si>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</si>
  <si>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</si>
  <si>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</si>
  <si>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</si>
  <si>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</si>
  <si>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</si>
  <si>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</si>
  <si>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</si>
  <si>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</si>
  <si>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</si>
  <si>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</si>
  <si>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</si>
  <si>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</si>
  <si>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</si>
  <si>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</si>
  <si>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</si>
  <si>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</si>
  <si>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</si>
  <si>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Colleton</t>
  </si>
  <si>
    <t>City of Walterboro</t>
  </si>
  <si>
    <t>Amy J. Risher</t>
  </si>
  <si>
    <t>arisher@walterborosc.org</t>
  </si>
  <si>
    <t>843-782-1061</t>
  </si>
  <si>
    <t>843-549-7725</t>
  </si>
  <si>
    <t>Colleton County School District</t>
  </si>
  <si>
    <t>Colleton County</t>
  </si>
  <si>
    <t>Colleton Medical Center</t>
  </si>
  <si>
    <t>Walmart</t>
  </si>
  <si>
    <t>Veterans Victory 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</si>
</sst>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8" name="Picture 1" descr="scstateseal">
          <a:extLst>
            <a:ext uri="{FF2B5EF4-FFF2-40B4-BE49-F238E27FC236}">
              <a16:creationId xmlns:a16="http://schemas.microsoft.com/office/drawing/2014/main" id="{9ABEE177-C681-4A9A-BD04-4DFCC851F3B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2D9568F-EFE2-41F5-889B-244A6C7662E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29" name="Picture 1" descr="scstateseal">
          <a:extLst>
            <a:ext uri="{FF2B5EF4-FFF2-40B4-BE49-F238E27FC236}">
              <a16:creationId xmlns:a16="http://schemas.microsoft.com/office/drawing/2014/main" id="{FB20283D-F938-4B0D-AE40-1846E2FB9EA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1" name="Picture 1" descr="scstateseal">
          <a:extLst>
            <a:ext uri="{FF2B5EF4-FFF2-40B4-BE49-F238E27FC236}">
              <a16:creationId xmlns:a16="http://schemas.microsoft.com/office/drawing/2014/main" id="{0A479DF5-1E2E-4ABA-8CE6-87B813F376B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5" name="Picture 1" descr="scstateseal">
          <a:extLst>
            <a:ext uri="{FF2B5EF4-FFF2-40B4-BE49-F238E27FC236}">
              <a16:creationId xmlns:a16="http://schemas.microsoft.com/office/drawing/2014/main" id="{3D9F6C51-88A4-405D-8BDD-78A83A831DF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arisher@walterborosc.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6" sqref="B1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23" sqref="B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Colleton</v>
      </c>
      <c r="C1" s="55"/>
      <c r="D1" s="55"/>
      <c r="E1" s="3"/>
      <c r="F1" s="3"/>
    </row>
    <row r="2" spans="1:6" ht="13.5" customHeight="1" x14ac:dyDescent="0.25">
      <c r="A2" s="4" t="s">
        <v>17</v>
      </c>
      <c r="B2" s="55" t="str">
        <f>IF('General Data'!B4:D4&lt;&gt;"",'General Data'!B4:D4,"")</f>
        <v>City of Walterboro</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1299360</v>
      </c>
      <c r="C9" s="26"/>
      <c r="D9" s="26">
        <v>163623</v>
      </c>
      <c r="E9" s="26">
        <v>168253</v>
      </c>
      <c r="F9" s="14">
        <f t="shared" ref="F9:F27" si="0">B9+C9-D9</f>
        <v>1135737</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1299360</v>
      </c>
      <c r="C18" s="15">
        <f>SUM(C8:C17)</f>
        <v>0</v>
      </c>
      <c r="D18" s="15">
        <f>SUM(D8:D17)</f>
        <v>163623</v>
      </c>
      <c r="E18" s="15">
        <f>SUM(E8:E17)</f>
        <v>168253</v>
      </c>
      <c r="F18" s="15">
        <f t="shared" si="0"/>
        <v>1135737</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292880</v>
      </c>
      <c r="C22" s="26">
        <v>372760</v>
      </c>
      <c r="D22" s="26">
        <v>218744</v>
      </c>
      <c r="E22" s="26">
        <v>146066</v>
      </c>
      <c r="F22" s="14">
        <f t="shared" si="0"/>
        <v>446896</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292880</v>
      </c>
      <c r="C26" s="15">
        <f>SUM(C20:C25)</f>
        <v>372760</v>
      </c>
      <c r="D26" s="15">
        <f>SUM(D20:D25)</f>
        <v>218744</v>
      </c>
      <c r="E26" s="15">
        <f>SUM(E20:E25)</f>
        <v>146066</v>
      </c>
      <c r="F26" s="15">
        <f t="shared" si="0"/>
        <v>446896</v>
      </c>
    </row>
    <row r="27" spans="1:6" ht="18" customHeight="1" thickTop="1" thickBot="1" x14ac:dyDescent="0.3">
      <c r="A27" s="10" t="s">
        <v>13</v>
      </c>
      <c r="B27" s="16">
        <f>SUM(B18,B26)</f>
        <v>1592240</v>
      </c>
      <c r="C27" s="16">
        <f>SUM(C18,C26)</f>
        <v>372760</v>
      </c>
      <c r="D27" s="16">
        <f>SUM(D18,D26)</f>
        <v>382367</v>
      </c>
      <c r="E27" s="16">
        <f>SUM(E18,E26)</f>
        <v>314319</v>
      </c>
      <c r="F27" s="16">
        <f t="shared" si="0"/>
        <v>1582633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23" sqref="B23"/>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Colleton</v>
      </c>
      <c r="C1" s="55"/>
      <c r="D1" s="55"/>
      <c r="E1" s="3"/>
      <c r="F1" s="3"/>
    </row>
    <row r="2" spans="1:6" ht="13.5" customHeight="1" x14ac:dyDescent="0.25">
      <c r="A2" s="4" t="s">
        <v>17</v>
      </c>
      <c r="B2" s="55" t="str">
        <f>IF('General Data'!B4:D4&lt;&gt;"",'General Data'!B4:D4,"")</f>
        <v>City of Walterboro</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v>609025</v>
      </c>
      <c r="C10" s="26"/>
      <c r="D10" s="26">
        <v>119454</v>
      </c>
      <c r="E10" s="26">
        <v>122646</v>
      </c>
      <c r="F10" s="14">
        <f t="shared" si="0"/>
        <v>489571</v>
      </c>
    </row>
    <row r="11" spans="1:6" ht="13.5" x14ac:dyDescent="0.25">
      <c r="A11" s="5" t="s">
        <v>55</v>
      </c>
      <c r="B11" s="26">
        <v>681789</v>
      </c>
      <c r="C11" s="26"/>
      <c r="D11" s="26">
        <v>133726</v>
      </c>
      <c r="E11" s="26">
        <v>137300</v>
      </c>
      <c r="F11" s="14">
        <f t="shared" si="0"/>
        <v>548063</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3412821</v>
      </c>
      <c r="C15" s="26">
        <v>1480000</v>
      </c>
      <c r="D15" s="26">
        <v>323846</v>
      </c>
      <c r="E15" s="26">
        <v>362547</v>
      </c>
      <c r="F15" s="14">
        <f t="shared" si="0"/>
        <v>4568975</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4703635</v>
      </c>
      <c r="C18" s="15">
        <f>SUM(C8:C17)</f>
        <v>1480000</v>
      </c>
      <c r="D18" s="15">
        <f>SUM(D8:D17)</f>
        <v>577026</v>
      </c>
      <c r="E18" s="15">
        <f>SUM(E8:E17)</f>
        <v>622493</v>
      </c>
      <c r="F18" s="15">
        <f t="shared" si="0"/>
        <v>5606609</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v>145191</v>
      </c>
      <c r="D22" s="26">
        <v>40652</v>
      </c>
      <c r="E22" s="26">
        <v>41312</v>
      </c>
      <c r="F22" s="14">
        <f t="shared" si="1"/>
        <v>104539</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145191</v>
      </c>
      <c r="D26" s="15">
        <f>SUM(D20:D25)</f>
        <v>40652</v>
      </c>
      <c r="E26" s="15">
        <f>SUM(E20:E25)</f>
        <v>41312</v>
      </c>
      <c r="F26" s="15">
        <f t="shared" si="1"/>
        <v>104539</v>
      </c>
    </row>
    <row r="27" spans="1:6" ht="18" customHeight="1" thickTop="1" thickBot="1" x14ac:dyDescent="0.3">
      <c r="A27" s="10" t="s">
        <v>23</v>
      </c>
      <c r="B27" s="16">
        <f>SUM(B18,B26)</f>
        <v>4703635</v>
      </c>
      <c r="C27" s="16">
        <f>SUM(C18,C26)</f>
        <v>1625191</v>
      </c>
      <c r="D27" s="16">
        <f>SUM(D18,D26)</f>
        <v>617678</v>
      </c>
      <c r="E27" s="16">
        <f>SUM(E18,E26)</f>
        <v>663805</v>
      </c>
      <c r="F27" s="15">
        <f t="shared" si="1"/>
        <v>5711148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28" sqref="D28"/>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Colleton</v>
      </c>
      <c r="C1" s="55"/>
      <c r="D1" s="29"/>
    </row>
    <row r="2" spans="1:4" ht="13.5" customHeight="1" x14ac:dyDescent="0.25">
      <c r="A2" s="4" t="s">
        <v>17</v>
      </c>
      <c r="B2" s="55" t="str">
        <f>IF('General Data'!B4:D4&lt;&gt;"",'General Data'!B4:D4,"")</f>
        <v>City of Walterboro</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v>30035890</v>
      </c>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2402871.2000000002</v>
      </c>
      <c r="D12" s="46"/>
    </row>
    <row r="13" spans="1:4" ht="13.5" x14ac:dyDescent="0.25">
      <c r="A13" s="63" t="s">
        <v>71</v>
      </c>
      <c r="B13" s="64"/>
      <c r="C13" s="42">
        <f>SUM('General Obligation'!F27,'General Obligation'!F50)</f>
        <v>1582633</v>
      </c>
      <c r="D13" s="46"/>
    </row>
    <row r="14" spans="1:4" ht="13.5" x14ac:dyDescent="0.25">
      <c r="A14" s="63" t="s">
        <v>72</v>
      </c>
      <c r="B14" s="64"/>
      <c r="C14" s="42">
        <f>C12-C13</f>
        <v>820238.20000000019</v>
      </c>
      <c r="D14" s="46"/>
    </row>
    <row r="15" spans="1:4" ht="36" customHeight="1" x14ac:dyDescent="0.2">
      <c r="A15" s="65" t="s">
        <v>37</v>
      </c>
      <c r="B15" s="65"/>
      <c r="C15" s="44"/>
      <c r="D15" s="44"/>
    </row>
    <row r="16" spans="1:4" ht="13.5" x14ac:dyDescent="0.25">
      <c r="A16" s="63" t="s">
        <v>73</v>
      </c>
      <c r="B16" s="64"/>
      <c r="C16" s="27">
        <v>1684589</v>
      </c>
      <c r="D16" s="17">
        <f>IF(ISERROR(C16/$C$22*100),"",C16/$C$22*100)</f>
        <v>49.467993887376913</v>
      </c>
    </row>
    <row r="17" spans="1:4" ht="13.5" x14ac:dyDescent="0.25">
      <c r="A17" s="63" t="s">
        <v>74</v>
      </c>
      <c r="B17" s="64"/>
      <c r="C17" s="27">
        <v>130047</v>
      </c>
      <c r="D17" s="17">
        <f t="shared" ref="D17:D22" si="0">IF(ISERROR(C17/$C$22*100),"",C17/$C$22*100)</f>
        <v>3.8188330809899065</v>
      </c>
    </row>
    <row r="18" spans="1:4" ht="13.5" x14ac:dyDescent="0.25">
      <c r="A18" s="63" t="s">
        <v>75</v>
      </c>
      <c r="B18" s="64"/>
      <c r="C18" s="27">
        <v>1423820</v>
      </c>
      <c r="D18" s="17">
        <f t="shared" si="0"/>
        <v>41.810506335209951</v>
      </c>
    </row>
    <row r="19" spans="1:4" ht="13.5" x14ac:dyDescent="0.25">
      <c r="A19" s="63" t="s">
        <v>76</v>
      </c>
      <c r="B19" s="64"/>
      <c r="C19" s="27">
        <v>158389</v>
      </c>
      <c r="D19" s="17">
        <f t="shared" si="0"/>
        <v>4.6510965486701759</v>
      </c>
    </row>
    <row r="20" spans="1:4" ht="13.5" x14ac:dyDescent="0.25">
      <c r="A20" s="63" t="s">
        <v>77</v>
      </c>
      <c r="B20" s="64"/>
      <c r="C20" s="27">
        <v>8567</v>
      </c>
      <c r="D20" s="17">
        <f t="shared" si="0"/>
        <v>0.2515701477530472</v>
      </c>
    </row>
    <row r="21" spans="1:4" ht="13.5" x14ac:dyDescent="0.25">
      <c r="A21" s="63" t="s">
        <v>61</v>
      </c>
      <c r="B21" s="64"/>
      <c r="C21" s="27"/>
      <c r="D21" s="17">
        <f t="shared" si="0"/>
        <v>0</v>
      </c>
    </row>
    <row r="22" spans="1:4" ht="18" customHeight="1" thickBot="1" x14ac:dyDescent="0.3">
      <c r="A22" s="74" t="s">
        <v>36</v>
      </c>
      <c r="B22" s="75"/>
      <c r="C22" s="18">
        <f>SUM(C16:C21)</f>
        <v>3405412</v>
      </c>
      <c r="D22" s="18">
        <f t="shared" si="0"/>
        <v>100</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t="s">
        <v>85</v>
      </c>
      <c r="B25" s="49"/>
      <c r="C25" s="49"/>
      <c r="D25" s="27">
        <v>917</v>
      </c>
    </row>
    <row r="26" spans="1:4" ht="13.5" x14ac:dyDescent="0.25">
      <c r="A26" s="71" t="s">
        <v>86</v>
      </c>
      <c r="B26" s="49"/>
      <c r="C26" s="49"/>
      <c r="D26" s="27">
        <v>464</v>
      </c>
    </row>
    <row r="27" spans="1:4" ht="13.5" x14ac:dyDescent="0.25">
      <c r="A27" s="71" t="s">
        <v>87</v>
      </c>
      <c r="B27" s="49"/>
      <c r="C27" s="49"/>
      <c r="D27" s="27">
        <v>424</v>
      </c>
    </row>
    <row r="28" spans="1:4" ht="13.5" x14ac:dyDescent="0.25">
      <c r="A28" s="71" t="s">
        <v>88</v>
      </c>
      <c r="B28" s="49"/>
      <c r="C28" s="49"/>
      <c r="D28" s="27">
        <v>355</v>
      </c>
    </row>
    <row r="29" spans="1:4" ht="13.5" x14ac:dyDescent="0.25">
      <c r="A29" s="71" t="s">
        <v>89</v>
      </c>
      <c r="B29" s="49"/>
      <c r="C29" s="49"/>
      <c r="D29" s="27">
        <v>304</v>
      </c>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2017-10-16T12:54:03Z</cp:lastPrinted>
  <dcterms:created xsi:type="dcterms:W3CDTF">2003-10-04T05:22:12Z</dcterms:created>
  <dcterms:modified xsi:type="dcterms:W3CDTF">2018-06-14T20:22:42Z</dcterms:modified>
</cp:coreProperties>
</file>