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B3" i="5"/>
  <c r="B2" i="5"/>
  <c r="B1" i="5"/>
  <c r="B49" i="4"/>
  <c r="B41" i="4"/>
  <c r="F41" i="4" s="1"/>
  <c r="C49" i="4"/>
  <c r="C41" i="4"/>
  <c r="C50" i="4"/>
  <c r="D49" i="4"/>
  <c r="F49" i="4" s="1"/>
  <c r="D41" i="4"/>
  <c r="E49" i="4"/>
  <c r="E50" i="4" s="1"/>
  <c r="E41" i="4"/>
  <c r="F48" i="4"/>
  <c r="F47" i="4"/>
  <c r="F46" i="4"/>
  <c r="F45" i="4"/>
  <c r="F44" i="4"/>
  <c r="F43" i="4"/>
  <c r="F40" i="4"/>
  <c r="F39" i="4"/>
  <c r="F38" i="4"/>
  <c r="F37" i="4"/>
  <c r="F36" i="4"/>
  <c r="F35" i="4"/>
  <c r="F34" i="4"/>
  <c r="F33" i="4"/>
  <c r="F32" i="4"/>
  <c r="F31" i="4"/>
  <c r="B26" i="4"/>
  <c r="F26" i="4" s="1"/>
  <c r="B18" i="4"/>
  <c r="F18" i="4" s="1"/>
  <c r="B27" i="4"/>
  <c r="F27" i="4" s="1"/>
  <c r="C18" i="4"/>
  <c r="C26" i="4"/>
  <c r="C27" i="4" s="1"/>
  <c r="D18" i="4"/>
  <c r="D26" i="4"/>
  <c r="E18" i="4"/>
  <c r="E26" i="4"/>
  <c r="E27" i="4" s="1"/>
  <c r="F25" i="4"/>
  <c r="F24" i="4"/>
  <c r="F23" i="4"/>
  <c r="F22" i="4"/>
  <c r="F21" i="4"/>
  <c r="F20" i="4"/>
  <c r="F17" i="4"/>
  <c r="F16" i="4"/>
  <c r="F15" i="4"/>
  <c r="F14" i="4"/>
  <c r="F13" i="4"/>
  <c r="F12" i="4"/>
  <c r="F11" i="4"/>
  <c r="F10" i="4"/>
  <c r="F9" i="4"/>
  <c r="F8" i="4"/>
  <c r="B41" i="1"/>
  <c r="C41" i="1"/>
  <c r="F41" i="1" s="1"/>
  <c r="D41" i="1"/>
  <c r="E41" i="1"/>
  <c r="F40" i="1"/>
  <c r="F39" i="1"/>
  <c r="F38" i="1"/>
  <c r="F37" i="1"/>
  <c r="F36" i="1"/>
  <c r="F35" i="1"/>
  <c r="F34" i="1"/>
  <c r="F33" i="1"/>
  <c r="F32" i="1"/>
  <c r="F31" i="1"/>
  <c r="B49" i="1"/>
  <c r="B50" i="1"/>
  <c r="C49" i="1"/>
  <c r="C50" i="1" s="1"/>
  <c r="F50" i="1" s="1"/>
  <c r="D49" i="1"/>
  <c r="D50" i="1"/>
  <c r="E49" i="1"/>
  <c r="E50" i="1" s="1"/>
  <c r="F48" i="1"/>
  <c r="F47" i="1"/>
  <c r="F46" i="1"/>
  <c r="F45" i="1"/>
  <c r="F44" i="1"/>
  <c r="F43" i="1"/>
  <c r="B2" i="4"/>
  <c r="B3" i="4"/>
  <c r="B2" i="1"/>
  <c r="B3" i="1"/>
  <c r="B1" i="4"/>
  <c r="B1" i="1"/>
  <c r="B18" i="1"/>
  <c r="F18" i="1" s="1"/>
  <c r="B26" i="1"/>
  <c r="C18" i="1"/>
  <c r="C26" i="1"/>
  <c r="C27" i="1" s="1"/>
  <c r="D18" i="1"/>
  <c r="D27" i="1" s="1"/>
  <c r="D26" i="1"/>
  <c r="F25" i="1"/>
  <c r="F24" i="1"/>
  <c r="F23" i="1"/>
  <c r="F22" i="1"/>
  <c r="F21" i="1"/>
  <c r="F20" i="1"/>
  <c r="E18" i="1"/>
  <c r="E26" i="1"/>
  <c r="F9" i="1"/>
  <c r="F10" i="1"/>
  <c r="F11" i="1"/>
  <c r="F12" i="1"/>
  <c r="F13" i="1"/>
  <c r="F14" i="1"/>
  <c r="F15" i="1"/>
  <c r="F16" i="1"/>
  <c r="F17" i="1"/>
  <c r="F8" i="1"/>
  <c r="D16" i="5"/>
  <c r="D20" i="5"/>
  <c r="D19" i="5"/>
  <c r="D21" i="5"/>
  <c r="D18" i="5"/>
  <c r="D22" i="5"/>
  <c r="E27" i="1"/>
  <c r="D27" i="4"/>
  <c r="F26" i="1"/>
  <c r="F49" i="1"/>
  <c r="B27" i="1" l="1"/>
  <c r="F27" i="1" s="1"/>
  <c r="C13" i="5" s="1"/>
  <c r="C14" i="5" s="1"/>
  <c r="A17" i="6" s="1"/>
  <c r="D50" i="4"/>
  <c r="B50" i="4"/>
  <c r="F50" i="4" l="1"/>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<sst xmlns="http://schemas.openxmlformats.org/spreadsheetml/2006/main" count="196" uniqueCount="90">
  <si>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</si>
  <si>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</si>
  <si>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</si>
  <si>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</si>
  <si>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</si>
  <si>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</si>
  <si>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</si>
  <si>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</si>
  <si>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</si>
  <si>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</si>
  <si>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</si>
  <si>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</si>
  <si>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</si>
  <si>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</si>
  <si>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</si>
  <si>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</si>
  <si>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</si>
  <si>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</si>
  <si>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</si>
  <si>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</si>
  <si>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</si>
  <si>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</si>
  <si>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</si>
  <si>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</si>
  <si>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</si>
  <si>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</si>
  <si>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</si>
  <si>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</si>
  <si>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</si>
  <si>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</si>
  <si>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</si>
  <si>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</si>
  <si>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</si>
  <si>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</si>
  <si>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</si>
  <si>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</si>
  <si>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</si>
  <si>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</si>
  <si>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</si>
  <si>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</si>
  <si>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</si>
  <si>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</si>
  <si>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</si>
  <si>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</si>
  <si>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</si>
  <si>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</si>
  <si>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</si>
  <si>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</si>
  <si>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</si>
  <si>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</si>
  <si>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</si>
  <si>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</si>
  <si>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</si>
  <si>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</si>
  <si>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</si>
  <si>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</si>
  <si>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</si>
  <si>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</si>
  <si>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</si>
  <si>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</si>
  <si>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</si>
  <si>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</si>
  <si>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</si>
  <si>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</si>
  <si>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</si>
  <si>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</si>
  <si>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</si>
  <si>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</si>
  <si>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</si>
  <si>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</si>
  <si>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</si>
  <si>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</si>
  <si>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</si>
  <si>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</si>
  <si>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</si>
  <si>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</si>
  <si>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</si>
  <si>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</si>
  <si>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</si>
  <si>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 xml:space="preserve">McCormick </t>
  </si>
  <si>
    <t>McCormick County</t>
  </si>
  <si>
    <t>Mary Shirley</t>
  </si>
  <si>
    <t>mgh_treas@wctel.net</t>
  </si>
  <si>
    <t>864-852-2332</t>
  </si>
  <si>
    <t>864-852-0071</t>
  </si>
  <si>
    <t>McCormick School District</t>
  </si>
  <si>
    <t>County of McCormick</t>
  </si>
  <si>
    <t>SC Dept of Corrections</t>
  </si>
  <si>
    <t>Petra Health Rehab (have not called back at time of report) last yr was 120</t>
  </si>
  <si>
    <t>Gerogia Pacific (have not called back at time of report) last year was 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</si>
</sst>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4" name="Picture 1" descr="scstateseal">
          <a:extLst>
            <a:ext uri="{FF2B5EF4-FFF2-40B4-BE49-F238E27FC236}">
              <a16:creationId xmlns:a16="http://schemas.microsoft.com/office/drawing/2014/main" id="{E4FD4191-9BA0-4CAA-9AA2-748B508A45E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8E09B89F-2B3B-4638-83A1-376AB0ABDEB4}"/>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5" name="Picture 1" descr="scstateseal">
          <a:extLst>
            <a:ext uri="{FF2B5EF4-FFF2-40B4-BE49-F238E27FC236}">
              <a16:creationId xmlns:a16="http://schemas.microsoft.com/office/drawing/2014/main" id="{0FFFD633-2BF6-41DD-8BAE-808AF432E6D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7" name="Picture 1" descr="scstateseal">
          <a:extLst>
            <a:ext uri="{FF2B5EF4-FFF2-40B4-BE49-F238E27FC236}">
              <a16:creationId xmlns:a16="http://schemas.microsoft.com/office/drawing/2014/main" id="{2C14CFB9-813C-4E7F-8C31-CBEC84FE106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1" name="Picture 1" descr="scstateseal">
          <a:extLst>
            <a:ext uri="{FF2B5EF4-FFF2-40B4-BE49-F238E27FC236}">
              <a16:creationId xmlns:a16="http://schemas.microsoft.com/office/drawing/2014/main" id="{FCACACE4-33EE-48DF-9DA2-6AAD4E2FE93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gh_treas@wctel.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18" sqref="D18"/>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0</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4" zoomScale="102" zoomScaleNormal="100" workbookViewId="0">
      <selection activeCell="E22" sqref="E2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 xml:space="preserve">McCormick </v>
      </c>
      <c r="C1" s="55"/>
      <c r="D1" s="55"/>
      <c r="E1" s="3"/>
      <c r="F1" s="3"/>
    </row>
    <row r="2" spans="1:6" ht="13.5" customHeight="1" x14ac:dyDescent="0.25">
      <c r="A2" s="4" t="s">
        <v>17</v>
      </c>
      <c r="B2" s="55" t="str">
        <f>IF('General Data'!B4:D4&lt;&gt;"",'General Data'!B4:D4,"")</f>
        <v>McCormick County</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902066</v>
      </c>
      <c r="C9" s="26"/>
      <c r="D9" s="26">
        <v>98740</v>
      </c>
      <c r="E9" s="26">
        <v>102452</v>
      </c>
      <c r="F9" s="14">
        <f t="shared" ref="F9:F27" si="0">B9+C9-D9</f>
        <v>803326</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59537</v>
      </c>
      <c r="C17" s="26"/>
      <c r="D17" s="26">
        <v>59537</v>
      </c>
      <c r="E17" s="26"/>
      <c r="F17" s="14">
        <f t="shared" si="0"/>
        <v>0</v>
      </c>
    </row>
    <row r="18" spans="1:6" ht="18" customHeight="1" thickBot="1" x14ac:dyDescent="0.3">
      <c r="A18" s="9" t="s">
        <v>12</v>
      </c>
      <c r="B18" s="15">
        <f>SUM(B8:B17)</f>
        <v>961603</v>
      </c>
      <c r="C18" s="15">
        <f>SUM(C8:C17)</f>
        <v>0</v>
      </c>
      <c r="D18" s="15">
        <f>SUM(D8:D17)</f>
        <v>158277</v>
      </c>
      <c r="E18" s="15">
        <f>SUM(E8:E17)</f>
        <v>102452</v>
      </c>
      <c r="F18" s="15">
        <f t="shared" si="0"/>
        <v>803326</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488350</v>
      </c>
      <c r="C21" s="26"/>
      <c r="D21" s="26">
        <v>136980</v>
      </c>
      <c r="E21" s="26">
        <v>139041</v>
      </c>
      <c r="F21" s="14">
        <f t="shared" si="0"/>
        <v>351370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488350</v>
      </c>
      <c r="C26" s="15">
        <f>SUM(C20:C25)</f>
        <v>0</v>
      </c>
      <c r="D26" s="15">
        <f>SUM(D20:D25)</f>
        <v>136980</v>
      </c>
      <c r="E26" s="15">
        <f>SUM(E20:E25)</f>
        <v>139041</v>
      </c>
      <c r="F26" s="15">
        <f t="shared" si="0"/>
        <v>351370</v>
      </c>
    </row>
    <row r="27" spans="1:6" ht="18" customHeight="1" thickTop="1" thickBot="1" x14ac:dyDescent="0.3">
      <c r="A27" s="10" t="s">
        <v>13</v>
      </c>
      <c r="B27" s="16">
        <f>SUM(B18,B26)</f>
        <v>1449953</v>
      </c>
      <c r="C27" s="16">
        <f>SUM(C18,C26)</f>
        <v>0</v>
      </c>
      <c r="D27" s="16">
        <f>SUM(D18,D26)</f>
        <v>295257</v>
      </c>
      <c r="E27" s="16">
        <f>SUM(E18,E26)</f>
        <v>241493</v>
      </c>
      <c r="F27" s="16">
        <f t="shared" si="0"/>
        <v>1154696</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34" zoomScale="102" zoomScaleNormal="100" workbookViewId="0">
      <selection activeCell="E22" sqref="E22"/>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 xml:space="preserve">McCormick </v>
      </c>
      <c r="C1" s="55"/>
      <c r="D1" s="55"/>
      <c r="E1" s="3"/>
      <c r="F1" s="3"/>
    </row>
    <row r="2" spans="1:6" ht="13.5" customHeight="1" x14ac:dyDescent="0.25">
      <c r="A2" s="4" t="s">
        <v>17</v>
      </c>
      <c r="B2" s="55" t="str">
        <f>IF('General Data'!B4:D4&lt;&gt;"",'General Data'!B4:D4,"")</f>
        <v>McCormick County</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v>2138007</v>
      </c>
      <c r="C15" s="26"/>
      <c r="D15" s="26">
        <v>138845</v>
      </c>
      <c r="E15" s="26">
        <v>145360</v>
      </c>
      <c r="F15" s="14">
        <f t="shared" si="0"/>
        <v>1999162</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2138007</v>
      </c>
      <c r="C18" s="15">
        <f>SUM(C8:C17)</f>
        <v>0</v>
      </c>
      <c r="D18" s="15">
        <f>SUM(D8:D17)</f>
        <v>138845</v>
      </c>
      <c r="E18" s="15">
        <f>SUM(E8:E17)</f>
        <v>145360</v>
      </c>
      <c r="F18" s="15">
        <f t="shared" si="0"/>
        <v>1999162</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v>37297</v>
      </c>
      <c r="C21" s="26"/>
      <c r="D21" s="26">
        <v>1434</v>
      </c>
      <c r="E21" s="26">
        <v>1470</v>
      </c>
      <c r="F21" s="14">
        <f t="shared" ref="F21:F27" si="1">B21+C21-D21</f>
        <v>35863</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37297</v>
      </c>
      <c r="C26" s="15">
        <f>SUM(C20:C25)</f>
        <v>0</v>
      </c>
      <c r="D26" s="15">
        <f>SUM(D20:D25)</f>
        <v>1434</v>
      </c>
      <c r="E26" s="15">
        <f>SUM(E20:E25)</f>
        <v>1470</v>
      </c>
      <c r="F26" s="15">
        <f t="shared" si="1"/>
        <v>35863</v>
      </c>
    </row>
    <row r="27" spans="1:6" ht="18" customHeight="1" thickTop="1" thickBot="1" x14ac:dyDescent="0.3">
      <c r="A27" s="10" t="s">
        <v>23</v>
      </c>
      <c r="B27" s="16">
        <f>SUM(B18,B26)</f>
        <v>2175304</v>
      </c>
      <c r="C27" s="16">
        <f>SUM(C18,C26)</f>
        <v>0</v>
      </c>
      <c r="D27" s="16">
        <f>SUM(D18,D26)</f>
        <v>140279</v>
      </c>
      <c r="E27" s="16">
        <f>SUM(E18,E26)</f>
        <v>146830</v>
      </c>
      <c r="F27" s="15">
        <f t="shared" si="1"/>
        <v>2035025</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 xml:space="preserve">McCormick </v>
      </c>
      <c r="C1" s="55"/>
      <c r="D1" s="29"/>
    </row>
    <row r="2" spans="1:4" ht="13.5" customHeight="1" x14ac:dyDescent="0.25">
      <c r="A2" s="4" t="s">
        <v>17</v>
      </c>
      <c r="B2" s="55" t="str">
        <f>IF('General Data'!B4:D4&lt;&gt;"",'General Data'!B4:D4,"")</f>
        <v>McCormick County</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v>44274422</v>
      </c>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3541953.7600000002</v>
      </c>
      <c r="D12" s="46"/>
    </row>
    <row r="13" spans="1:4" ht="13.5" x14ac:dyDescent="0.25">
      <c r="A13" s="66" t="s">
        <v>71</v>
      </c>
      <c r="B13" s="67"/>
      <c r="C13" s="42">
        <f>SUM('General Obligation'!F27,'General Obligation'!F50)</f>
        <v>1154696</v>
      </c>
      <c r="D13" s="46"/>
    </row>
    <row r="14" spans="1:4" ht="13.5" x14ac:dyDescent="0.25">
      <c r="A14" s="66" t="s">
        <v>72</v>
      </c>
      <c r="B14" s="67"/>
      <c r="C14" s="42">
        <f>C12-C13</f>
        <v>2387257.7600000002</v>
      </c>
      <c r="D14" s="46"/>
    </row>
    <row r="15" spans="1:4" ht="36" customHeight="1" x14ac:dyDescent="0.2">
      <c r="A15" s="68" t="s">
        <v>37</v>
      </c>
      <c r="B15" s="68"/>
      <c r="C15" s="44"/>
      <c r="D15" s="44"/>
    </row>
    <row r="16" spans="1:4" ht="13.5" x14ac:dyDescent="0.25">
      <c r="A16" s="66" t="s">
        <v>73</v>
      </c>
      <c r="B16" s="67"/>
      <c r="C16" s="27">
        <v>5715049</v>
      </c>
      <c r="D16" s="17">
        <f>IF(ISERROR(C16/$C$22*100),"",C16/$C$22*100)</f>
        <v>77.686833533563828</v>
      </c>
    </row>
    <row r="17" spans="1:4" ht="13.5" x14ac:dyDescent="0.25">
      <c r="A17" s="66" t="s">
        <v>74</v>
      </c>
      <c r="B17" s="67"/>
      <c r="C17" s="27">
        <v>608252</v>
      </c>
      <c r="D17" s="17">
        <f t="shared" ref="D17:D22" si="0">IF(ISERROR(C17/$C$22*100),"",C17/$C$22*100)</f>
        <v>8.2682006524278737</v>
      </c>
    </row>
    <row r="18" spans="1:4" ht="13.5" x14ac:dyDescent="0.25">
      <c r="A18" s="66" t="s">
        <v>75</v>
      </c>
      <c r="B18" s="67"/>
      <c r="C18" s="27">
        <v>153403</v>
      </c>
      <c r="D18" s="17">
        <f t="shared" si="0"/>
        <v>2.0852652924846824</v>
      </c>
    </row>
    <row r="19" spans="1:4" ht="13.5" x14ac:dyDescent="0.25">
      <c r="A19" s="66" t="s">
        <v>76</v>
      </c>
      <c r="B19" s="67"/>
      <c r="C19" s="27">
        <v>353584</v>
      </c>
      <c r="D19" s="17">
        <f t="shared" si="0"/>
        <v>4.8064017208131773</v>
      </c>
    </row>
    <row r="20" spans="1:4" ht="13.5" x14ac:dyDescent="0.25">
      <c r="A20" s="66" t="s">
        <v>77</v>
      </c>
      <c r="B20" s="67"/>
      <c r="C20" s="27">
        <v>2946</v>
      </c>
      <c r="D20" s="17">
        <f t="shared" si="0"/>
        <v>4.0046097870705753E-2</v>
      </c>
    </row>
    <row r="21" spans="1:4" ht="13.5" x14ac:dyDescent="0.25">
      <c r="A21" s="66" t="s">
        <v>61</v>
      </c>
      <c r="B21" s="67"/>
      <c r="C21" s="27">
        <v>523288</v>
      </c>
      <c r="D21" s="17">
        <f t="shared" si="0"/>
        <v>7.1132527028397385</v>
      </c>
    </row>
    <row r="22" spans="1:4" ht="18" customHeight="1" thickBot="1" x14ac:dyDescent="0.3">
      <c r="A22" s="72" t="s">
        <v>36</v>
      </c>
      <c r="B22" s="73"/>
      <c r="C22" s="18">
        <f>SUM(C16:C21)</f>
        <v>7356522</v>
      </c>
      <c r="D22" s="18">
        <f t="shared" si="0"/>
        <v>100</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t="s">
        <v>85</v>
      </c>
      <c r="B25" s="49"/>
      <c r="C25" s="49"/>
      <c r="D25" s="27">
        <v>217</v>
      </c>
    </row>
    <row r="26" spans="1:4" ht="13.5" x14ac:dyDescent="0.25">
      <c r="A26" s="65" t="s">
        <v>86</v>
      </c>
      <c r="B26" s="49"/>
      <c r="C26" s="49"/>
      <c r="D26" s="27">
        <v>181</v>
      </c>
    </row>
    <row r="27" spans="1:4" ht="13.5" x14ac:dyDescent="0.25">
      <c r="A27" s="65" t="s">
        <v>87</v>
      </c>
      <c r="B27" s="49"/>
      <c r="C27" s="49"/>
      <c r="D27" s="27">
        <v>149</v>
      </c>
    </row>
    <row r="28" spans="1:4" ht="13.5" x14ac:dyDescent="0.25">
      <c r="A28" s="65" t="s">
        <v>88</v>
      </c>
      <c r="B28" s="49"/>
      <c r="C28" s="49"/>
      <c r="D28" s="27">
        <v>120</v>
      </c>
    </row>
    <row r="29" spans="1:4" ht="13.5" x14ac:dyDescent="0.25">
      <c r="A29" s="65" t="s">
        <v>89</v>
      </c>
      <c r="B29" s="49"/>
      <c r="C29" s="49"/>
      <c r="D29" s="27">
        <v>90</v>
      </c>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2018-06-18T14:55:38Z</dcterms:modified>
</cp:coreProperties>
</file>