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2120" windowHeight="9120" activeTab="3"/>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6" i="1"/>
  <c r="B27" i="1"/>
  <c r="C18" i="1"/>
  <c r="C26" i="1"/>
  <c r="C27" i="1"/>
  <c r="D18" i="1"/>
  <c r="D27" i="1"/>
  <c r="F27" i="1" s="1"/>
  <c r="D26" i="1"/>
  <c r="B41" i="1"/>
  <c r="B49" i="1"/>
  <c r="F49" i="1" s="1"/>
  <c r="C41" i="1"/>
  <c r="C49" i="1"/>
  <c r="C50" i="1" s="1"/>
  <c r="D41" i="1"/>
  <c r="D50" i="1" s="1"/>
  <c r="D49" i="1"/>
  <c r="C12" i="5"/>
  <c r="C22" i="5"/>
  <c r="D17" i="5" s="1"/>
  <c r="D20" i="5"/>
  <c r="B3" i="5"/>
  <c r="B2" i="5"/>
  <c r="B1" i="5"/>
  <c r="B49" i="4"/>
  <c r="B41" i="4"/>
  <c r="B50" i="4"/>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B18" i="4"/>
  <c r="B27" i="4" s="1"/>
  <c r="C18" i="4"/>
  <c r="C27" i="4" s="1"/>
  <c r="C26" i="4"/>
  <c r="D18" i="4"/>
  <c r="D27" i="4" s="1"/>
  <c r="D26" i="4"/>
  <c r="F26" i="4" s="1"/>
  <c r="E18" i="4"/>
  <c r="E27" i="4" s="1"/>
  <c r="E26" i="4"/>
  <c r="F25" i="4"/>
  <c r="F24" i="4"/>
  <c r="F23" i="4"/>
  <c r="F22" i="4"/>
  <c r="F21" i="4"/>
  <c r="F20" i="4"/>
  <c r="F17" i="4"/>
  <c r="F16" i="4"/>
  <c r="F15" i="4"/>
  <c r="F14" i="4"/>
  <c r="F13" i="4"/>
  <c r="F12" i="4"/>
  <c r="F11" i="4"/>
  <c r="F10" i="4"/>
  <c r="F9" i="4"/>
  <c r="F8" i="4"/>
  <c r="E41" i="1"/>
  <c r="E50" i="1" s="1"/>
  <c r="F40" i="1"/>
  <c r="F39" i="1"/>
  <c r="F38" i="1"/>
  <c r="F37" i="1"/>
  <c r="F36" i="1"/>
  <c r="F35" i="1"/>
  <c r="F34" i="1"/>
  <c r="F33" i="1"/>
  <c r="F32" i="1"/>
  <c r="F31" i="1"/>
  <c r="E49" i="1"/>
  <c r="F48" i="1"/>
  <c r="F47" i="1"/>
  <c r="F46" i="1"/>
  <c r="F45" i="1"/>
  <c r="F44" i="1"/>
  <c r="F43" i="1"/>
  <c r="B2" i="4"/>
  <c r="B3" i="4"/>
  <c r="B2" i="1"/>
  <c r="B3" i="1"/>
  <c r="B1" i="4"/>
  <c r="B1" i="1"/>
  <c r="F26" i="1"/>
  <c r="F25" i="1"/>
  <c r="F24" i="1"/>
  <c r="F23" i="1"/>
  <c r="F22" i="1"/>
  <c r="F21" i="1"/>
  <c r="F20" i="1"/>
  <c r="E18" i="1"/>
  <c r="E27" i="1" s="1"/>
  <c r="E26" i="1"/>
  <c r="F9" i="1"/>
  <c r="F10" i="1"/>
  <c r="F11" i="1"/>
  <c r="F12" i="1"/>
  <c r="F13" i="1"/>
  <c r="F14" i="1"/>
  <c r="F15" i="1"/>
  <c r="F16" i="1"/>
  <c r="F17" i="1"/>
  <c r="F8" i="1"/>
  <c r="F41" i="4"/>
  <c r="F49" i="4"/>
  <c r="D16" i="5"/>
  <c r="B50" i="1"/>
  <c r="F50" i="1" s="1"/>
  <c r="D21" i="5"/>
  <c r="D22" i="5"/>
  <c r="D19" i="5"/>
  <c r="D18" i="5"/>
  <c r="F18" i="1"/>
  <c r="C13" i="5" l="1"/>
  <c r="C14" i="5" s="1"/>
  <c r="A17" i="6" s="1"/>
  <c r="F27" i="4"/>
  <c r="F41" i="1"/>
  <c r="F18"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<sst xmlns="http://schemas.openxmlformats.org/spreadsheetml/2006/main" count="196" uniqueCount="90">
  <si>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</si>
  <si>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</si>
  <si>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</si>
  <si>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</si>
  <si>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</si>
  <si>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</si>
  <si>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</si>
  <si>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</si>
  <si>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</si>
  <si>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</si>
  <si>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</si>
  <si>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</si>
  <si>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</si>
  <si>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</si>
  <si>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</si>
  <si>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</si>
  <si>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</si>
  <si>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</si>
  <si>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</si>
  <si>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</si>
  <si>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</si>
  <si>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</si>
  <si>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</si>
  <si>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</si>
  <si>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</si>
  <si>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</si>
  <si>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</si>
  <si>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</si>
  <si>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</si>
  <si>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</si>
  <si>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</si>
  <si>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</si>
  <si>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</si>
  <si>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</si>
  <si>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</si>
  <si>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</si>
  <si>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</si>
  <si>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</si>
  <si>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</si>
  <si>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</si>
  <si>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</si>
  <si>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</si>
  <si>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</si>
  <si>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</si>
  <si>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</si>
  <si>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</si>
  <si>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</si>
  <si>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</si>
  <si>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</si>
  <si>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</si>
  <si>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</si>
  <si>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</si>
  <si>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</si>
  <si>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</si>
  <si>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</si>
  <si>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</si>
  <si>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</si>
  <si>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</si>
  <si>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</si>
  <si>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</si>
  <si>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</si>
  <si>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</si>
  <si>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</si>
  <si>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</si>
  <si>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</si>
  <si>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</si>
  <si>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</si>
  <si>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</si>
  <si>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</si>
  <si>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</si>
  <si>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</si>
  <si>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</si>
  <si>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</si>
  <si>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</si>
  <si>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</si>
  <si>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</si>
  <si>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</si>
  <si>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</si>
  <si>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</si>
  <si>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</si>
  <si>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ORANGEBURG COUNTY</t>
  </si>
  <si>
    <t>J. STEVE SUMMERS, CPA, ORANGEBURG COUNTY TREASURER</t>
  </si>
  <si>
    <t>SSUMMERS@ORANGEBURGCOUNTY.ORG</t>
  </si>
  <si>
    <t>(803) 533-6130</t>
  </si>
  <si>
    <t>(803) 535-2345</t>
  </si>
  <si>
    <t>HUSQUVANA</t>
  </si>
  <si>
    <t>AMERICAN KOYO</t>
  </si>
  <si>
    <t>DELAHAIZE(FOOD LION)</t>
  </si>
  <si>
    <t>ZEUS</t>
  </si>
  <si>
    <t>BIMBO (EARTH GRAINS) BAKERY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</si>
</sst>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7" name="Picture 1" descr="scstateseal">
          <a:extLst>
            <a:ext uri="{FF2B5EF4-FFF2-40B4-BE49-F238E27FC236}">
              <a16:creationId xmlns:a16="http://schemas.microsoft.com/office/drawing/2014/main" id="{B9E35BA5-BE4E-4CD1-9B9E-99B39E953D1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26059EB-0A77-47F5-887E-4EBF60E5304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7" name="Picture 1" descr="scstateseal">
          <a:extLst>
            <a:ext uri="{FF2B5EF4-FFF2-40B4-BE49-F238E27FC236}">
              <a16:creationId xmlns:a16="http://schemas.microsoft.com/office/drawing/2014/main" id="{9F879D1D-D7DD-4B50-823F-744456E43DD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9" name="Picture 1" descr="scstateseal">
          <a:extLst>
            <a:ext uri="{FF2B5EF4-FFF2-40B4-BE49-F238E27FC236}">
              <a16:creationId xmlns:a16="http://schemas.microsoft.com/office/drawing/2014/main" id="{20377F6C-D204-4443-8828-BE0D462F81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3" name="Picture 1" descr="scstateseal">
          <a:extLst>
            <a:ext uri="{FF2B5EF4-FFF2-40B4-BE49-F238E27FC236}">
              <a16:creationId xmlns:a16="http://schemas.microsoft.com/office/drawing/2014/main" id="{2B10E3D8-FF06-4CEB-B8CC-844F655E57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4" zoomScale="102" zoomScaleNormal="100" workbookViewId="0">
      <selection activeCell="E40" sqref="E4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8549705</v>
      </c>
      <c r="C9" s="26">
        <v>0</v>
      </c>
      <c r="D9" s="26">
        <v>1735814</v>
      </c>
      <c r="E9" s="26">
        <v>1790007</v>
      </c>
      <c r="F9" s="14">
        <f t="shared" ref="F9:F27" si="0">B9+C9-D9</f>
        <v>6813891</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8549705</v>
      </c>
      <c r="C18" s="15">
        <f>SUM(C8:C17)</f>
        <v>0</v>
      </c>
      <c r="D18" s="15">
        <f>SUM(D8:D17)</f>
        <v>1735814</v>
      </c>
      <c r="E18" s="15">
        <f>SUM(E8:E17)</f>
        <v>1790007</v>
      </c>
      <c r="F18" s="15">
        <f t="shared" si="0"/>
        <v>6813891</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8549705</v>
      </c>
      <c r="C27" s="16">
        <f>SUM(C18,C26)</f>
        <v>0</v>
      </c>
      <c r="D27" s="16">
        <f>SUM(D18,D26)</f>
        <v>1735814</v>
      </c>
      <c r="E27" s="16">
        <f>SUM(E18,E26)</f>
        <v>1790007</v>
      </c>
      <c r="F27" s="16">
        <f t="shared" si="0"/>
        <v>6813891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v>0</v>
      </c>
      <c r="C40" s="26">
        <v>7000000</v>
      </c>
      <c r="D40" s="26">
        <v>7000000</v>
      </c>
      <c r="E40" s="26"/>
      <c r="F40" s="14">
        <f t="shared" si="1"/>
        <v>0</v>
      </c>
    </row>
    <row r="41" spans="1:6" ht="18" customHeight="1" thickBot="1" x14ac:dyDescent="0.3">
      <c r="A41" s="9" t="s">
        <v>8</v>
      </c>
      <c r="B41" s="15">
        <f>SUM(B31:B40)</f>
        <v>0</v>
      </c>
      <c r="C41" s="15">
        <f>SUM(C31:C40)</f>
        <v>7000000</v>
      </c>
      <c r="D41" s="15">
        <f>SUM(D31:D40)</f>
        <v>7000000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7000000</v>
      </c>
      <c r="D50" s="16">
        <f>SUM(D41,D49)</f>
        <v>7000000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2" zoomScale="102" zoomScaleNormal="100" workbookViewId="0">
      <selection activeCell="B31" sqref="B3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273690</v>
      </c>
      <c r="C14" s="26"/>
      <c r="D14" s="26">
        <v>17132</v>
      </c>
      <c r="E14" s="26">
        <v>42731</v>
      </c>
      <c r="F14" s="14">
        <f t="shared" si="0"/>
        <v>256558</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20530000</v>
      </c>
      <c r="C17" s="26">
        <v>0</v>
      </c>
      <c r="D17" s="26">
        <v>6525000</v>
      </c>
      <c r="E17" s="26">
        <v>6525000</v>
      </c>
      <c r="F17" s="14">
        <f t="shared" si="0"/>
        <v>14005000</v>
      </c>
    </row>
    <row r="18" spans="1:6" ht="18" customHeight="1" thickBot="1" x14ac:dyDescent="0.3">
      <c r="A18" s="9" t="s">
        <v>20</v>
      </c>
      <c r="B18" s="15">
        <f>SUM(B8:B17)</f>
        <v>20803690</v>
      </c>
      <c r="C18" s="15">
        <f>SUM(C8:C17)</f>
        <v>0</v>
      </c>
      <c r="D18" s="15">
        <f>SUM(D8:D17)</f>
        <v>6542132</v>
      </c>
      <c r="E18" s="15">
        <f>SUM(E8:E17)</f>
        <v>6567731</v>
      </c>
      <c r="F18" s="15">
        <f t="shared" si="0"/>
        <v>14261558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6787335</v>
      </c>
      <c r="C22" s="26">
        <v>9397000</v>
      </c>
      <c r="D22" s="26">
        <v>4538144</v>
      </c>
      <c r="E22" s="26">
        <v>1302355</v>
      </c>
      <c r="F22" s="14">
        <f t="shared" si="1"/>
        <v>11646191</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23771495</v>
      </c>
      <c r="C25" s="26">
        <v>0</v>
      </c>
      <c r="D25" s="26">
        <v>2074504</v>
      </c>
      <c r="E25" s="26">
        <v>4573181</v>
      </c>
      <c r="F25" s="14">
        <f t="shared" si="1"/>
        <v>21696991</v>
      </c>
    </row>
    <row r="26" spans="1:6" ht="18" customHeight="1" thickBot="1" x14ac:dyDescent="0.3">
      <c r="A26" s="9" t="s">
        <v>22</v>
      </c>
      <c r="B26" s="15">
        <f>SUM(B20:B25)</f>
        <v>30558830</v>
      </c>
      <c r="C26" s="15">
        <f>SUM(C20:C25)</f>
        <v>9397000</v>
      </c>
      <c r="D26" s="15">
        <f>SUM(D20:D25)</f>
        <v>6612648</v>
      </c>
      <c r="E26" s="15">
        <f>SUM(E20:E25)</f>
        <v>5875536</v>
      </c>
      <c r="F26" s="15">
        <f t="shared" si="1"/>
        <v>33343182</v>
      </c>
    </row>
    <row r="27" spans="1:6" ht="18" customHeight="1" thickTop="1" thickBot="1" x14ac:dyDescent="0.3">
      <c r="A27" s="10" t="s">
        <v>23</v>
      </c>
      <c r="B27" s="16">
        <f>SUM(B18,B26)</f>
        <v>51362520</v>
      </c>
      <c r="C27" s="16">
        <f>SUM(C18,C26)</f>
        <v>9397000</v>
      </c>
      <c r="D27" s="16">
        <f>SUM(D18,D26)</f>
        <v>13154780</v>
      </c>
      <c r="E27" s="16">
        <f>SUM(E18,E26)</f>
        <v>12443267</v>
      </c>
      <c r="F27" s="15">
        <f t="shared" si="1"/>
        <v>47604740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abSelected="1" topLeftCell="A7"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ORANGEBURG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69"/>
      <c r="B7" s="70"/>
      <c r="C7" s="43" t="s">
        <v>40</v>
      </c>
      <c r="D7" s="43" t="s">
        <v>41</v>
      </c>
    </row>
    <row r="8" spans="1:4" s="2" customFormat="1" ht="39.950000000000003" customHeight="1" x14ac:dyDescent="0.35">
      <c r="A8" s="67" t="s">
        <v>35</v>
      </c>
      <c r="B8" s="67"/>
      <c r="C8" s="44"/>
      <c r="D8" s="44"/>
    </row>
    <row r="9" spans="1:4" ht="13.5" x14ac:dyDescent="0.25">
      <c r="A9" s="63" t="s">
        <v>68</v>
      </c>
      <c r="B9" s="64"/>
      <c r="C9" s="27">
        <v>264032163</v>
      </c>
      <c r="D9" s="13"/>
    </row>
    <row r="10" spans="1:4" ht="13.5" x14ac:dyDescent="0.25">
      <c r="A10" s="63" t="s">
        <v>69</v>
      </c>
      <c r="B10" s="64"/>
      <c r="C10" s="13"/>
      <c r="D10" s="27"/>
    </row>
    <row r="11" spans="1:4" ht="36" customHeight="1" x14ac:dyDescent="0.2">
      <c r="A11" s="67" t="s">
        <v>49</v>
      </c>
      <c r="B11" s="67"/>
      <c r="C11" s="45"/>
      <c r="D11" s="45"/>
    </row>
    <row r="12" spans="1:4" ht="13.5" x14ac:dyDescent="0.25">
      <c r="A12" s="63" t="s">
        <v>70</v>
      </c>
      <c r="B12" s="64"/>
      <c r="C12" s="42">
        <f>C9*8%</f>
        <v>21122573.039999999</v>
      </c>
      <c r="D12" s="46"/>
    </row>
    <row r="13" spans="1:4" ht="13.5" x14ac:dyDescent="0.25">
      <c r="A13" s="63" t="s">
        <v>71</v>
      </c>
      <c r="B13" s="64"/>
      <c r="C13" s="42">
        <f>SUM('General Obligation'!F27,'General Obligation'!F50)</f>
        <v>6813891</v>
      </c>
      <c r="D13" s="46"/>
    </row>
    <row r="14" spans="1:4" ht="13.5" x14ac:dyDescent="0.25">
      <c r="A14" s="63" t="s">
        <v>72</v>
      </c>
      <c r="B14" s="64"/>
      <c r="C14" s="42">
        <f>C12-C13</f>
        <v>14308682.039999999</v>
      </c>
      <c r="D14" s="46"/>
    </row>
    <row r="15" spans="1:4" ht="36" customHeight="1" x14ac:dyDescent="0.2">
      <c r="A15" s="67" t="s">
        <v>37</v>
      </c>
      <c r="B15" s="67"/>
      <c r="C15" s="44"/>
      <c r="D15" s="44"/>
    </row>
    <row r="16" spans="1:4" ht="13.5" x14ac:dyDescent="0.25">
      <c r="A16" s="63" t="s">
        <v>73</v>
      </c>
      <c r="B16" s="64"/>
      <c r="C16" s="27">
        <v>32488467</v>
      </c>
      <c r="D16" s="17">
        <f>IF(ISERROR(C16/$C$22*100),"",C16/$C$22*100)</f>
        <v>52.854190175811681</v>
      </c>
    </row>
    <row r="17" spans="1:4" ht="13.5" x14ac:dyDescent="0.25">
      <c r="A17" s="63" t="s">
        <v>74</v>
      </c>
      <c r="B17" s="64"/>
      <c r="C17" s="27">
        <v>14836107</v>
      </c>
      <c r="D17" s="17">
        <f t="shared" ref="D17:D22" si="0">IF(ISERROR(C17/$C$22*100),"",C17/$C$22*100)</f>
        <v>24.136270290829383</v>
      </c>
    </row>
    <row r="18" spans="1:4" ht="13.5" x14ac:dyDescent="0.25">
      <c r="A18" s="63" t="s">
        <v>75</v>
      </c>
      <c r="B18" s="64"/>
      <c r="C18" s="27">
        <v>1492035</v>
      </c>
      <c r="D18" s="17">
        <f t="shared" si="0"/>
        <v>2.4273321864945849</v>
      </c>
    </row>
    <row r="19" spans="1:4" ht="13.5" x14ac:dyDescent="0.25">
      <c r="A19" s="63" t="s">
        <v>76</v>
      </c>
      <c r="B19" s="64"/>
      <c r="C19" s="27">
        <v>11376492</v>
      </c>
      <c r="D19" s="17">
        <f t="shared" si="0"/>
        <v>18.507960738855427</v>
      </c>
    </row>
    <row r="20" spans="1:4" ht="13.5" x14ac:dyDescent="0.25">
      <c r="A20" s="63" t="s">
        <v>77</v>
      </c>
      <c r="B20" s="64"/>
      <c r="C20" s="27">
        <v>0</v>
      </c>
      <c r="D20" s="17">
        <f t="shared" si="0"/>
        <v>0</v>
      </c>
    </row>
    <row r="21" spans="1:4" ht="13.5" x14ac:dyDescent="0.25">
      <c r="A21" s="63" t="s">
        <v>61</v>
      </c>
      <c r="B21" s="64"/>
      <c r="C21" s="27">
        <v>1275000</v>
      </c>
      <c r="D21" s="17">
        <f t="shared" si="0"/>
        <v>2.074246608008925</v>
      </c>
    </row>
    <row r="22" spans="1:4" ht="18" customHeight="1" thickBot="1" x14ac:dyDescent="0.3">
      <c r="A22" s="65" t="s">
        <v>36</v>
      </c>
      <c r="B22" s="66"/>
      <c r="C22" s="18">
        <f>SUM(C16:C21)</f>
        <v>61468101</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71" t="s">
        <v>85</v>
      </c>
      <c r="B25" s="49"/>
      <c r="C25" s="49"/>
      <c r="D25" s="27">
        <v>2000</v>
      </c>
    </row>
    <row r="26" spans="1:4" ht="13.5" x14ac:dyDescent="0.25">
      <c r="A26" s="71" t="s">
        <v>86</v>
      </c>
      <c r="B26" s="49"/>
      <c r="C26" s="49"/>
      <c r="D26" s="27">
        <v>400</v>
      </c>
    </row>
    <row r="27" spans="1:4" ht="13.5" x14ac:dyDescent="0.25">
      <c r="A27" s="71" t="s">
        <v>89</v>
      </c>
      <c r="B27" s="49"/>
      <c r="C27" s="49"/>
      <c r="D27" s="27">
        <v>420</v>
      </c>
    </row>
    <row r="28" spans="1:4" ht="13.5" x14ac:dyDescent="0.25">
      <c r="A28" s="71" t="s">
        <v>87</v>
      </c>
      <c r="B28" s="49"/>
      <c r="C28" s="49"/>
      <c r="D28" s="27">
        <v>498</v>
      </c>
    </row>
    <row r="29" spans="1:4" ht="13.5" x14ac:dyDescent="0.25">
      <c r="A29" s="71" t="s">
        <v>88</v>
      </c>
      <c r="B29" s="49"/>
      <c r="C29" s="49"/>
      <c r="D29" s="27">
        <v>427</v>
      </c>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5:D5"/>
    <mergeCell ref="A29:C29"/>
    <mergeCell ref="A8:B8"/>
    <mergeCell ref="A6:D6"/>
    <mergeCell ref="A10:B10"/>
    <mergeCell ref="A15:B15"/>
    <mergeCell ref="A7:B7"/>
    <mergeCell ref="A27:C27"/>
    <mergeCell ref="A9:B9"/>
    <mergeCell ref="A22:B22"/>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2017-12-18T16:10:29Z</cp:lastPrinted>
  <dcterms:created xsi:type="dcterms:W3CDTF">2003-10-04T05:22:12Z</dcterms:created>
  <dcterms:modified xsi:type="dcterms:W3CDTF">2018-06-18T14:27:22Z</dcterms:modified>
</cp:coreProperties>
</file>