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s="1"/>
  <c r="D49" i="4"/>
  <c r="D41" i="4"/>
  <c r="D50" i="4" s="1"/>
  <c r="E49" i="4"/>
  <c r="E41" i="4"/>
  <c r="E50" i="4" s="1"/>
  <c r="F48" i="4"/>
  <c r="F47" i="4"/>
  <c r="F46" i="4"/>
  <c r="F45" i="4"/>
  <c r="F44" i="4"/>
  <c r="F43" i="4"/>
  <c r="F40" i="4"/>
  <c r="F39" i="4"/>
  <c r="F38" i="4"/>
  <c r="F37" i="4"/>
  <c r="F36" i="4"/>
  <c r="F35" i="4"/>
  <c r="F34" i="4"/>
  <c r="F33" i="4"/>
  <c r="F32" i="4"/>
  <c r="F31" i="4"/>
  <c r="B26" i="4"/>
  <c r="B18" i="4"/>
  <c r="B27" i="4"/>
  <c r="C18" i="4"/>
  <c r="F18" i="4" s="1"/>
  <c r="C26" i="4"/>
  <c r="D18" i="4"/>
  <c r="D27" i="4"/>
  <c r="D26" i="4"/>
  <c r="E18" i="4"/>
  <c r="E27" i="4" s="1"/>
  <c r="E26" i="4"/>
  <c r="F25" i="4"/>
  <c r="F24" i="4"/>
  <c r="F23" i="4"/>
  <c r="F22" i="4"/>
  <c r="F21" i="4"/>
  <c r="F20" i="4"/>
  <c r="F17" i="4"/>
  <c r="F16" i="4"/>
  <c r="F15" i="4"/>
  <c r="F14" i="4"/>
  <c r="F13" i="4"/>
  <c r="F12" i="4"/>
  <c r="F11" i="4"/>
  <c r="F10" i="4"/>
  <c r="F9" i="4"/>
  <c r="F8" i="4"/>
  <c r="B41" i="1"/>
  <c r="B50" i="1" s="1"/>
  <c r="F50" i="1" s="1"/>
  <c r="C41" i="1"/>
  <c r="D41" i="1"/>
  <c r="E41" i="1"/>
  <c r="F40" i="1"/>
  <c r="F39" i="1"/>
  <c r="F38" i="1"/>
  <c r="F37" i="1"/>
  <c r="F36" i="1"/>
  <c r="F35" i="1"/>
  <c r="F34" i="1"/>
  <c r="F33" i="1"/>
  <c r="F32" i="1"/>
  <c r="F31" i="1"/>
  <c r="B49" i="1"/>
  <c r="F49" i="1" s="1"/>
  <c r="C49" i="1"/>
  <c r="C50" i="1"/>
  <c r="D49" i="1"/>
  <c r="D50" i="1" s="1"/>
  <c r="E49" i="1"/>
  <c r="E50" i="1"/>
  <c r="F48" i="1"/>
  <c r="F47" i="1"/>
  <c r="F46" i="1"/>
  <c r="F45" i="1"/>
  <c r="F44" i="1"/>
  <c r="F43" i="1"/>
  <c r="B2" i="4"/>
  <c r="B3" i="4"/>
  <c r="B2" i="1"/>
  <c r="B3" i="1"/>
  <c r="B1" i="4"/>
  <c r="B1" i="1"/>
  <c r="B18" i="1"/>
  <c r="B27" i="1" s="1"/>
  <c r="F27" i="1" s="1"/>
  <c r="C13" i="5" s="1"/>
  <c r="C14" i="5" s="1"/>
  <c r="A17" i="6" s="1"/>
  <c r="F18" i="1"/>
  <c r="B26" i="1"/>
  <c r="C18" i="1"/>
  <c r="C26" i="1"/>
  <c r="C27" i="1"/>
  <c r="D18" i="1"/>
  <c r="D27" i="1" s="1"/>
  <c r="D26" i="1"/>
  <c r="F26" i="1" s="1"/>
  <c r="F25" i="1"/>
  <c r="F24" i="1"/>
  <c r="F23" i="1"/>
  <c r="F22" i="1"/>
  <c r="F21" i="1"/>
  <c r="F20" i="1"/>
  <c r="E18" i="1"/>
  <c r="E27" i="1" s="1"/>
  <c r="E26" i="1"/>
  <c r="F9" i="1"/>
  <c r="F10" i="1"/>
  <c r="F11" i="1"/>
  <c r="F12" i="1"/>
  <c r="F13" i="1"/>
  <c r="F14" i="1"/>
  <c r="F15" i="1"/>
  <c r="F16" i="1"/>
  <c r="F17" i="1"/>
  <c r="F8" i="1"/>
  <c r="F49" i="4"/>
  <c r="F26" i="4"/>
  <c r="F27" i="4" l="1"/>
  <c r="D17" i="5"/>
  <c r="D16" i="5"/>
  <c r="F41" i="1"/>
  <c r="D21" i="5"/>
  <c r="D20" i="5"/>
  <c r="D22" i="5"/>
  <c r="C27" i="4"/>
  <c r="D19" i="5"/>
  <c r="F41"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<sst xmlns="http://schemas.openxmlformats.org/spreadsheetml/2006/main" count="191" uniqueCount="85">
  <si>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</si>
  <si>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</si>
  <si>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</si>
  <si>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</si>
  <si>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</si>
  <si>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</si>
  <si>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</si>
  <si>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</si>
  <si>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</si>
  <si>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</si>
  <si>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</si>
  <si>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</si>
  <si>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</si>
  <si>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</si>
  <si>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</si>
  <si>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</si>
  <si>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</si>
  <si>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</si>
  <si>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</si>
  <si>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</si>
  <si>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</si>
  <si>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</si>
  <si>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</si>
  <si>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</si>
  <si>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</si>
  <si>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</si>
  <si>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</si>
  <si>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</si>
  <si>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</si>
  <si>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</si>
  <si>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</si>
  <si>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</si>
  <si>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</si>
  <si>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</si>
  <si>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</si>
  <si>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</si>
  <si>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</si>
  <si>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</si>
  <si>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</si>
  <si>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</si>
  <si>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</si>
  <si>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</si>
  <si>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</si>
  <si>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</si>
  <si>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</si>
  <si>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</si>
  <si>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</si>
  <si>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</si>
  <si>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</si>
  <si>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</si>
  <si>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</si>
  <si>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</si>
  <si>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</si>
  <si>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</si>
  <si>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</si>
  <si>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</si>
  <si>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</si>
  <si>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</si>
  <si>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</si>
  <si>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</si>
  <si>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</si>
  <si>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</si>
  <si>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</si>
  <si>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</si>
  <si>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</si>
  <si>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</si>
  <si>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</si>
  <si>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</si>
  <si>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</si>
  <si>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</si>
  <si>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</si>
  <si>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</si>
  <si>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</si>
  <si>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</si>
  <si>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</si>
  <si>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</si>
  <si>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</si>
  <si>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</si>
  <si>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</si>
  <si>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PICKENS</t>
  </si>
  <si>
    <t>PICKENS COUNTY SCHOOL DISTRICT</t>
  </si>
  <si>
    <t>Dale M. Looper</t>
  </si>
  <si>
    <t>dalel@co.pickens.sc.us</t>
  </si>
  <si>
    <t>864-898-5889</t>
  </si>
  <si>
    <t>864-898-5924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</si>
</sst>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FA3147EE-9D0F-45CF-A8FF-EC1BEBA9554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B6507A0-6C1E-44B4-AED4-5613CBC77F6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6871AA8-7F1E-4D68-B9AD-D921FA30294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BB411BAD-FD43-4A91-A624-674D90B77BF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0C96790-67CC-49F9-A33D-83506107194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alel@co.pickens.sc.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B33" sqref="B3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PICKENS COUNTY SCHOOL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3500000</v>
      </c>
      <c r="C9" s="26">
        <v>4150000</v>
      </c>
      <c r="D9" s="26">
        <v>3210000</v>
      </c>
      <c r="E9" s="26">
        <v>2946000</v>
      </c>
      <c r="F9" s="14">
        <f t="shared" ref="F9:F27" si="0">B9+C9-D9</f>
        <v>4440000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3500000</v>
      </c>
      <c r="C18" s="15">
        <f>SUM(C8:C17)</f>
        <v>4150000</v>
      </c>
      <c r="D18" s="15">
        <f>SUM(D8:D17)</f>
        <v>3210000</v>
      </c>
      <c r="E18" s="15">
        <f>SUM(E8:E17)</f>
        <v>2946000</v>
      </c>
      <c r="F18" s="15">
        <f t="shared" si="0"/>
        <v>4440000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3500000</v>
      </c>
      <c r="C27" s="16">
        <f>SUM(C18,C26)</f>
        <v>4150000</v>
      </c>
      <c r="D27" s="16">
        <f>SUM(D18,D26)</f>
        <v>3210000</v>
      </c>
      <c r="E27" s="16">
        <f>SUM(E18,E26)</f>
        <v>2946000</v>
      </c>
      <c r="F27" s="16">
        <f t="shared" si="0"/>
        <v>4440000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5824000</v>
      </c>
      <c r="C32" s="26">
        <v>21855000</v>
      </c>
      <c r="D32" s="26">
        <v>22095000</v>
      </c>
      <c r="E32" s="26">
        <v>5584000</v>
      </c>
      <c r="F32" s="14">
        <f t="shared" ref="F32:F41" si="1">B32+C32-D32</f>
        <v>5584000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5824000</v>
      </c>
      <c r="C41" s="15">
        <f>SUM(C31:C40)</f>
        <v>21855000</v>
      </c>
      <c r="D41" s="15">
        <f>SUM(D31:D40)</f>
        <v>22095000</v>
      </c>
      <c r="E41" s="15">
        <f>SUM(E31:E40)</f>
        <v>5584000</v>
      </c>
      <c r="F41" s="15">
        <f t="shared" si="1"/>
        <v>5584000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5824000</v>
      </c>
      <c r="C50" s="16">
        <f>SUM(C41,C49)</f>
        <v>21855000</v>
      </c>
      <c r="D50" s="16">
        <f>SUM(D41,D49)</f>
        <v>22095000</v>
      </c>
      <c r="E50" s="16">
        <f>SUM(E41,E49)</f>
        <v>5584000</v>
      </c>
      <c r="F50" s="16">
        <f t="shared" si="2"/>
        <v>5584000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PICKENS</v>
      </c>
      <c r="C1" s="55"/>
      <c r="D1" s="55"/>
      <c r="E1" s="3"/>
      <c r="F1" s="3"/>
    </row>
    <row r="2" spans="1:6" ht="13.5" customHeight="1" x14ac:dyDescent="0.25">
      <c r="A2" s="4" t="s">
        <v>17</v>
      </c>
      <c r="B2" s="55" t="str">
        <f>IF('General Data'!B4:D4&lt;&gt;"",'General Data'!B4:D4,"")</f>
        <v>PICKENS COUNTY SCHOOL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10" sqref="D1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PICKENS</v>
      </c>
      <c r="C1" s="55"/>
      <c r="D1" s="29"/>
    </row>
    <row r="2" spans="1:4" ht="13.5" customHeight="1" x14ac:dyDescent="0.25">
      <c r="A2" s="4" t="s">
        <v>17</v>
      </c>
      <c r="B2" s="55" t="str">
        <f>IF('General Data'!B4:D4&lt;&gt;"",'General Data'!B4:D4,"")</f>
        <v>PICKENS COUNTY SCHOOL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486459672</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38916773.759999998</v>
      </c>
      <c r="D12" s="46"/>
    </row>
    <row r="13" spans="1:4" ht="13.5" x14ac:dyDescent="0.25">
      <c r="A13" s="66" t="s">
        <v>71</v>
      </c>
      <c r="B13" s="67"/>
      <c r="C13" s="42">
        <f>SUM('General Obligation'!F27,'General Obligation'!F50)</f>
        <v>10024000</v>
      </c>
      <c r="D13" s="46"/>
    </row>
    <row r="14" spans="1:4" ht="13.5" x14ac:dyDescent="0.25">
      <c r="A14" s="66" t="s">
        <v>72</v>
      </c>
      <c r="B14" s="67"/>
      <c r="C14" s="42">
        <f>C12-C13</f>
        <v>28892773.759999998</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2017-11-08T14:04:37Z</cp:lastPrinted>
  <dcterms:created xsi:type="dcterms:W3CDTF">2003-10-04T05:22:12Z</dcterms:created>
  <dcterms:modified xsi:type="dcterms:W3CDTF">2018-06-14T20:39:37Z</dcterms:modified>
</cp:coreProperties>
</file>