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F41" i="4" s="1"/>
  <c r="C49" i="4"/>
  <c r="C50" i="4"/>
  <c r="C41" i="4"/>
  <c r="D49" i="4"/>
  <c r="D41" i="4"/>
  <c r="D50" i="4" s="1"/>
  <c r="E49" i="4"/>
  <c r="E50" i="4" s="1"/>
  <c r="E41" i="4"/>
  <c r="F48" i="4"/>
  <c r="F47" i="4"/>
  <c r="F46" i="4"/>
  <c r="F45" i="4"/>
  <c r="F44" i="4"/>
  <c r="F43" i="4"/>
  <c r="F40" i="4"/>
  <c r="F39" i="4"/>
  <c r="F38" i="4"/>
  <c r="F37" i="4"/>
  <c r="F36" i="4"/>
  <c r="F35" i="4"/>
  <c r="F34" i="4"/>
  <c r="F33" i="4"/>
  <c r="F32" i="4"/>
  <c r="F31" i="4"/>
  <c r="B26" i="4"/>
  <c r="F26" i="4" s="1"/>
  <c r="B18" i="4"/>
  <c r="C18" i="4"/>
  <c r="C27" i="4" s="1"/>
  <c r="C26" i="4"/>
  <c r="D18" i="4"/>
  <c r="D26" i="4"/>
  <c r="D27" i="4" s="1"/>
  <c r="E18" i="4"/>
  <c r="E27" i="4"/>
  <c r="E26" i="4"/>
  <c r="F25" i="4"/>
  <c r="F24" i="4"/>
  <c r="F23" i="4"/>
  <c r="F22" i="4"/>
  <c r="F21" i="4"/>
  <c r="F20" i="4"/>
  <c r="F18" i="4"/>
  <c r="F17" i="4"/>
  <c r="F16" i="4"/>
  <c r="F15" i="4"/>
  <c r="F14" i="4"/>
  <c r="F13" i="4"/>
  <c r="F12" i="4"/>
  <c r="F11" i="4"/>
  <c r="F10" i="4"/>
  <c r="F9" i="4"/>
  <c r="F8" i="4"/>
  <c r="B41" i="1"/>
  <c r="B50" i="1" s="1"/>
  <c r="C41" i="1"/>
  <c r="C50" i="1"/>
  <c r="D41" i="1"/>
  <c r="D50" i="1" s="1"/>
  <c r="E41" i="1"/>
  <c r="E50" i="1" s="1"/>
  <c r="F40" i="1"/>
  <c r="F39" i="1"/>
  <c r="F38" i="1"/>
  <c r="F37" i="1"/>
  <c r="F36" i="1"/>
  <c r="F35" i="1"/>
  <c r="F34" i="1"/>
  <c r="F33" i="1"/>
  <c r="F32" i="1"/>
  <c r="F31" i="1"/>
  <c r="B49" i="1"/>
  <c r="C49" i="1"/>
  <c r="F49" i="1"/>
  <c r="D49" i="1"/>
  <c r="E49" i="1"/>
  <c r="F48" i="1"/>
  <c r="F47" i="1"/>
  <c r="F46" i="1"/>
  <c r="F45" i="1"/>
  <c r="F44" i="1"/>
  <c r="F43" i="1"/>
  <c r="B2" i="4"/>
  <c r="B3" i="4"/>
  <c r="B2" i="1"/>
  <c r="B3" i="1"/>
  <c r="B1" i="4"/>
  <c r="B1" i="1"/>
  <c r="B18" i="1"/>
  <c r="B27" i="1" s="1"/>
  <c r="B26" i="1"/>
  <c r="F26" i="1" s="1"/>
  <c r="C18" i="1"/>
  <c r="C27" i="1"/>
  <c r="C26" i="1"/>
  <c r="D18" i="1"/>
  <c r="D27" i="1" s="1"/>
  <c r="D26" i="1"/>
  <c r="F25" i="1"/>
  <c r="F24" i="1"/>
  <c r="F23" i="1"/>
  <c r="F22" i="1"/>
  <c r="F21" i="1"/>
  <c r="F20" i="1"/>
  <c r="E18" i="1"/>
  <c r="E26" i="1"/>
  <c r="E27" i="1" s="1"/>
  <c r="F9" i="1"/>
  <c r="F10" i="1"/>
  <c r="F11" i="1"/>
  <c r="F12" i="1"/>
  <c r="F13" i="1"/>
  <c r="F14" i="1"/>
  <c r="F15" i="1"/>
  <c r="F16" i="1"/>
  <c r="F17" i="1"/>
  <c r="F8" i="1"/>
  <c r="B27" i="4"/>
  <c r="F49" i="4"/>
  <c r="D20" i="5"/>
  <c r="D18" i="5"/>
  <c r="D16" i="5"/>
  <c r="D22" i="5"/>
  <c r="D17" i="5"/>
  <c r="D21" i="5"/>
  <c r="B50" i="4"/>
  <c r="F50" i="4" l="1"/>
  <c r="F27" i="1"/>
  <c r="F50" i="1"/>
  <c r="F27" i="4"/>
  <c r="F18" i="1"/>
  <c r="F41" i="1"/>
  <c r="C13" i="5" l="1"/>
  <c r="C14" i="5" s="1"/>
  <c r="A17" i="6" s="1"/>
</calcChain>
</file>

<file path=xl/sharedStrings.xml><?xml version="1.0" encoding="utf-8"?>
<sst xmlns="http://schemas.openxmlformats.org/spreadsheetml/2006/main" count="194" uniqueCount="88">
  <si>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</si>
  <si>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</si>
  <si>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</si>
  <si>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</si>
  <si>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</si>
  <si>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</si>
  <si>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</si>
  <si>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</si>
  <si>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</si>
  <si>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</si>
  <si>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</si>
  <si>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</si>
  <si>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</si>
  <si>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</si>
  <si>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</si>
  <si>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</si>
  <si>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</si>
  <si>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</si>
  <si>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</si>
  <si>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</si>
  <si>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</si>
  <si>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</si>
  <si>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</si>
  <si>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</si>
  <si>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</si>
  <si>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</si>
  <si>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</si>
  <si>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</si>
  <si>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</si>
  <si>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</si>
  <si>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</si>
  <si>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</si>
  <si>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</si>
  <si>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</si>
  <si>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</si>
  <si>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</si>
  <si>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</si>
  <si>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</si>
  <si>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</si>
  <si>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</si>
  <si>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</si>
  <si>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</si>
  <si>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</si>
  <si>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</si>
  <si>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</si>
  <si>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</si>
  <si>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</si>
  <si>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</si>
  <si>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</si>
  <si>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</si>
  <si>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</si>
  <si>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</si>
  <si>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</si>
  <si>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</si>
  <si>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</si>
  <si>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</si>
  <si>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</si>
  <si>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</si>
  <si>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</si>
  <si>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</si>
  <si>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</si>
  <si>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</si>
  <si>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</si>
  <si>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</si>
  <si>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</si>
  <si>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</si>
  <si>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</si>
  <si>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</si>
  <si>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</si>
  <si>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</si>
  <si>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</si>
  <si>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</si>
  <si>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</si>
  <si>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</si>
  <si>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</si>
  <si>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</si>
  <si>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</si>
  <si>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</si>
  <si>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</si>
  <si>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BARNWELL</t>
  </si>
  <si>
    <t>MEGAN E CROFT</t>
  </si>
  <si>
    <t>mcroft@barnwellsc.com</t>
  </si>
  <si>
    <t>CRANE</t>
  </si>
  <si>
    <t>DAYCO</t>
  </si>
  <si>
    <t>AUGUSTA FIBERGLASS</t>
  </si>
  <si>
    <t>SWISS KRONO</t>
  </si>
  <si>
    <t>ORCHID PAPER</t>
  </si>
  <si>
    <t>SCHOOL DISTRICT 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</si>
</sst>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7" name="Picture 1" descr="scstateseal">
          <a:extLst>
            <a:ext uri="{FF2B5EF4-FFF2-40B4-BE49-F238E27FC236}">
              <a16:creationId xmlns:a16="http://schemas.microsoft.com/office/drawing/2014/main" id="{19FE427C-6EB7-49C3-A203-49F5BED709A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3</xdr:row>
          <xdr:rowOff>85725</xdr:rowOff>
        </xdr:from>
        <xdr:to>
          <xdr:col>1</xdr:col>
          <xdr:colOff>704850</xdr:colOff>
          <xdr:row>4</xdr:row>
          <xdr:rowOff>38100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45EE617D-86A0-4A09-8D31-2ECC626A217B}"/>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6" name="Picture 1" descr="scstateseal">
          <a:extLst>
            <a:ext uri="{FF2B5EF4-FFF2-40B4-BE49-F238E27FC236}">
              <a16:creationId xmlns:a16="http://schemas.microsoft.com/office/drawing/2014/main" id="{3C26EA3A-A876-4943-BB49-B4107ECFC94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8" name="Picture 1" descr="scstateseal">
          <a:extLst>
            <a:ext uri="{FF2B5EF4-FFF2-40B4-BE49-F238E27FC236}">
              <a16:creationId xmlns:a16="http://schemas.microsoft.com/office/drawing/2014/main" id="{5D25379E-C081-4910-B21B-EB467C1F06C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2" name="Picture 1" descr="scstateseal">
          <a:extLst>
            <a:ext uri="{FF2B5EF4-FFF2-40B4-BE49-F238E27FC236}">
              <a16:creationId xmlns:a16="http://schemas.microsoft.com/office/drawing/2014/main" id="{0F7AD41E-5605-438F-BE74-E45EA1272CC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croft@barnwellsc.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87</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v>8035411050</v>
      </c>
      <c r="C9" s="52"/>
      <c r="D9" s="52">
        <v>8035411064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autoPict="0" r:id="rId7">
            <anchor moveWithCells="1">
              <from>
                <xdr:col>1</xdr:col>
                <xdr:colOff>152400</xdr:colOff>
                <xdr:row>3</xdr:row>
                <xdr:rowOff>85725</xdr:rowOff>
              </from>
              <to>
                <xdr:col>1</xdr:col>
                <xdr:colOff>704850</xdr:colOff>
                <xdr:row>4</xdr:row>
                <xdr:rowOff>38100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17" sqref="E17"/>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BARNWELL</v>
      </c>
      <c r="C1" s="55"/>
      <c r="D1" s="55"/>
      <c r="E1" s="3"/>
      <c r="F1" s="3"/>
    </row>
    <row r="2" spans="1:6" ht="13.5" customHeight="1" x14ac:dyDescent="0.25">
      <c r="A2" s="4" t="s">
        <v>17</v>
      </c>
      <c r="B2" s="55" t="str">
        <f>IF('General Data'!B4:D4&lt;&gt;"",'General Data'!B4:D4,"")</f>
        <v>SCHOOL DISTRICT 45</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1373000</v>
      </c>
      <c r="C17" s="26">
        <v>1095551</v>
      </c>
      <c r="D17" s="26">
        <v>1062551</v>
      </c>
      <c r="E17" s="26"/>
      <c r="F17" s="14">
        <f t="shared" si="0"/>
        <v>1406000</v>
      </c>
    </row>
    <row r="18" spans="1:6" ht="18" customHeight="1" thickBot="1" x14ac:dyDescent="0.3">
      <c r="A18" s="9" t="s">
        <v>12</v>
      </c>
      <c r="B18" s="15">
        <f>SUM(B8:B17)</f>
        <v>1373000</v>
      </c>
      <c r="C18" s="15">
        <f>SUM(C8:C17)</f>
        <v>1095551</v>
      </c>
      <c r="D18" s="15">
        <f>SUM(D8:D17)</f>
        <v>1062551</v>
      </c>
      <c r="E18" s="15">
        <f>SUM(E8:E17)</f>
        <v>0</v>
      </c>
      <c r="F18" s="15">
        <f t="shared" si="0"/>
        <v>1406000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1373000</v>
      </c>
      <c r="C27" s="16">
        <f>SUM(C18,C26)</f>
        <v>1095551</v>
      </c>
      <c r="D27" s="16">
        <f>SUM(D18,D26)</f>
        <v>1062551</v>
      </c>
      <c r="E27" s="16">
        <f>SUM(E18,E26)</f>
        <v>0</v>
      </c>
      <c r="F27" s="16">
        <f t="shared" si="0"/>
        <v>1406000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horizontalDpi="4294967295" verticalDpi="4294967295"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BARNWELL</v>
      </c>
      <c r="C1" s="55"/>
      <c r="D1" s="55"/>
      <c r="E1" s="3"/>
      <c r="F1" s="3"/>
    </row>
    <row r="2" spans="1:6" ht="13.5" customHeight="1" x14ac:dyDescent="0.25">
      <c r="A2" s="4" t="s">
        <v>17</v>
      </c>
      <c r="B2" s="55" t="str">
        <f>IF('General Data'!B4:D4&lt;&gt;"",'General Data'!B4:D4,"")</f>
        <v>SCHOOL DISTRICT 45</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D29" sqref="D2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BARNWELL</v>
      </c>
      <c r="C1" s="55"/>
      <c r="D1" s="29"/>
    </row>
    <row r="2" spans="1:4" ht="13.5" customHeight="1" x14ac:dyDescent="0.25">
      <c r="A2" s="4" t="s">
        <v>17</v>
      </c>
      <c r="B2" s="55" t="str">
        <f>IF('General Data'!B4:D4&lt;&gt;"",'General Data'!B4:D4,"")</f>
        <v>SCHOOL DISTRICT 45</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56851236</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4548098.88</v>
      </c>
      <c r="D12" s="46"/>
    </row>
    <row r="13" spans="1:4" ht="13.5" x14ac:dyDescent="0.25">
      <c r="A13" s="66" t="s">
        <v>71</v>
      </c>
      <c r="B13" s="67"/>
      <c r="C13" s="42">
        <f>SUM('General Obligation'!F27,'General Obligation'!F50)</f>
        <v>1406000</v>
      </c>
      <c r="D13" s="46"/>
    </row>
    <row r="14" spans="1:4" ht="13.5" x14ac:dyDescent="0.25">
      <c r="A14" s="66" t="s">
        <v>72</v>
      </c>
      <c r="B14" s="67"/>
      <c r="C14" s="42">
        <f>C12-C13</f>
        <v>3142098.88</v>
      </c>
      <c r="D14" s="46"/>
    </row>
    <row r="15" spans="1:4" ht="36" customHeight="1" x14ac:dyDescent="0.2">
      <c r="A15" s="70" t="s">
        <v>37</v>
      </c>
      <c r="B15" s="70"/>
      <c r="C15" s="44"/>
      <c r="D15" s="44"/>
    </row>
    <row r="16" spans="1:4" ht="13.5" x14ac:dyDescent="0.25">
      <c r="A16" s="66" t="s">
        <v>73</v>
      </c>
      <c r="B16" s="67"/>
      <c r="C16" s="27">
        <v>8867907</v>
      </c>
      <c r="D16" s="17">
        <f>IF(ISERROR(C16/$C$22*100),"",C16/$C$22*100)</f>
        <v>61.608195004070431</v>
      </c>
    </row>
    <row r="17" spans="1:4" ht="13.5" x14ac:dyDescent="0.25">
      <c r="A17" s="66" t="s">
        <v>74</v>
      </c>
      <c r="B17" s="67"/>
      <c r="C17" s="27"/>
      <c r="D17" s="17">
        <f t="shared" ref="D17:D22" si="0">IF(ISERROR(C17/$C$22*100),"",C17/$C$22*100)</f>
        <v>0</v>
      </c>
    </row>
    <row r="18" spans="1:4" ht="13.5" x14ac:dyDescent="0.25">
      <c r="A18" s="66" t="s">
        <v>75</v>
      </c>
      <c r="B18" s="67"/>
      <c r="C18" s="27">
        <v>2033253</v>
      </c>
      <c r="D18" s="17">
        <f t="shared" si="0"/>
        <v>14.125660915998694</v>
      </c>
    </row>
    <row r="19" spans="1:4" ht="13.5" x14ac:dyDescent="0.25">
      <c r="A19" s="66" t="s">
        <v>76</v>
      </c>
      <c r="B19" s="67"/>
      <c r="C19" s="27">
        <v>369608</v>
      </c>
      <c r="D19" s="17">
        <f t="shared" si="0"/>
        <v>2.5677853566872617</v>
      </c>
    </row>
    <row r="20" spans="1:4" ht="13.5" x14ac:dyDescent="0.25">
      <c r="A20" s="66" t="s">
        <v>77</v>
      </c>
      <c r="B20" s="67"/>
      <c r="C20" s="27">
        <v>7504</v>
      </c>
      <c r="D20" s="17">
        <f t="shared" si="0"/>
        <v>5.2132695495176545E-2</v>
      </c>
    </row>
    <row r="21" spans="1:4" ht="13.5" x14ac:dyDescent="0.25">
      <c r="A21" s="66" t="s">
        <v>61</v>
      </c>
      <c r="B21" s="67"/>
      <c r="C21" s="27">
        <v>3115766</v>
      </c>
      <c r="D21" s="17">
        <f t="shared" si="0"/>
        <v>21.646226027748433</v>
      </c>
    </row>
    <row r="22" spans="1:4" ht="18" customHeight="1" thickBot="1" x14ac:dyDescent="0.3">
      <c r="A22" s="63" t="s">
        <v>36</v>
      </c>
      <c r="B22" s="64"/>
      <c r="C22" s="18">
        <f>SUM(C16:C21)</f>
        <v>14394038</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t="s">
        <v>82</v>
      </c>
      <c r="B25" s="49"/>
      <c r="C25" s="49"/>
      <c r="D25" s="27">
        <v>520</v>
      </c>
    </row>
    <row r="26" spans="1:4" ht="13.5" x14ac:dyDescent="0.25">
      <c r="A26" s="65" t="s">
        <v>83</v>
      </c>
      <c r="B26" s="49"/>
      <c r="C26" s="49"/>
      <c r="D26" s="27">
        <v>275</v>
      </c>
    </row>
    <row r="27" spans="1:4" ht="13.5" x14ac:dyDescent="0.25">
      <c r="A27" s="65" t="s">
        <v>84</v>
      </c>
      <c r="B27" s="49"/>
      <c r="C27" s="49"/>
      <c r="D27" s="27">
        <v>230</v>
      </c>
    </row>
    <row r="28" spans="1:4" ht="13.5" x14ac:dyDescent="0.25">
      <c r="A28" s="65" t="s">
        <v>85</v>
      </c>
      <c r="B28" s="49"/>
      <c r="C28" s="49"/>
      <c r="D28" s="27">
        <v>165</v>
      </c>
    </row>
    <row r="29" spans="1:4" ht="13.5" x14ac:dyDescent="0.25">
      <c r="A29" s="65" t="s">
        <v>86</v>
      </c>
      <c r="B29" s="49"/>
      <c r="C29" s="49"/>
      <c r="D29" s="27">
        <v>125</v>
      </c>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WendyGibson</dc:creator>
  <cp:lastModifiedBy>Hess, Kelly</cp:lastModifiedBy>
  <cp:lastPrinted>2018-03-06T16:56:48Z</cp:lastPrinted>
  <dcterms:created xsi:type="dcterms:W3CDTF">2003-10-04T05:22:12Z</dcterms:created>
  <dcterms:modified xsi:type="dcterms:W3CDTF">2018-06-18T15:18:36Z</dcterms:modified>
</cp:coreProperties>
</file>