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17" i="5"/>
  <c r="D18" i="5"/>
  <c r="D20" i="5"/>
  <c r="D22" i="5"/>
  <c r="B3" i="5"/>
  <c r="B2" i="5"/>
  <c r="B1" i="5"/>
  <c r="B49" i="4"/>
  <c r="F49" i="4" s="1"/>
  <c r="B41" i="4"/>
  <c r="B50" i="4" s="1"/>
  <c r="C49" i="4"/>
  <c r="C50" i="4"/>
  <c r="C41" i="4"/>
  <c r="D49" i="4"/>
  <c r="D41" i="4"/>
  <c r="D50" i="4" s="1"/>
  <c r="E49" i="4"/>
  <c r="E41" i="4"/>
  <c r="E50" i="4" s="1"/>
  <c r="F48" i="4"/>
  <c r="F47" i="4"/>
  <c r="F46" i="4"/>
  <c r="F45" i="4"/>
  <c r="F44" i="4"/>
  <c r="F43" i="4"/>
  <c r="F40" i="4"/>
  <c r="F39" i="4"/>
  <c r="F38" i="4"/>
  <c r="F37" i="4"/>
  <c r="F36" i="4"/>
  <c r="F35" i="4"/>
  <c r="F34" i="4"/>
  <c r="F33" i="4"/>
  <c r="F32" i="4"/>
  <c r="F31" i="4"/>
  <c r="B26" i="4"/>
  <c r="F26" i="4" s="1"/>
  <c r="B18" i="4"/>
  <c r="B27" i="4"/>
  <c r="C18" i="4"/>
  <c r="F18" i="4" s="1"/>
  <c r="C26" i="4"/>
  <c r="D18" i="4"/>
  <c r="D27" i="4"/>
  <c r="D26" i="4"/>
  <c r="E18" i="4"/>
  <c r="E26" i="4"/>
  <c r="E27" i="4"/>
  <c r="F25" i="4"/>
  <c r="F24" i="4"/>
  <c r="F23" i="4"/>
  <c r="F22" i="4"/>
  <c r="F21" i="4"/>
  <c r="F20" i="4"/>
  <c r="F17" i="4"/>
  <c r="F16" i="4"/>
  <c r="F15" i="4"/>
  <c r="F14" i="4"/>
  <c r="F13" i="4"/>
  <c r="F12" i="4"/>
  <c r="F11" i="4"/>
  <c r="F10" i="4"/>
  <c r="F9" i="4"/>
  <c r="F8" i="4"/>
  <c r="B41" i="1"/>
  <c r="B50" i="1"/>
  <c r="C41" i="1"/>
  <c r="C50" i="1" s="1"/>
  <c r="D41" i="1"/>
  <c r="E41" i="1"/>
  <c r="E50" i="1" s="1"/>
  <c r="F40" i="1"/>
  <c r="F39" i="1"/>
  <c r="F38" i="1"/>
  <c r="F37" i="1"/>
  <c r="F36" i="1"/>
  <c r="F35" i="1"/>
  <c r="F34" i="1"/>
  <c r="F33" i="1"/>
  <c r="F32" i="1"/>
  <c r="F31" i="1"/>
  <c r="B49" i="1"/>
  <c r="C49" i="1"/>
  <c r="D49" i="1"/>
  <c r="F49" i="1" s="1"/>
  <c r="E49" i="1"/>
  <c r="F48" i="1"/>
  <c r="F47" i="1"/>
  <c r="F46" i="1"/>
  <c r="F45" i="1"/>
  <c r="F44" i="1"/>
  <c r="F43" i="1"/>
  <c r="B2" i="4"/>
  <c r="B3" i="4"/>
  <c r="B2" i="1"/>
  <c r="B3" i="1"/>
  <c r="B1" i="4"/>
  <c r="B1" i="1"/>
  <c r="B18" i="1"/>
  <c r="B26" i="1"/>
  <c r="B27" i="1" s="1"/>
  <c r="C18" i="1"/>
  <c r="F18" i="1" s="1"/>
  <c r="C26" i="1"/>
  <c r="D18" i="1"/>
  <c r="D26" i="1"/>
  <c r="F25" i="1"/>
  <c r="F24" i="1"/>
  <c r="F23" i="1"/>
  <c r="F22" i="1"/>
  <c r="F21" i="1"/>
  <c r="F20" i="1"/>
  <c r="E18" i="1"/>
  <c r="E27" i="1" s="1"/>
  <c r="E26" i="1"/>
  <c r="F9" i="1"/>
  <c r="F10" i="1"/>
  <c r="F11" i="1"/>
  <c r="F12" i="1"/>
  <c r="F13" i="1"/>
  <c r="F14" i="1"/>
  <c r="F15" i="1"/>
  <c r="F16" i="1"/>
  <c r="F17" i="1"/>
  <c r="F8" i="1"/>
  <c r="D16" i="5"/>
  <c r="D27" i="1"/>
  <c r="F26" i="1"/>
  <c r="F41" i="1"/>
  <c r="F50" i="4" l="1"/>
  <c r="F41" i="4"/>
  <c r="C27" i="1"/>
  <c r="F27" i="1" s="1"/>
  <c r="C27" i="4"/>
  <c r="F27" i="4" s="1"/>
  <c r="D21" i="5"/>
  <c r="D50" i="1"/>
  <c r="F50" i="1" s="1"/>
  <c r="C13" i="5" l="1"/>
  <c r="C14" i="5" s="1"/>
  <c r="A17" i="6" s="1"/>
</calcChain>
</file>

<file path=xl/sharedStrings.xml><?xml version="1.0" encoding="utf-8"?>
<sst xmlns="http://schemas.openxmlformats.org/spreadsheetml/2006/main" count="188" uniqueCount="82">
  <si>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</si>
  <si>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</si>
  <si>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</si>
  <si>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</si>
  <si>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</si>
  <si>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</si>
  <si>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</si>
  <si>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</si>
  <si>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</si>
  <si>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</si>
  <si>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</si>
  <si>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</si>
  <si>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</si>
  <si>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</si>
  <si>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</si>
  <si>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</si>
  <si>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</si>
  <si>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</si>
  <si>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</si>
  <si>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</si>
  <si>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</si>
  <si>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</si>
  <si>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</si>
  <si>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</si>
  <si>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</si>
  <si>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</si>
  <si>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</si>
  <si>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</si>
  <si>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</si>
  <si>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</si>
  <si>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</si>
  <si>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</si>
  <si>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</si>
  <si>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</si>
  <si>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</si>
  <si>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</si>
  <si>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</si>
  <si>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</si>
  <si>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</si>
  <si>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</si>
  <si>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</si>
  <si>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</si>
  <si>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</si>
  <si>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</si>
  <si>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</si>
  <si>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</si>
  <si>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</si>
  <si>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</si>
  <si>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</si>
  <si>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</si>
  <si>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</si>
  <si>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</si>
  <si>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</si>
  <si>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</si>
  <si>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</si>
  <si>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</si>
  <si>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</si>
  <si>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</si>
  <si>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</si>
  <si>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</si>
  <si>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</si>
  <si>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</si>
  <si>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</si>
  <si>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</si>
  <si>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</si>
  <si>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</si>
  <si>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</si>
  <si>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</si>
  <si>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</si>
  <si>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</si>
  <si>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</si>
  <si>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</si>
  <si>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</si>
  <si>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</si>
  <si>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</si>
  <si>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</si>
  <si>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</si>
  <si>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</si>
  <si>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</si>
  <si>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</si>
  <si>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LLOYD VIDRINE</t>
  </si>
  <si>
    <t>SPARTANBURG SCHOOL DISTRICT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</si>
</sst>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7">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517BD3A2-24FC-4199-84C4-5D8ED27F30B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89AF7E8E-7652-4428-93A9-216373F3EBD5}"/>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4DDED2BD-05D7-4564-801F-BB38CF071B2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488076F3-47A4-426E-B40A-7262413B40A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41130D0D-2E82-46F9-AEE4-D350AF02543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to.lgdr@sto.sc.gov"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4" sqref="B4:E4"/>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81</v>
      </c>
      <c r="C4" s="49"/>
      <c r="D4" s="49"/>
      <c r="E4" s="49"/>
      <c r="F4" s="20"/>
    </row>
    <row r="5" spans="1:6" ht="13.5" customHeight="1" x14ac:dyDescent="0.25">
      <c r="A5" s="22" t="s">
        <v>45</v>
      </c>
      <c r="B5" s="49" t="s">
        <v>44</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c r="C8" s="54"/>
      <c r="D8" s="54"/>
      <c r="E8" s="54"/>
      <c r="F8" s="31" t="s">
        <v>44</v>
      </c>
    </row>
    <row r="9" spans="1:6" ht="13.5" x14ac:dyDescent="0.25">
      <c r="A9" s="24" t="s">
        <v>28</v>
      </c>
      <c r="B9" s="52"/>
      <c r="C9" s="52"/>
      <c r="D9" s="52">
        <v>0</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s>
  <printOptions horizontalCentered="1"/>
  <pageMargins left="0.5" right="0.5" top="0.5" bottom="0.5" header="0" footer="0"/>
  <pageSetup scale="79" orientation="portrait" r:id="rId2"/>
  <headerFooter alignWithMargins="0"/>
  <colBreaks count="1" manualBreakCount="1">
    <brk id="6" max="1048575" man="1"/>
  </colBreaks>
  <drawing r:id="rId3"/>
  <legacyDrawing r:id="rId4"/>
  <controls>
    <mc:AlternateContent xmlns:mc="http://schemas.openxmlformats.org/markup-compatibility/2006">
      <mc:Choice Requires="x14">
        <control shapeId="4113" r:id="rId5" name="CommandButton1">
          <controlPr defaultSize="0" autoFill="0" autoLine="0" r:id="rId6">
            <anchor moveWithCells="1">
              <from>
                <xdr:col>3</xdr:col>
                <xdr:colOff>1000125</xdr:colOff>
                <xdr:row>10</xdr:row>
                <xdr:rowOff>85725</xdr:rowOff>
              </from>
              <to>
                <xdr:col>5</xdr:col>
                <xdr:colOff>9525</xdr:colOff>
                <xdr:row>12</xdr:row>
                <xdr:rowOff>0</xdr:rowOff>
              </to>
            </anchor>
          </controlPr>
        </control>
      </mc:Choice>
      <mc:Fallback>
        <control shapeId="4113" r:id="rId5"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8" sqref="E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6" t="str">
        <f>IF('General Data'!B3:D3&lt;&gt;"",'General Data'!B3:D3,"")</f>
        <v>SPARTANBURG</v>
      </c>
      <c r="C1" s="56"/>
      <c r="D1" s="56"/>
      <c r="E1" s="3"/>
      <c r="F1" s="3"/>
    </row>
    <row r="2" spans="1:6" ht="13.5" customHeight="1" x14ac:dyDescent="0.25">
      <c r="A2" s="4" t="s">
        <v>17</v>
      </c>
      <c r="B2" s="56" t="str">
        <f>IF('General Data'!B4:D4&lt;&gt;"",'General Data'!B4:D4,"")</f>
        <v>SPARTANBURG SCHOOL DISTRICT 3</v>
      </c>
      <c r="C2" s="56"/>
      <c r="D2" s="56"/>
      <c r="E2" s="34"/>
      <c r="F2" s="34"/>
    </row>
    <row r="3" spans="1:6" ht="13.5" x14ac:dyDescent="0.25">
      <c r="A3" s="4" t="s">
        <v>1</v>
      </c>
      <c r="B3" s="55">
        <f>IF('General Data'!B6:D6&lt;&gt;"",'General Data'!B6:D6,"")</f>
        <v>42916</v>
      </c>
      <c r="C3" s="55"/>
      <c r="D3" s="55"/>
      <c r="E3" s="34"/>
      <c r="F3" s="34"/>
    </row>
    <row r="4" spans="1:6" ht="36" customHeight="1" x14ac:dyDescent="0.4">
      <c r="A4" s="58" t="s">
        <v>10</v>
      </c>
      <c r="B4" s="58"/>
      <c r="C4" s="58"/>
      <c r="D4" s="58"/>
      <c r="E4" s="58"/>
      <c r="F4" s="58"/>
    </row>
    <row r="5" spans="1:6" ht="36" customHeight="1" x14ac:dyDescent="0.2">
      <c r="A5" s="61" t="s">
        <v>16</v>
      </c>
      <c r="B5" s="62"/>
      <c r="C5" s="62"/>
      <c r="D5" s="62"/>
      <c r="E5" s="62"/>
      <c r="F5" s="62"/>
    </row>
    <row r="6" spans="1:6" s="1" customFormat="1" ht="36" customHeight="1" x14ac:dyDescent="0.35">
      <c r="A6" s="59" t="s">
        <v>15</v>
      </c>
      <c r="B6" s="59"/>
      <c r="C6" s="59"/>
      <c r="D6" s="59"/>
      <c r="E6" s="59"/>
      <c r="F6" s="59"/>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7801000</v>
      </c>
      <c r="C9" s="26"/>
      <c r="D9" s="26">
        <v>1226000</v>
      </c>
      <c r="E9" s="26">
        <v>1144000</v>
      </c>
      <c r="F9" s="14">
        <f t="shared" ref="F9:F27" si="0">B9+C9-D9</f>
        <v>6575000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13030000</v>
      </c>
      <c r="C17" s="26"/>
      <c r="D17" s="26">
        <v>665000</v>
      </c>
      <c r="E17" s="26">
        <v>685000</v>
      </c>
      <c r="F17" s="14">
        <f t="shared" si="0"/>
        <v>12365000</v>
      </c>
    </row>
    <row r="18" spans="1:6" ht="18" customHeight="1" thickBot="1" x14ac:dyDescent="0.3">
      <c r="A18" s="9" t="s">
        <v>12</v>
      </c>
      <c r="B18" s="15">
        <f>SUM(B8:B17)</f>
        <v>20831000</v>
      </c>
      <c r="C18" s="15">
        <f>SUM(C8:C17)</f>
        <v>0</v>
      </c>
      <c r="D18" s="15">
        <f>SUM(D8:D17)</f>
        <v>1891000</v>
      </c>
      <c r="E18" s="15">
        <f>SUM(E8:E17)</f>
        <v>1829000</v>
      </c>
      <c r="F18" s="15">
        <f t="shared" si="0"/>
        <v>18940000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20831000</v>
      </c>
      <c r="C27" s="16">
        <f>SUM(C18,C26)</f>
        <v>0</v>
      </c>
      <c r="D27" s="16">
        <f>SUM(D18,D26)</f>
        <v>1891000</v>
      </c>
      <c r="E27" s="16">
        <f>SUM(E18,E26)</f>
        <v>1829000</v>
      </c>
      <c r="F27" s="16">
        <f t="shared" si="0"/>
        <v>18940000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v>241000</v>
      </c>
      <c r="C32" s="26">
        <v>2736000</v>
      </c>
      <c r="D32" s="26">
        <v>2741000</v>
      </c>
      <c r="E32" s="26">
        <v>236000</v>
      </c>
      <c r="F32" s="14">
        <f t="shared" ref="F32:F41" si="1">B32+C32-D32</f>
        <v>236000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241000</v>
      </c>
      <c r="C41" s="15">
        <f>SUM(C31:C40)</f>
        <v>2736000</v>
      </c>
      <c r="D41" s="15">
        <f>SUM(D31:D40)</f>
        <v>2741000</v>
      </c>
      <c r="E41" s="15">
        <f>SUM(E31:E40)</f>
        <v>236000</v>
      </c>
      <c r="F41" s="15">
        <f t="shared" si="1"/>
        <v>236000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v>2100000</v>
      </c>
      <c r="D48" s="26">
        <v>2100000</v>
      </c>
      <c r="E48" s="26"/>
      <c r="F48" s="14">
        <f t="shared" si="2"/>
        <v>0</v>
      </c>
    </row>
    <row r="49" spans="1:6" ht="18" customHeight="1" thickBot="1" x14ac:dyDescent="0.3">
      <c r="A49" s="9" t="s">
        <v>9</v>
      </c>
      <c r="B49" s="15">
        <f>SUM(B43:B48)</f>
        <v>0</v>
      </c>
      <c r="C49" s="15">
        <f>SUM(C43:C48)</f>
        <v>2100000</v>
      </c>
      <c r="D49" s="15">
        <f>SUM(D43:D48)</f>
        <v>2100000</v>
      </c>
      <c r="E49" s="15">
        <f>SUM(E43:E48)</f>
        <v>0</v>
      </c>
      <c r="F49" s="15">
        <f t="shared" si="2"/>
        <v>0</v>
      </c>
    </row>
    <row r="50" spans="1:6" ht="18" customHeight="1" thickTop="1" thickBot="1" x14ac:dyDescent="0.3">
      <c r="A50" s="9" t="s">
        <v>13</v>
      </c>
      <c r="B50" s="16">
        <f>SUM(B41,B49)</f>
        <v>241000</v>
      </c>
      <c r="C50" s="16">
        <f>SUM(C41,C49)</f>
        <v>4836000</v>
      </c>
      <c r="D50" s="16">
        <f>SUM(D41,D49)</f>
        <v>4841000</v>
      </c>
      <c r="E50" s="16">
        <f>SUM(E41,E49)</f>
        <v>236000</v>
      </c>
      <c r="F50" s="16">
        <f t="shared" si="2"/>
        <v>236000</v>
      </c>
    </row>
    <row r="51" spans="1:6" ht="39.950000000000003"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E9" sqref="E9"/>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6" t="str">
        <f>IF('General Data'!B3:D3&lt;&gt;"",'General Data'!B3:D3,"")</f>
        <v>SPARTANBURG</v>
      </c>
      <c r="C1" s="56"/>
      <c r="D1" s="56"/>
      <c r="E1" s="3"/>
      <c r="F1" s="3"/>
    </row>
    <row r="2" spans="1:6" ht="13.5" customHeight="1" x14ac:dyDescent="0.25">
      <c r="A2" s="4" t="s">
        <v>17</v>
      </c>
      <c r="B2" s="56" t="str">
        <f>IF('General Data'!B4:D4&lt;&gt;"",'General Data'!B4:D4,"")</f>
        <v>SPARTANBURG SCHOOL DISTRICT 3</v>
      </c>
      <c r="C2" s="56"/>
      <c r="D2" s="56"/>
      <c r="E2" s="63"/>
      <c r="F2" s="63"/>
    </row>
    <row r="3" spans="1:6" ht="13.5" customHeight="1" x14ac:dyDescent="0.25">
      <c r="A3" s="4" t="s">
        <v>1</v>
      </c>
      <c r="B3" s="55">
        <f>IF('General Data'!B6:D6&lt;&gt;"",'General Data'!B6:D6,"")</f>
        <v>42916</v>
      </c>
      <c r="C3" s="55"/>
      <c r="D3" s="55"/>
      <c r="E3" s="63"/>
      <c r="F3" s="63"/>
    </row>
    <row r="4" spans="1:6" ht="36" customHeight="1" x14ac:dyDescent="0.4">
      <c r="A4" s="58" t="s">
        <v>25</v>
      </c>
      <c r="B4" s="58"/>
      <c r="C4" s="58"/>
      <c r="D4" s="58"/>
      <c r="E4" s="58"/>
      <c r="F4" s="58"/>
    </row>
    <row r="5" spans="1:6" ht="36" customHeight="1" x14ac:dyDescent="0.2">
      <c r="A5" s="61" t="s">
        <v>18</v>
      </c>
      <c r="B5" s="62"/>
      <c r="C5" s="62"/>
      <c r="D5" s="62"/>
      <c r="E5" s="62"/>
      <c r="F5" s="62"/>
    </row>
    <row r="6" spans="1:6" s="1" customFormat="1" ht="36" customHeight="1" x14ac:dyDescent="0.35">
      <c r="A6" s="59" t="s">
        <v>15</v>
      </c>
      <c r="B6" s="59"/>
      <c r="C6" s="59"/>
      <c r="D6" s="59"/>
      <c r="E6" s="59"/>
      <c r="F6" s="59"/>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6" t="str">
        <f>IF('General Data'!B3:D3&lt;&gt;"",'General Data'!B3:D3,"")</f>
        <v>SPARTANBURG</v>
      </c>
      <c r="C1" s="56"/>
      <c r="D1" s="29"/>
    </row>
    <row r="2" spans="1:4" ht="13.5" customHeight="1" x14ac:dyDescent="0.25">
      <c r="A2" s="4" t="s">
        <v>17</v>
      </c>
      <c r="B2" s="56" t="str">
        <f>IF('General Data'!B4:D4&lt;&gt;"",'General Data'!B4:D4,"")</f>
        <v>SPARTANBURG SCHOOL DISTRICT 3</v>
      </c>
      <c r="C2" s="56"/>
      <c r="D2" s="29"/>
    </row>
    <row r="3" spans="1:4" ht="13.5" customHeight="1" x14ac:dyDescent="0.25">
      <c r="A3" s="4" t="s">
        <v>1</v>
      </c>
      <c r="B3" s="28">
        <f>IF('General Data'!B6:D6&lt;&gt;"",'General Data'!B6:D6,"")</f>
        <v>42916</v>
      </c>
      <c r="C3" s="28"/>
      <c r="D3" s="30"/>
    </row>
    <row r="4" spans="1:4" ht="36" customHeight="1" x14ac:dyDescent="0.4">
      <c r="A4" s="58" t="s">
        <v>32</v>
      </c>
      <c r="B4" s="58"/>
      <c r="C4" s="58"/>
      <c r="D4" s="58"/>
    </row>
    <row r="5" spans="1:4" ht="36" customHeight="1" x14ac:dyDescent="0.2">
      <c r="A5" s="61" t="s">
        <v>33</v>
      </c>
      <c r="B5" s="61"/>
      <c r="C5" s="62"/>
      <c r="D5" s="62"/>
    </row>
    <row r="6" spans="1:4" s="1" customFormat="1" ht="36" customHeight="1" x14ac:dyDescent="0.35">
      <c r="A6" s="74" t="s">
        <v>34</v>
      </c>
      <c r="B6" s="74"/>
      <c r="C6" s="74"/>
      <c r="D6" s="74"/>
    </row>
    <row r="7" spans="1:4" s="2" customFormat="1" ht="15" customHeight="1" x14ac:dyDescent="0.35">
      <c r="A7" s="75"/>
      <c r="B7" s="76"/>
      <c r="C7" s="43" t="s">
        <v>40</v>
      </c>
      <c r="D7" s="43" t="s">
        <v>41</v>
      </c>
    </row>
    <row r="8" spans="1:4" s="2" customFormat="1" ht="39.950000000000003" customHeight="1" x14ac:dyDescent="0.35">
      <c r="A8" s="71" t="s">
        <v>35</v>
      </c>
      <c r="B8" s="71"/>
      <c r="C8" s="44"/>
      <c r="D8" s="44"/>
    </row>
    <row r="9" spans="1:4" ht="13.5" x14ac:dyDescent="0.25">
      <c r="A9" s="67" t="s">
        <v>68</v>
      </c>
      <c r="B9" s="68"/>
      <c r="C9" s="27"/>
      <c r="D9" s="13"/>
    </row>
    <row r="10" spans="1:4" ht="13.5" x14ac:dyDescent="0.25">
      <c r="A10" s="67" t="s">
        <v>69</v>
      </c>
      <c r="B10" s="68"/>
      <c r="C10" s="13"/>
      <c r="D10" s="27"/>
    </row>
    <row r="11" spans="1:4" ht="36" customHeight="1" x14ac:dyDescent="0.2">
      <c r="A11" s="71" t="s">
        <v>49</v>
      </c>
      <c r="B11" s="71"/>
      <c r="C11" s="45"/>
      <c r="D11" s="45"/>
    </row>
    <row r="12" spans="1:4" ht="13.5" x14ac:dyDescent="0.25">
      <c r="A12" s="67" t="s">
        <v>70</v>
      </c>
      <c r="B12" s="68"/>
      <c r="C12" s="42">
        <f>C9*8%</f>
        <v>0</v>
      </c>
      <c r="D12" s="46"/>
    </row>
    <row r="13" spans="1:4" ht="13.5" x14ac:dyDescent="0.25">
      <c r="A13" s="67" t="s">
        <v>71</v>
      </c>
      <c r="B13" s="68"/>
      <c r="C13" s="42">
        <f>SUM('General Obligation'!F27,'General Obligation'!F50)</f>
        <v>19176000</v>
      </c>
      <c r="D13" s="46"/>
    </row>
    <row r="14" spans="1:4" ht="13.5" x14ac:dyDescent="0.25">
      <c r="A14" s="67" t="s">
        <v>72</v>
      </c>
      <c r="B14" s="68"/>
      <c r="C14" s="42">
        <f>C12-C13</f>
        <v>-19176000</v>
      </c>
      <c r="D14" s="46"/>
    </row>
    <row r="15" spans="1:4" ht="36" customHeight="1" x14ac:dyDescent="0.2">
      <c r="A15" s="71" t="s">
        <v>37</v>
      </c>
      <c r="B15" s="71"/>
      <c r="C15" s="44"/>
      <c r="D15" s="44"/>
    </row>
    <row r="16" spans="1:4" ht="13.5" x14ac:dyDescent="0.25">
      <c r="A16" s="67" t="s">
        <v>73</v>
      </c>
      <c r="B16" s="68"/>
      <c r="C16" s="27"/>
      <c r="D16" s="17" t="str">
        <f>IF(ISERROR(C16/$C$22*100),"",C16/$C$22*100)</f>
        <v/>
      </c>
    </row>
    <row r="17" spans="1:4" ht="13.5" x14ac:dyDescent="0.25">
      <c r="A17" s="67" t="s">
        <v>74</v>
      </c>
      <c r="B17" s="68"/>
      <c r="C17" s="27"/>
      <c r="D17" s="17" t="str">
        <f t="shared" ref="D17:D22" si="0">IF(ISERROR(C17/$C$22*100),"",C17/$C$22*100)</f>
        <v/>
      </c>
    </row>
    <row r="18" spans="1:4" ht="13.5" x14ac:dyDescent="0.25">
      <c r="A18" s="67" t="s">
        <v>75</v>
      </c>
      <c r="B18" s="68"/>
      <c r="C18" s="27"/>
      <c r="D18" s="17" t="str">
        <f t="shared" si="0"/>
        <v/>
      </c>
    </row>
    <row r="19" spans="1:4" ht="13.5" x14ac:dyDescent="0.25">
      <c r="A19" s="67" t="s">
        <v>76</v>
      </c>
      <c r="B19" s="68"/>
      <c r="C19" s="27"/>
      <c r="D19" s="17" t="str">
        <f t="shared" si="0"/>
        <v/>
      </c>
    </row>
    <row r="20" spans="1:4" ht="13.5" x14ac:dyDescent="0.25">
      <c r="A20" s="67" t="s">
        <v>77</v>
      </c>
      <c r="B20" s="68"/>
      <c r="C20" s="27"/>
      <c r="D20" s="17" t="str">
        <f t="shared" si="0"/>
        <v/>
      </c>
    </row>
    <row r="21" spans="1:4" ht="13.5" x14ac:dyDescent="0.25">
      <c r="A21" s="67" t="s">
        <v>61</v>
      </c>
      <c r="B21" s="68"/>
      <c r="C21" s="27"/>
      <c r="D21" s="17" t="str">
        <f t="shared" si="0"/>
        <v/>
      </c>
    </row>
    <row r="22" spans="1:4" ht="18" customHeight="1" thickBot="1" x14ac:dyDescent="0.3">
      <c r="A22" s="64" t="s">
        <v>36</v>
      </c>
      <c r="B22" s="65"/>
      <c r="C22" s="18">
        <f>SUM(C16:C21)</f>
        <v>0</v>
      </c>
      <c r="D22" s="18" t="str">
        <f t="shared" si="0"/>
        <v/>
      </c>
    </row>
    <row r="23" spans="1:4" s="1" customFormat="1" ht="36" customHeight="1" thickTop="1" x14ac:dyDescent="0.35">
      <c r="A23" s="60" t="s">
        <v>38</v>
      </c>
      <c r="B23" s="60"/>
      <c r="C23" s="60"/>
      <c r="D23" s="60"/>
    </row>
    <row r="24" spans="1:4" s="1" customFormat="1" ht="36" customHeight="1" x14ac:dyDescent="0.35">
      <c r="A24" s="69" t="s">
        <v>39</v>
      </c>
      <c r="B24" s="70"/>
      <c r="C24" s="70"/>
      <c r="D24" s="11" t="s">
        <v>42</v>
      </c>
    </row>
    <row r="25" spans="1:4" ht="13.5" x14ac:dyDescent="0.25">
      <c r="A25" s="66"/>
      <c r="B25" s="49"/>
      <c r="C25" s="49"/>
      <c r="D25" s="27"/>
    </row>
    <row r="26" spans="1:4" ht="13.5" x14ac:dyDescent="0.25">
      <c r="A26" s="66"/>
      <c r="B26" s="49"/>
      <c r="C26" s="49"/>
      <c r="D26" s="27"/>
    </row>
    <row r="27" spans="1:4" ht="13.5" x14ac:dyDescent="0.25">
      <c r="A27" s="66"/>
      <c r="B27" s="49"/>
      <c r="C27" s="49"/>
      <c r="D27" s="27"/>
    </row>
    <row r="28" spans="1:4" ht="13.5" x14ac:dyDescent="0.25">
      <c r="A28" s="66"/>
      <c r="B28" s="49"/>
      <c r="C28" s="49"/>
      <c r="D28" s="27"/>
    </row>
    <row r="29" spans="1:4" ht="13.5" x14ac:dyDescent="0.25">
      <c r="A29" s="66"/>
      <c r="B29" s="49"/>
      <c r="C29" s="49"/>
      <c r="D29" s="27"/>
    </row>
    <row r="30" spans="1:4" ht="12.75" hidden="1" customHeight="1" x14ac:dyDescent="0.2">
      <c r="A30" s="72"/>
      <c r="B30" s="73"/>
      <c r="C30" s="73"/>
      <c r="D30" s="12"/>
    </row>
    <row r="31" spans="1:4" ht="12.75" hidden="1" customHeight="1" x14ac:dyDescent="0.2">
      <c r="A31" s="72"/>
      <c r="B31" s="73"/>
      <c r="C31" s="73"/>
      <c r="D31" s="12"/>
    </row>
    <row r="32" spans="1:4" ht="12.75" hidden="1" customHeight="1" x14ac:dyDescent="0.2">
      <c r="A32" s="72"/>
      <c r="B32" s="73"/>
      <c r="C32" s="73"/>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2018-06-14T20:46:28Z</dcterms:modified>
</cp:coreProperties>
</file>