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7465" windowHeight="1119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c r="D17" i="5"/>
  <c r="D18" i="5"/>
  <c r="D20" i="5"/>
  <c r="D21" i="5"/>
  <c r="D22" i="5"/>
  <c r="B3" i="5"/>
  <c r="B2" i="5"/>
  <c r="B1" i="5"/>
  <c r="B49" i="4"/>
  <c r="B41" i="4"/>
  <c r="B50" i="4"/>
  <c r="F50" i="4"/>
  <c r="C49" i="4"/>
  <c r="C41" i="4"/>
  <c r="C50" i="4"/>
  <c r="D49" i="4"/>
  <c r="D41" i="4"/>
  <c r="D50" i="4"/>
  <c r="E49" i="4"/>
  <c r="E41" i="4"/>
  <c r="E50" i="4"/>
  <c r="F48" i="4"/>
  <c r="F47" i="4"/>
  <c r="F46" i="4"/>
  <c r="F45" i="4"/>
  <c r="F44" i="4"/>
  <c r="F43" i="4"/>
  <c r="F40" i="4"/>
  <c r="F39" i="4"/>
  <c r="F38" i="4"/>
  <c r="F37" i="4"/>
  <c r="F36" i="4"/>
  <c r="F35" i="4"/>
  <c r="F34" i="4"/>
  <c r="F33" i="4"/>
  <c r="F32" i="4"/>
  <c r="F31" i="4"/>
  <c r="B26" i="4"/>
  <c r="B18" i="4"/>
  <c r="C18" i="4"/>
  <c r="C27" i="4"/>
  <c r="C26" i="4"/>
  <c r="D18" i="4"/>
  <c r="D27" i="4"/>
  <c r="D26" i="4"/>
  <c r="E18" i="4"/>
  <c r="E26" i="4"/>
  <c r="F25" i="4"/>
  <c r="F24" i="4"/>
  <c r="F23" i="4"/>
  <c r="F22" i="4"/>
  <c r="F21" i="4"/>
  <c r="F20" i="4"/>
  <c r="F17" i="4"/>
  <c r="F16" i="4"/>
  <c r="F15" i="4"/>
  <c r="F14" i="4"/>
  <c r="F13" i="4"/>
  <c r="F12" i="4"/>
  <c r="F11" i="4"/>
  <c r="F10" i="4"/>
  <c r="F9" i="4"/>
  <c r="F8" i="4"/>
  <c r="B41" i="1"/>
  <c r="F41" i="1"/>
  <c r="C41" i="1"/>
  <c r="D41" i="1"/>
  <c r="E41" i="1"/>
  <c r="F40" i="1"/>
  <c r="F39" i="1"/>
  <c r="F38" i="1"/>
  <c r="F37" i="1"/>
  <c r="F36" i="1"/>
  <c r="F35" i="1"/>
  <c r="F34" i="1"/>
  <c r="F33" i="1"/>
  <c r="F32" i="1"/>
  <c r="F31" i="1"/>
  <c r="B49" i="1"/>
  <c r="B50" i="1"/>
  <c r="C49" i="1"/>
  <c r="F49" i="1"/>
  <c r="D49" i="1"/>
  <c r="D50" i="1"/>
  <c r="E49" i="1"/>
  <c r="E50" i="1"/>
  <c r="F48" i="1"/>
  <c r="F47" i="1"/>
  <c r="F46" i="1"/>
  <c r="F45" i="1"/>
  <c r="F44" i="1"/>
  <c r="F43" i="1"/>
  <c r="B2" i="4"/>
  <c r="B3" i="4"/>
  <c r="B2" i="1"/>
  <c r="B3" i="1"/>
  <c r="B1" i="4"/>
  <c r="B1" i="1"/>
  <c r="B18" i="1"/>
  <c r="B26" i="1"/>
  <c r="C18" i="1"/>
  <c r="C27" i="1"/>
  <c r="C26" i="1"/>
  <c r="D18" i="1"/>
  <c r="D26" i="1"/>
  <c r="F25" i="1"/>
  <c r="F24" i="1"/>
  <c r="F23" i="1"/>
  <c r="F22" i="1"/>
  <c r="F21" i="1"/>
  <c r="F20" i="1"/>
  <c r="E18" i="1"/>
  <c r="E27" i="1"/>
  <c r="E26" i="1"/>
  <c r="F18" i="1"/>
  <c r="F9" i="1"/>
  <c r="F10" i="1"/>
  <c r="F11" i="1"/>
  <c r="F12" i="1"/>
  <c r="F13" i="1"/>
  <c r="F14" i="1"/>
  <c r="F15" i="1"/>
  <c r="F16" i="1"/>
  <c r="F17" i="1"/>
  <c r="F8" i="1"/>
  <c r="B27" i="4"/>
  <c r="D16" i="5"/>
  <c r="F49" i="4"/>
  <c r="E27" i="4"/>
  <c r="F26" i="4"/>
  <c r="F27" i="4"/>
  <c r="F18" i="4"/>
  <c r="D27" i="1"/>
  <c r="B27" i="1"/>
  <c r="F26" i="1"/>
  <c r="F50" i="1"/>
  <c r="C50" i="1"/>
  <c r="F41" i="4"/>
  <c r="F27" i="1"/>
  <c r="C13" i="5"/>
  <c r="C14" i="5"/>
  <c r="A17" i="6"/>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<sst xmlns="http://schemas.openxmlformats.org/spreadsheetml/2006/main" count="191" uniqueCount="85">
  <si>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</si>
  <si>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</si>
  <si>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</si>
  <si>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</si>
  <si>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</si>
  <si>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</si>
  <si>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</si>
  <si>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</si>
  <si>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</si>
  <si>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</si>
  <si>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</si>
  <si>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</si>
  <si>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</si>
  <si>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</si>
  <si>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</si>
  <si>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</si>
  <si>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</si>
  <si>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</si>
  <si>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</si>
  <si>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</si>
  <si>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</si>
  <si>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</si>
  <si>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</si>
  <si>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</si>
  <si>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</si>
  <si>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</si>
  <si>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</si>
  <si>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</si>
  <si>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</si>
  <si>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</si>
  <si>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</si>
  <si>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</si>
  <si>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</si>
  <si>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</si>
  <si>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</si>
  <si>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</si>
  <si>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</si>
  <si>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</si>
  <si>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</si>
  <si>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</si>
  <si>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</si>
  <si>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</si>
  <si>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</si>
  <si>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</si>
  <si>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</si>
  <si>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</si>
  <si>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</si>
  <si>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</si>
  <si>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</si>
  <si>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</si>
  <si>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</si>
  <si>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</si>
  <si>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</si>
  <si>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</si>
  <si>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</si>
  <si>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</si>
  <si>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</si>
  <si>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</si>
  <si>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</si>
  <si>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</si>
  <si>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</si>
  <si>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</si>
  <si>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</si>
  <si>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</si>
  <si>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</si>
  <si>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</si>
  <si>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</si>
  <si>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</si>
  <si>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</si>
  <si>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</si>
  <si>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</si>
  <si>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</si>
  <si>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</si>
  <si>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</si>
  <si>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</si>
  <si>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</si>
  <si>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</si>
  <si>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</si>
  <si>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</si>
  <si>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GEORGETOWN</t>
  </si>
  <si>
    <t>TOWN OF ANDREWS</t>
  </si>
  <si>
    <t>BRENDA G. JACKSON</t>
  </si>
  <si>
    <t>brkcc@bellsouth.net</t>
  </si>
  <si>
    <t>843-464-9563</t>
  </si>
  <si>
    <t>843-464-9564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</si>
</sst>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6B5CF206-AE81-4574-8F7B-4440148BBC5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42A1838F-E0B3-4D22-A65E-D06878D0A1BD}"/>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D80076B5-3FA4-4802-B43E-1868999B230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F4CB4E40-EA6A-42A8-A68B-6402D620FDE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5C334263-128C-4170-814B-59E078BD9C1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rkcc@bellsouth.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9" zoomScale="102" zoomScaleNormal="100" workbookViewId="0">
      <selection activeCell="C23" sqref="C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GEORGETOWN</v>
      </c>
      <c r="C1" s="55"/>
      <c r="D1" s="55"/>
      <c r="E1" s="3"/>
      <c r="F1" s="3"/>
    </row>
    <row r="2" spans="1:6" ht="13.5" customHeight="1" x14ac:dyDescent="0.25">
      <c r="A2" s="4" t="s">
        <v>17</v>
      </c>
      <c r="B2" s="55" t="str">
        <f>IF('General Data'!B4:D4&lt;&gt;"",'General Data'!B4:D4,"")</f>
        <v>TOWN OF ANDREWS</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86562</v>
      </c>
      <c r="C22" s="26">
        <v>247160</v>
      </c>
      <c r="D22" s="26">
        <v>47242</v>
      </c>
      <c r="E22" s="26">
        <v>75646</v>
      </c>
      <c r="F22" s="14">
        <f t="shared" si="0"/>
        <v>286480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86562</v>
      </c>
      <c r="C26" s="15">
        <f>SUM(C20:C25)</f>
        <v>247160</v>
      </c>
      <c r="D26" s="15">
        <f>SUM(D20:D25)</f>
        <v>47242</v>
      </c>
      <c r="E26" s="15">
        <f>SUM(E20:E25)</f>
        <v>75646</v>
      </c>
      <c r="F26" s="15">
        <f t="shared" si="0"/>
        <v>286480</v>
      </c>
    </row>
    <row r="27" spans="1:6" ht="18" customHeight="1" thickTop="1" thickBot="1" x14ac:dyDescent="0.3">
      <c r="A27" s="10" t="s">
        <v>13</v>
      </c>
      <c r="B27" s="16">
        <f>SUM(B18,B26)</f>
        <v>86562</v>
      </c>
      <c r="C27" s="16">
        <f>SUM(C18,C26)</f>
        <v>247160</v>
      </c>
      <c r="D27" s="16">
        <f>SUM(D18,D26)</f>
        <v>47242</v>
      </c>
      <c r="E27" s="16">
        <f>SUM(E18,E26)</f>
        <v>75646</v>
      </c>
      <c r="F27" s="16">
        <f t="shared" si="0"/>
        <v>286480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D16" sqref="D16"/>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GEORGETOWN</v>
      </c>
      <c r="C1" s="55"/>
      <c r="D1" s="55"/>
      <c r="E1" s="3"/>
      <c r="F1" s="3"/>
    </row>
    <row r="2" spans="1:6" ht="13.5" customHeight="1" x14ac:dyDescent="0.25">
      <c r="A2" s="4" t="s">
        <v>17</v>
      </c>
      <c r="B2" s="55" t="str">
        <f>IF('General Data'!B4:D4&lt;&gt;"",'General Data'!B4:D4,"")</f>
        <v>TOWN OF ANDREWS</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52379</v>
      </c>
      <c r="C14" s="26"/>
      <c r="D14" s="26">
        <v>20060</v>
      </c>
      <c r="E14" s="26">
        <v>21087</v>
      </c>
      <c r="F14" s="14">
        <f t="shared" si="0"/>
        <v>32319</v>
      </c>
    </row>
    <row r="15" spans="1:6" ht="13.5" x14ac:dyDescent="0.25">
      <c r="A15" s="5" t="s">
        <v>59</v>
      </c>
      <c r="B15" s="26">
        <v>997915</v>
      </c>
      <c r="C15" s="26"/>
      <c r="D15" s="26">
        <v>75602</v>
      </c>
      <c r="E15" s="26">
        <v>77782</v>
      </c>
      <c r="F15" s="14">
        <f t="shared" si="0"/>
        <v>922313</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1050294</v>
      </c>
      <c r="C18" s="15">
        <f>SUM(C8:C17)</f>
        <v>0</v>
      </c>
      <c r="D18" s="15">
        <f>SUM(D8:D17)</f>
        <v>95662</v>
      </c>
      <c r="E18" s="15">
        <f>SUM(E8:E17)</f>
        <v>98869</v>
      </c>
      <c r="F18" s="15">
        <f t="shared" si="0"/>
        <v>954632</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v>3121391</v>
      </c>
      <c r="C25" s="26"/>
      <c r="D25" s="26">
        <v>157271</v>
      </c>
      <c r="E25" s="26">
        <v>173148</v>
      </c>
      <c r="F25" s="14">
        <f t="shared" si="1"/>
        <v>2964120</v>
      </c>
    </row>
    <row r="26" spans="1:6" ht="18" customHeight="1" thickBot="1" x14ac:dyDescent="0.3">
      <c r="A26" s="9" t="s">
        <v>22</v>
      </c>
      <c r="B26" s="15">
        <f>SUM(B20:B25)</f>
        <v>3121391</v>
      </c>
      <c r="C26" s="15">
        <f>SUM(C20:C25)</f>
        <v>0</v>
      </c>
      <c r="D26" s="15">
        <f>SUM(D20:D25)</f>
        <v>157271</v>
      </c>
      <c r="E26" s="15">
        <f>SUM(E20:E25)</f>
        <v>173148</v>
      </c>
      <c r="F26" s="15">
        <f t="shared" si="1"/>
        <v>2964120</v>
      </c>
    </row>
    <row r="27" spans="1:6" ht="18" customHeight="1" thickTop="1" thickBot="1" x14ac:dyDescent="0.3">
      <c r="A27" s="10" t="s">
        <v>23</v>
      </c>
      <c r="B27" s="16">
        <f>SUM(B18,B26)</f>
        <v>4171685</v>
      </c>
      <c r="C27" s="16">
        <f>SUM(C18,C26)</f>
        <v>0</v>
      </c>
      <c r="D27" s="16">
        <f>SUM(D18,D26)</f>
        <v>252933</v>
      </c>
      <c r="E27" s="16">
        <f>SUM(E18,E26)</f>
        <v>272017</v>
      </c>
      <c r="F27" s="15">
        <f t="shared" si="1"/>
        <v>3918752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GEORGETOWN</v>
      </c>
      <c r="C1" s="55"/>
      <c r="D1" s="29"/>
    </row>
    <row r="2" spans="1:4" ht="13.5" customHeight="1" x14ac:dyDescent="0.25">
      <c r="A2" s="4" t="s">
        <v>17</v>
      </c>
      <c r="B2" s="55" t="str">
        <f>IF('General Data'!B4:D4&lt;&gt;"",'General Data'!B4:D4,"")</f>
        <v>TOWN OF ANDREWS</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286480</v>
      </c>
      <c r="D13" s="46"/>
    </row>
    <row r="14" spans="1:4" ht="13.5" x14ac:dyDescent="0.25">
      <c r="A14" s="66" t="s">
        <v>72</v>
      </c>
      <c r="B14" s="67"/>
      <c r="C14" s="42">
        <f>C12-C13</f>
        <v>-286480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2018-06-14T20:43:45Z</dcterms:modified>
</cp:coreProperties>
</file>