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7" i="5" s="1"/>
  <c r="D20" i="5"/>
  <c r="B3" i="5"/>
  <c r="B2" i="5"/>
  <c r="B1" i="5"/>
  <c r="B49" i="4"/>
  <c r="B41" i="4"/>
  <c r="F41" i="4" s="1"/>
  <c r="B50" i="4"/>
  <c r="C49" i="4"/>
  <c r="C50" i="4"/>
  <c r="F50" i="4" s="1"/>
  <c r="C41" i="4"/>
  <c r="D49" i="4"/>
  <c r="F49" i="4" s="1"/>
  <c r="D41" i="4"/>
  <c r="E49" i="4"/>
  <c r="E41" i="4"/>
  <c r="E50" i="4" s="1"/>
  <c r="F48" i="4"/>
  <c r="F47" i="4"/>
  <c r="F46" i="4"/>
  <c r="F45" i="4"/>
  <c r="F44" i="4"/>
  <c r="F43" i="4"/>
  <c r="F40" i="4"/>
  <c r="F39" i="4"/>
  <c r="F38" i="4"/>
  <c r="F37" i="4"/>
  <c r="F36" i="4"/>
  <c r="F35" i="4"/>
  <c r="F34" i="4"/>
  <c r="F33" i="4"/>
  <c r="F32" i="4"/>
  <c r="F31" i="4"/>
  <c r="B26" i="4"/>
  <c r="B27" i="4" s="1"/>
  <c r="B18" i="4"/>
  <c r="C18" i="4"/>
  <c r="C27" i="4"/>
  <c r="C26" i="4"/>
  <c r="D18" i="4"/>
  <c r="F18" i="4" s="1"/>
  <c r="D26" i="4"/>
  <c r="E18" i="4"/>
  <c r="E27" i="4"/>
  <c r="E26" i="4"/>
  <c r="F25" i="4"/>
  <c r="F24" i="4"/>
  <c r="F23" i="4"/>
  <c r="F22" i="4"/>
  <c r="F21" i="4"/>
  <c r="F20" i="4"/>
  <c r="F17" i="4"/>
  <c r="F16" i="4"/>
  <c r="F15" i="4"/>
  <c r="F14" i="4"/>
  <c r="F13" i="4"/>
  <c r="F12" i="4"/>
  <c r="F11" i="4"/>
  <c r="F10" i="4"/>
  <c r="F9" i="4"/>
  <c r="F8" i="4"/>
  <c r="B41" i="1"/>
  <c r="C41" i="1"/>
  <c r="F41" i="1" s="1"/>
  <c r="D41" i="1"/>
  <c r="D50" i="1" s="1"/>
  <c r="E41" i="1"/>
  <c r="E50" i="1" s="1"/>
  <c r="F40" i="1"/>
  <c r="F39" i="1"/>
  <c r="F38" i="1"/>
  <c r="F37" i="1"/>
  <c r="F36" i="1"/>
  <c r="F35" i="1"/>
  <c r="F34" i="1"/>
  <c r="F33" i="1"/>
  <c r="F32" i="1"/>
  <c r="F31" i="1"/>
  <c r="B49" i="1"/>
  <c r="F49" i="1" s="1"/>
  <c r="C49" i="1"/>
  <c r="D49" i="1"/>
  <c r="E49" i="1"/>
  <c r="F48" i="1"/>
  <c r="F47" i="1"/>
  <c r="F46" i="1"/>
  <c r="F45" i="1"/>
  <c r="F44" i="1"/>
  <c r="F43" i="1"/>
  <c r="B2" i="4"/>
  <c r="B3" i="4"/>
  <c r="B2" i="1"/>
  <c r="B3" i="1"/>
  <c r="B1" i="4"/>
  <c r="B1" i="1"/>
  <c r="B18" i="1"/>
  <c r="F18" i="1" s="1"/>
  <c r="B26" i="1"/>
  <c r="C18" i="1"/>
  <c r="C27" i="1"/>
  <c r="C26" i="1"/>
  <c r="D18" i="1"/>
  <c r="D26" i="1"/>
  <c r="F26" i="1"/>
  <c r="F25" i="1"/>
  <c r="F24" i="1"/>
  <c r="F23" i="1"/>
  <c r="F22" i="1"/>
  <c r="F21" i="1"/>
  <c r="F20" i="1"/>
  <c r="E18" i="1"/>
  <c r="E27" i="1"/>
  <c r="E26" i="1"/>
  <c r="F9" i="1"/>
  <c r="F10" i="1"/>
  <c r="F11" i="1"/>
  <c r="F12" i="1"/>
  <c r="F13" i="1"/>
  <c r="F14" i="1"/>
  <c r="F15" i="1"/>
  <c r="F16" i="1"/>
  <c r="F17" i="1"/>
  <c r="F8" i="1"/>
  <c r="D16" i="5"/>
  <c r="D27" i="1"/>
  <c r="D50" i="4"/>
  <c r="D22" i="5"/>
  <c r="F27" i="4" l="1"/>
  <c r="B50" i="1"/>
  <c r="F50" i="1" s="1"/>
  <c r="C50" i="1"/>
  <c r="D27" i="4"/>
  <c r="D21" i="5"/>
  <c r="F26" i="4"/>
  <c r="D18" i="5"/>
  <c r="D19" i="5"/>
  <c r="B27" i="1"/>
  <c r="F27" i="1" s="1"/>
  <c r="C13" i="5" s="1"/>
  <c r="C14" i="5" s="1"/>
  <c r="A17" i="6" s="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<sst xmlns="http://schemas.openxmlformats.org/spreadsheetml/2006/main" count="191" uniqueCount="85">
  <si>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</si>
  <si>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</si>
  <si>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</si>
  <si>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</si>
  <si>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</si>
  <si>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</si>
  <si>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</si>
  <si>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</si>
  <si>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</si>
  <si>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</si>
  <si>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</si>
  <si>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</si>
  <si>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</si>
  <si>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</si>
  <si>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</si>
  <si>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</si>
  <si>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</si>
  <si>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</si>
  <si>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</si>
  <si>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</si>
  <si>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</si>
  <si>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</si>
  <si>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</si>
  <si>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</si>
  <si>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</si>
  <si>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</si>
  <si>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</si>
  <si>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</si>
  <si>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</si>
  <si>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</si>
  <si>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</si>
  <si>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</si>
  <si>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</si>
  <si>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</si>
  <si>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</si>
  <si>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</si>
  <si>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</si>
  <si>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</si>
  <si>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</si>
  <si>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</si>
  <si>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</si>
  <si>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</si>
  <si>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</si>
  <si>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</si>
  <si>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</si>
  <si>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</si>
  <si>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</si>
  <si>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</si>
  <si>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</si>
  <si>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</si>
  <si>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</si>
  <si>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</si>
  <si>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</si>
  <si>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</si>
  <si>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</si>
  <si>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</si>
  <si>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</si>
  <si>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</si>
  <si>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</si>
  <si>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</si>
  <si>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</si>
  <si>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</si>
  <si>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</si>
  <si>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</si>
  <si>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</si>
  <si>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</si>
  <si>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</si>
  <si>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</si>
  <si>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</si>
  <si>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</si>
  <si>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</si>
  <si>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</si>
  <si>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</si>
  <si>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</si>
  <si>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</si>
  <si>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</si>
  <si>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</si>
  <si>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</si>
  <si>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</si>
  <si>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Chesterfield</t>
  </si>
  <si>
    <t>Town of Cheraw</t>
  </si>
  <si>
    <t>Clementine A. Ellis</t>
  </si>
  <si>
    <t>tellis@cheraw.com</t>
  </si>
  <si>
    <t>843-537-7283</t>
  </si>
  <si>
    <t>843-537-8407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</si>
</sst>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amily val="2"/>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amily val="2"/>
    </font>
    <font>
      <sz val="14"/>
      <name val="Arial Black"/>
      <family val="2"/>
    </font>
    <font>
      <b/>
      <i/>
      <u/>
      <sz val="10"/>
      <name val="Arial"/>
      <family val="2"/>
    </font>
    <font>
      <vertAlign val="superscript"/>
      <sz val="10"/>
      <name val="Arial"/>
      <family val="2"/>
    </font>
    <font>
      <b/>
      <u/>
      <sz val="10"/>
      <name val="Arial"/>
      <family val="2"/>
    </font>
    <font>
      <i/>
      <u/>
      <sz val="10"/>
      <name val="Arial"/>
      <family val="2"/>
    </font>
    <font>
      <sz val="10"/>
      <name val="Courier New"/>
      <family val="3"/>
    </font>
    <font>
      <u/>
      <sz val="10"/>
      <color indexed="12"/>
      <name val="Arial"/>
      <family val="2"/>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19" name="Picture 1" descr="scstateseal">
          <a:extLst>
            <a:ext uri="{FF2B5EF4-FFF2-40B4-BE49-F238E27FC236}">
              <a16:creationId xmlns:a16="http://schemas.microsoft.com/office/drawing/2014/main" id="{3D382377-61AB-48CD-BA84-73A5B351069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DC8B943A-DB37-4404-BA1F-2A1951C4C5C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0" name="Picture 1" descr="scstateseal">
          <a:extLst>
            <a:ext uri="{FF2B5EF4-FFF2-40B4-BE49-F238E27FC236}">
              <a16:creationId xmlns:a16="http://schemas.microsoft.com/office/drawing/2014/main" id="{6339A03A-C893-4919-99A0-163B0F6FF51B}"/>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2" name="Picture 1" descr="scstateseal">
          <a:extLst>
            <a:ext uri="{FF2B5EF4-FFF2-40B4-BE49-F238E27FC236}">
              <a16:creationId xmlns:a16="http://schemas.microsoft.com/office/drawing/2014/main" id="{01CD1E44-4F84-4250-B4A8-2BD946256BB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6" name="Picture 1" descr="scstateseal">
          <a:extLst>
            <a:ext uri="{FF2B5EF4-FFF2-40B4-BE49-F238E27FC236}">
              <a16:creationId xmlns:a16="http://schemas.microsoft.com/office/drawing/2014/main" id="{46D6C25A-64B8-4D88-8DB5-B0D89190E2CF}"/>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tellis@cheraw.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20" sqref="D19:D20"/>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7" zoomScale="102" zoomScaleNormal="100" workbookViewId="0">
      <selection activeCell="E24" sqref="E24"/>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Town of Cheraw</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860194</v>
      </c>
      <c r="C22" s="26"/>
      <c r="D22" s="26">
        <v>54975</v>
      </c>
      <c r="E22" s="26">
        <v>56641</v>
      </c>
      <c r="F22" s="14">
        <f t="shared" si="0"/>
        <v>805219</v>
      </c>
    </row>
    <row r="23" spans="1:6" ht="13.5" x14ac:dyDescent="0.25">
      <c r="A23" s="5" t="s">
        <v>65</v>
      </c>
      <c r="B23" s="26">
        <v>394441</v>
      </c>
      <c r="C23" s="26"/>
      <c r="D23" s="26">
        <v>60827</v>
      </c>
      <c r="E23" s="26">
        <v>62719</v>
      </c>
      <c r="F23" s="14">
        <f t="shared" si="0"/>
        <v>333614</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1254635</v>
      </c>
      <c r="C26" s="15">
        <f>SUM(C20:C25)</f>
        <v>0</v>
      </c>
      <c r="D26" s="15">
        <f>SUM(D20:D25)</f>
        <v>115802</v>
      </c>
      <c r="E26" s="15">
        <f>SUM(E20:E25)</f>
        <v>119360</v>
      </c>
      <c r="F26" s="15">
        <f t="shared" si="0"/>
        <v>1138833</v>
      </c>
    </row>
    <row r="27" spans="1:6" ht="18" customHeight="1" thickTop="1" thickBot="1" x14ac:dyDescent="0.3">
      <c r="A27" s="10" t="s">
        <v>13</v>
      </c>
      <c r="B27" s="16">
        <f>SUM(B18,B26)</f>
        <v>1254635</v>
      </c>
      <c r="C27" s="16">
        <f>SUM(C18,C26)</f>
        <v>0</v>
      </c>
      <c r="D27" s="16">
        <f>SUM(D18,D26)</f>
        <v>115802</v>
      </c>
      <c r="E27" s="16">
        <f>SUM(E18,E26)</f>
        <v>119360</v>
      </c>
      <c r="F27" s="16">
        <f t="shared" si="0"/>
        <v>1138833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16" zoomScale="102" zoomScaleNormal="100" workbookViewId="0">
      <selection activeCell="D31" sqref="D31"/>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Chesterfield</v>
      </c>
      <c r="C1" s="55"/>
      <c r="D1" s="55"/>
      <c r="E1" s="3"/>
      <c r="F1" s="3"/>
    </row>
    <row r="2" spans="1:6" ht="13.5" customHeight="1" x14ac:dyDescent="0.25">
      <c r="A2" s="4" t="s">
        <v>17</v>
      </c>
      <c r="B2" s="55" t="str">
        <f>IF('General Data'!B4:D4&lt;&gt;"",'General Data'!B4:D4,"")</f>
        <v>Town of Cheraw</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v>188206</v>
      </c>
      <c r="C13" s="26"/>
      <c r="D13" s="26">
        <v>35971</v>
      </c>
      <c r="E13" s="26">
        <v>35173</v>
      </c>
      <c r="F13" s="14">
        <f t="shared" si="0"/>
        <v>152235</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188206</v>
      </c>
      <c r="C18" s="15">
        <f>SUM(C8:C17)</f>
        <v>0</v>
      </c>
      <c r="D18" s="15">
        <f>SUM(D8:D17)</f>
        <v>35971</v>
      </c>
      <c r="E18" s="15">
        <f>SUM(E8:E17)</f>
        <v>35173</v>
      </c>
      <c r="F18" s="15">
        <f t="shared" si="0"/>
        <v>152235</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v>493218</v>
      </c>
      <c r="C25" s="26"/>
      <c r="D25" s="26">
        <v>164740</v>
      </c>
      <c r="E25" s="26"/>
      <c r="F25" s="14">
        <f t="shared" si="1"/>
        <v>328478</v>
      </c>
    </row>
    <row r="26" spans="1:6" ht="18" customHeight="1" thickBot="1" x14ac:dyDescent="0.3">
      <c r="A26" s="9" t="s">
        <v>22</v>
      </c>
      <c r="B26" s="15">
        <f>SUM(B20:B25)</f>
        <v>493218</v>
      </c>
      <c r="C26" s="15">
        <f>SUM(C20:C25)</f>
        <v>0</v>
      </c>
      <c r="D26" s="15">
        <f>SUM(D20:D25)</f>
        <v>164740</v>
      </c>
      <c r="E26" s="15">
        <f>SUM(E20:E25)</f>
        <v>0</v>
      </c>
      <c r="F26" s="15">
        <f t="shared" si="1"/>
        <v>328478</v>
      </c>
    </row>
    <row r="27" spans="1:6" ht="18" customHeight="1" thickTop="1" thickBot="1" x14ac:dyDescent="0.3">
      <c r="A27" s="10" t="s">
        <v>23</v>
      </c>
      <c r="B27" s="16">
        <f>SUM(B18,B26)</f>
        <v>681424</v>
      </c>
      <c r="C27" s="16">
        <f>SUM(C18,C26)</f>
        <v>0</v>
      </c>
      <c r="D27" s="16">
        <f>SUM(D18,D26)</f>
        <v>200711</v>
      </c>
      <c r="E27" s="16">
        <f>SUM(E18,E26)</f>
        <v>35173</v>
      </c>
      <c r="F27" s="15">
        <f t="shared" si="1"/>
        <v>480713</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Chesterfield</v>
      </c>
      <c r="C1" s="55"/>
      <c r="D1" s="29"/>
    </row>
    <row r="2" spans="1:4" ht="13.5" customHeight="1" x14ac:dyDescent="0.25">
      <c r="A2" s="4" t="s">
        <v>17</v>
      </c>
      <c r="B2" s="55" t="str">
        <f>IF('General Data'!B4:D4&lt;&gt;"",'General Data'!B4:D4,"")</f>
        <v>Town of Cheraw</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1138833</v>
      </c>
      <c r="D13" s="46"/>
    </row>
    <row r="14" spans="1:4" ht="13.5" x14ac:dyDescent="0.25">
      <c r="A14" s="66" t="s">
        <v>72</v>
      </c>
      <c r="B14" s="67"/>
      <c r="C14" s="42">
        <f>C12-C13</f>
        <v>-1138833</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2018-06-14T20:34:35Z</dcterms:modified>
</cp:coreProperties>
</file>