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8800" windowHeight="1221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E22" i="1" l="1"/>
  <c r="E26" i="1" s="1"/>
  <c r="D22" i="1"/>
  <c r="C22" i="1"/>
  <c r="B18" i="1"/>
  <c r="B26" i="1"/>
  <c r="B27" i="1"/>
  <c r="C18" i="1"/>
  <c r="C26" i="1"/>
  <c r="C27" i="1"/>
  <c r="F27" i="1" s="1"/>
  <c r="D18" i="1"/>
  <c r="D26" i="1"/>
  <c r="B41" i="1"/>
  <c r="B49" i="1"/>
  <c r="B50" i="1" s="1"/>
  <c r="C41" i="1"/>
  <c r="C49" i="1"/>
  <c r="F49" i="1" s="1"/>
  <c r="D41" i="1"/>
  <c r="D50" i="1"/>
  <c r="D49" i="1"/>
  <c r="C12" i="5"/>
  <c r="C22" i="5"/>
  <c r="D19" i="5"/>
  <c r="B3" i="5"/>
  <c r="B2" i="5"/>
  <c r="B1" i="5"/>
  <c r="B49" i="4"/>
  <c r="B41" i="4"/>
  <c r="F41" i="4" s="1"/>
  <c r="C49" i="4"/>
  <c r="F49" i="4"/>
  <c r="C41" i="4"/>
  <c r="C50" i="4" s="1"/>
  <c r="D49" i="4"/>
  <c r="D50" i="4" s="1"/>
  <c r="D41" i="4"/>
  <c r="E49" i="4"/>
  <c r="E41" i="4"/>
  <c r="E50" i="4"/>
  <c r="F48" i="4"/>
  <c r="F47" i="4"/>
  <c r="F46" i="4"/>
  <c r="F45" i="4"/>
  <c r="F44" i="4"/>
  <c r="F43" i="4"/>
  <c r="F40" i="4"/>
  <c r="F39" i="4"/>
  <c r="F38" i="4"/>
  <c r="F37" i="4"/>
  <c r="F36" i="4"/>
  <c r="F35" i="4"/>
  <c r="F34" i="4"/>
  <c r="F33" i="4"/>
  <c r="F32" i="4"/>
  <c r="F31" i="4"/>
  <c r="B26" i="4"/>
  <c r="F26" i="4" s="1"/>
  <c r="B18" i="4"/>
  <c r="F18" i="4" s="1"/>
  <c r="C18" i="4"/>
  <c r="C27" i="4" s="1"/>
  <c r="C26" i="4"/>
  <c r="D18" i="4"/>
  <c r="D26" i="4"/>
  <c r="E18" i="4"/>
  <c r="E27" i="4" s="1"/>
  <c r="E26" i="4"/>
  <c r="F25" i="4"/>
  <c r="F24" i="4"/>
  <c r="F23" i="4"/>
  <c r="F22" i="4"/>
  <c r="F21" i="4"/>
  <c r="F20" i="4"/>
  <c r="F17" i="4"/>
  <c r="F16" i="4"/>
  <c r="F15" i="4"/>
  <c r="F14" i="4"/>
  <c r="F13" i="4"/>
  <c r="F12" i="4"/>
  <c r="F11" i="4"/>
  <c r="F10" i="4"/>
  <c r="F9" i="4"/>
  <c r="F8" i="4"/>
  <c r="E41" i="1"/>
  <c r="E50" i="1" s="1"/>
  <c r="F40" i="1"/>
  <c r="F39" i="1"/>
  <c r="F38" i="1"/>
  <c r="F37" i="1"/>
  <c r="F36" i="1"/>
  <c r="F35" i="1"/>
  <c r="F34" i="1"/>
  <c r="F33" i="1"/>
  <c r="F32" i="1"/>
  <c r="F31" i="1"/>
  <c r="E49" i="1"/>
  <c r="F48" i="1"/>
  <c r="F47" i="1"/>
  <c r="F46" i="1"/>
  <c r="F45" i="1"/>
  <c r="F44" i="1"/>
  <c r="F43" i="1"/>
  <c r="B2" i="4"/>
  <c r="B3" i="4"/>
  <c r="B2" i="1"/>
  <c r="B3" i="1"/>
  <c r="B1" i="4"/>
  <c r="B1" i="1"/>
  <c r="F25" i="1"/>
  <c r="F24" i="1"/>
  <c r="F23" i="1"/>
  <c r="F22" i="1"/>
  <c r="F21" i="1"/>
  <c r="F20" i="1"/>
  <c r="E18" i="1"/>
  <c r="E27" i="1" s="1"/>
  <c r="F9" i="1"/>
  <c r="F10" i="1"/>
  <c r="F11" i="1"/>
  <c r="F12" i="1"/>
  <c r="F13" i="1"/>
  <c r="F14" i="1"/>
  <c r="F15" i="1"/>
  <c r="F16" i="1"/>
  <c r="F17" i="1"/>
  <c r="F8" i="1"/>
  <c r="F41" i="1"/>
  <c r="B50" i="4"/>
  <c r="F50" i="4" s="1"/>
  <c r="D21" i="5"/>
  <c r="D17" i="5"/>
  <c r="D22" i="5"/>
  <c r="D18" i="5"/>
  <c r="D16" i="5"/>
  <c r="D27" i="4"/>
  <c r="B27" i="4"/>
  <c r="D27" i="1"/>
  <c r="F26" i="1"/>
  <c r="F18" i="1"/>
  <c r="D20" i="5"/>
  <c r="F27" i="4" l="1"/>
  <c r="C50" i="1"/>
  <c r="F50" i="1" s="1"/>
  <c r="C13" i="5" s="1"/>
  <c r="C14" i="5" s="1"/>
  <c r="A17" i="6" s="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<sst xmlns="http://schemas.openxmlformats.org/spreadsheetml/2006/main" count="191" uniqueCount="85">
  <si>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</si>
  <si>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</si>
  <si>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</si>
  <si>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</si>
  <si>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</si>
  <si>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</si>
  <si>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</si>
  <si>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</si>
  <si>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</si>
  <si>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</si>
  <si>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</si>
  <si>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</si>
  <si>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</si>
  <si>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</si>
  <si>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</si>
  <si>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</si>
  <si>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</si>
  <si>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</si>
  <si>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</si>
  <si>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</si>
  <si>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</si>
  <si>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</si>
  <si>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</si>
  <si>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</si>
  <si>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</si>
  <si>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</si>
  <si>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</si>
  <si>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</si>
  <si>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</si>
  <si>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</si>
  <si>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</si>
  <si>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</si>
  <si>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</si>
  <si>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</si>
  <si>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</si>
  <si>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</si>
  <si>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</si>
  <si>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</si>
  <si>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</si>
  <si>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</si>
  <si>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</si>
  <si>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</si>
  <si>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</si>
  <si>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</si>
  <si>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</si>
  <si>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</si>
  <si>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</si>
  <si>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</si>
  <si>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</si>
  <si>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</si>
  <si>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</si>
  <si>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</si>
  <si>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</si>
  <si>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</si>
  <si>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</si>
  <si>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</si>
  <si>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</si>
  <si>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</si>
  <si>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</si>
  <si>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</si>
  <si>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</si>
  <si>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</si>
  <si>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</si>
  <si>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</si>
  <si>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</si>
  <si>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</si>
  <si>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</si>
  <si>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</si>
  <si>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</si>
  <si>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</si>
  <si>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</si>
  <si>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</si>
  <si>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</si>
  <si>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</si>
  <si>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</si>
  <si>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</si>
  <si>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</si>
  <si>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</si>
  <si>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</si>
  <si>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</si>
  <si>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Town of Duncan</t>
  </si>
  <si>
    <t>Cameron Fant</t>
  </si>
  <si>
    <t>fantcameron@yahoo.com</t>
  </si>
  <si>
    <t>864-249-8000</t>
  </si>
  <si>
    <t>864-439-5300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</si>
</sst>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5" name="Picture 1" descr="scstateseal">
          <a:extLst>
            <a:ext uri="{FF2B5EF4-FFF2-40B4-BE49-F238E27FC236}">
              <a16:creationId xmlns:a16="http://schemas.microsoft.com/office/drawing/2014/main" id="{BEAC4667-3283-4DC8-934F-0753626021E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948791E8-E202-40FF-82D6-174928E7EBDB}"/>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5" name="Picture 1" descr="scstateseal">
          <a:extLst>
            <a:ext uri="{FF2B5EF4-FFF2-40B4-BE49-F238E27FC236}">
              <a16:creationId xmlns:a16="http://schemas.microsoft.com/office/drawing/2014/main" id="{8117D77D-FF4F-4275-A8B2-A21A40121E9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7" name="Picture 1" descr="scstateseal">
          <a:extLst>
            <a:ext uri="{FF2B5EF4-FFF2-40B4-BE49-F238E27FC236}">
              <a16:creationId xmlns:a16="http://schemas.microsoft.com/office/drawing/2014/main" id="{9836A3D1-CD19-425C-B837-19817F0A409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1" name="Picture 1" descr="scstateseal">
          <a:extLst>
            <a:ext uri="{FF2B5EF4-FFF2-40B4-BE49-F238E27FC236}">
              <a16:creationId xmlns:a16="http://schemas.microsoft.com/office/drawing/2014/main" id="{AEAD99B8-284A-42F3-B8CB-9F9FBE55D19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fantcameron@yahoo.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7" sqref="B7:E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8" zoomScale="102" zoomScaleNormal="100" workbookViewId="0">
      <selection activeCell="B20" sqref="B2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Town of Duncan</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v>0</v>
      </c>
      <c r="C8" s="26"/>
      <c r="D8" s="26"/>
      <c r="E8" s="26"/>
      <c r="F8" s="14">
        <f>B8+C8-D8</f>
        <v>0</v>
      </c>
    </row>
    <row r="9" spans="1:6" ht="13.5" x14ac:dyDescent="0.25">
      <c r="A9" s="5" t="s">
        <v>53</v>
      </c>
      <c r="B9" s="26">
        <v>0</v>
      </c>
      <c r="C9" s="26">
        <v>40000</v>
      </c>
      <c r="D9" s="26">
        <v>7600</v>
      </c>
      <c r="E9" s="26">
        <v>7800</v>
      </c>
      <c r="F9" s="14">
        <f t="shared" ref="F9:F27" si="0">B9+C9-D9</f>
        <v>32400</v>
      </c>
    </row>
    <row r="10" spans="1:6" ht="13.5" x14ac:dyDescent="0.25">
      <c r="A10" s="5" t="s">
        <v>54</v>
      </c>
      <c r="B10" s="26">
        <v>0</v>
      </c>
      <c r="C10" s="26"/>
      <c r="D10" s="26"/>
      <c r="E10" s="26"/>
      <c r="F10" s="14">
        <f t="shared" si="0"/>
        <v>0</v>
      </c>
    </row>
    <row r="11" spans="1:6" ht="13.5" x14ac:dyDescent="0.25">
      <c r="A11" s="5" t="s">
        <v>55</v>
      </c>
      <c r="B11" s="26">
        <v>203011</v>
      </c>
      <c r="C11" s="26">
        <v>0</v>
      </c>
      <c r="D11" s="26">
        <v>47742</v>
      </c>
      <c r="E11" s="26">
        <v>49695</v>
      </c>
      <c r="F11" s="14">
        <f t="shared" si="0"/>
        <v>155269</v>
      </c>
    </row>
    <row r="12" spans="1:6" ht="13.5" x14ac:dyDescent="0.25">
      <c r="A12" s="5" t="s">
        <v>56</v>
      </c>
      <c r="B12" s="26">
        <v>0</v>
      </c>
      <c r="C12" s="26"/>
      <c r="D12" s="26"/>
      <c r="E12" s="26"/>
      <c r="F12" s="14">
        <f t="shared" si="0"/>
        <v>0</v>
      </c>
    </row>
    <row r="13" spans="1:6" ht="13.5" x14ac:dyDescent="0.25">
      <c r="A13" s="5" t="s">
        <v>57</v>
      </c>
      <c r="B13" s="26">
        <v>0</v>
      </c>
      <c r="C13" s="26"/>
      <c r="D13" s="26"/>
      <c r="E13" s="26"/>
      <c r="F13" s="14">
        <f t="shared" si="0"/>
        <v>0</v>
      </c>
    </row>
    <row r="14" spans="1:6" ht="13.5" x14ac:dyDescent="0.25">
      <c r="A14" s="5" t="s">
        <v>58</v>
      </c>
      <c r="B14" s="26">
        <v>0</v>
      </c>
      <c r="C14" s="26"/>
      <c r="D14" s="26"/>
      <c r="E14" s="26"/>
      <c r="F14" s="14">
        <f t="shared" si="0"/>
        <v>0</v>
      </c>
    </row>
    <row r="15" spans="1:6" ht="13.5" x14ac:dyDescent="0.25">
      <c r="A15" s="5" t="s">
        <v>59</v>
      </c>
      <c r="B15" s="26">
        <v>0</v>
      </c>
      <c r="C15" s="26"/>
      <c r="D15" s="26"/>
      <c r="E15" s="26"/>
      <c r="F15" s="14">
        <f t="shared" si="0"/>
        <v>0</v>
      </c>
    </row>
    <row r="16" spans="1:6" ht="13.5" x14ac:dyDescent="0.25">
      <c r="A16" s="5" t="s">
        <v>60</v>
      </c>
      <c r="B16" s="26">
        <v>0</v>
      </c>
      <c r="C16" s="26"/>
      <c r="D16" s="26"/>
      <c r="E16" s="26"/>
      <c r="F16" s="14">
        <f t="shared" si="0"/>
        <v>0</v>
      </c>
    </row>
    <row r="17" spans="1:6" ht="13.5" x14ac:dyDescent="0.25">
      <c r="A17" s="5" t="s">
        <v>61</v>
      </c>
      <c r="B17" s="26">
        <v>0</v>
      </c>
      <c r="C17" s="26"/>
      <c r="D17" s="26"/>
      <c r="E17" s="26"/>
      <c r="F17" s="14">
        <f t="shared" si="0"/>
        <v>0</v>
      </c>
    </row>
    <row r="18" spans="1:6" ht="18" customHeight="1" thickBot="1" x14ac:dyDescent="0.3">
      <c r="A18" s="9" t="s">
        <v>12</v>
      </c>
      <c r="B18" s="15">
        <f>SUM(B8:B17)</f>
        <v>203011</v>
      </c>
      <c r="C18" s="15">
        <f>SUM(C8:C17)</f>
        <v>40000</v>
      </c>
      <c r="D18" s="15">
        <f>SUM(D8:D17)</f>
        <v>55342</v>
      </c>
      <c r="E18" s="15">
        <f>SUM(E8:E17)</f>
        <v>57495</v>
      </c>
      <c r="F18" s="15">
        <f t="shared" si="0"/>
        <v>187669</v>
      </c>
    </row>
    <row r="19" spans="1:6" ht="36" customHeight="1" thickTop="1" x14ac:dyDescent="0.2">
      <c r="A19" s="8" t="s">
        <v>7</v>
      </c>
      <c r="B19" s="38" t="s">
        <v>31</v>
      </c>
      <c r="C19" s="38" t="s">
        <v>2</v>
      </c>
      <c r="D19" s="38" t="s">
        <v>3</v>
      </c>
      <c r="E19" s="38" t="s">
        <v>5</v>
      </c>
      <c r="F19" s="39" t="s">
        <v>4</v>
      </c>
    </row>
    <row r="20" spans="1:6" ht="13.5" x14ac:dyDescent="0.25">
      <c r="A20" s="5" t="s">
        <v>62</v>
      </c>
      <c r="B20" s="26">
        <v>0</v>
      </c>
      <c r="C20" s="26"/>
      <c r="D20" s="26"/>
      <c r="E20" s="26"/>
      <c r="F20" s="14">
        <f t="shared" si="0"/>
        <v>0</v>
      </c>
    </row>
    <row r="21" spans="1:6" ht="13.5" x14ac:dyDescent="0.25">
      <c r="A21" s="5" t="s">
        <v>63</v>
      </c>
      <c r="B21" s="26">
        <v>0</v>
      </c>
      <c r="C21" s="26"/>
      <c r="D21" s="26"/>
      <c r="E21" s="26"/>
      <c r="F21" s="14">
        <f t="shared" si="0"/>
        <v>0</v>
      </c>
    </row>
    <row r="22" spans="1:6" ht="13.5" x14ac:dyDescent="0.25">
      <c r="A22" s="5" t="s">
        <v>64</v>
      </c>
      <c r="B22" s="26">
        <v>116626</v>
      </c>
      <c r="C22" s="26">
        <f>32381+31982</f>
        <v>64363</v>
      </c>
      <c r="D22" s="26">
        <f>47046+3599+8884</f>
        <v>59529</v>
      </c>
      <c r="E22" s="26">
        <f>10798+10661+34894</f>
        <v>56353</v>
      </c>
      <c r="F22" s="14">
        <f t="shared" si="0"/>
        <v>121460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116626</v>
      </c>
      <c r="C26" s="15">
        <f>SUM(C20:C25)</f>
        <v>64363</v>
      </c>
      <c r="D26" s="15">
        <f>SUM(D20:D25)</f>
        <v>59529</v>
      </c>
      <c r="E26" s="15">
        <f>SUM(E20:E25)</f>
        <v>56353</v>
      </c>
      <c r="F26" s="15">
        <f t="shared" si="0"/>
        <v>121460</v>
      </c>
    </row>
    <row r="27" spans="1:6" ht="18" customHeight="1" thickTop="1" thickBot="1" x14ac:dyDescent="0.3">
      <c r="A27" s="10" t="s">
        <v>13</v>
      </c>
      <c r="B27" s="16">
        <f>SUM(B18,B26)</f>
        <v>319637</v>
      </c>
      <c r="C27" s="16">
        <f>SUM(C18,C26)</f>
        <v>104363</v>
      </c>
      <c r="D27" s="16">
        <f>SUM(D18,D26)</f>
        <v>114871</v>
      </c>
      <c r="E27" s="16">
        <f>SUM(E18,E26)</f>
        <v>113848</v>
      </c>
      <c r="F27" s="16">
        <f t="shared" si="0"/>
        <v>309129</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31" zoomScale="102" zoomScaleNormal="100" workbookViewId="0">
      <selection activeCell="E24" sqref="E24"/>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Town of Duncan</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v>0</v>
      </c>
      <c r="C8" s="26"/>
      <c r="D8" s="26"/>
      <c r="E8" s="26"/>
      <c r="F8" s="14">
        <f>B8+C8-D8</f>
        <v>0</v>
      </c>
    </row>
    <row r="9" spans="1:6" ht="13.5" x14ac:dyDescent="0.25">
      <c r="A9" s="5" t="s">
        <v>53</v>
      </c>
      <c r="B9" s="26">
        <v>0</v>
      </c>
      <c r="C9" s="26"/>
      <c r="D9" s="26"/>
      <c r="E9" s="26"/>
      <c r="F9" s="14">
        <f t="shared" ref="F9:F18" si="0">B9+C9-D9</f>
        <v>0</v>
      </c>
    </row>
    <row r="10" spans="1:6" ht="13.5" x14ac:dyDescent="0.25">
      <c r="A10" s="5" t="s">
        <v>54</v>
      </c>
      <c r="B10" s="26">
        <v>0</v>
      </c>
      <c r="C10" s="26"/>
      <c r="D10" s="26"/>
      <c r="E10" s="26"/>
      <c r="F10" s="14">
        <f t="shared" si="0"/>
        <v>0</v>
      </c>
    </row>
    <row r="11" spans="1:6" ht="13.5" x14ac:dyDescent="0.25">
      <c r="A11" s="5" t="s">
        <v>55</v>
      </c>
      <c r="B11" s="26">
        <v>0</v>
      </c>
      <c r="C11" s="26"/>
      <c r="D11" s="26"/>
      <c r="E11" s="26"/>
      <c r="F11" s="14">
        <f t="shared" si="0"/>
        <v>0</v>
      </c>
    </row>
    <row r="12" spans="1:6" ht="13.5" x14ac:dyDescent="0.25">
      <c r="A12" s="5" t="s">
        <v>56</v>
      </c>
      <c r="B12" s="26">
        <v>0</v>
      </c>
      <c r="C12" s="26"/>
      <c r="D12" s="26"/>
      <c r="E12" s="26"/>
      <c r="F12" s="14">
        <f t="shared" si="0"/>
        <v>0</v>
      </c>
    </row>
    <row r="13" spans="1:6" ht="13.5" x14ac:dyDescent="0.25">
      <c r="A13" s="5" t="s">
        <v>57</v>
      </c>
      <c r="B13" s="26">
        <v>0</v>
      </c>
      <c r="C13" s="26"/>
      <c r="D13" s="26"/>
      <c r="E13" s="26"/>
      <c r="F13" s="14">
        <f t="shared" si="0"/>
        <v>0</v>
      </c>
    </row>
    <row r="14" spans="1:6" ht="13.5" x14ac:dyDescent="0.25">
      <c r="A14" s="5" t="s">
        <v>58</v>
      </c>
      <c r="B14" s="26">
        <v>840503</v>
      </c>
      <c r="C14" s="26">
        <v>0</v>
      </c>
      <c r="D14" s="26">
        <v>18958</v>
      </c>
      <c r="E14" s="26">
        <v>19898</v>
      </c>
      <c r="F14" s="14">
        <f t="shared" si="0"/>
        <v>821545</v>
      </c>
    </row>
    <row r="15" spans="1:6" ht="13.5" x14ac:dyDescent="0.25">
      <c r="A15" s="5" t="s">
        <v>59</v>
      </c>
      <c r="B15" s="26">
        <v>0</v>
      </c>
      <c r="C15" s="26"/>
      <c r="D15" s="26"/>
      <c r="E15" s="26"/>
      <c r="F15" s="14">
        <f t="shared" si="0"/>
        <v>0</v>
      </c>
    </row>
    <row r="16" spans="1:6" ht="13.5" x14ac:dyDescent="0.25">
      <c r="A16" s="5" t="s">
        <v>60</v>
      </c>
      <c r="B16" s="26">
        <v>0</v>
      </c>
      <c r="C16" s="26"/>
      <c r="D16" s="26"/>
      <c r="E16" s="26"/>
      <c r="F16" s="14">
        <f t="shared" si="0"/>
        <v>0</v>
      </c>
    </row>
    <row r="17" spans="1:6" ht="13.5" x14ac:dyDescent="0.25">
      <c r="A17" s="5" t="s">
        <v>61</v>
      </c>
      <c r="B17" s="26">
        <v>0</v>
      </c>
      <c r="C17" s="26"/>
      <c r="D17" s="26"/>
      <c r="E17" s="26"/>
      <c r="F17" s="14">
        <f t="shared" si="0"/>
        <v>0</v>
      </c>
    </row>
    <row r="18" spans="1:6" ht="18" customHeight="1" thickBot="1" x14ac:dyDescent="0.3">
      <c r="A18" s="9" t="s">
        <v>20</v>
      </c>
      <c r="B18" s="15">
        <f>SUM(B8:B17)</f>
        <v>840503</v>
      </c>
      <c r="C18" s="15">
        <f>SUM(C8:C17)</f>
        <v>0</v>
      </c>
      <c r="D18" s="15">
        <f>SUM(D8:D17)</f>
        <v>18958</v>
      </c>
      <c r="E18" s="15">
        <f>SUM(E8:E17)</f>
        <v>19898</v>
      </c>
      <c r="F18" s="15">
        <f t="shared" si="0"/>
        <v>821545</v>
      </c>
    </row>
    <row r="19" spans="1:6" ht="36" customHeight="1" thickTop="1" x14ac:dyDescent="0.2">
      <c r="A19" s="8" t="s">
        <v>21</v>
      </c>
      <c r="B19" s="38" t="s">
        <v>31</v>
      </c>
      <c r="C19" s="38" t="s">
        <v>2</v>
      </c>
      <c r="D19" s="38" t="s">
        <v>3</v>
      </c>
      <c r="E19" s="38" t="s">
        <v>5</v>
      </c>
      <c r="F19" s="39" t="s">
        <v>4</v>
      </c>
    </row>
    <row r="20" spans="1:6" ht="13.5" x14ac:dyDescent="0.25">
      <c r="A20" s="5" t="s">
        <v>62</v>
      </c>
      <c r="B20" s="26">
        <v>0</v>
      </c>
      <c r="C20" s="26"/>
      <c r="D20" s="26"/>
      <c r="E20" s="26"/>
      <c r="F20" s="14">
        <f>B20+C20-D20</f>
        <v>0</v>
      </c>
    </row>
    <row r="21" spans="1:6" ht="13.5" x14ac:dyDescent="0.25">
      <c r="A21" s="5" t="s">
        <v>63</v>
      </c>
      <c r="B21" s="26">
        <v>0</v>
      </c>
      <c r="C21" s="26"/>
      <c r="D21" s="26"/>
      <c r="E21" s="26"/>
      <c r="F21" s="14">
        <f t="shared" ref="F21:F27" si="1">B21+C21-D21</f>
        <v>0</v>
      </c>
    </row>
    <row r="22" spans="1:6" ht="13.5" x14ac:dyDescent="0.25">
      <c r="A22" s="5" t="s">
        <v>64</v>
      </c>
      <c r="B22" s="26">
        <v>0</v>
      </c>
      <c r="C22" s="26"/>
      <c r="D22" s="26"/>
      <c r="E22" s="26"/>
      <c r="F22" s="14">
        <f t="shared" si="1"/>
        <v>0</v>
      </c>
    </row>
    <row r="23" spans="1:6" ht="13.5" x14ac:dyDescent="0.25">
      <c r="A23" s="5" t="s">
        <v>65</v>
      </c>
      <c r="B23" s="26">
        <v>1454066</v>
      </c>
      <c r="C23" s="26"/>
      <c r="D23" s="26">
        <v>86833</v>
      </c>
      <c r="E23" s="26">
        <v>90405</v>
      </c>
      <c r="F23" s="14">
        <f t="shared" si="1"/>
        <v>1367233</v>
      </c>
    </row>
    <row r="24" spans="1:6" ht="13.5" x14ac:dyDescent="0.25">
      <c r="A24" s="5" t="s">
        <v>66</v>
      </c>
      <c r="B24" s="26">
        <v>0</v>
      </c>
      <c r="C24" s="26"/>
      <c r="D24" s="26"/>
      <c r="E24" s="26"/>
      <c r="F24" s="14">
        <f t="shared" si="1"/>
        <v>0</v>
      </c>
    </row>
    <row r="25" spans="1:6" ht="13.5" x14ac:dyDescent="0.25">
      <c r="A25" s="5" t="s">
        <v>21</v>
      </c>
      <c r="B25" s="26">
        <v>0</v>
      </c>
      <c r="C25" s="26"/>
      <c r="D25" s="26"/>
      <c r="E25" s="26"/>
      <c r="F25" s="14">
        <f t="shared" si="1"/>
        <v>0</v>
      </c>
    </row>
    <row r="26" spans="1:6" ht="18" customHeight="1" thickBot="1" x14ac:dyDescent="0.3">
      <c r="A26" s="9" t="s">
        <v>22</v>
      </c>
      <c r="B26" s="15">
        <f>SUM(B20:B25)</f>
        <v>1454066</v>
      </c>
      <c r="C26" s="15">
        <f>SUM(C20:C25)</f>
        <v>0</v>
      </c>
      <c r="D26" s="15">
        <f>SUM(D20:D25)</f>
        <v>86833</v>
      </c>
      <c r="E26" s="15">
        <f>SUM(E20:E25)</f>
        <v>90405</v>
      </c>
      <c r="F26" s="15">
        <f t="shared" si="1"/>
        <v>1367233</v>
      </c>
    </row>
    <row r="27" spans="1:6" ht="18" customHeight="1" thickTop="1" thickBot="1" x14ac:dyDescent="0.3">
      <c r="A27" s="10" t="s">
        <v>23</v>
      </c>
      <c r="B27" s="16">
        <f>SUM(B18,B26)</f>
        <v>2294569</v>
      </c>
      <c r="C27" s="16">
        <f>SUM(C18,C26)</f>
        <v>0</v>
      </c>
      <c r="D27" s="16">
        <f>SUM(D18,D26)</f>
        <v>105791</v>
      </c>
      <c r="E27" s="16">
        <f>SUM(E18,E26)</f>
        <v>110303</v>
      </c>
      <c r="F27" s="15">
        <f t="shared" si="1"/>
        <v>2188778</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Town of Duncan</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6" t="s">
        <v>34</v>
      </c>
      <c r="B6" s="66"/>
      <c r="C6" s="66"/>
      <c r="D6" s="66"/>
    </row>
    <row r="7" spans="1:4" s="2" customFormat="1" ht="15" customHeight="1" x14ac:dyDescent="0.35">
      <c r="A7" s="67"/>
      <c r="B7" s="68"/>
      <c r="C7" s="43" t="s">
        <v>40</v>
      </c>
      <c r="D7" s="43" t="s">
        <v>41</v>
      </c>
    </row>
    <row r="8" spans="1:4" s="2" customFormat="1" ht="39.950000000000003" customHeight="1" x14ac:dyDescent="0.35">
      <c r="A8" s="65" t="s">
        <v>35</v>
      </c>
      <c r="B8" s="65"/>
      <c r="C8" s="44"/>
      <c r="D8" s="44"/>
    </row>
    <row r="9" spans="1:4" ht="13.5" x14ac:dyDescent="0.25">
      <c r="A9" s="63" t="s">
        <v>68</v>
      </c>
      <c r="B9" s="64"/>
      <c r="C9" s="27"/>
      <c r="D9" s="13"/>
    </row>
    <row r="10" spans="1:4" ht="13.5" x14ac:dyDescent="0.25">
      <c r="A10" s="63" t="s">
        <v>69</v>
      </c>
      <c r="B10" s="64"/>
      <c r="C10" s="13"/>
      <c r="D10" s="27"/>
    </row>
    <row r="11" spans="1:4" ht="36" customHeight="1" x14ac:dyDescent="0.2">
      <c r="A11" s="65" t="s">
        <v>49</v>
      </c>
      <c r="B11" s="65"/>
      <c r="C11" s="45"/>
      <c r="D11" s="45"/>
    </row>
    <row r="12" spans="1:4" ht="13.5" x14ac:dyDescent="0.25">
      <c r="A12" s="63" t="s">
        <v>70</v>
      </c>
      <c r="B12" s="64"/>
      <c r="C12" s="42">
        <f>C9*8%</f>
        <v>0</v>
      </c>
      <c r="D12" s="46"/>
    </row>
    <row r="13" spans="1:4" ht="13.5" x14ac:dyDescent="0.25">
      <c r="A13" s="63" t="s">
        <v>71</v>
      </c>
      <c r="B13" s="64"/>
      <c r="C13" s="42">
        <f>SUM('General Obligation'!F27,'General Obligation'!F50)</f>
        <v>309129</v>
      </c>
      <c r="D13" s="46"/>
    </row>
    <row r="14" spans="1:4" ht="13.5" x14ac:dyDescent="0.25">
      <c r="A14" s="63" t="s">
        <v>72</v>
      </c>
      <c r="B14" s="64"/>
      <c r="C14" s="42">
        <f>C12-C13</f>
        <v>-309129</v>
      </c>
      <c r="D14" s="46"/>
    </row>
    <row r="15" spans="1:4" ht="36" customHeight="1" x14ac:dyDescent="0.2">
      <c r="A15" s="65" t="s">
        <v>37</v>
      </c>
      <c r="B15" s="65"/>
      <c r="C15" s="44"/>
      <c r="D15" s="44"/>
    </row>
    <row r="16" spans="1:4" ht="13.5" x14ac:dyDescent="0.25">
      <c r="A16" s="63" t="s">
        <v>73</v>
      </c>
      <c r="B16" s="64"/>
      <c r="C16" s="27"/>
      <c r="D16" s="17" t="str">
        <f>IF(ISERROR(C16/$C$22*100),"",C16/$C$22*100)</f>
        <v/>
      </c>
    </row>
    <row r="17" spans="1:4" ht="13.5" x14ac:dyDescent="0.25">
      <c r="A17" s="63" t="s">
        <v>74</v>
      </c>
      <c r="B17" s="64"/>
      <c r="C17" s="27"/>
      <c r="D17" s="17" t="str">
        <f t="shared" ref="D17:D22" si="0">IF(ISERROR(C17/$C$22*100),"",C17/$C$22*100)</f>
        <v/>
      </c>
    </row>
    <row r="18" spans="1:4" ht="13.5" x14ac:dyDescent="0.25">
      <c r="A18" s="63" t="s">
        <v>75</v>
      </c>
      <c r="B18" s="64"/>
      <c r="C18" s="27"/>
      <c r="D18" s="17" t="str">
        <f t="shared" si="0"/>
        <v/>
      </c>
    </row>
    <row r="19" spans="1:4" ht="13.5" x14ac:dyDescent="0.25">
      <c r="A19" s="63" t="s">
        <v>76</v>
      </c>
      <c r="B19" s="64"/>
      <c r="C19" s="27"/>
      <c r="D19" s="17" t="str">
        <f t="shared" si="0"/>
        <v/>
      </c>
    </row>
    <row r="20" spans="1:4" ht="13.5" x14ac:dyDescent="0.25">
      <c r="A20" s="63" t="s">
        <v>77</v>
      </c>
      <c r="B20" s="64"/>
      <c r="C20" s="27"/>
      <c r="D20" s="17" t="str">
        <f t="shared" si="0"/>
        <v/>
      </c>
    </row>
    <row r="21" spans="1:4" ht="13.5" x14ac:dyDescent="0.25">
      <c r="A21" s="63" t="s">
        <v>61</v>
      </c>
      <c r="B21" s="64"/>
      <c r="C21" s="27"/>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2" t="s">
        <v>39</v>
      </c>
      <c r="B24" s="73"/>
      <c r="C24" s="73"/>
      <c r="D24" s="11" t="s">
        <v>42</v>
      </c>
    </row>
    <row r="25" spans="1:4" ht="13.5" x14ac:dyDescent="0.25">
      <c r="A25" s="71"/>
      <c r="B25" s="49"/>
      <c r="C25" s="49"/>
      <c r="D25" s="27"/>
    </row>
    <row r="26" spans="1:4" ht="13.5" x14ac:dyDescent="0.25">
      <c r="A26" s="71"/>
      <c r="B26" s="49"/>
      <c r="C26" s="49"/>
      <c r="D26" s="27"/>
    </row>
    <row r="27" spans="1:4" ht="13.5" x14ac:dyDescent="0.25">
      <c r="A27" s="71"/>
      <c r="B27" s="49"/>
      <c r="C27" s="49"/>
      <c r="D27" s="27"/>
    </row>
    <row r="28" spans="1:4" ht="13.5" x14ac:dyDescent="0.25">
      <c r="A28" s="71"/>
      <c r="B28" s="49"/>
      <c r="C28" s="49"/>
      <c r="D28" s="27"/>
    </row>
    <row r="29" spans="1:4" ht="13.5" x14ac:dyDescent="0.25">
      <c r="A29" s="71"/>
      <c r="B29" s="49"/>
      <c r="C29" s="49"/>
      <c r="D29" s="27"/>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29:C29"/>
    <mergeCell ref="B1:C1"/>
    <mergeCell ref="B2:C2"/>
    <mergeCell ref="A28:C28"/>
    <mergeCell ref="A23:D23"/>
    <mergeCell ref="A18:B18"/>
    <mergeCell ref="A19:B19"/>
    <mergeCell ref="A20:B20"/>
    <mergeCell ref="A24:C24"/>
    <mergeCell ref="A5:D5"/>
    <mergeCell ref="A8:B8"/>
    <mergeCell ref="A9:B9"/>
    <mergeCell ref="A10:B10"/>
    <mergeCell ref="A15:B15"/>
    <mergeCell ref="A32:C32"/>
    <mergeCell ref="A30:C30"/>
    <mergeCell ref="A31:C31"/>
    <mergeCell ref="A25:C25"/>
    <mergeCell ref="A26:C26"/>
    <mergeCell ref="A27:C27"/>
    <mergeCell ref="A4:D4"/>
    <mergeCell ref="A21:B21"/>
    <mergeCell ref="A16:B16"/>
    <mergeCell ref="A17:B17"/>
    <mergeCell ref="A11:B11"/>
    <mergeCell ref="A12:B12"/>
    <mergeCell ref="A13:B13"/>
    <mergeCell ref="A14:B14"/>
    <mergeCell ref="A6:D6"/>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2018-06-14T20:30:38Z</dcterms:modified>
</cp:coreProperties>
</file>