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C49" i="4"/>
  <c r="C50" i="4"/>
  <c r="C41" i="4"/>
  <c r="F41" i="4" s="1"/>
  <c r="D49" i="4"/>
  <c r="F49" i="4" s="1"/>
  <c r="D41" i="4"/>
  <c r="D50" i="4" s="1"/>
  <c r="E49" i="4"/>
  <c r="E41" i="4"/>
  <c r="E50" i="4"/>
  <c r="F48" i="4"/>
  <c r="F47" i="4"/>
  <c r="F46" i="4"/>
  <c r="F45" i="4"/>
  <c r="F44" i="4"/>
  <c r="F43" i="4"/>
  <c r="F40" i="4"/>
  <c r="F39" i="4"/>
  <c r="F38" i="4"/>
  <c r="F37" i="4"/>
  <c r="F36" i="4"/>
  <c r="F35" i="4"/>
  <c r="F34" i="4"/>
  <c r="F33" i="4"/>
  <c r="F32" i="4"/>
  <c r="F31" i="4"/>
  <c r="B26" i="4"/>
  <c r="F26" i="4" s="1"/>
  <c r="B18" i="4"/>
  <c r="F18" i="4" s="1"/>
  <c r="C18" i="4"/>
  <c r="C27" i="4" s="1"/>
  <c r="C26" i="4"/>
  <c r="D18" i="4"/>
  <c r="D26" i="4"/>
  <c r="D27" i="4"/>
  <c r="E18" i="4"/>
  <c r="E26" i="4"/>
  <c r="E27" i="4" s="1"/>
  <c r="F25" i="4"/>
  <c r="F24" i="4"/>
  <c r="F23" i="4"/>
  <c r="F22" i="4"/>
  <c r="F21" i="4"/>
  <c r="F20" i="4"/>
  <c r="F17" i="4"/>
  <c r="F16" i="4"/>
  <c r="F15" i="4"/>
  <c r="F14" i="4"/>
  <c r="F13" i="4"/>
  <c r="F12" i="4"/>
  <c r="F11" i="4"/>
  <c r="F10" i="4"/>
  <c r="F9" i="4"/>
  <c r="F8" i="4"/>
  <c r="B41" i="1"/>
  <c r="F41" i="1" s="1"/>
  <c r="C41" i="1"/>
  <c r="D41" i="1"/>
  <c r="E41" i="1"/>
  <c r="F40" i="1"/>
  <c r="F39" i="1"/>
  <c r="F38" i="1"/>
  <c r="F37" i="1"/>
  <c r="F36" i="1"/>
  <c r="F35" i="1"/>
  <c r="F34" i="1"/>
  <c r="F33" i="1"/>
  <c r="F32" i="1"/>
  <c r="F31" i="1"/>
  <c r="B49" i="1"/>
  <c r="B50" i="1" s="1"/>
  <c r="F50" i="1" s="1"/>
  <c r="C49" i="1"/>
  <c r="C50" i="1"/>
  <c r="D49" i="1"/>
  <c r="D50" i="1" s="1"/>
  <c r="E49" i="1"/>
  <c r="E50" i="1" s="1"/>
  <c r="F48" i="1"/>
  <c r="F47" i="1"/>
  <c r="F46" i="1"/>
  <c r="F45" i="1"/>
  <c r="F44" i="1"/>
  <c r="F43" i="1"/>
  <c r="B2" i="4"/>
  <c r="B3" i="4"/>
  <c r="B2" i="1"/>
  <c r="B3" i="1"/>
  <c r="B1" i="4"/>
  <c r="B1" i="1"/>
  <c r="B18" i="1"/>
  <c r="F18" i="1" s="1"/>
  <c r="B26" i="1"/>
  <c r="F26" i="1" s="1"/>
  <c r="C18" i="1"/>
  <c r="C27" i="1" s="1"/>
  <c r="C26" i="1"/>
  <c r="D18" i="1"/>
  <c r="D26" i="1"/>
  <c r="D27" i="1" s="1"/>
  <c r="F25" i="1"/>
  <c r="F24" i="1"/>
  <c r="F23" i="1"/>
  <c r="F22" i="1"/>
  <c r="F21" i="1"/>
  <c r="F20" i="1"/>
  <c r="E18" i="1"/>
  <c r="E26" i="1"/>
  <c r="E27" i="1" s="1"/>
  <c r="F9" i="1"/>
  <c r="F10" i="1"/>
  <c r="F11" i="1"/>
  <c r="F12" i="1"/>
  <c r="F13" i="1"/>
  <c r="F14" i="1"/>
  <c r="F15" i="1"/>
  <c r="F16" i="1"/>
  <c r="F17" i="1"/>
  <c r="F8" i="1"/>
  <c r="B27" i="4"/>
  <c r="F27" i="4" s="1"/>
  <c r="D16" i="5"/>
  <c r="D22" i="5"/>
  <c r="D17" i="5"/>
  <c r="B50" i="4"/>
  <c r="F50" i="4" l="1"/>
  <c r="B27" i="1"/>
  <c r="F27" i="1" s="1"/>
  <c r="C13" i="5" s="1"/>
  <c r="C14" i="5" s="1"/>
  <c r="A17" i="6" s="1"/>
  <c r="D21" i="5"/>
  <c r="F49" i="1"/>
  <c r="D20" i="5"/>
  <c r="D18"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<sst xmlns="http://schemas.openxmlformats.org/spreadsheetml/2006/main" count="191" uniqueCount="85">
  <si>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</si>
  <si>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</si>
  <si>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</si>
  <si>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</si>
  <si>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</si>
  <si>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</si>
  <si>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</si>
  <si>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</si>
  <si>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</si>
  <si>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</si>
  <si>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</si>
  <si>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</si>
  <si>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</si>
  <si>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</si>
  <si>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</si>
  <si>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</si>
  <si>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</si>
  <si>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</si>
  <si>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</si>
  <si>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</si>
  <si>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</si>
  <si>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</si>
  <si>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</si>
  <si>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</si>
  <si>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</si>
  <si>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</si>
  <si>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</si>
  <si>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</si>
  <si>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</si>
  <si>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</si>
  <si>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</si>
  <si>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</si>
  <si>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</si>
  <si>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</si>
  <si>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</si>
  <si>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</si>
  <si>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</si>
  <si>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</si>
  <si>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</si>
  <si>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</si>
  <si>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</si>
  <si>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</si>
  <si>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</si>
  <si>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</si>
  <si>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</si>
  <si>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</si>
  <si>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</si>
  <si>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</si>
  <si>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</si>
  <si>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</si>
  <si>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</si>
  <si>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</si>
  <si>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</si>
  <si>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</si>
  <si>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</si>
  <si>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</si>
  <si>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</si>
  <si>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</si>
  <si>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</si>
  <si>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</si>
  <si>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</si>
  <si>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</si>
  <si>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</si>
  <si>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</si>
  <si>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</si>
  <si>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</si>
  <si>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</si>
  <si>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</si>
  <si>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</si>
  <si>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</si>
  <si>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</si>
  <si>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</si>
  <si>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</si>
  <si>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</si>
  <si>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</si>
  <si>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</si>
  <si>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</si>
  <si>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</si>
  <si>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</si>
  <si>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HAMPTON</t>
  </si>
  <si>
    <t>TOWN OF ESTILL</t>
  </si>
  <si>
    <t>MAIA PAVLOVA</t>
  </si>
  <si>
    <t>pmaia@mpaccountingsc.gov</t>
  </si>
  <si>
    <t>843-376-4767</t>
  </si>
  <si>
    <t>888-283-2942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</si>
</sst>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0D2B3B89-A2A3-4AB2-B68D-59B6EC9EBEB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E031EDF-4289-48AF-956F-3C2F1559F93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1617B13C-1A89-4E58-BB34-FDA2B27E599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FD5226AB-09D1-44C4-BEA2-6CEF2DE8A21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2D56CF41-CFC5-4DE1-95F5-F43B0036FE2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pmaia@mpaccounting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0"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HAMPTON</v>
      </c>
      <c r="C1" s="55"/>
      <c r="D1" s="55"/>
      <c r="E1" s="3"/>
      <c r="F1" s="3"/>
    </row>
    <row r="2" spans="1:6" ht="13.5" customHeight="1" x14ac:dyDescent="0.25">
      <c r="A2" s="4" t="s">
        <v>17</v>
      </c>
      <c r="B2" s="55" t="str">
        <f>IF('General Data'!B4:D4&lt;&gt;"",'General Data'!B4:D4,"")</f>
        <v>TOWN OF ESTILL</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48784</v>
      </c>
      <c r="C8" s="26"/>
      <c r="D8" s="26">
        <v>15532</v>
      </c>
      <c r="E8" s="26">
        <v>16252</v>
      </c>
      <c r="F8" s="14">
        <f>B8+C8-D8</f>
        <v>33252</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48784</v>
      </c>
      <c r="C18" s="15">
        <f>SUM(C8:C17)</f>
        <v>0</v>
      </c>
      <c r="D18" s="15">
        <f>SUM(D8:D17)</f>
        <v>15532</v>
      </c>
      <c r="E18" s="15">
        <f>SUM(E8:E17)</f>
        <v>16252</v>
      </c>
      <c r="F18" s="15">
        <f t="shared" si="0"/>
        <v>33252</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58690</v>
      </c>
      <c r="C21" s="26"/>
      <c r="D21" s="26">
        <v>28773</v>
      </c>
      <c r="E21" s="26">
        <v>24818</v>
      </c>
      <c r="F21" s="14">
        <f t="shared" si="0"/>
        <v>29917</v>
      </c>
    </row>
    <row r="22" spans="1:6" ht="13.5" x14ac:dyDescent="0.25">
      <c r="A22" s="5" t="s">
        <v>64</v>
      </c>
      <c r="B22" s="26">
        <v>40670</v>
      </c>
      <c r="C22" s="26">
        <v>43435</v>
      </c>
      <c r="D22" s="26">
        <v>14267</v>
      </c>
      <c r="E22" s="26">
        <v>19577</v>
      </c>
      <c r="F22" s="14">
        <f t="shared" si="0"/>
        <v>69838</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99360</v>
      </c>
      <c r="C26" s="15">
        <f>SUM(C20:C25)</f>
        <v>43435</v>
      </c>
      <c r="D26" s="15">
        <f>SUM(D20:D25)</f>
        <v>43040</v>
      </c>
      <c r="E26" s="15">
        <f>SUM(E20:E25)</f>
        <v>44395</v>
      </c>
      <c r="F26" s="15">
        <f t="shared" si="0"/>
        <v>99755</v>
      </c>
    </row>
    <row r="27" spans="1:6" ht="18" customHeight="1" thickTop="1" thickBot="1" x14ac:dyDescent="0.3">
      <c r="A27" s="10" t="s">
        <v>13</v>
      </c>
      <c r="B27" s="16">
        <f>SUM(B18,B26)</f>
        <v>148144</v>
      </c>
      <c r="C27" s="16">
        <f>SUM(C18,C26)</f>
        <v>43435</v>
      </c>
      <c r="D27" s="16">
        <f>SUM(D18,D26)</f>
        <v>58572</v>
      </c>
      <c r="E27" s="16">
        <f>SUM(E18,E26)</f>
        <v>60647</v>
      </c>
      <c r="F27" s="16">
        <f t="shared" si="0"/>
        <v>133007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0"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HAMPTON</v>
      </c>
      <c r="C1" s="55"/>
      <c r="D1" s="55"/>
      <c r="E1" s="3"/>
      <c r="F1" s="3"/>
    </row>
    <row r="2" spans="1:6" ht="13.5" customHeight="1" x14ac:dyDescent="0.25">
      <c r="A2" s="4" t="s">
        <v>17</v>
      </c>
      <c r="B2" s="55" t="str">
        <f>IF('General Data'!B4:D4&lt;&gt;"",'General Data'!B4:D4,"")</f>
        <v>TOWN OF ESTILL</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4090000</v>
      </c>
      <c r="C15" s="26"/>
      <c r="D15" s="26">
        <v>250000</v>
      </c>
      <c r="E15" s="26">
        <v>230000</v>
      </c>
      <c r="F15" s="14">
        <f t="shared" si="0"/>
        <v>3840000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4090000</v>
      </c>
      <c r="C18" s="15">
        <f>SUM(C8:C17)</f>
        <v>0</v>
      </c>
      <c r="D18" s="15">
        <f>SUM(D8:D17)</f>
        <v>250000</v>
      </c>
      <c r="E18" s="15">
        <f>SUM(E8:E17)</f>
        <v>230000</v>
      </c>
      <c r="F18" s="15">
        <f t="shared" si="0"/>
        <v>3840000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v>20000</v>
      </c>
      <c r="C21" s="26"/>
      <c r="D21" s="26">
        <v>10000</v>
      </c>
      <c r="E21" s="26">
        <v>10000</v>
      </c>
      <c r="F21" s="14">
        <f t="shared" ref="F21:F27" si="1">B21+C21-D21</f>
        <v>10000</v>
      </c>
    </row>
    <row r="22" spans="1:6" ht="13.5" x14ac:dyDescent="0.25">
      <c r="A22" s="5" t="s">
        <v>64</v>
      </c>
      <c r="B22" s="26">
        <v>51310</v>
      </c>
      <c r="C22" s="26"/>
      <c r="D22" s="26">
        <v>8785</v>
      </c>
      <c r="E22" s="26">
        <v>9153</v>
      </c>
      <c r="F22" s="14">
        <f t="shared" si="1"/>
        <v>42525</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71310</v>
      </c>
      <c r="C26" s="15">
        <f>SUM(C20:C25)</f>
        <v>0</v>
      </c>
      <c r="D26" s="15">
        <f>SUM(D20:D25)</f>
        <v>18785</v>
      </c>
      <c r="E26" s="15">
        <f>SUM(E20:E25)</f>
        <v>19153</v>
      </c>
      <c r="F26" s="15">
        <f t="shared" si="1"/>
        <v>52525</v>
      </c>
    </row>
    <row r="27" spans="1:6" ht="18" customHeight="1" thickTop="1" thickBot="1" x14ac:dyDescent="0.3">
      <c r="A27" s="10" t="s">
        <v>23</v>
      </c>
      <c r="B27" s="16">
        <f>SUM(B18,B26)</f>
        <v>4161310</v>
      </c>
      <c r="C27" s="16">
        <f>SUM(C18,C26)</f>
        <v>0</v>
      </c>
      <c r="D27" s="16">
        <f>SUM(D18,D26)</f>
        <v>268785</v>
      </c>
      <c r="E27" s="16">
        <f>SUM(E18,E26)</f>
        <v>249153</v>
      </c>
      <c r="F27" s="15">
        <f t="shared" si="1"/>
        <v>3892525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HAMPTON</v>
      </c>
      <c r="C1" s="55"/>
      <c r="D1" s="29"/>
    </row>
    <row r="2" spans="1:4" ht="13.5" customHeight="1" x14ac:dyDescent="0.25">
      <c r="A2" s="4" t="s">
        <v>17</v>
      </c>
      <c r="B2" s="55" t="str">
        <f>IF('General Data'!B4:D4&lt;&gt;"",'General Data'!B4:D4,"")</f>
        <v>TOWN OF ESTILL</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133007</v>
      </c>
      <c r="D13" s="46"/>
    </row>
    <row r="14" spans="1:4" ht="13.5" x14ac:dyDescent="0.25">
      <c r="A14" s="66" t="s">
        <v>72</v>
      </c>
      <c r="B14" s="67"/>
      <c r="C14" s="42">
        <f>C12-C13</f>
        <v>-133007</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2018-06-18T15:05:26Z</dcterms:modified>
</cp:coreProperties>
</file>