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F49" i="4"/>
  <c r="B41" i="4"/>
  <c r="C49" i="4"/>
  <c r="C41" i="4"/>
  <c r="D49" i="4"/>
  <c r="D41" i="4"/>
  <c r="F41" i="4" s="1"/>
  <c r="E49" i="4"/>
  <c r="E50" i="4" s="1"/>
  <c r="E41" i="4"/>
  <c r="F48" i="4"/>
  <c r="F47" i="4"/>
  <c r="F46" i="4"/>
  <c r="F45" i="4"/>
  <c r="F44" i="4"/>
  <c r="F43" i="4"/>
  <c r="F40" i="4"/>
  <c r="F39" i="4"/>
  <c r="F38" i="4"/>
  <c r="F37" i="4"/>
  <c r="F36" i="4"/>
  <c r="F35" i="4"/>
  <c r="F34" i="4"/>
  <c r="F33" i="4"/>
  <c r="F32" i="4"/>
  <c r="F31" i="4"/>
  <c r="B26" i="4"/>
  <c r="B18" i="4"/>
  <c r="F18" i="4"/>
  <c r="C18" i="4"/>
  <c r="C27" i="4"/>
  <c r="C26" i="4"/>
  <c r="D18" i="4"/>
  <c r="D27" i="4" s="1"/>
  <c r="D26" i="4"/>
  <c r="F26" i="4" s="1"/>
  <c r="E18" i="4"/>
  <c r="E27" i="4"/>
  <c r="E26" i="4"/>
  <c r="F25" i="4"/>
  <c r="F24" i="4"/>
  <c r="F23" i="4"/>
  <c r="F22" i="4"/>
  <c r="F21" i="4"/>
  <c r="F20" i="4"/>
  <c r="F17" i="4"/>
  <c r="F16" i="4"/>
  <c r="F15" i="4"/>
  <c r="F14" i="4"/>
  <c r="F13" i="4"/>
  <c r="F12" i="4"/>
  <c r="F11" i="4"/>
  <c r="F10" i="4"/>
  <c r="F9" i="4"/>
  <c r="F8" i="4"/>
  <c r="B41" i="1"/>
  <c r="F41" i="1" s="1"/>
  <c r="C41" i="1"/>
  <c r="D41" i="1"/>
  <c r="E41" i="1"/>
  <c r="F40" i="1"/>
  <c r="F39" i="1"/>
  <c r="F38" i="1"/>
  <c r="F37" i="1"/>
  <c r="F36" i="1"/>
  <c r="F35" i="1"/>
  <c r="F34" i="1"/>
  <c r="F33" i="1"/>
  <c r="F32" i="1"/>
  <c r="F31" i="1"/>
  <c r="B49" i="1"/>
  <c r="B50" i="1"/>
  <c r="C49" i="1"/>
  <c r="D49" i="1"/>
  <c r="D50" i="1" s="1"/>
  <c r="E49" i="1"/>
  <c r="E50" i="1"/>
  <c r="F48" i="1"/>
  <c r="F47" i="1"/>
  <c r="F46" i="1"/>
  <c r="F45" i="1"/>
  <c r="F44" i="1"/>
  <c r="F43" i="1"/>
  <c r="B2" i="4"/>
  <c r="B3" i="4"/>
  <c r="B2" i="1"/>
  <c r="B3" i="1"/>
  <c r="B1" i="4"/>
  <c r="B1" i="1"/>
  <c r="B18" i="1"/>
  <c r="F18" i="1" s="1"/>
  <c r="B26" i="1"/>
  <c r="C18" i="1"/>
  <c r="C27" i="1"/>
  <c r="C26" i="1"/>
  <c r="D18" i="1"/>
  <c r="D27" i="1" s="1"/>
  <c r="D26" i="1"/>
  <c r="F26" i="1"/>
  <c r="F25" i="1"/>
  <c r="F24" i="1"/>
  <c r="F23" i="1"/>
  <c r="F22" i="1"/>
  <c r="F21" i="1"/>
  <c r="F20" i="1"/>
  <c r="E18" i="1"/>
  <c r="E27" i="1" s="1"/>
  <c r="E26" i="1"/>
  <c r="F9" i="1"/>
  <c r="F10" i="1"/>
  <c r="F11" i="1"/>
  <c r="F12" i="1"/>
  <c r="F13" i="1"/>
  <c r="F14" i="1"/>
  <c r="F15" i="1"/>
  <c r="F16" i="1"/>
  <c r="F17" i="1"/>
  <c r="F8" i="1"/>
  <c r="B27" i="4"/>
  <c r="D20" i="5"/>
  <c r="D16" i="5"/>
  <c r="D21" i="5"/>
  <c r="D17" i="5"/>
  <c r="D22" i="5"/>
  <c r="D18" i="5"/>
  <c r="F49" i="1"/>
  <c r="C50" i="1"/>
  <c r="C50" i="4"/>
  <c r="B50" i="4"/>
  <c r="F27" i="4" l="1"/>
  <c r="F50" i="1"/>
  <c r="D50" i="4"/>
  <c r="F50" i="4" s="1"/>
  <c r="B27" i="1"/>
  <c r="F27" i="1" s="1"/>
  <c r="C13" i="5" s="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<sst xmlns="http://schemas.openxmlformats.org/spreadsheetml/2006/main" count="190" uniqueCount="84">
  <si>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</si>
  <si>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</si>
  <si>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</si>
  <si>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</si>
  <si>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</si>
  <si>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</si>
  <si>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</si>
  <si>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</si>
  <si>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</si>
  <si>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</si>
  <si>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</si>
  <si>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</si>
  <si>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</si>
  <si>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</si>
  <si>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</si>
  <si>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</si>
  <si>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</si>
  <si>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</si>
  <si>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</si>
  <si>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</si>
  <si>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</si>
  <si>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</si>
  <si>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</si>
  <si>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</si>
  <si>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</si>
  <si>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</si>
  <si>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</si>
  <si>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</si>
  <si>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</si>
  <si>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</si>
  <si>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</si>
  <si>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</si>
  <si>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</si>
  <si>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</si>
  <si>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</si>
  <si>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</si>
  <si>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</si>
  <si>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</si>
  <si>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</si>
  <si>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</si>
  <si>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</si>
  <si>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</si>
  <si>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</si>
  <si>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</si>
  <si>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</si>
  <si>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</si>
  <si>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</si>
  <si>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</si>
  <si>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</si>
  <si>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</si>
  <si>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</si>
  <si>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</si>
  <si>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</si>
  <si>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</si>
  <si>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</si>
  <si>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</si>
  <si>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</si>
  <si>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</si>
  <si>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</si>
  <si>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</si>
  <si>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</si>
  <si>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</si>
  <si>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</si>
  <si>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</si>
  <si>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</si>
  <si>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</si>
  <si>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</si>
  <si>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</si>
  <si>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</si>
  <si>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</si>
  <si>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</si>
  <si>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</si>
  <si>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</si>
  <si>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</si>
  <si>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</si>
  <si>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</si>
  <si>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</si>
  <si>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</si>
  <si>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</si>
  <si>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Williamsburg</t>
  </si>
  <si>
    <t>Lonell Montgomery</t>
  </si>
  <si>
    <t>tog@ftc-i.net</t>
  </si>
  <si>
    <t>843426-2111</t>
  </si>
  <si>
    <t>Town of Greeleyville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</si>
</sst>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8" name="Picture 1" descr="scstateseal">
          <a:extLst>
            <a:ext uri="{FF2B5EF4-FFF2-40B4-BE49-F238E27FC236}">
              <a16:creationId xmlns:a16="http://schemas.microsoft.com/office/drawing/2014/main" id="{9C1E0E35-44A6-4F26-A58B-500604F658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7A0BC29C-C63D-4531-A784-E40AC633F83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9" name="Picture 1" descr="scstateseal">
          <a:extLst>
            <a:ext uri="{FF2B5EF4-FFF2-40B4-BE49-F238E27FC236}">
              <a16:creationId xmlns:a16="http://schemas.microsoft.com/office/drawing/2014/main" id="{9ED05CC2-BC1B-450B-9392-9040355FAED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1" name="Picture 1" descr="scstateseal">
          <a:extLst>
            <a:ext uri="{FF2B5EF4-FFF2-40B4-BE49-F238E27FC236}">
              <a16:creationId xmlns:a16="http://schemas.microsoft.com/office/drawing/2014/main" id="{46F8CF61-8D5C-4F9C-987B-17CBBE0DB4F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5" name="Picture 1" descr="scstateseal">
          <a:extLst>
            <a:ext uri="{FF2B5EF4-FFF2-40B4-BE49-F238E27FC236}">
              <a16:creationId xmlns:a16="http://schemas.microsoft.com/office/drawing/2014/main" id="{51404B3E-D80D-4687-B652-A5F5A92CCF7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og@ftc-i.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E44" sqref="E4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Greeleyville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57465</v>
      </c>
      <c r="C13" s="26"/>
      <c r="D13" s="26">
        <v>3792</v>
      </c>
      <c r="E13" s="26">
        <v>13890</v>
      </c>
      <c r="F13" s="14">
        <f t="shared" si="0"/>
        <v>53673</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57465</v>
      </c>
      <c r="C18" s="15">
        <f>SUM(C8:C17)</f>
        <v>0</v>
      </c>
      <c r="D18" s="15">
        <f>SUM(D8:D17)</f>
        <v>3792</v>
      </c>
      <c r="E18" s="15">
        <f>SUM(E8:E17)</f>
        <v>13890</v>
      </c>
      <c r="F18" s="15">
        <f t="shared" si="0"/>
        <v>53673</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13194</v>
      </c>
      <c r="C21" s="26"/>
      <c r="D21" s="26">
        <v>6253</v>
      </c>
      <c r="E21" s="26">
        <v>2310</v>
      </c>
      <c r="F21" s="14">
        <f t="shared" si="0"/>
        <v>6941</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13194</v>
      </c>
      <c r="C26" s="15">
        <f>SUM(C20:C25)</f>
        <v>0</v>
      </c>
      <c r="D26" s="15">
        <f>SUM(D20:D25)</f>
        <v>6253</v>
      </c>
      <c r="E26" s="15">
        <f>SUM(E20:E25)</f>
        <v>2310</v>
      </c>
      <c r="F26" s="15">
        <f t="shared" si="0"/>
        <v>6941</v>
      </c>
    </row>
    <row r="27" spans="1:6" ht="18" customHeight="1" thickTop="1" thickBot="1" x14ac:dyDescent="0.3">
      <c r="A27" s="10" t="s">
        <v>13</v>
      </c>
      <c r="B27" s="16">
        <f>SUM(B18,B26)</f>
        <v>70659</v>
      </c>
      <c r="C27" s="16">
        <f>SUM(C18,C26)</f>
        <v>0</v>
      </c>
      <c r="D27" s="16">
        <f>SUM(D18,D26)</f>
        <v>10045</v>
      </c>
      <c r="E27" s="16">
        <f>SUM(E18,E26)</f>
        <v>16200</v>
      </c>
      <c r="F27" s="16">
        <f t="shared" si="0"/>
        <v>60614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95075</v>
      </c>
      <c r="C44" s="26"/>
      <c r="D44" s="26">
        <v>30465</v>
      </c>
      <c r="E44" s="26"/>
      <c r="F44" s="14">
        <f t="shared" si="2"/>
        <v>64610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95075</v>
      </c>
      <c r="C49" s="15">
        <f>SUM(C43:C48)</f>
        <v>0</v>
      </c>
      <c r="D49" s="15">
        <f>SUM(D43:D48)</f>
        <v>30465</v>
      </c>
      <c r="E49" s="15">
        <f>SUM(E43:E48)</f>
        <v>0</v>
      </c>
      <c r="F49" s="15">
        <f t="shared" si="2"/>
        <v>64610</v>
      </c>
    </row>
    <row r="50" spans="1:6" ht="18" customHeight="1" thickTop="1" thickBot="1" x14ac:dyDescent="0.3">
      <c r="A50" s="9" t="s">
        <v>13</v>
      </c>
      <c r="B50" s="16">
        <f>SUM(B41,B49)</f>
        <v>95075</v>
      </c>
      <c r="C50" s="16">
        <f>SUM(C41,C49)</f>
        <v>0</v>
      </c>
      <c r="D50" s="16">
        <f>SUM(D41,D49)</f>
        <v>30465</v>
      </c>
      <c r="E50" s="16">
        <f>SUM(E41,E49)</f>
        <v>0</v>
      </c>
      <c r="F50" s="16">
        <f t="shared" si="2"/>
        <v>64610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C15" sqref="C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Williamsburg</v>
      </c>
      <c r="C1" s="55"/>
      <c r="D1" s="55"/>
      <c r="E1" s="3"/>
      <c r="F1" s="3"/>
    </row>
    <row r="2" spans="1:6" ht="13.5" customHeight="1" x14ac:dyDescent="0.25">
      <c r="A2" s="4" t="s">
        <v>17</v>
      </c>
      <c r="B2" s="55" t="str">
        <f>IF('General Data'!B4:D4&lt;&gt;"",'General Data'!B4:D4,"")</f>
        <v>Town of Greeleyville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491467</v>
      </c>
      <c r="C15" s="26"/>
      <c r="D15" s="26"/>
      <c r="E15" s="26"/>
      <c r="F15" s="14">
        <f t="shared" si="0"/>
        <v>491467</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491467</v>
      </c>
      <c r="C18" s="15">
        <f>SUM(C8:C17)</f>
        <v>0</v>
      </c>
      <c r="D18" s="15">
        <f>SUM(D8:D17)</f>
        <v>0</v>
      </c>
      <c r="E18" s="15">
        <f>SUM(E8:E17)</f>
        <v>0</v>
      </c>
      <c r="F18" s="15">
        <f t="shared" si="0"/>
        <v>491467</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491467</v>
      </c>
      <c r="C27" s="16">
        <f>SUM(C18,C26)</f>
        <v>0</v>
      </c>
      <c r="D27" s="16">
        <f>SUM(D18,D26)</f>
        <v>0</v>
      </c>
      <c r="E27" s="16">
        <f>SUM(E18,E26)</f>
        <v>0</v>
      </c>
      <c r="F27" s="15">
        <f t="shared" si="1"/>
        <v>491467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3" zoomScale="102" zoomScaleNormal="100" workbookViewId="0">
      <selection activeCell="C20" sqref="C2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Williamsburg</v>
      </c>
      <c r="C1" s="55"/>
      <c r="D1" s="29"/>
    </row>
    <row r="2" spans="1:4" ht="13.5" customHeight="1" x14ac:dyDescent="0.25">
      <c r="A2" s="4" t="s">
        <v>17</v>
      </c>
      <c r="B2" s="55" t="str">
        <f>IF('General Data'!B4:D4&lt;&gt;"",'General Data'!B4:D4,"")</f>
        <v>Town of Greeleyville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125224</v>
      </c>
      <c r="D13" s="46"/>
    </row>
    <row r="14" spans="1:4" ht="13.5" x14ac:dyDescent="0.25">
      <c r="A14" s="66" t="s">
        <v>72</v>
      </c>
      <c r="B14" s="67"/>
      <c r="C14" s="42">
        <f>C12-C13</f>
        <v>-125224</v>
      </c>
      <c r="D14" s="46"/>
    </row>
    <row r="15" spans="1:4" ht="36" customHeight="1" x14ac:dyDescent="0.2">
      <c r="A15" s="70" t="s">
        <v>37</v>
      </c>
      <c r="B15" s="70"/>
      <c r="C15" s="44"/>
      <c r="D15" s="44"/>
    </row>
    <row r="16" spans="1:4" ht="13.5" x14ac:dyDescent="0.25">
      <c r="A16" s="66" t="s">
        <v>73</v>
      </c>
      <c r="B16" s="67"/>
      <c r="C16" s="27">
        <v>16354</v>
      </c>
      <c r="D16" s="17">
        <f>IF(ISERROR(C16/$C$22*100),"",C16/$C$22*100)</f>
        <v>15.762891566265061</v>
      </c>
    </row>
    <row r="17" spans="1:4" ht="13.5" x14ac:dyDescent="0.25">
      <c r="A17" s="66" t="s">
        <v>74</v>
      </c>
      <c r="B17" s="67"/>
      <c r="C17" s="27"/>
      <c r="D17" s="17">
        <f t="shared" ref="D17:D22" si="0">IF(ISERROR(C17/$C$22*100),"",C17/$C$22*100)</f>
        <v>0</v>
      </c>
    </row>
    <row r="18" spans="1:4" ht="13.5" x14ac:dyDescent="0.25">
      <c r="A18" s="66" t="s">
        <v>75</v>
      </c>
      <c r="B18" s="67"/>
      <c r="C18" s="27">
        <v>19187</v>
      </c>
      <c r="D18" s="17">
        <f t="shared" si="0"/>
        <v>18.493493975903615</v>
      </c>
    </row>
    <row r="19" spans="1:4" ht="13.5" x14ac:dyDescent="0.25">
      <c r="A19" s="66" t="s">
        <v>76</v>
      </c>
      <c r="B19" s="67"/>
      <c r="C19" s="27">
        <v>60209</v>
      </c>
      <c r="D19" s="17">
        <f t="shared" si="0"/>
        <v>58.032771084337355</v>
      </c>
    </row>
    <row r="20" spans="1:4" ht="13.5" x14ac:dyDescent="0.25">
      <c r="A20" s="66" t="s">
        <v>77</v>
      </c>
      <c r="B20" s="67"/>
      <c r="C20" s="27">
        <v>8000</v>
      </c>
      <c r="D20" s="17">
        <f t="shared" si="0"/>
        <v>7.7108433734939767</v>
      </c>
    </row>
    <row r="21" spans="1:4" ht="13.5" x14ac:dyDescent="0.25">
      <c r="A21" s="66" t="s">
        <v>61</v>
      </c>
      <c r="B21" s="67"/>
      <c r="C21" s="27"/>
      <c r="D21" s="17">
        <f t="shared" si="0"/>
        <v>0</v>
      </c>
    </row>
    <row r="22" spans="1:4" ht="18" customHeight="1" thickBot="1" x14ac:dyDescent="0.3">
      <c r="A22" s="63" t="s">
        <v>36</v>
      </c>
      <c r="B22" s="64"/>
      <c r="C22" s="18">
        <f>SUM(C16:C21)</f>
        <v>103750</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Lonell Montgomery</dc:creator>
  <cp:lastModifiedBy>Hess, Kelly</cp:lastModifiedBy>
  <cp:lastPrinted>2003-10-08T05:41:45Z</cp:lastPrinted>
  <dcterms:created xsi:type="dcterms:W3CDTF">2003-10-04T05:22:12Z</dcterms:created>
  <dcterms:modified xsi:type="dcterms:W3CDTF">2018-06-18T15:11:19Z</dcterms:modified>
</cp:coreProperties>
</file>