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F50" i="4" s="1"/>
  <c r="B41" i="4"/>
  <c r="C49" i="4"/>
  <c r="C41" i="4"/>
  <c r="C50" i="4"/>
  <c r="D49" i="4"/>
  <c r="F49" i="4"/>
  <c r="D41" i="4"/>
  <c r="D50" i="4"/>
  <c r="E49" i="4"/>
  <c r="E41" i="4"/>
  <c r="E50" i="4"/>
  <c r="F48" i="4"/>
  <c r="F47" i="4"/>
  <c r="F46" i="4"/>
  <c r="F45" i="4"/>
  <c r="F44" i="4"/>
  <c r="F43" i="4"/>
  <c r="F40" i="4"/>
  <c r="F39" i="4"/>
  <c r="F38" i="4"/>
  <c r="F37" i="4"/>
  <c r="F36" i="4"/>
  <c r="F35" i="4"/>
  <c r="F34" i="4"/>
  <c r="F33" i="4"/>
  <c r="F32" i="4"/>
  <c r="F31" i="4"/>
  <c r="B26" i="4"/>
  <c r="F26" i="4" s="1"/>
  <c r="B18" i="4"/>
  <c r="B27" i="4"/>
  <c r="C18" i="4"/>
  <c r="C27" i="4"/>
  <c r="C26" i="4"/>
  <c r="D18" i="4"/>
  <c r="D27" i="4" s="1"/>
  <c r="D26" i="4"/>
  <c r="E18" i="4"/>
  <c r="E27" i="4" s="1"/>
  <c r="E26" i="4"/>
  <c r="F25" i="4"/>
  <c r="F24" i="4"/>
  <c r="F23" i="4"/>
  <c r="F22" i="4"/>
  <c r="F21" i="4"/>
  <c r="F20" i="4"/>
  <c r="F17" i="4"/>
  <c r="F16" i="4"/>
  <c r="F15" i="4"/>
  <c r="F14" i="4"/>
  <c r="F13" i="4"/>
  <c r="F12" i="4"/>
  <c r="F11" i="4"/>
  <c r="F10" i="4"/>
  <c r="F9" i="4"/>
  <c r="F8" i="4"/>
  <c r="B41" i="1"/>
  <c r="C41" i="1"/>
  <c r="C50" i="1" s="1"/>
  <c r="D41" i="1"/>
  <c r="E41" i="1"/>
  <c r="E50" i="1"/>
  <c r="F40" i="1"/>
  <c r="F39" i="1"/>
  <c r="F38" i="1"/>
  <c r="F37" i="1"/>
  <c r="F36" i="1"/>
  <c r="F35" i="1"/>
  <c r="F34" i="1"/>
  <c r="F33" i="1"/>
  <c r="F32" i="1"/>
  <c r="F31" i="1"/>
  <c r="B49" i="1"/>
  <c r="B50" i="1" s="1"/>
  <c r="C49" i="1"/>
  <c r="D49" i="1"/>
  <c r="D50" i="1" s="1"/>
  <c r="E49" i="1"/>
  <c r="F48" i="1"/>
  <c r="F47" i="1"/>
  <c r="F46" i="1"/>
  <c r="F45" i="1"/>
  <c r="F44" i="1"/>
  <c r="F43" i="1"/>
  <c r="B2" i="4"/>
  <c r="B3" i="4"/>
  <c r="B2" i="1"/>
  <c r="B3" i="1"/>
  <c r="B1" i="4"/>
  <c r="B1" i="1"/>
  <c r="B18" i="1"/>
  <c r="B27" i="1" s="1"/>
  <c r="B26" i="1"/>
  <c r="C18" i="1"/>
  <c r="C27" i="1" s="1"/>
  <c r="C26" i="1"/>
  <c r="D18" i="1"/>
  <c r="D27" i="1" s="1"/>
  <c r="D26" i="1"/>
  <c r="F26" i="1" s="1"/>
  <c r="F25" i="1"/>
  <c r="F24" i="1"/>
  <c r="F23" i="1"/>
  <c r="F22" i="1"/>
  <c r="F21" i="1"/>
  <c r="F20" i="1"/>
  <c r="E18" i="1"/>
  <c r="E27" i="1"/>
  <c r="E26" i="1"/>
  <c r="F18" i="1"/>
  <c r="F9" i="1"/>
  <c r="F10" i="1"/>
  <c r="F11" i="1"/>
  <c r="F12" i="1"/>
  <c r="F13" i="1"/>
  <c r="F14" i="1"/>
  <c r="F15" i="1"/>
  <c r="F16" i="1"/>
  <c r="F17" i="1"/>
  <c r="F8" i="1"/>
  <c r="D16" i="5"/>
  <c r="F18" i="4"/>
  <c r="D22" i="5"/>
  <c r="D17" i="5"/>
  <c r="F41" i="1"/>
  <c r="D21" i="5"/>
  <c r="D19" i="5"/>
  <c r="F41" i="4"/>
  <c r="F27" i="4" l="1"/>
  <c r="F50" i="1"/>
  <c r="F27" i="1"/>
  <c r="C13" i="5" s="1"/>
  <c r="C14" i="5" s="1"/>
  <c r="A17" i="6" s="1"/>
  <c r="F49" i="1"/>
  <c r="D20"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<sst xmlns="http://schemas.openxmlformats.org/spreadsheetml/2006/main" count="191" uniqueCount="85">
  <si>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</si>
  <si>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</si>
  <si>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</si>
  <si>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</si>
  <si>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</si>
  <si>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</si>
  <si>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</si>
  <si>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</si>
  <si>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</si>
  <si>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</si>
  <si>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</si>
  <si>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</si>
  <si>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</si>
  <si>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</si>
  <si>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</si>
  <si>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</si>
  <si>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</si>
  <si>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</si>
  <si>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</si>
  <si>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</si>
  <si>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</si>
  <si>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</si>
  <si>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</si>
  <si>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</si>
  <si>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</si>
  <si>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</si>
  <si>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</si>
  <si>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</si>
  <si>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</si>
  <si>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</si>
  <si>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</si>
  <si>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</si>
  <si>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</si>
  <si>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</si>
  <si>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</si>
  <si>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</si>
  <si>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</si>
  <si>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</si>
  <si>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</si>
  <si>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</si>
  <si>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</si>
  <si>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</si>
  <si>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</si>
  <si>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</si>
  <si>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</si>
  <si>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</si>
  <si>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</si>
  <si>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</si>
  <si>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</si>
  <si>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</si>
  <si>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</si>
  <si>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</si>
  <si>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</si>
  <si>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</si>
  <si>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</si>
  <si>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</si>
  <si>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</si>
  <si>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</si>
  <si>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</si>
  <si>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</si>
  <si>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</si>
  <si>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</si>
  <si>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</si>
  <si>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</si>
  <si>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</si>
  <si>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</si>
  <si>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</si>
  <si>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</si>
  <si>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</si>
  <si>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</si>
  <si>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</si>
  <si>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</si>
  <si>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</si>
  <si>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</si>
  <si>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</si>
  <si>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</si>
  <si>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</si>
  <si>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</si>
  <si>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</si>
  <si>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Williamsburg</t>
  </si>
  <si>
    <t>Town of Hemingway</t>
  </si>
  <si>
    <t>Monica Richardson</t>
  </si>
  <si>
    <t>monica@newellrichardson.com</t>
  </si>
  <si>
    <t>843-386-2532</t>
  </si>
  <si>
    <t>843-386-3084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</si>
</sst>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E3158BD7-4606-4D72-AC82-25113D9BC5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CD2BB1E-A0EA-458F-9B54-4BAB1C5F8FF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DE3134FD-B72F-4C21-9990-898248D39A5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963EB795-B8E8-40FD-BE78-A8DD87BE23F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5738858-08A1-479A-9555-F466FBA0F0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onica@newellrichardson.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Hemingway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5" zoomScale="102" zoomScaleNormal="100" workbookViewId="0">
      <selection activeCell="E14" sqref="E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Hemingway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2404607</v>
      </c>
      <c r="C13" s="26"/>
      <c r="D13" s="26">
        <v>34324</v>
      </c>
      <c r="E13" s="26">
        <v>35662</v>
      </c>
      <c r="F13" s="14">
        <f t="shared" si="0"/>
        <v>2370283</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2404607</v>
      </c>
      <c r="C18" s="15">
        <f>SUM(C8:C17)</f>
        <v>0</v>
      </c>
      <c r="D18" s="15">
        <f>SUM(D8:D17)</f>
        <v>34324</v>
      </c>
      <c r="E18" s="15">
        <f>SUM(E8:E17)</f>
        <v>35662</v>
      </c>
      <c r="F18" s="15">
        <f t="shared" si="0"/>
        <v>2370283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2404607</v>
      </c>
      <c r="C27" s="16">
        <f>SUM(C18,C26)</f>
        <v>0</v>
      </c>
      <c r="D27" s="16">
        <f>SUM(D18,D26)</f>
        <v>34324</v>
      </c>
      <c r="E27" s="16">
        <f>SUM(E18,E26)</f>
        <v>35662</v>
      </c>
      <c r="F27" s="15">
        <f t="shared" si="1"/>
        <v>2370283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Williamsburg</v>
      </c>
      <c r="C1" s="55"/>
      <c r="D1" s="29"/>
    </row>
    <row r="2" spans="1:4" ht="13.5" customHeight="1" x14ac:dyDescent="0.25">
      <c r="A2" s="4" t="s">
        <v>17</v>
      </c>
      <c r="B2" s="55" t="str">
        <f>IF('General Data'!B4:D4&lt;&gt;"",'General Data'!B4:D4,"")</f>
        <v>Town of Hemingway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2280223</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182417.84</v>
      </c>
      <c r="D12" s="46"/>
    </row>
    <row r="13" spans="1:4" ht="13.5" x14ac:dyDescent="0.25">
      <c r="A13" s="66" t="s">
        <v>71</v>
      </c>
      <c r="B13" s="67"/>
      <c r="C13" s="42">
        <f>SUM('General Obligation'!F27,'General Obligation'!F50)</f>
        <v>0</v>
      </c>
      <c r="D13" s="46"/>
    </row>
    <row r="14" spans="1:4" ht="13.5" x14ac:dyDescent="0.25">
      <c r="A14" s="66" t="s">
        <v>72</v>
      </c>
      <c r="B14" s="67"/>
      <c r="C14" s="42">
        <f>C12-C13</f>
        <v>182417.84</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2018-06-18T14:52:18Z</dcterms:modified>
</cp:coreProperties>
</file>