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8800" windowHeight="13725"/>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D19" i="5"/>
  <c r="D18" i="5"/>
  <c r="D20" i="5"/>
  <c r="D22" i="5"/>
  <c r="B3" i="5"/>
  <c r="B2" i="5"/>
  <c r="B1" i="5"/>
  <c r="B49" i="4"/>
  <c r="B41" i="4"/>
  <c r="F41" i="4"/>
  <c r="C49" i="4"/>
  <c r="C50" i="4"/>
  <c r="C41" i="4"/>
  <c r="D49" i="4"/>
  <c r="D41" i="4"/>
  <c r="D50" i="4" s="1"/>
  <c r="E49" i="4"/>
  <c r="E41" i="4"/>
  <c r="E50" i="4" s="1"/>
  <c r="F48" i="4"/>
  <c r="F47" i="4"/>
  <c r="F46" i="4"/>
  <c r="F45" i="4"/>
  <c r="F44" i="4"/>
  <c r="F43" i="4"/>
  <c r="F40" i="4"/>
  <c r="F39" i="4"/>
  <c r="F38" i="4"/>
  <c r="F37" i="4"/>
  <c r="F36" i="4"/>
  <c r="F35" i="4"/>
  <c r="F34" i="4"/>
  <c r="F33" i="4"/>
  <c r="F32" i="4"/>
  <c r="F31" i="4"/>
  <c r="B26" i="4"/>
  <c r="F26" i="4" s="1"/>
  <c r="B18" i="4"/>
  <c r="B27" i="4"/>
  <c r="C18" i="4"/>
  <c r="C26" i="4"/>
  <c r="C27" i="4" s="1"/>
  <c r="D18" i="4"/>
  <c r="D26" i="4"/>
  <c r="D27" i="4" s="1"/>
  <c r="E18" i="4"/>
  <c r="E27" i="4" s="1"/>
  <c r="E26" i="4"/>
  <c r="F25" i="4"/>
  <c r="F24" i="4"/>
  <c r="F23" i="4"/>
  <c r="F22" i="4"/>
  <c r="F21" i="4"/>
  <c r="F20" i="4"/>
  <c r="F17" i="4"/>
  <c r="F16" i="4"/>
  <c r="F15" i="4"/>
  <c r="F14" i="4"/>
  <c r="F13" i="4"/>
  <c r="F12" i="4"/>
  <c r="F11" i="4"/>
  <c r="F10" i="4"/>
  <c r="F9" i="4"/>
  <c r="F8" i="4"/>
  <c r="B41" i="1"/>
  <c r="F41" i="1"/>
  <c r="C41" i="1"/>
  <c r="D41" i="1"/>
  <c r="D50" i="1" s="1"/>
  <c r="E41" i="1"/>
  <c r="F40" i="1"/>
  <c r="F39" i="1"/>
  <c r="F38" i="1"/>
  <c r="F37" i="1"/>
  <c r="F36" i="1"/>
  <c r="F35" i="1"/>
  <c r="F34" i="1"/>
  <c r="F33" i="1"/>
  <c r="F32" i="1"/>
  <c r="F31" i="1"/>
  <c r="B49" i="1"/>
  <c r="F49" i="1"/>
  <c r="C49" i="1"/>
  <c r="D49" i="1"/>
  <c r="E49" i="1"/>
  <c r="E50" i="1" s="1"/>
  <c r="F48" i="1"/>
  <c r="F47" i="1"/>
  <c r="F46" i="1"/>
  <c r="F45" i="1"/>
  <c r="F44" i="1"/>
  <c r="F43" i="1"/>
  <c r="B2" i="4"/>
  <c r="B3" i="4"/>
  <c r="B2" i="1"/>
  <c r="B3" i="1"/>
  <c r="B1" i="4"/>
  <c r="B1" i="1"/>
  <c r="B18" i="1"/>
  <c r="B27" i="1"/>
  <c r="B26" i="1"/>
  <c r="C18" i="1"/>
  <c r="C27" i="1"/>
  <c r="C26" i="1"/>
  <c r="F26" i="1"/>
  <c r="D18" i="1"/>
  <c r="F18" i="1" s="1"/>
  <c r="D26" i="1"/>
  <c r="F25" i="1"/>
  <c r="F24" i="1"/>
  <c r="F23" i="1"/>
  <c r="F22" i="1"/>
  <c r="F21" i="1"/>
  <c r="F20" i="1"/>
  <c r="E18" i="1"/>
  <c r="E26" i="1"/>
  <c r="E27" i="1" s="1"/>
  <c r="F9" i="1"/>
  <c r="F10" i="1"/>
  <c r="F11" i="1"/>
  <c r="F12" i="1"/>
  <c r="F13" i="1"/>
  <c r="F14" i="1"/>
  <c r="F15" i="1"/>
  <c r="F16" i="1"/>
  <c r="F17" i="1"/>
  <c r="F8" i="1"/>
  <c r="D16" i="5"/>
  <c r="F49" i="4"/>
  <c r="C50" i="1"/>
  <c r="B50" i="1"/>
  <c r="F18" i="4"/>
  <c r="B50" i="4"/>
  <c r="F27" i="4" l="1"/>
  <c r="F50" i="4"/>
  <c r="F50" i="1"/>
  <c r="D27" i="1"/>
  <c r="F27" i="1" s="1"/>
  <c r="C13" i="5" s="1"/>
  <c r="C14" i="5" s="1"/>
  <c r="A17" i="6" s="1"/>
  <c r="D21" i="5"/>
</calcChain>
</file>

<file path=xl/sharedStrings.xml><?xml version="1.0" encoding="utf-8"?>
<sst xmlns="http://schemas.openxmlformats.org/spreadsheetml/2006/main" count="191" uniqueCount="86">
  <si>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</si>
  <si>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</si>
  <si>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</si>
  <si>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</si>
  <si>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</si>
  <si>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</si>
  <si>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</si>
  <si>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</si>
  <si>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</si>
  <si>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</si>
  <si>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</si>
  <si>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</si>
  <si>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</si>
  <si>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</si>
  <si>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</si>
  <si>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</si>
  <si>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</si>
  <si>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</si>
  <si>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</si>
  <si>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</si>
  <si>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</si>
  <si>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</si>
  <si>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</si>
  <si>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</si>
  <si>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</si>
  <si>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</si>
  <si>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</si>
  <si>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</si>
  <si>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</si>
  <si>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</si>
  <si>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</si>
  <si>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</si>
  <si>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</si>
  <si>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</si>
  <si>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</si>
  <si>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</si>
  <si>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</si>
  <si>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</si>
  <si>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</si>
  <si>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</si>
  <si>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</si>
  <si>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</si>
  <si>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</si>
  <si>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</si>
  <si>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</si>
  <si>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</si>
  <si>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</si>
  <si>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</si>
  <si>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</si>
  <si>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</si>
  <si>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</si>
  <si>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</si>
  <si>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</si>
  <si>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</si>
  <si>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</si>
  <si>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</si>
  <si>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</si>
  <si>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</si>
  <si>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</si>
  <si>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</si>
  <si>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</si>
  <si>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</si>
  <si>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</si>
  <si>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</si>
  <si>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</si>
  <si>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</si>
  <si>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</si>
  <si>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</si>
  <si>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</si>
  <si>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</si>
  <si>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</si>
  <si>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</si>
  <si>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</si>
  <si>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</si>
  <si>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</si>
  <si>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</si>
  <si>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</si>
  <si>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</si>
  <si>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</si>
  <si>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WILLIAMSBURG</t>
  </si>
  <si>
    <t>TOWN OF KINGSTREE</t>
  </si>
  <si>
    <t>MUNICIPALITY</t>
  </si>
  <si>
    <t>MERIANNE COWLEY</t>
  </si>
  <si>
    <t>mcowley@kingstree.org</t>
  </si>
  <si>
    <t>(843) 355-8161</t>
  </si>
  <si>
    <t>(843) 355-3010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</si>
</sst>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3" name="Picture 1" descr="scstateseal">
          <a:extLst>
            <a:ext uri="{FF2B5EF4-FFF2-40B4-BE49-F238E27FC236}">
              <a16:creationId xmlns:a16="http://schemas.microsoft.com/office/drawing/2014/main" id="{6F236225-D908-4E1C-887B-362225944961}"/>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B56BD4A1-416E-4397-B9C0-897006EF8094}"/>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4" name="Picture 1" descr="scstateseal">
          <a:extLst>
            <a:ext uri="{FF2B5EF4-FFF2-40B4-BE49-F238E27FC236}">
              <a16:creationId xmlns:a16="http://schemas.microsoft.com/office/drawing/2014/main" id="{046FA734-62DD-4D5A-B088-ECED596B4904}"/>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6" name="Picture 1" descr="scstateseal">
          <a:extLst>
            <a:ext uri="{FF2B5EF4-FFF2-40B4-BE49-F238E27FC236}">
              <a16:creationId xmlns:a16="http://schemas.microsoft.com/office/drawing/2014/main" id="{1FCA87F6-6061-4E6C-B81D-853C5FA13889}"/>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0" name="Picture 1" descr="scstateseal">
          <a:extLst>
            <a:ext uri="{FF2B5EF4-FFF2-40B4-BE49-F238E27FC236}">
              <a16:creationId xmlns:a16="http://schemas.microsoft.com/office/drawing/2014/main" id="{9E964C1B-C6E1-4EC3-AF73-05649E6BDD7F}"/>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mcowley@kingstree.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81</v>
      </c>
      <c r="C5" s="49"/>
      <c r="D5" s="49"/>
      <c r="E5" s="49"/>
      <c r="F5" s="23"/>
    </row>
    <row r="6" spans="1:6" ht="13.5" x14ac:dyDescent="0.25">
      <c r="A6" s="21" t="s">
        <v>1</v>
      </c>
      <c r="B6" s="51">
        <v>42916</v>
      </c>
      <c r="C6" s="51"/>
      <c r="D6" s="51"/>
      <c r="E6" s="51"/>
      <c r="F6" s="31" t="s">
        <v>0</v>
      </c>
    </row>
    <row r="7" spans="1:6" ht="13.5" x14ac:dyDescent="0.25">
      <c r="A7" s="24" t="s">
        <v>26</v>
      </c>
      <c r="B7" s="49" t="s">
        <v>82</v>
      </c>
      <c r="C7" s="49"/>
      <c r="D7" s="49"/>
      <c r="E7" s="49"/>
      <c r="F7" s="31" t="s">
        <v>43</v>
      </c>
    </row>
    <row r="8" spans="1:6" ht="13.5" x14ac:dyDescent="0.25">
      <c r="A8" s="24" t="s">
        <v>27</v>
      </c>
      <c r="B8" s="53" t="s">
        <v>83</v>
      </c>
      <c r="C8" s="53"/>
      <c r="D8" s="53"/>
      <c r="E8" s="53"/>
      <c r="F8" s="31" t="s">
        <v>44</v>
      </c>
    </row>
    <row r="9" spans="1:6" ht="13.5" x14ac:dyDescent="0.25">
      <c r="A9" s="24" t="s">
        <v>28</v>
      </c>
      <c r="B9" s="52" t="s">
        <v>84</v>
      </c>
      <c r="C9" s="52"/>
      <c r="D9" s="52" t="s">
        <v>85</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28" zoomScale="102" zoomScaleNormal="100" workbookViewId="0">
      <selection activeCell="B46" sqref="B46"/>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WILLIAMSBURG</v>
      </c>
      <c r="C1" s="55"/>
      <c r="D1" s="55"/>
      <c r="E1" s="3"/>
      <c r="F1" s="3"/>
    </row>
    <row r="2" spans="1:6" ht="13.5" customHeight="1" x14ac:dyDescent="0.25">
      <c r="A2" s="4" t="s">
        <v>17</v>
      </c>
      <c r="B2" s="55" t="str">
        <f>IF('General Data'!B4:D4&lt;&gt;"",'General Data'!B4:D4,"")</f>
        <v>TOWN OF KINGSTREE</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v>0</v>
      </c>
      <c r="C32" s="26">
        <v>210000</v>
      </c>
      <c r="D32" s="26"/>
      <c r="E32" s="26">
        <v>210000</v>
      </c>
      <c r="F32" s="14">
        <f t="shared" ref="F32:F41" si="1">B32+C32-D32</f>
        <v>210000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210000</v>
      </c>
      <c r="D41" s="15">
        <f>SUM(D31:D40)</f>
        <v>0</v>
      </c>
      <c r="E41" s="15">
        <f>SUM(E31:E40)</f>
        <v>210000</v>
      </c>
      <c r="F41" s="15">
        <f t="shared" si="1"/>
        <v>210000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v>12372</v>
      </c>
      <c r="C45" s="26">
        <v>0</v>
      </c>
      <c r="D45" s="26">
        <v>12372</v>
      </c>
      <c r="E45" s="26">
        <v>0</v>
      </c>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12372</v>
      </c>
      <c r="C49" s="15">
        <f>SUM(C43:C48)</f>
        <v>0</v>
      </c>
      <c r="D49" s="15">
        <f>SUM(D43:D48)</f>
        <v>12372</v>
      </c>
      <c r="E49" s="15">
        <f>SUM(E43:E48)</f>
        <v>0</v>
      </c>
      <c r="F49" s="15">
        <f t="shared" si="2"/>
        <v>0</v>
      </c>
    </row>
    <row r="50" spans="1:6" ht="18" customHeight="1" thickTop="1" thickBot="1" x14ac:dyDescent="0.3">
      <c r="A50" s="9" t="s">
        <v>13</v>
      </c>
      <c r="B50" s="16">
        <f>SUM(B41,B49)</f>
        <v>12372</v>
      </c>
      <c r="C50" s="16">
        <f>SUM(C41,C49)</f>
        <v>210000</v>
      </c>
      <c r="D50" s="16">
        <f>SUM(D41,D49)</f>
        <v>12372</v>
      </c>
      <c r="E50" s="16">
        <f>SUM(E41,E49)</f>
        <v>210000</v>
      </c>
      <c r="F50" s="16">
        <f t="shared" si="2"/>
        <v>210000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16" sqref="B16"/>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WILLIAMSBURG</v>
      </c>
      <c r="C1" s="55"/>
      <c r="D1" s="55"/>
      <c r="E1" s="3"/>
      <c r="F1" s="3"/>
    </row>
    <row r="2" spans="1:6" ht="13.5" customHeight="1" x14ac:dyDescent="0.25">
      <c r="A2" s="4" t="s">
        <v>17</v>
      </c>
      <c r="B2" s="55" t="str">
        <f>IF('General Data'!B4:D4&lt;&gt;"",'General Data'!B4:D4,"")</f>
        <v>TOWN OF KINGSTREE</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v>11805853</v>
      </c>
      <c r="C15" s="26">
        <v>0</v>
      </c>
      <c r="D15" s="26">
        <v>280260</v>
      </c>
      <c r="E15" s="26">
        <v>269275</v>
      </c>
      <c r="F15" s="14">
        <f t="shared" si="0"/>
        <v>11525593</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11805853</v>
      </c>
      <c r="C18" s="15">
        <f>SUM(C8:C17)</f>
        <v>0</v>
      </c>
      <c r="D18" s="15">
        <f>SUM(D8:D17)</f>
        <v>280260</v>
      </c>
      <c r="E18" s="15">
        <f>SUM(E8:E17)</f>
        <v>269275</v>
      </c>
      <c r="F18" s="15">
        <f t="shared" si="0"/>
        <v>11525593</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11805853</v>
      </c>
      <c r="C27" s="16">
        <f>SUM(C18,C26)</f>
        <v>0</v>
      </c>
      <c r="D27" s="16">
        <f>SUM(D18,D26)</f>
        <v>280260</v>
      </c>
      <c r="E27" s="16">
        <f>SUM(E18,E26)</f>
        <v>269275</v>
      </c>
      <c r="F27" s="15">
        <f t="shared" si="1"/>
        <v>11525593</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16" sqref="C16"/>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WILLIAMSBURG</v>
      </c>
      <c r="C1" s="55"/>
      <c r="D1" s="29"/>
    </row>
    <row r="2" spans="1:4" ht="13.5" customHeight="1" x14ac:dyDescent="0.25">
      <c r="A2" s="4" t="s">
        <v>17</v>
      </c>
      <c r="B2" s="55" t="str">
        <f>IF('General Data'!B4:D4&lt;&gt;"",'General Data'!B4:D4,"")</f>
        <v>TOWN OF KINGSTREE</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v>8368408</v>
      </c>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669472.64</v>
      </c>
      <c r="D12" s="46"/>
    </row>
    <row r="13" spans="1:4" ht="13.5" x14ac:dyDescent="0.25">
      <c r="A13" s="66" t="s">
        <v>71</v>
      </c>
      <c r="B13" s="67"/>
      <c r="C13" s="42">
        <f>SUM('General Obligation'!F27,'General Obligation'!F50)</f>
        <v>210000</v>
      </c>
      <c r="D13" s="46"/>
    </row>
    <row r="14" spans="1:4" ht="13.5" x14ac:dyDescent="0.25">
      <c r="A14" s="66" t="s">
        <v>72</v>
      </c>
      <c r="B14" s="67"/>
      <c r="C14" s="42">
        <f>C12-C13</f>
        <v>459472.64000000001</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Merianne Cowley</dc:creator>
  <cp:lastModifiedBy>Hess, Kelly</cp:lastModifiedBy>
  <cp:lastPrinted>2003-10-08T05:41:45Z</cp:lastPrinted>
  <dcterms:created xsi:type="dcterms:W3CDTF">2003-10-04T05:22:12Z</dcterms:created>
  <dcterms:modified xsi:type="dcterms:W3CDTF">2018-06-14T20:20:21Z</dcterms:modified>
</cp:coreProperties>
</file>