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615"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c r="B41" i="4"/>
  <c r="C49" i="4"/>
  <c r="C41" i="4"/>
  <c r="C50" i="4"/>
  <c r="D49" i="4"/>
  <c r="D41" i="4"/>
  <c r="D50" i="4" s="1"/>
  <c r="F50" i="4" s="1"/>
  <c r="E49" i="4"/>
  <c r="E50" i="4" s="1"/>
  <c r="E41" i="4"/>
  <c r="F48" i="4"/>
  <c r="F47" i="4"/>
  <c r="F46" i="4"/>
  <c r="F45" i="4"/>
  <c r="F44" i="4"/>
  <c r="F43" i="4"/>
  <c r="F40" i="4"/>
  <c r="F39" i="4"/>
  <c r="F38" i="4"/>
  <c r="F37" i="4"/>
  <c r="F36" i="4"/>
  <c r="F35" i="4"/>
  <c r="F34" i="4"/>
  <c r="F33" i="4"/>
  <c r="F32" i="4"/>
  <c r="F31" i="4"/>
  <c r="B26" i="4"/>
  <c r="B18" i="4"/>
  <c r="F18" i="4" s="1"/>
  <c r="C18" i="4"/>
  <c r="C27" i="4"/>
  <c r="C26" i="4"/>
  <c r="F26" i="4"/>
  <c r="D18" i="4"/>
  <c r="D27" i="4" s="1"/>
  <c r="D26" i="4"/>
  <c r="E18" i="4"/>
  <c r="E26" i="4"/>
  <c r="E27" i="4"/>
  <c r="F25" i="4"/>
  <c r="F24" i="4"/>
  <c r="F23" i="4"/>
  <c r="F22" i="4"/>
  <c r="F21" i="4"/>
  <c r="F20" i="4"/>
  <c r="F17" i="4"/>
  <c r="F16" i="4"/>
  <c r="F15" i="4"/>
  <c r="F14" i="4"/>
  <c r="F13" i="4"/>
  <c r="F12" i="4"/>
  <c r="F11" i="4"/>
  <c r="F10" i="4"/>
  <c r="F9" i="4"/>
  <c r="F8" i="4"/>
  <c r="B41" i="1"/>
  <c r="C41" i="1"/>
  <c r="C50" i="1" s="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B26" i="1"/>
  <c r="C18" i="1"/>
  <c r="C26" i="1"/>
  <c r="C27" i="1" s="1"/>
  <c r="D18" i="1"/>
  <c r="D27" i="1" s="1"/>
  <c r="D26" i="1"/>
  <c r="F25" i="1"/>
  <c r="F24" i="1"/>
  <c r="F23" i="1"/>
  <c r="F22" i="1"/>
  <c r="F21" i="1"/>
  <c r="F20" i="1"/>
  <c r="E18" i="1"/>
  <c r="E27" i="1" s="1"/>
  <c r="E26" i="1"/>
  <c r="F9" i="1"/>
  <c r="F10" i="1"/>
  <c r="F11" i="1"/>
  <c r="F12" i="1"/>
  <c r="F13" i="1"/>
  <c r="F14" i="1"/>
  <c r="F15" i="1"/>
  <c r="F16" i="1"/>
  <c r="F17" i="1"/>
  <c r="F8" i="1"/>
  <c r="B27" i="4"/>
  <c r="D16" i="5"/>
  <c r="B27" i="1"/>
  <c r="D22" i="5"/>
  <c r="D17" i="5"/>
  <c r="F41" i="1"/>
  <c r="B50" i="4"/>
  <c r="D21" i="5"/>
  <c r="D19" i="5"/>
  <c r="F41" i="4"/>
  <c r="D20" i="5"/>
  <c r="F27" i="1" l="1"/>
  <c r="C13" i="5" s="1"/>
  <c r="C14" i="5" s="1"/>
  <c r="A17" i="6" s="1"/>
  <c r="F27" i="4"/>
  <c r="B50" i="1"/>
  <c r="F50" i="1" s="1"/>
  <c r="F26" i="1"/>
  <c r="F18"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<sst xmlns="http://schemas.openxmlformats.org/spreadsheetml/2006/main" count="191" uniqueCount="85">
  <si>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</si>
  <si>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</si>
  <si>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</si>
  <si>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</si>
  <si>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</si>
  <si>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</si>
  <si>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</si>
  <si>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</si>
  <si>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</si>
  <si>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</si>
  <si>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</si>
  <si>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</si>
  <si>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</si>
  <si>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</si>
  <si>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</si>
  <si>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</si>
  <si>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</si>
  <si>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</si>
  <si>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</si>
  <si>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</si>
  <si>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</si>
  <si>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</si>
  <si>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</si>
  <si>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</si>
  <si>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</si>
  <si>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</si>
  <si>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</si>
  <si>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</si>
  <si>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</si>
  <si>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</si>
  <si>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</si>
  <si>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</si>
  <si>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</si>
  <si>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</si>
  <si>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</si>
  <si>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</si>
  <si>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</si>
  <si>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</si>
  <si>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</si>
  <si>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</si>
  <si>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</si>
  <si>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</si>
  <si>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</si>
  <si>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</si>
  <si>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</si>
  <si>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</si>
  <si>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</si>
  <si>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</si>
  <si>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</si>
  <si>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</si>
  <si>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</si>
  <si>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</si>
  <si>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</si>
  <si>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</si>
  <si>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</si>
  <si>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</si>
  <si>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</si>
  <si>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</si>
  <si>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</si>
  <si>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</si>
  <si>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</si>
  <si>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</si>
  <si>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</si>
  <si>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</si>
  <si>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</si>
  <si>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</si>
  <si>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</si>
  <si>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</si>
  <si>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</si>
  <si>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</si>
  <si>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</si>
  <si>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</si>
  <si>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</si>
  <si>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</si>
  <si>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</si>
  <si>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</si>
  <si>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</si>
  <si>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</si>
  <si>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</si>
  <si>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Lane</t>
  </si>
  <si>
    <t>Sandra B. Mouzon</t>
  </si>
  <si>
    <t>lane@ftc-i.net</t>
  </si>
  <si>
    <t>843-387-5151</t>
  </si>
  <si>
    <t>843-387-6781</t>
  </si>
  <si>
    <t>Williamsburg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</si>
</sst>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21DE2CC0-789E-4321-B20A-8A3AC7B8D70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93B1AF4-04F4-43F0-A6DF-66A09D9A16E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9B709B3F-03A1-47F1-BC76-078964E2B9A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11656FE0-5EDF-4959-8834-84A6D92F8BF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105B25C2-3169-48FA-8028-9359F31C7AD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ane@ftc-i.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8" sqref="B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7" sqref="E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Lane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212815</v>
      </c>
      <c r="C9" s="26"/>
      <c r="D9" s="26">
        <v>11621</v>
      </c>
      <c r="E9" s="26">
        <v>5090</v>
      </c>
      <c r="F9" s="14">
        <f t="shared" ref="F9:F27" si="0">B9+C9-D9</f>
        <v>201194</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v>41345</v>
      </c>
      <c r="D17" s="26">
        <v>392</v>
      </c>
      <c r="E17" s="26">
        <v>11081</v>
      </c>
      <c r="F17" s="14">
        <f t="shared" si="0"/>
        <v>40953</v>
      </c>
    </row>
    <row r="18" spans="1:6" ht="18" customHeight="1" thickBot="1" x14ac:dyDescent="0.3">
      <c r="A18" s="9" t="s">
        <v>12</v>
      </c>
      <c r="B18" s="15">
        <f>SUM(B8:B17)</f>
        <v>212815</v>
      </c>
      <c r="C18" s="15">
        <f>SUM(C8:C17)</f>
        <v>41345</v>
      </c>
      <c r="D18" s="15">
        <f>SUM(D8:D17)</f>
        <v>12013</v>
      </c>
      <c r="E18" s="15">
        <f>SUM(E8:E17)</f>
        <v>16171</v>
      </c>
      <c r="F18" s="15">
        <f t="shared" si="0"/>
        <v>242147</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212815</v>
      </c>
      <c r="C27" s="16">
        <f>SUM(C18,C26)</f>
        <v>41345</v>
      </c>
      <c r="D27" s="16">
        <f>SUM(D18,D26)</f>
        <v>12013</v>
      </c>
      <c r="E27" s="16">
        <f>SUM(E18,E26)</f>
        <v>16171</v>
      </c>
      <c r="F27" s="16">
        <f t="shared" si="0"/>
        <v>242147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Lane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9" sqref="C1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Town of Lane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150000</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12000</v>
      </c>
      <c r="D12" s="46"/>
    </row>
    <row r="13" spans="1:4" ht="13.5" x14ac:dyDescent="0.25">
      <c r="A13" s="66" t="s">
        <v>71</v>
      </c>
      <c r="B13" s="67"/>
      <c r="C13" s="42">
        <f>SUM('General Obligation'!F27,'General Obligation'!F50)</f>
        <v>242147</v>
      </c>
      <c r="D13" s="46"/>
    </row>
    <row r="14" spans="1:4" ht="13.5" x14ac:dyDescent="0.25">
      <c r="A14" s="66" t="s">
        <v>72</v>
      </c>
      <c r="B14" s="67"/>
      <c r="C14" s="42">
        <f>C12-C13</f>
        <v>-230147</v>
      </c>
      <c r="D14" s="46"/>
    </row>
    <row r="15" spans="1:4" ht="36" customHeight="1" x14ac:dyDescent="0.2">
      <c r="A15" s="68" t="s">
        <v>37</v>
      </c>
      <c r="B15" s="68"/>
      <c r="C15" s="44"/>
      <c r="D15" s="44"/>
    </row>
    <row r="16" spans="1:4" ht="13.5" x14ac:dyDescent="0.25">
      <c r="A16" s="66" t="s">
        <v>73</v>
      </c>
      <c r="B16" s="67"/>
      <c r="C16" s="27">
        <v>84713</v>
      </c>
      <c r="D16" s="17">
        <f>IF(ISERROR(C16/$C$22*100),"",C16/$C$22*100)</f>
        <v>47.507234348011394</v>
      </c>
    </row>
    <row r="17" spans="1:4" ht="13.5" x14ac:dyDescent="0.25">
      <c r="A17" s="66" t="s">
        <v>74</v>
      </c>
      <c r="B17" s="67"/>
      <c r="C17" s="27">
        <v>72967</v>
      </c>
      <c r="D17" s="17">
        <f t="shared" ref="D17:D22" si="0">IF(ISERROR(C17/$C$22*100),"",C17/$C$22*100)</f>
        <v>40.920052042441505</v>
      </c>
    </row>
    <row r="18" spans="1:4" ht="13.5" x14ac:dyDescent="0.25">
      <c r="A18" s="66" t="s">
        <v>75</v>
      </c>
      <c r="B18" s="67"/>
      <c r="C18" s="27">
        <v>20636</v>
      </c>
      <c r="D18" s="17">
        <f t="shared" si="0"/>
        <v>11.572713609547096</v>
      </c>
    </row>
    <row r="19" spans="1:4" ht="13.5" x14ac:dyDescent="0.25">
      <c r="A19" s="66" t="s">
        <v>76</v>
      </c>
      <c r="B19" s="67"/>
      <c r="C19" s="27"/>
      <c r="D19" s="17">
        <f t="shared" si="0"/>
        <v>0</v>
      </c>
    </row>
    <row r="20" spans="1:4" ht="13.5" x14ac:dyDescent="0.25">
      <c r="A20" s="66" t="s">
        <v>77</v>
      </c>
      <c r="B20" s="67"/>
      <c r="C20" s="27"/>
      <c r="D20" s="17">
        <f t="shared" si="0"/>
        <v>0</v>
      </c>
    </row>
    <row r="21" spans="1:4" ht="13.5" x14ac:dyDescent="0.25">
      <c r="A21" s="66" t="s">
        <v>61</v>
      </c>
      <c r="B21" s="67"/>
      <c r="C21" s="27"/>
      <c r="D21" s="17">
        <f t="shared" si="0"/>
        <v>0</v>
      </c>
    </row>
    <row r="22" spans="1:4" ht="18" customHeight="1" thickBot="1" x14ac:dyDescent="0.3">
      <c r="A22" s="72" t="s">
        <v>36</v>
      </c>
      <c r="B22" s="73"/>
      <c r="C22" s="18">
        <f>SUM(C16:C21)</f>
        <v>178316</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2018-06-18T15:15:18Z</dcterms:modified>
</cp:coreProperties>
</file>