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6100" windowHeight="81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E22" i="1" l="1"/>
  <c r="C12" i="5"/>
  <c r="C22" i="5"/>
  <c r="D16" i="5"/>
  <c r="D19" i="5"/>
  <c r="B3" i="5"/>
  <c r="B2" i="5"/>
  <c r="B1" i="5"/>
  <c r="B49" i="4"/>
  <c r="B41" i="4"/>
  <c r="B50" i="4"/>
  <c r="F50" i="4"/>
  <c r="C49" i="4"/>
  <c r="C41" i="4"/>
  <c r="C50" i="4"/>
  <c r="D49" i="4"/>
  <c r="D41" i="4"/>
  <c r="D50" i="4"/>
  <c r="E49" i="4"/>
  <c r="E41" i="4"/>
  <c r="E50" i="4"/>
  <c r="F48" i="4"/>
  <c r="F47" i="4"/>
  <c r="F46" i="4"/>
  <c r="F45" i="4"/>
  <c r="F44" i="4"/>
  <c r="F43" i="4"/>
  <c r="F40" i="4"/>
  <c r="F39" i="4"/>
  <c r="F38" i="4"/>
  <c r="F37" i="4"/>
  <c r="F36" i="4"/>
  <c r="F35" i="4"/>
  <c r="F34" i="4"/>
  <c r="F33" i="4"/>
  <c r="F32" i="4"/>
  <c r="F31" i="4"/>
  <c r="B26" i="4"/>
  <c r="B18" i="4"/>
  <c r="B27" i="4"/>
  <c r="C18" i="4"/>
  <c r="C27" i="4"/>
  <c r="C26" i="4"/>
  <c r="D18" i="4"/>
  <c r="D26" i="4"/>
  <c r="F26" i="4"/>
  <c r="E18" i="4"/>
  <c r="E27" i="4"/>
  <c r="E26" i="4"/>
  <c r="F25" i="4"/>
  <c r="F24" i="4"/>
  <c r="F23" i="4"/>
  <c r="F22" i="4"/>
  <c r="F21" i="4"/>
  <c r="F20" i="4"/>
  <c r="F17" i="4"/>
  <c r="F16" i="4"/>
  <c r="F15" i="4"/>
  <c r="F14" i="4"/>
  <c r="F13" i="4"/>
  <c r="F12" i="4"/>
  <c r="F11" i="4"/>
  <c r="F10" i="4"/>
  <c r="F9" i="4"/>
  <c r="F8" i="4"/>
  <c r="B41" i="1"/>
  <c r="F41" i="1"/>
  <c r="C41" i="1"/>
  <c r="D41" i="1"/>
  <c r="D50" i="1"/>
  <c r="E41" i="1"/>
  <c r="E50" i="1"/>
  <c r="F40" i="1"/>
  <c r="F39" i="1"/>
  <c r="F38" i="1"/>
  <c r="F37" i="1"/>
  <c r="F36" i="1"/>
  <c r="F35" i="1"/>
  <c r="F34" i="1"/>
  <c r="F33" i="1"/>
  <c r="F32" i="1"/>
  <c r="F31" i="1"/>
  <c r="B49" i="1"/>
  <c r="B50" i="1"/>
  <c r="C49" i="1"/>
  <c r="C50" i="1"/>
  <c r="D49" i="1"/>
  <c r="F49" i="1"/>
  <c r="E49" i="1"/>
  <c r="F48" i="1"/>
  <c r="F47" i="1"/>
  <c r="F46" i="1"/>
  <c r="F45" i="1"/>
  <c r="F44" i="1"/>
  <c r="F43" i="1"/>
  <c r="B2" i="4"/>
  <c r="B3" i="4"/>
  <c r="B2" i="1"/>
  <c r="B3" i="1"/>
  <c r="B1" i="4"/>
  <c r="B1" i="1"/>
  <c r="B18" i="1"/>
  <c r="B26" i="1"/>
  <c r="C18" i="1"/>
  <c r="C26" i="1"/>
  <c r="D18" i="1"/>
  <c r="D26" i="1"/>
  <c r="F25" i="1"/>
  <c r="F24" i="1"/>
  <c r="F23" i="1"/>
  <c r="F22" i="1"/>
  <c r="F21" i="1"/>
  <c r="F20" i="1"/>
  <c r="E18" i="1"/>
  <c r="E27" i="1"/>
  <c r="E26" i="1"/>
  <c r="F9" i="1"/>
  <c r="F10" i="1"/>
  <c r="F11" i="1"/>
  <c r="F12" i="1"/>
  <c r="F13" i="1"/>
  <c r="F14" i="1"/>
  <c r="F15" i="1"/>
  <c r="F16" i="1"/>
  <c r="F17" i="1"/>
  <c r="F8" i="1"/>
  <c r="F49" i="4"/>
  <c r="D20" i="5"/>
  <c r="D18" i="5"/>
  <c r="D22" i="5"/>
  <c r="D17" i="5"/>
  <c r="D21" i="5"/>
  <c r="D27" i="1"/>
  <c r="F41" i="4"/>
  <c r="F18" i="4"/>
  <c r="C27" i="1"/>
  <c r="F26" i="1"/>
  <c r="F18" i="1"/>
  <c r="F50" i="1"/>
  <c r="B27" i="1"/>
  <c r="D27" i="4"/>
  <c r="F27" i="4"/>
  <c r="F27" i="1"/>
  <c r="C13" i="5"/>
  <c r="C14" i="5"/>
  <c r="A17" i="6"/>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<sst xmlns="http://schemas.openxmlformats.org/spreadsheetml/2006/main" count="191" uniqueCount="85">
  <si>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</si>
  <si>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</si>
  <si>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</si>
  <si>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</si>
  <si>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</si>
  <si>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</si>
  <si>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</si>
  <si>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</si>
  <si>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</si>
  <si>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</si>
  <si>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</si>
  <si>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</si>
  <si>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</si>
  <si>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</si>
  <si>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</si>
  <si>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</si>
  <si>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</si>
  <si>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</si>
  <si>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</si>
  <si>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</si>
  <si>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</si>
  <si>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</si>
  <si>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</si>
  <si>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</si>
  <si>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</si>
  <si>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</si>
  <si>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</si>
  <si>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</si>
  <si>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</si>
  <si>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</si>
  <si>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</si>
  <si>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</si>
  <si>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</si>
  <si>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</si>
  <si>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</si>
  <si>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</si>
  <si>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</si>
  <si>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</si>
  <si>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</si>
  <si>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</si>
  <si>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</si>
  <si>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</si>
  <si>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</si>
  <si>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</si>
  <si>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</si>
  <si>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</si>
  <si>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</si>
  <si>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</si>
  <si>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</si>
  <si>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</si>
  <si>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</si>
  <si>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</si>
  <si>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</si>
  <si>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</si>
  <si>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</si>
  <si>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</si>
  <si>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</si>
  <si>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</si>
  <si>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</si>
  <si>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</si>
  <si>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</si>
  <si>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</si>
  <si>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</si>
  <si>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</si>
  <si>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</si>
  <si>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</si>
  <si>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</si>
  <si>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</si>
  <si>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</si>
  <si>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</si>
  <si>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</si>
  <si>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</si>
  <si>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</si>
  <si>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</si>
  <si>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</si>
  <si>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</si>
  <si>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</si>
  <si>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</si>
  <si>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</si>
  <si>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Clarendon</t>
  </si>
  <si>
    <t>Town of Summerton</t>
  </si>
  <si>
    <t>Kimberly Vinson</t>
  </si>
  <si>
    <t>summerton@vinsonaccounting.com</t>
  </si>
  <si>
    <t>803-485-2525</t>
  </si>
  <si>
    <t>866-581-7999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</si>
</sst>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43" name="Picture 1" descr="scstateseal">
          <a:extLst>
            <a:ext uri="{FF2B5EF4-FFF2-40B4-BE49-F238E27FC236}">
              <a16:creationId xmlns:a16="http://schemas.microsoft.com/office/drawing/2014/main" id="{E0012DE8-BD38-42E2-BACB-E7450312D21E}"/>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7774084F-C907-4719-9AFB-A81EC86B4E1D}"/>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50" name="Picture 1" descr="scstateseal">
          <a:extLst>
            <a:ext uri="{FF2B5EF4-FFF2-40B4-BE49-F238E27FC236}">
              <a16:creationId xmlns:a16="http://schemas.microsoft.com/office/drawing/2014/main" id="{A42BB5AF-2009-4F1E-8184-DAEA397DC347}"/>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72" name="Picture 1" descr="scstateseal">
          <a:extLst>
            <a:ext uri="{FF2B5EF4-FFF2-40B4-BE49-F238E27FC236}">
              <a16:creationId xmlns:a16="http://schemas.microsoft.com/office/drawing/2014/main" id="{D905482B-5BEA-4CE5-9128-78DBC508BEC9}"/>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96" name="Picture 1" descr="scstateseal">
          <a:extLst>
            <a:ext uri="{FF2B5EF4-FFF2-40B4-BE49-F238E27FC236}">
              <a16:creationId xmlns:a16="http://schemas.microsoft.com/office/drawing/2014/main" id="{23F38358-F6A0-4F9A-ADD5-B1205AF6E831}"/>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summerton@vinsonaccounting.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8" zoomScale="102" zoomScaleNormal="100" workbookViewId="0">
      <selection activeCell="E9" sqref="E9"/>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Clarendon</v>
      </c>
      <c r="C1" s="55"/>
      <c r="D1" s="55"/>
      <c r="E1" s="3"/>
      <c r="F1" s="3"/>
    </row>
    <row r="2" spans="1:6" ht="13.5" customHeight="1" x14ac:dyDescent="0.25">
      <c r="A2" s="4" t="s">
        <v>17</v>
      </c>
      <c r="B2" s="55" t="str">
        <f>IF('General Data'!B4:D4&lt;&gt;"",'General Data'!B4:D4,"")</f>
        <v>Town of Summerton</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v>140728</v>
      </c>
      <c r="C12" s="26"/>
      <c r="D12" s="26">
        <v>34410</v>
      </c>
      <c r="E12" s="26">
        <v>34462</v>
      </c>
      <c r="F12" s="14">
        <f t="shared" si="0"/>
        <v>106318</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140728</v>
      </c>
      <c r="C18" s="15">
        <f>SUM(C8:C17)</f>
        <v>0</v>
      </c>
      <c r="D18" s="15">
        <f>SUM(D8:D17)</f>
        <v>34410</v>
      </c>
      <c r="E18" s="15">
        <f>SUM(E8:E17)</f>
        <v>34462</v>
      </c>
      <c r="F18" s="15">
        <f t="shared" si="0"/>
        <v>106318</v>
      </c>
    </row>
    <row r="19" spans="1:6" ht="36" customHeight="1" thickTop="1" x14ac:dyDescent="0.2">
      <c r="A19" s="8" t="s">
        <v>7</v>
      </c>
      <c r="B19" s="38" t="s">
        <v>31</v>
      </c>
      <c r="C19" s="38" t="s">
        <v>2</v>
      </c>
      <c r="D19" s="38" t="s">
        <v>3</v>
      </c>
      <c r="E19" s="38" t="s">
        <v>5</v>
      </c>
      <c r="F19" s="39" t="s">
        <v>4</v>
      </c>
    </row>
    <row r="20" spans="1:6" ht="13.5" x14ac:dyDescent="0.25">
      <c r="A20" s="5" t="s">
        <v>62</v>
      </c>
      <c r="B20" s="26">
        <v>17319</v>
      </c>
      <c r="C20" s="26"/>
      <c r="D20" s="26">
        <v>5915</v>
      </c>
      <c r="E20" s="26">
        <v>6454</v>
      </c>
      <c r="F20" s="14">
        <f t="shared" si="0"/>
        <v>11404</v>
      </c>
    </row>
    <row r="21" spans="1:6" ht="13.5" x14ac:dyDescent="0.25">
      <c r="A21" s="5" t="s">
        <v>63</v>
      </c>
      <c r="B21" s="26"/>
      <c r="C21" s="26"/>
      <c r="D21" s="26"/>
      <c r="E21" s="26"/>
      <c r="F21" s="14">
        <f t="shared" si="0"/>
        <v>0</v>
      </c>
    </row>
    <row r="22" spans="1:6" ht="13.5" x14ac:dyDescent="0.25">
      <c r="A22" s="5" t="s">
        <v>64</v>
      </c>
      <c r="B22" s="26">
        <v>45427</v>
      </c>
      <c r="C22" s="26"/>
      <c r="D22" s="26">
        <v>15798</v>
      </c>
      <c r="E22" s="26">
        <f>6162+10487</f>
        <v>16649</v>
      </c>
      <c r="F22" s="14">
        <f t="shared" si="0"/>
        <v>29629</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62746</v>
      </c>
      <c r="C26" s="15">
        <f>SUM(C20:C25)</f>
        <v>0</v>
      </c>
      <c r="D26" s="15">
        <f>SUM(D20:D25)</f>
        <v>21713</v>
      </c>
      <c r="E26" s="15">
        <f>SUM(E20:E25)</f>
        <v>23103</v>
      </c>
      <c r="F26" s="15">
        <f t="shared" si="0"/>
        <v>41033</v>
      </c>
    </row>
    <row r="27" spans="1:6" ht="18" customHeight="1" thickTop="1" thickBot="1" x14ac:dyDescent="0.3">
      <c r="A27" s="10" t="s">
        <v>13</v>
      </c>
      <c r="B27" s="16">
        <f>SUM(B18,B26)</f>
        <v>203474</v>
      </c>
      <c r="C27" s="16">
        <f>SUM(C18,C26)</f>
        <v>0</v>
      </c>
      <c r="D27" s="16">
        <f>SUM(D18,D26)</f>
        <v>56123</v>
      </c>
      <c r="E27" s="16">
        <f>SUM(E18,E26)</f>
        <v>57565</v>
      </c>
      <c r="F27" s="16">
        <f t="shared" si="0"/>
        <v>147351</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D15" sqref="D15"/>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Clarendon</v>
      </c>
      <c r="C1" s="55"/>
      <c r="D1" s="55"/>
      <c r="E1" s="3"/>
      <c r="F1" s="3"/>
    </row>
    <row r="2" spans="1:6" ht="13.5" customHeight="1" x14ac:dyDescent="0.25">
      <c r="A2" s="4" t="s">
        <v>17</v>
      </c>
      <c r="B2" s="55" t="str">
        <f>IF('General Data'!B4:D4&lt;&gt;"",'General Data'!B4:D4,"")</f>
        <v>Town of Summerton</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v>2085223</v>
      </c>
      <c r="C14" s="26"/>
      <c r="D14" s="26">
        <v>59257</v>
      </c>
      <c r="E14" s="26">
        <v>38502</v>
      </c>
      <c r="F14" s="14">
        <f t="shared" si="0"/>
        <v>2025966</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2085223</v>
      </c>
      <c r="C18" s="15">
        <f>SUM(C8:C17)</f>
        <v>0</v>
      </c>
      <c r="D18" s="15">
        <f>SUM(D8:D17)</f>
        <v>59257</v>
      </c>
      <c r="E18" s="15">
        <f>SUM(E8:E17)</f>
        <v>38502</v>
      </c>
      <c r="F18" s="15">
        <f t="shared" si="0"/>
        <v>2025966</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2085223</v>
      </c>
      <c r="C27" s="16">
        <f>SUM(C18,C26)</f>
        <v>0</v>
      </c>
      <c r="D27" s="16">
        <f>SUM(D18,D26)</f>
        <v>59257</v>
      </c>
      <c r="E27" s="16">
        <f>SUM(E18,E26)</f>
        <v>38502</v>
      </c>
      <c r="F27" s="15">
        <f t="shared" si="1"/>
        <v>2025966</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9" zoomScale="102" zoomScaleNormal="100" workbookViewId="0">
      <selection activeCell="C16" sqref="C16"/>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Clarendon</v>
      </c>
      <c r="C1" s="55"/>
      <c r="D1" s="29"/>
    </row>
    <row r="2" spans="1:4" ht="13.5" customHeight="1" x14ac:dyDescent="0.25">
      <c r="A2" s="4" t="s">
        <v>17</v>
      </c>
      <c r="B2" s="55" t="str">
        <f>IF('General Data'!B4:D4&lt;&gt;"",'General Data'!B4:D4,"")</f>
        <v>Town of Summerton</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147351</v>
      </c>
      <c r="D13" s="46"/>
    </row>
    <row r="14" spans="1:4" ht="13.5" x14ac:dyDescent="0.25">
      <c r="A14" s="66" t="s">
        <v>72</v>
      </c>
      <c r="B14" s="67"/>
      <c r="C14" s="42">
        <f>C12-C13</f>
        <v>-147351</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2018-06-18T14:57:11Z</dcterms:modified>
</cp:coreProperties>
</file>