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Statement 2022" sheetId="1" r:id="rId4"/>
    <sheet state="visible" name="Tracking Transactions per Item" sheetId="2" r:id="rId5"/>
    <sheet state="visible" name="Monthly Capital Sheet" sheetId="3" r:id="rId6"/>
    <sheet state="visible" name="Pivot Table 7" sheetId="4" r:id="rId7"/>
    <sheet state="visible" name="P&amp;L" sheetId="5" r:id="rId8"/>
    <sheet state="visible" name="XRef" sheetId="6" r:id="rId9"/>
    <sheet state="visible" name="Comments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gPkTRRDG41AqWF6HrhKEb+iBKA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419">
      <text>
        <t xml:space="preserve">======
ID#AAAAdLfStys
Akola Njume Cyril    (2022-07-23 09:44:07)
Right, corrected I see, using Effective and actual dates</t>
      </text>
    </comment>
    <comment authorId="0" ref="O414">
      <text>
        <t xml:space="preserve">======
ID#AAAAdLfStyo
Akola Njume Cyril    (2022-07-23 09:43:21)
Right. Although, the amount reduced effects the balance, and the amount reduce from capital for May was 160k, hence 400k left</t>
      </text>
    </comment>
  </commentList>
  <extLst>
    <ext uri="GoogleSheetsCustomDataVersion1">
      <go:sheetsCustomData xmlns:go="http://customooxmlschemas.google.com/" r:id="rId1" roundtripDataSignature="AMtx7mgtMRGF0BRNohJteOWQSh+oN0Ys9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ID#AAAAX23UK3Q
Akola Njume Cyril    (2022-04-05 16:06:06)
This is the debt repayment plan @tafor.niba@gmail.com
_Assigned to Tafor E. Niba_</t>
      </text>
    </comment>
  </commentList>
  <extLst>
    <ext uri="GoogleSheetsCustomDataVersion1">
      <go:sheetsCustomData xmlns:go="http://customooxmlschemas.google.com/" r:id="rId1" roundtripDataSignature="AMtx7mhnMAiLEftJ23xT2v0S2Fo2zMuv6w=="/>
    </ext>
  </extLst>
</comments>
</file>

<file path=xl/sharedStrings.xml><?xml version="1.0" encoding="utf-8"?>
<sst xmlns="http://schemas.openxmlformats.org/spreadsheetml/2006/main" count="2298" uniqueCount="727">
  <si>
    <t>Actual Month</t>
  </si>
  <si>
    <t>Actual Date</t>
  </si>
  <si>
    <t>Effective  Month</t>
  </si>
  <si>
    <t xml:space="preserve">Description </t>
  </si>
  <si>
    <t xml:space="preserve">Category </t>
  </si>
  <si>
    <t>Payment Method</t>
  </si>
  <si>
    <t>Income</t>
  </si>
  <si>
    <t>Expenses</t>
  </si>
  <si>
    <t>Balance</t>
  </si>
  <si>
    <t>Running Balance</t>
  </si>
  <si>
    <t>Cash Balance</t>
  </si>
  <si>
    <t>Orange Momo</t>
  </si>
  <si>
    <t>MTM Momo</t>
  </si>
  <si>
    <t>Bank Transfer</t>
  </si>
  <si>
    <t>Comments</t>
  </si>
  <si>
    <t xml:space="preserve"> </t>
  </si>
  <si>
    <t>22/06/2021</t>
  </si>
  <si>
    <t>Site Chief Desmond</t>
  </si>
  <si>
    <t>Maintenance and Repairs</t>
  </si>
  <si>
    <t>Cash</t>
  </si>
  <si>
    <t>Cyril takes out a loan for person use</t>
  </si>
  <si>
    <t>Other Expenses</t>
  </si>
  <si>
    <t>MoMo</t>
  </si>
  <si>
    <t>Carpenter Downpay</t>
  </si>
  <si>
    <t>Office Renovation</t>
  </si>
  <si>
    <t>23/06/2021</t>
  </si>
  <si>
    <t>Cyril repays the loan</t>
  </si>
  <si>
    <t>Revenue - Other</t>
  </si>
  <si>
    <t>24/06/2021</t>
  </si>
  <si>
    <t>Site chief desmond receives money for office supplies</t>
  </si>
  <si>
    <t>Money Sent for Office supplies Capital)</t>
  </si>
  <si>
    <t>Capital</t>
  </si>
  <si>
    <t>OrangeMo Creation</t>
  </si>
  <si>
    <t>Telephone</t>
  </si>
  <si>
    <t>OrangeMo</t>
  </si>
  <si>
    <t>25/06/2021</t>
  </si>
  <si>
    <t>Electrical Expenses</t>
  </si>
  <si>
    <t>Utilities - Water&amp;Light</t>
  </si>
  <si>
    <t>26/06/2021</t>
  </si>
  <si>
    <t>Airtime Purchase</t>
  </si>
  <si>
    <t>Invitation PrintUps</t>
  </si>
  <si>
    <t>BOLO89 Events</t>
  </si>
  <si>
    <t>Transport Cost</t>
  </si>
  <si>
    <t>27/06/2021</t>
  </si>
  <si>
    <t>PrintUp Cost SignPost</t>
  </si>
  <si>
    <t>Cost of Modem</t>
  </si>
  <si>
    <t>Orange Sim Card/OM</t>
  </si>
  <si>
    <t>Falvien Kouatche/Open Desk</t>
  </si>
  <si>
    <t>Revenue - Office Space</t>
  </si>
  <si>
    <t>Chebs Ade/Open Desk</t>
  </si>
  <si>
    <t>13/07/2021</t>
  </si>
  <si>
    <t>Mme Nangue Tekem Hermine/Photoshoot</t>
  </si>
  <si>
    <t>Column1</t>
  </si>
  <si>
    <t>19/07/2021</t>
  </si>
  <si>
    <t>Falvien Kouatche/Conference Room</t>
  </si>
  <si>
    <t>Revenue - Events</t>
  </si>
  <si>
    <t>26/07/2021</t>
  </si>
  <si>
    <t>Tongwa Tayukeh/Semi Private Desk</t>
  </si>
  <si>
    <t>Flavien Kouatche/Conference Room</t>
  </si>
  <si>
    <t>28/07/2021</t>
  </si>
  <si>
    <t>Dora Kingue/Open Desk</t>
  </si>
  <si>
    <t>31/07/2021</t>
  </si>
  <si>
    <t>Nelson/Semi-Private Desk</t>
  </si>
  <si>
    <t>Total July Salary for Cyril / MoMo BiWeekly</t>
  </si>
  <si>
    <t>Payroll Expenses</t>
  </si>
  <si>
    <t>Total Capital Input (July)</t>
  </si>
  <si>
    <t>Added</t>
  </si>
  <si>
    <t>Total Expenditure July</t>
  </si>
  <si>
    <t>Total Expenditure Correct</t>
  </si>
  <si>
    <t>Bongalo/Semi-Private Desk</t>
  </si>
  <si>
    <t>Show Daddy/Semi Private Desk</t>
  </si>
  <si>
    <t>Eric Maniable/Private Office</t>
  </si>
  <si>
    <t>17/08/2021</t>
  </si>
  <si>
    <t>Nanyam Emmanuel/Private Office</t>
  </si>
  <si>
    <t>21/08/2021</t>
  </si>
  <si>
    <t>CMCA/Conference Room</t>
  </si>
  <si>
    <t>22/08/2021</t>
  </si>
  <si>
    <t>Patrice D/PhotoCopy and Print</t>
  </si>
  <si>
    <t>Printer &amp; Photocopies</t>
  </si>
  <si>
    <t>23/08/2021</t>
  </si>
  <si>
    <t>Ryisa Sirri/Semi Private Desk</t>
  </si>
  <si>
    <t>25/08/2021</t>
  </si>
  <si>
    <t>Amabo Emmanuel/Semi Private Desk</t>
  </si>
  <si>
    <t>Innocent Archang/Semi Private Desk</t>
  </si>
  <si>
    <t>31/08/2021</t>
  </si>
  <si>
    <t>Total August Salary for Cyril paid through MoMo BiWeekly</t>
  </si>
  <si>
    <t>Total Capital Input (August)</t>
  </si>
  <si>
    <t>Total Expenditure August</t>
  </si>
  <si>
    <t>Total expenditure correct</t>
  </si>
  <si>
    <t>Linda Bawa/Open Desk</t>
  </si>
  <si>
    <t>Withdrawal charges</t>
  </si>
  <si>
    <t>Fumigation of the building</t>
  </si>
  <si>
    <t>CAMTEL BILL</t>
  </si>
  <si>
    <t>Internet</t>
  </si>
  <si>
    <t>2 Pallets of drinking water</t>
  </si>
  <si>
    <t>Office Supplies</t>
  </si>
  <si>
    <t>Fuel</t>
  </si>
  <si>
    <t>Generator</t>
  </si>
  <si>
    <t>Budi Nobert/Semi Private Desk</t>
  </si>
  <si>
    <t>Yengo Yvette/Open Desk</t>
  </si>
  <si>
    <t>Cyrils Birthday expenditure</t>
  </si>
  <si>
    <t>Money paid for Tshirts</t>
  </si>
  <si>
    <t>Sanitory Tax</t>
  </si>
  <si>
    <t>Taxes and Licenses</t>
  </si>
  <si>
    <t xml:space="preserve">Attachment for Camtel </t>
  </si>
  <si>
    <t>13/09/2021</t>
  </si>
  <si>
    <t>DataGend Sept Rent (Yogaya)</t>
  </si>
  <si>
    <t>Money sent to Derken</t>
  </si>
  <si>
    <t>Clean up of storage</t>
  </si>
  <si>
    <t>14/09/2021</t>
  </si>
  <si>
    <t>Plumber</t>
  </si>
  <si>
    <t>Eneo Bill</t>
  </si>
  <si>
    <t>Water Bill (Arears + August Month)</t>
  </si>
  <si>
    <t>Untraced Expenses</t>
  </si>
  <si>
    <t>Charges on withdrawal</t>
  </si>
  <si>
    <t>Money to Derkan for Equipment</t>
  </si>
  <si>
    <t>15/09/2021</t>
  </si>
  <si>
    <t>Gate Repair</t>
  </si>
  <si>
    <t>16/09/2021</t>
  </si>
  <si>
    <t xml:space="preserve">Drinking water </t>
  </si>
  <si>
    <t>Water</t>
  </si>
  <si>
    <t>Camtel Technician Motivation</t>
  </si>
  <si>
    <t>20/09/2021</t>
  </si>
  <si>
    <t>Salyeres Sandy/Private Desk</t>
  </si>
  <si>
    <t>21/09/2021</t>
  </si>
  <si>
    <t>Jiminez Ani/SemiPrivate Space</t>
  </si>
  <si>
    <t>Nupa Gerald/Open Desk</t>
  </si>
  <si>
    <t>Capital Input (Blinds)</t>
  </si>
  <si>
    <t>22/09/2021</t>
  </si>
  <si>
    <t>Toilet Repair</t>
  </si>
  <si>
    <t>Internet Reactivation</t>
  </si>
  <si>
    <t>Print and Photocopy (Official Docs)</t>
  </si>
  <si>
    <t>Blinds</t>
  </si>
  <si>
    <t>Constructor Advance for Dallas Wall</t>
  </si>
  <si>
    <t>Toilet Tissue</t>
  </si>
  <si>
    <t>Motivation for cleaner</t>
  </si>
  <si>
    <t>Cleaning</t>
  </si>
  <si>
    <t>23/09/2021</t>
  </si>
  <si>
    <t xml:space="preserve">Constructor Balance </t>
  </si>
  <si>
    <t>27/09/2021</t>
  </si>
  <si>
    <t>Fotso Aurelien/SemiPrivate Desk</t>
  </si>
  <si>
    <t>Capital Input - Income for Revenue Reimbursements</t>
  </si>
  <si>
    <t>Constructor Paint Addition + Transport</t>
  </si>
  <si>
    <t>Environment Tax(Council)</t>
  </si>
  <si>
    <t>28/09/2021</t>
  </si>
  <si>
    <t>Transportation to Camtel Technician</t>
  </si>
  <si>
    <t>29/09/2021</t>
  </si>
  <si>
    <t xml:space="preserve">MTN Reactivation </t>
  </si>
  <si>
    <t>30/09/2021</t>
  </si>
  <si>
    <t>Fuel for Generator</t>
  </si>
  <si>
    <t>Total September Salary for Cyril paid through MoMo BiWeekly</t>
  </si>
  <si>
    <t>Yannicks Salary paid through OrangeMo for SEPT</t>
  </si>
  <si>
    <t>Capital Input (Exp)</t>
  </si>
  <si>
    <t>Withdrawal Charges</t>
  </si>
  <si>
    <t>Ntseh Njinwi Lonko/Conference Room</t>
  </si>
  <si>
    <t>Miloky Caroll/Private Space</t>
  </si>
  <si>
    <t xml:space="preserve"> Jimenez Ani/Semi Private Desk </t>
  </si>
  <si>
    <t>Fon-Ndikum Ngembong/Semi-Private Desk</t>
  </si>
  <si>
    <t>Mme Anehs Birthday</t>
  </si>
  <si>
    <t>Camtel Fixup cost</t>
  </si>
  <si>
    <t>Capital Input for Expenses/bills/Overdraft</t>
  </si>
  <si>
    <t>Gas for the generator</t>
  </si>
  <si>
    <t xml:space="preserve">20litre Gallon </t>
  </si>
  <si>
    <t>Electrician</t>
  </si>
  <si>
    <t>Agu Alesis/Open Area</t>
  </si>
  <si>
    <t>Sealing the Dallas Carpet</t>
  </si>
  <si>
    <t>Ebai OjongTambia/Photocopy and print</t>
  </si>
  <si>
    <t>Abby Sharma/Shared Private/Yogaya Oct Month</t>
  </si>
  <si>
    <t>PayPal</t>
  </si>
  <si>
    <t>13/10/2021</t>
  </si>
  <si>
    <t>Ndum Florence/Private Office</t>
  </si>
  <si>
    <t>Toilet Acid</t>
  </si>
  <si>
    <t>Plastic trash bags</t>
  </si>
  <si>
    <t>19/10/2021</t>
  </si>
  <si>
    <t>22/10/2021</t>
  </si>
  <si>
    <t>Yogaya SEPT Rent</t>
  </si>
  <si>
    <t>Entrepreneur Event Bonanjo</t>
  </si>
  <si>
    <t>25/10/2021</t>
  </si>
  <si>
    <t>Mballa Cyrille/Open Desk</t>
  </si>
  <si>
    <t>26/10/2021</t>
  </si>
  <si>
    <t xml:space="preserve">Fotso Nounamo Aurelien/Semi Private </t>
  </si>
  <si>
    <t>28/10/2021</t>
  </si>
  <si>
    <t>Epeti Ndive/Open Desk</t>
  </si>
  <si>
    <t xml:space="preserve">Fuel for the generator </t>
  </si>
  <si>
    <t>Water Dispener</t>
  </si>
  <si>
    <t>Charges</t>
  </si>
  <si>
    <t>Untraced Expenses/Overdraft</t>
  </si>
  <si>
    <t>29/10/2021</t>
  </si>
  <si>
    <t>Yogaya Office Rent Payment for October</t>
  </si>
  <si>
    <t>Kebuya Nelson/Semi Private Desk</t>
  </si>
  <si>
    <t>31/10/2021</t>
  </si>
  <si>
    <t xml:space="preserve">Yannicks Salary for Oct </t>
  </si>
  <si>
    <t>Total October Salary for Cyril paid through MoMo BiWeekly</t>
  </si>
  <si>
    <t>Monique Ntumngia/Private Office</t>
  </si>
  <si>
    <t>Salaries to be Updated from July till Jan</t>
  </si>
  <si>
    <t>Stabilizer</t>
  </si>
  <si>
    <t>Abdoulaye Money return</t>
  </si>
  <si>
    <t>Ashu Egbe Marlyse/Large Mixed Used Space</t>
  </si>
  <si>
    <t xml:space="preserve">Withdrawal charges </t>
  </si>
  <si>
    <t xml:space="preserve">Fuel </t>
  </si>
  <si>
    <t>Aura Water ( Dispenser)</t>
  </si>
  <si>
    <t>Toilet Paper</t>
  </si>
  <si>
    <t>Achu Christine/Private offcie</t>
  </si>
  <si>
    <t>Moutymbo Patrick/Private office</t>
  </si>
  <si>
    <t xml:space="preserve">Eneo Bill </t>
  </si>
  <si>
    <t xml:space="preserve">CamWater Bill </t>
  </si>
  <si>
    <t>Withdrawal charges for 347k Rev</t>
  </si>
  <si>
    <t>15/11/2021</t>
  </si>
  <si>
    <t>Teuboukeng Eric/Semi Private office</t>
  </si>
  <si>
    <t>Capital Input Guards</t>
  </si>
  <si>
    <t>17/11/2021</t>
  </si>
  <si>
    <t>Djomkam Ronald/Private Office</t>
  </si>
  <si>
    <t>18/11/2021</t>
  </si>
  <si>
    <t>Payment for two months (Nov/Dec) Atlantic Security</t>
  </si>
  <si>
    <t>Security Guards</t>
  </si>
  <si>
    <t>19/11/2021</t>
  </si>
  <si>
    <t xml:space="preserve">Electrician Romeo </t>
  </si>
  <si>
    <t>20/11/2021</t>
  </si>
  <si>
    <t>Carpenter</t>
  </si>
  <si>
    <t>22/11/2021</t>
  </si>
  <si>
    <t>Monju Christine/Conference Room</t>
  </si>
  <si>
    <t>23/11/2021</t>
  </si>
  <si>
    <t>Capital Input Repairs</t>
  </si>
  <si>
    <t>24/11/2021</t>
  </si>
  <si>
    <t>Meter Repairs</t>
  </si>
  <si>
    <t>Gate and Ceiling Repairs</t>
  </si>
  <si>
    <t>25/11/2021</t>
  </si>
  <si>
    <t>26/11/2021</t>
  </si>
  <si>
    <t>Capital Input Event</t>
  </si>
  <si>
    <t>Cartering Services, water and drinks + Charges</t>
  </si>
  <si>
    <t>28/11/2021</t>
  </si>
  <si>
    <t>Romeo electrician</t>
  </si>
  <si>
    <t>Technician for Generator</t>
  </si>
  <si>
    <t>Generator Oil</t>
  </si>
  <si>
    <t>Generator Battery Recharge</t>
  </si>
  <si>
    <t>Leonelle Love/Photocopy and Print</t>
  </si>
  <si>
    <t>29/11/2021</t>
  </si>
  <si>
    <t>Renaud Feuze/Conference Room</t>
  </si>
  <si>
    <t>Mekondane Carine/Semi Private Desk</t>
  </si>
  <si>
    <t>30/11/2021</t>
  </si>
  <si>
    <t>Transport of Gen Technician</t>
  </si>
  <si>
    <t>Bought locks for .....</t>
  </si>
  <si>
    <t>November Salary - Yannick</t>
  </si>
  <si>
    <t>Total November Salary for Cyril paid through MoMo BiWeekly</t>
  </si>
  <si>
    <t>Frank (gratitude for Sunday)</t>
  </si>
  <si>
    <t>Paypal</t>
  </si>
  <si>
    <t xml:space="preserve">Capital Input </t>
  </si>
  <si>
    <t>Yogaya Office Rent Payment</t>
  </si>
  <si>
    <t>PDG Cartering Services</t>
  </si>
  <si>
    <t>Purchase of cleaning supplies</t>
  </si>
  <si>
    <t>Mme Monju Christine paid through PayPal for the usage of the conference room, we benefited 15k after giving them the room for free in comoensation for Gen</t>
  </si>
  <si>
    <t>Teyim Eileen/Private Office</t>
  </si>
  <si>
    <t>Water and Electricity Bills for Nov</t>
  </si>
  <si>
    <t>Withdrawal Charges (100k) for Yannick's Salary</t>
  </si>
  <si>
    <t xml:space="preserve">New Technicians </t>
  </si>
  <si>
    <t>Camtel Bills (Sept,Oct,Nov)</t>
  </si>
  <si>
    <t>Withdrawal Charges (100k) + 200</t>
  </si>
  <si>
    <t>MTN Error (To be Reinstated)</t>
  </si>
  <si>
    <t>13/12/2021</t>
  </si>
  <si>
    <t>Weekly MTN Internet Recharge</t>
  </si>
  <si>
    <t>Dr. Eilleens food order</t>
  </si>
  <si>
    <t>Dr. Eileen paid for the private office full day in Cash</t>
  </si>
  <si>
    <t>Dr. Eilleens Food Order (repaid cash)</t>
  </si>
  <si>
    <t xml:space="preserve"> Burnley Emmanuel/Open Desk</t>
  </si>
  <si>
    <t>14/12/2021</t>
  </si>
  <si>
    <t xml:space="preserve">Water  </t>
  </si>
  <si>
    <t>MTN Error Reinstated</t>
  </si>
  <si>
    <t>Burnley Emmanuel compensated in cash for the usage of the open desk after failed internet service</t>
  </si>
  <si>
    <t>15/12/2021</t>
  </si>
  <si>
    <t>Generator Fuel</t>
  </si>
  <si>
    <t>21/12/2021</t>
  </si>
  <si>
    <t>Mme Achu completed her payment in cash for a 10 day working period which started on the 12th of Dec, she had initially paid 100k through PayPay in November as upfront</t>
  </si>
  <si>
    <t>Woagha Eric/Open Desk/Open Desk</t>
  </si>
  <si>
    <t>27/12/2021</t>
  </si>
  <si>
    <t>Mr. Eric paid for half day open desk and made payment through MoMo</t>
  </si>
  <si>
    <t>31/12/2021</t>
  </si>
  <si>
    <t>Total December Salary for Cyril paid through MoMo BiWeekly</t>
  </si>
  <si>
    <t>Mme Achu Christine took the private office for 5 days beginning 3rd till the 7th for thesame deal she had negotiated December (18k per day). She paid Cash</t>
  </si>
  <si>
    <t>Payment to Security Guards - Jan-Feb</t>
  </si>
  <si>
    <t>Capital Input to Security Guards - Jan-Feb</t>
  </si>
  <si>
    <t>Eric Woagha paid Cash for the Open Desk Monthly and benefitted of a 50% January discount</t>
  </si>
  <si>
    <t>Mme Makuba Masango took the private office Daphne B for a period of 3 days at a 30% discount and paid Cash</t>
  </si>
  <si>
    <t>BOLO89 paid for their drinking water over the months Cash</t>
  </si>
  <si>
    <t>Mme Aneh returned 10k cash which she had agree to refund after 20k was reported missing while she was still incharge</t>
  </si>
  <si>
    <t>Eneo Bill for December paid in cash</t>
  </si>
  <si>
    <t>Camwater bill for December paid in cash</t>
  </si>
  <si>
    <t>Transportation incurred for the payment of both bills</t>
  </si>
  <si>
    <t>Travel &amp; Sales Expenses</t>
  </si>
  <si>
    <t>Bongalo paid 190k Cash preferred partner price for 2chairs at Vegas</t>
  </si>
  <si>
    <t>14/1/2022</t>
  </si>
  <si>
    <t>Mme Makuba took a private office till the 5th of Feb (3weeks) and is to pay 180k,She paid $250 through Paypal and is left to pay 40k</t>
  </si>
  <si>
    <t>18/1/2022</t>
  </si>
  <si>
    <t>Paid Camtel Bill in Cash</t>
  </si>
  <si>
    <t>Transportation inquired for the payment Camtel bills, to UBA bank and to deposit contract at Hotel ALVI paid in Cash</t>
  </si>
  <si>
    <t>Mme Makuba completes her payment for the private office space which ends Feb 5th in cash</t>
  </si>
  <si>
    <t>19/1/2022</t>
  </si>
  <si>
    <t>Sir Dylane has paid through OrangeMo for the conference room for an event to take place Friday the 28th at 8am to last for 2hours</t>
  </si>
  <si>
    <t>22/1/2022</t>
  </si>
  <si>
    <t xml:space="preserve">Mme Epeti Ndive paid cash to use our open desk for her talk show for about 2hours </t>
  </si>
  <si>
    <t>24/1/2022</t>
  </si>
  <si>
    <t xml:space="preserve">Kayo Samuel is interested in an open desk but has paid 20k upfront to pay the rest (50k) before the 15th of FEB </t>
  </si>
  <si>
    <t>Tasong Ivo paid for private office half day in Cash</t>
  </si>
  <si>
    <t>25/1/2022</t>
  </si>
  <si>
    <t>Cyril bought sugar and trash bags and paid through MoMo</t>
  </si>
  <si>
    <t>27/1/2022</t>
  </si>
  <si>
    <t>Paid Generator Technician by Cash for him to reimburse 5k</t>
  </si>
  <si>
    <t>Received money for an open space monthly for a client (Roger) from Germany under complicated circumstances by cash</t>
  </si>
  <si>
    <t>Gildas Fouagou paid for the Private office by bank transfer for a period of 6months starting 24th Feb</t>
  </si>
  <si>
    <t>Activated MTN Backup for a client by MoMo</t>
  </si>
  <si>
    <t>29/1/2022</t>
  </si>
  <si>
    <t>Gen Tech refunds 5k by MoMo</t>
  </si>
  <si>
    <t>27/1/2023</t>
  </si>
  <si>
    <t>27/1/2024</t>
  </si>
  <si>
    <t>27/1/2025</t>
  </si>
  <si>
    <t>27/1/2026</t>
  </si>
  <si>
    <t>27/1/2027</t>
  </si>
  <si>
    <t>30/1/2022</t>
  </si>
  <si>
    <t>Ulrich rents Dallas for 4hours and pays 60k by MoMo</t>
  </si>
  <si>
    <t>31/1/2022</t>
  </si>
  <si>
    <t>Yannicks Salary paid through OrangeMo</t>
  </si>
  <si>
    <t>Salary for Cyril paid through MoMo</t>
  </si>
  <si>
    <t>Water + an additional Container</t>
  </si>
  <si>
    <t>Generator Technician Upfront Gen repair payment in cash</t>
  </si>
  <si>
    <t>Atanga Stephanie bought a full day pass of the open desk</t>
  </si>
  <si>
    <t>Souleman Sadam paid for a full day in the open desk and paid by cash</t>
  </si>
  <si>
    <t>Roger Mouague paid for an open desk full day in cash</t>
  </si>
  <si>
    <t>Paid Cleaner Salary by MoMo</t>
  </si>
  <si>
    <t>Eric Woagha renews his monthly Open desk subcription by MoMo</t>
  </si>
  <si>
    <t>Electric Bill paid in Cash</t>
  </si>
  <si>
    <t>15/02/2022</t>
  </si>
  <si>
    <t>Paid Gen Technician for remaining work done in Cash</t>
  </si>
  <si>
    <t>16/02/2022</t>
  </si>
  <si>
    <t>Water Bill Paid in Cash</t>
  </si>
  <si>
    <t>Camtel Bill paid in Cash</t>
  </si>
  <si>
    <t>Transportation</t>
  </si>
  <si>
    <t>Withdrawal Charges of 200k from MoMo</t>
  </si>
  <si>
    <t>17/02/2022</t>
  </si>
  <si>
    <t>Comfort Anwi rented out Botni for a one hour film screen shooting and paid in cash</t>
  </si>
  <si>
    <t>The carpenter fixed all the wooden doors whihc could not close and arranged the main entrance door. We paid him by cash</t>
  </si>
  <si>
    <t>Paid the weldar through OrangeMo for the repair of our signboard</t>
  </si>
  <si>
    <t>Yann paid for a full day open desk by cash</t>
  </si>
  <si>
    <t>Bought Gen fuel by cash</t>
  </si>
  <si>
    <t>18/02/2022</t>
  </si>
  <si>
    <t>Paid a weldar for the tightening of our signpost through OrangeMo</t>
  </si>
  <si>
    <t>22/02/2022</t>
  </si>
  <si>
    <t>Maryam Paid for the Semiprivate desk 8-5 for a week and paid cash</t>
  </si>
  <si>
    <t xml:space="preserve">Rodger paid for the Open Desk 8-5 for a week </t>
  </si>
  <si>
    <t>Harrison Paid for 24hrs of Open Desk by Cash</t>
  </si>
  <si>
    <t>Paul used the Semi Private area for an hour and paid use by Cash</t>
  </si>
  <si>
    <t>23/02/2022</t>
  </si>
  <si>
    <t>M. Lengue used the private office for an hour and paid us by cash</t>
  </si>
  <si>
    <t>M. Lonla Idris used the Semi private area for 2hours and paid us cash</t>
  </si>
  <si>
    <t>26/02/2022</t>
  </si>
  <si>
    <t>Fatime paid for the Open desk full day pass through OrangeMo</t>
  </si>
  <si>
    <t>28/02/2022</t>
  </si>
  <si>
    <t>Bought Generator Oil by Cash</t>
  </si>
  <si>
    <t>Bought Gen Fuel by Cash</t>
  </si>
  <si>
    <t>Salary paid to Yannick through MoMo</t>
  </si>
  <si>
    <t>Salary paid to Cyril through MoMo (FEB)</t>
  </si>
  <si>
    <t>Generator fuel bought by cash</t>
  </si>
  <si>
    <t>Maryam paid for the Open desk for 4days by cash which started on the 1/03</t>
  </si>
  <si>
    <t>Berenice paid for monthly open desk by cash</t>
  </si>
  <si>
    <t>Bought sugar by cash</t>
  </si>
  <si>
    <t>Priscille paid for the open desk half day</t>
  </si>
  <si>
    <t xml:space="preserve">Bought Air Fresher and Insectiside by Cash </t>
  </si>
  <si>
    <t>Paid for water usage past and present by cash</t>
  </si>
  <si>
    <t>Paid the cleaner by MoMo and by Cash 20k each</t>
  </si>
  <si>
    <t>Santher paid for half day pass by cash of the Semi-private desk</t>
  </si>
  <si>
    <t>Lovis paid for 2hours of semi private desk</t>
  </si>
  <si>
    <t>Alesis paid for her colleague by MoMo as they took the Semi private desk on a 15% discount</t>
  </si>
  <si>
    <t xml:space="preserve">Fabius pays for the private area half day and the open desk half day </t>
  </si>
  <si>
    <t>Paid electricity bill by cash</t>
  </si>
  <si>
    <t>Paid water bill by cash</t>
  </si>
  <si>
    <t xml:space="preserve">Transportation </t>
  </si>
  <si>
    <t>Bought petrol by cash</t>
  </si>
  <si>
    <t>13/03/2022</t>
  </si>
  <si>
    <t>Client paid for open desk 2hours</t>
  </si>
  <si>
    <t>16/03/2022</t>
  </si>
  <si>
    <t>Eric renewed his monthly dues for March till April16</t>
  </si>
  <si>
    <t>16/03/2023</t>
  </si>
  <si>
    <t>Bisso Brayan paid for Semi Private desk by cash</t>
  </si>
  <si>
    <t>17/03/2022</t>
  </si>
  <si>
    <t>Received half day pass from Mme Fatime by Cash</t>
  </si>
  <si>
    <t>20/03/2022</t>
  </si>
  <si>
    <t>21/03/2022</t>
  </si>
  <si>
    <t>Bisso Bryan paid for open desk full day by OrangeMo</t>
  </si>
  <si>
    <t>Paid the guards for March by MoMo</t>
  </si>
  <si>
    <t>22/03/2022</t>
  </si>
  <si>
    <t>Mpessa used the Open desk for 2hours and paid by cash</t>
  </si>
  <si>
    <t>23/03/2022</t>
  </si>
  <si>
    <t>Terry Timah pais for the Open area half day by MoMo</t>
  </si>
  <si>
    <t>25/03/2022</t>
  </si>
  <si>
    <t>Emmauel Kankeu Paid for the open desk Half Day</t>
  </si>
  <si>
    <t>Zedong Estelle paid nfor a half day pass for the private area in cash</t>
  </si>
  <si>
    <t>Backed up Internet by MoMo due to a technical fault from Camtel</t>
  </si>
  <si>
    <t>29/03/2022</t>
  </si>
  <si>
    <t>Velveeta paid for the Semi private desk half day through MTN MoMo</t>
  </si>
  <si>
    <t>Noella paid for the private office monthly by cash for the month of April</t>
  </si>
  <si>
    <t>Berenice paid for monthly open desk through OrangeMo for the month of April</t>
  </si>
  <si>
    <t>31/03/2022</t>
  </si>
  <si>
    <t>M. Aurelien Paid for the open desk half day</t>
  </si>
  <si>
    <t>Paid for window repairs by cash</t>
  </si>
  <si>
    <t>Yannicks Salary paid through Cash</t>
  </si>
  <si>
    <t>Cyril Salary through Cash</t>
  </si>
  <si>
    <t>Charges to Send Yannicks Salary</t>
  </si>
  <si>
    <t>Nafisatou paid for one hour of the Open desk</t>
  </si>
  <si>
    <t>Melvin pays for the Open Desk 1hr</t>
  </si>
  <si>
    <t>Karim paid for the Semi private desk half day by cash</t>
  </si>
  <si>
    <t>Withdrawal fees of 170k from MoMo</t>
  </si>
  <si>
    <t>Franks Compensation</t>
  </si>
  <si>
    <t>Samuel paid for the semi private desk half day</t>
  </si>
  <si>
    <t>Electricity Bills paid by cash</t>
  </si>
  <si>
    <t>Thomas buy the Pulse watch by cash</t>
  </si>
  <si>
    <t>Sending charges for salary</t>
  </si>
  <si>
    <t xml:space="preserve">Samantha paid for the conference room on Sat 16th by cash </t>
  </si>
  <si>
    <t>13/4/2022</t>
  </si>
  <si>
    <t>Fotsing Advanced for an event Sat 23rd by cash</t>
  </si>
  <si>
    <t>14/4/2022</t>
  </si>
  <si>
    <t>Bought Fuel by Cash</t>
  </si>
  <si>
    <t>Actual Balance to be 104,500 but for 10k used for Sir Tafors Erands</t>
  </si>
  <si>
    <t>18/4/2022</t>
  </si>
  <si>
    <t>Paid the Guards for April through  MoMo</t>
  </si>
  <si>
    <t>Payment of water bill by cash</t>
  </si>
  <si>
    <t>Payment of Camtel Bill by cash + Transportation 1000FCFA</t>
  </si>
  <si>
    <t>19/4/2022</t>
  </si>
  <si>
    <t>Payment of water by cash</t>
  </si>
  <si>
    <t>20/4/2022</t>
  </si>
  <si>
    <t>Payment for fuel by cash</t>
  </si>
  <si>
    <t>Momo</t>
  </si>
  <si>
    <t>Withdrwal of 20k + charges for fuel (10k)</t>
  </si>
  <si>
    <t>Extra 10k withdrawn from MoMo on 20/4 added to cash</t>
  </si>
  <si>
    <t>25/4/2022</t>
  </si>
  <si>
    <t>Landry paid for the photoshoot 4hrs</t>
  </si>
  <si>
    <t>Fotsing Completes his payment for the event on the 24/4 by cash</t>
  </si>
  <si>
    <t>Print and Photocopy made during the event 24/4 paid by cash</t>
  </si>
  <si>
    <t>Eric paid for the open desk monthly by MoMo</t>
  </si>
  <si>
    <t>M Dogmo took the semi private desk half day and paid by cash</t>
  </si>
  <si>
    <t>Paid Yannick through OrangeMo</t>
  </si>
  <si>
    <t>Double check the actual date here</t>
  </si>
  <si>
    <t>Withdrawal Charges for Yannicks Salary</t>
  </si>
  <si>
    <t xml:space="preserve">Franklin Kamnang came by and paid for the semi private desk half day </t>
  </si>
  <si>
    <t>Boris Ade pay for using the Vegas for a two hour training</t>
  </si>
  <si>
    <t>AZ media pays for May month by cash</t>
  </si>
  <si>
    <t>Received advanced payment for Dallas made privte office by cash</t>
  </si>
  <si>
    <t>Received 600k for rents through MoMo</t>
  </si>
  <si>
    <t>Hot Edithe pays for the Open desk 4days for a month in a week by cash</t>
  </si>
  <si>
    <t>Salary - Frank for April</t>
  </si>
  <si>
    <t>Cyrils Salary April paid by Cash</t>
  </si>
  <si>
    <t>Charges for Cyril Salary sent</t>
  </si>
  <si>
    <t>Jean Rene pays for 2hrs of the semi private desk by cash</t>
  </si>
  <si>
    <t>Office Rent Payment (One year, May 2022)</t>
  </si>
  <si>
    <t>Landlord Rent Expense</t>
  </si>
  <si>
    <t xml:space="preserve">Insert multiple lines for the number of months this was paid for </t>
  </si>
  <si>
    <t>Office Rent Payment (One year payment, June 2022)</t>
  </si>
  <si>
    <t>Office Rent Payment (One year, July 2022)</t>
  </si>
  <si>
    <t>Office Rent Payment (One year, August 2022)</t>
  </si>
  <si>
    <t>Office Rent Payment (One year, Sept 2022)</t>
  </si>
  <si>
    <t>Office Rent Payment (One year, Oct 2022)</t>
  </si>
  <si>
    <t>Office Rent Payment (One year, Nov 2022)</t>
  </si>
  <si>
    <t>Office Rent Payment (One year, Dec 2022)</t>
  </si>
  <si>
    <t>Office Rent Payment (One year, Jan 2023)</t>
  </si>
  <si>
    <t>Office Rent Payment (One year, FEB 2023)</t>
  </si>
  <si>
    <t>Office Rent Payment (One year, Mar 2023)</t>
  </si>
  <si>
    <t>Office Rent Payment (One year, APr 2023)</t>
  </si>
  <si>
    <t>Semi Pirvate space rented and paid by cash</t>
  </si>
  <si>
    <t>Joyce rents Dallas for 3hours and pays in cash</t>
  </si>
  <si>
    <t>Bought Gen Oil by Cash</t>
  </si>
  <si>
    <t>Icapture Event for 3hrs paid by OrangeMo</t>
  </si>
  <si>
    <t>Makou Berenice renews their company contract for May by OrangeMo</t>
  </si>
  <si>
    <t>Termites in ceiling fixes paid by cash</t>
  </si>
  <si>
    <t>Paid half publicity tax through MoMo</t>
  </si>
  <si>
    <t>Paid for toilet tissue through MoMo</t>
  </si>
  <si>
    <t>Alesis paid for the open desk 2hrs</t>
  </si>
  <si>
    <t>Acha paid for an hour of the Semi Private space</t>
  </si>
  <si>
    <t>Sir Tafor Car battery repair</t>
  </si>
  <si>
    <t>Remove this transaction and put it in the tracking tab sheet</t>
  </si>
  <si>
    <t>Glory pays for the semi private desk for an hour</t>
  </si>
  <si>
    <t xml:space="preserve">Withdrawal charges for 70k </t>
  </si>
  <si>
    <t>Camtel April</t>
  </si>
  <si>
    <t xml:space="preserve">Water Bill paid </t>
  </si>
  <si>
    <t>Mme Annie pays for the semi private space half</t>
  </si>
  <si>
    <t>Constantin 1hr Semi-private</t>
  </si>
  <si>
    <t>Talla Allain Ghislain Payment for 2hrs of Open Desk</t>
  </si>
  <si>
    <t>Salary &amp; Charges - Yannick for May</t>
  </si>
  <si>
    <t>Yannicks salary Took out 15k to add on OrangeMo for Yannicks Salary</t>
  </si>
  <si>
    <t>Took out 15k to add on OrangeMo for Yannicks Salary</t>
  </si>
  <si>
    <t>Christelle pays for half day at the semi private desk</t>
  </si>
  <si>
    <t>Constantin Half-day Semi-private</t>
  </si>
  <si>
    <t>Richel advances 20k for her 2 week stay at the semi private area</t>
  </si>
  <si>
    <t>Paid for water for over the past month</t>
  </si>
  <si>
    <t>Semi-Private office for an hour 5k</t>
  </si>
  <si>
    <t>Paul pays for an hour of the semi private space</t>
  </si>
  <si>
    <t>M. Jacque advances the use of our space for his exams for 4days</t>
  </si>
  <si>
    <t>Backup Internet MTN</t>
  </si>
  <si>
    <t>Edithe Hot Renews her monthly plan open desk</t>
  </si>
  <si>
    <t>Salary - Clancy for May</t>
  </si>
  <si>
    <t>Salary - Frank for May</t>
  </si>
  <si>
    <t>M. Jacque completes the payment for his exam</t>
  </si>
  <si>
    <t>Sanitation and pubicity tax advancement</t>
  </si>
  <si>
    <t>Pay cleaner for the month of May</t>
  </si>
  <si>
    <t>Payment of security company for May</t>
  </si>
  <si>
    <t>Payment of security company for June</t>
  </si>
  <si>
    <t>Eric renews his open desk monthly bundle</t>
  </si>
  <si>
    <t>AZ media pays for June month by cash</t>
  </si>
  <si>
    <t>Water Bill</t>
  </si>
  <si>
    <t>Capital Input</t>
  </si>
  <si>
    <t>Salary - Cyril for May (Partial)</t>
  </si>
  <si>
    <t>I putback the loan. Let's track that separately</t>
  </si>
  <si>
    <t>Fred from Bongalo pays fpr 3days semi private</t>
  </si>
  <si>
    <t>Richel pays 20k more</t>
  </si>
  <si>
    <t>Richel Completes her payment for the semi private area</t>
  </si>
  <si>
    <t>Makou Berenice renews their company contract for June and July throuhg MoMo</t>
  </si>
  <si>
    <t>Transaction was 150,000 for June and July</t>
  </si>
  <si>
    <t>Idriss pays for the open desk full day</t>
  </si>
  <si>
    <t>Mme Sidos Expense</t>
  </si>
  <si>
    <t>Transporation to get supplies</t>
  </si>
  <si>
    <t>Office Supplies(Tea, coffee, trash bag, and trash bags)</t>
  </si>
  <si>
    <t>ICapture Event for 6hrs paid by OrangeMo</t>
  </si>
  <si>
    <t>Photocopy by Icapture</t>
  </si>
  <si>
    <t>Payment of 15k to Gen Electrician for cleaning the ACs and 10k for his constant support</t>
  </si>
  <si>
    <t>Eugene Stephane 2 hours in Cary Room for an Interview</t>
  </si>
  <si>
    <t>Chiella Elvis Bemnji paid 20k for two persons to take the AWS certification exams</t>
  </si>
  <si>
    <t>Abubakr Came to test our internet speed in preparation for his event.</t>
  </si>
  <si>
    <t>Salary &amp; Charges - Yannick for June</t>
  </si>
  <si>
    <t>Salary - Yannick for June</t>
  </si>
  <si>
    <t>Payment for AC repairs and gas</t>
  </si>
  <si>
    <t>Githme Payment for using Cary room</t>
  </si>
  <si>
    <t>Salary - Frank for June</t>
  </si>
  <si>
    <t>Salary - Cyril for June</t>
  </si>
  <si>
    <t>10k communications money fror July</t>
  </si>
  <si>
    <t>Aboubakar pays for semi private space by OrangeMo</t>
  </si>
  <si>
    <t>Payment of Electricity</t>
  </si>
  <si>
    <t>Payment for Private office(Daphne A)</t>
  </si>
  <si>
    <t>Mme Sido repays her expenses used</t>
  </si>
  <si>
    <t>Payment of Cleaners salary</t>
  </si>
  <si>
    <t>Wiyeh Simplice payment for Cary Room</t>
  </si>
  <si>
    <t>1.35mill</t>
  </si>
  <si>
    <t>Payment of Water Bill by Cash</t>
  </si>
  <si>
    <t xml:space="preserve">Eddy Landry payment for Semi-private (Botni) </t>
  </si>
  <si>
    <t>Simou Cedric 1 hour Open Desk</t>
  </si>
  <si>
    <t>AWS certification Exam</t>
  </si>
  <si>
    <t>Stanislous Abia Open Desk Monthly</t>
  </si>
  <si>
    <t>Edith Hot Open Desk July Month</t>
  </si>
  <si>
    <t>Fixing of Dallas wall</t>
  </si>
  <si>
    <t xml:space="preserve">Lunch with Incubation consultant </t>
  </si>
  <si>
    <t>Leonelle love pays for the open desk half day for 3days</t>
  </si>
  <si>
    <t xml:space="preserve">5k reduced from MoMo to help activate internet for a client </t>
  </si>
  <si>
    <t>Client paid 5k in cash for the internet activation</t>
  </si>
  <si>
    <t>Technician for the Dallas Wall</t>
  </si>
  <si>
    <t>Alain Desire 5k half day Open desk</t>
  </si>
  <si>
    <t>Yannicks Salary for July</t>
  </si>
  <si>
    <t>Mitterand writes his proctored exam from BOLO89</t>
  </si>
  <si>
    <t>Cleaner Salary</t>
  </si>
  <si>
    <t>Council Publicity tax completion</t>
  </si>
  <si>
    <t>Priscille pays for 2hrs of the open desk</t>
  </si>
  <si>
    <t>Gause Magalie pays for semi private area half day</t>
  </si>
  <si>
    <t>Clovis pays for semi private 2hrs</t>
  </si>
  <si>
    <t>Purchase of Cleaning supplies - transferred to Cleaner</t>
  </si>
  <si>
    <t>Water for the past months</t>
  </si>
  <si>
    <t xml:space="preserve">Landry pays for the open desk </t>
  </si>
  <si>
    <t>Clovis pays for semi private 3hrs</t>
  </si>
  <si>
    <t>Salary - Frank for July</t>
  </si>
  <si>
    <t>Jacky pays for the Open desk 4hrs</t>
  </si>
  <si>
    <t>Clovis pays for 2hrs open desk</t>
  </si>
  <si>
    <t>George pays for 2hrs open desk</t>
  </si>
  <si>
    <t xml:space="preserve">Cyrils partial Jan Salary </t>
  </si>
  <si>
    <t>Mady takes the private area for 2hrs</t>
  </si>
  <si>
    <t>Mady takes the private area for 1hr</t>
  </si>
  <si>
    <t>George pays for an hour open desk</t>
  </si>
  <si>
    <t>Ndangoh Amuka half day pass Open Desk</t>
  </si>
  <si>
    <t>Woagah Eric 50k Open Desk</t>
  </si>
  <si>
    <t>Electricity Bills paid by cash + transporation</t>
  </si>
  <si>
    <t>Water Bill for July</t>
  </si>
  <si>
    <t>Communication for August</t>
  </si>
  <si>
    <t>Abia Standnislas pays for Dahpne A for Sept</t>
  </si>
  <si>
    <t>Abia Standnislas extends their open desk till August ending</t>
  </si>
  <si>
    <t>Roseline pays for 2hrs of the private area</t>
  </si>
  <si>
    <t xml:space="preserve">Elvis Chiella write his AWS exam </t>
  </si>
  <si>
    <t>Maemble paid an hour open desk</t>
  </si>
  <si>
    <t>Pay camtel by cash</t>
  </si>
  <si>
    <t>M. Tonfack pays for 10 days private office space</t>
  </si>
  <si>
    <t>Water payments</t>
  </si>
  <si>
    <t xml:space="preserve">Battery Charger Bar soap bought for the office </t>
  </si>
  <si>
    <t>Council Control Environment Tax</t>
  </si>
  <si>
    <t>Down Payment for using of Vegas interview for a week Sept 5-10th</t>
  </si>
  <si>
    <t xml:space="preserve">Buy Battery for clocks and AC remotes </t>
  </si>
  <si>
    <t>Transportation to collect chque, deposit cheque at bank and buy office supplies</t>
  </si>
  <si>
    <t>Repair of Vegas bulb</t>
  </si>
  <si>
    <t>Electrician motivation</t>
  </si>
  <si>
    <t>August rents for Berenice</t>
  </si>
  <si>
    <t>Jacky takes the open desk for 4hrs</t>
  </si>
  <si>
    <t>Salary - Yannick for August (partial)</t>
  </si>
  <si>
    <t>Security Guard Payment for August</t>
  </si>
  <si>
    <t>Cleaners August payment</t>
  </si>
  <si>
    <t>Mme Yefon takes the shared private space for a couples of hours</t>
  </si>
  <si>
    <t>M. Tafor sends in money for outstanding debts</t>
  </si>
  <si>
    <t>3k 1hr Open Desk by Maemble</t>
  </si>
  <si>
    <t>Withdrawal charges of 400k</t>
  </si>
  <si>
    <t>Salary - Cyril for August</t>
  </si>
  <si>
    <t>Transfer of Cash from MoMo</t>
  </si>
  <si>
    <t>Accounting and Legal</t>
  </si>
  <si>
    <t>Salary - Frank for August (Partial)</t>
  </si>
  <si>
    <t>Berenice pays for Sept Rent</t>
  </si>
  <si>
    <t>Duran Pays for office desk space</t>
  </si>
  <si>
    <t>Completion of payment done on 8/24 for Vegas</t>
  </si>
  <si>
    <t>Activation of BackUp Internet</t>
  </si>
  <si>
    <t>Communication for September</t>
  </si>
  <si>
    <t>Completion of Tax for the year, Environmental Tax</t>
  </si>
  <si>
    <t>Eletricity Bill</t>
  </si>
  <si>
    <t>Landry pays for 2 hours for an Interview - Botni</t>
  </si>
  <si>
    <t>Francis pays for 1 hour for an Interview - Open Area</t>
  </si>
  <si>
    <t>Repair of Cary Bulb</t>
  </si>
  <si>
    <t>Security Guard Payment for September</t>
  </si>
  <si>
    <t>Laura pays for an interview space 2hrs</t>
  </si>
  <si>
    <t>Nsangou pays for 2hrs time</t>
  </si>
  <si>
    <t>Velveeta sends promised token for BOLO89 hosting ImHuman Birthday</t>
  </si>
  <si>
    <t>M. Hemery pays half day for the open desk</t>
  </si>
  <si>
    <t>Petty Cash - Tafor Niba</t>
  </si>
  <si>
    <t>Date</t>
  </si>
  <si>
    <t>Credit</t>
  </si>
  <si>
    <t>Debit</t>
  </si>
  <si>
    <t>Description</t>
  </si>
  <si>
    <t>-</t>
  </si>
  <si>
    <t>Landlord Rent Payment</t>
  </si>
  <si>
    <t>Rents completion from Leo</t>
  </si>
  <si>
    <t>Rents, Salary, Personal</t>
  </si>
  <si>
    <t>Cyril salary for May</t>
  </si>
  <si>
    <t>Cyril salary for June</t>
  </si>
  <si>
    <t>Franks salary for June</t>
  </si>
  <si>
    <t>Cyril's July Salary</t>
  </si>
  <si>
    <t>Correct spelling and capitalize correctly</t>
  </si>
  <si>
    <t>Tuition Credit to Cyril</t>
  </si>
  <si>
    <t>Yogaya Jul and Aug Rents</t>
  </si>
  <si>
    <t>Tranfers (Sidonie)</t>
  </si>
  <si>
    <t>Tranfers (Frank)</t>
  </si>
  <si>
    <t>Tranfers (Cyril)</t>
  </si>
  <si>
    <t>Tranfers (Yannick)</t>
  </si>
  <si>
    <t>TOTAL</t>
  </si>
  <si>
    <t>Total June Capital</t>
  </si>
  <si>
    <t>Total October Capital</t>
  </si>
  <si>
    <t>Total November Capital</t>
  </si>
  <si>
    <t>Rents for one year for 2022</t>
  </si>
  <si>
    <t>Total May 2022 Capital</t>
  </si>
  <si>
    <t>Total July 2022 Capital</t>
  </si>
  <si>
    <t>Cyrils School Stipend</t>
  </si>
  <si>
    <t>Extra Left off from 1m Sent</t>
  </si>
  <si>
    <t>SUM of Income</t>
  </si>
  <si>
    <t>Grand Total</t>
  </si>
  <si>
    <t>SUM of Expenses</t>
  </si>
  <si>
    <t>Month</t>
  </si>
  <si>
    <t>Expense</t>
  </si>
  <si>
    <t>Profit</t>
  </si>
  <si>
    <t>BOLO89</t>
  </si>
  <si>
    <t>Monthly Profit and Loss Statement</t>
  </si>
  <si>
    <t>INCOME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</si>
  <si>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</si>
  <si>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</si>
  <si>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</si>
  <si>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</si>
  <si>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</si>
  <si>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</si>
  <si>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</si>
  <si>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</si>
  <si>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</si>
  <si>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</si>
  <si>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</si>
  <si>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</si>
  <si>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</si>
  <si>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Operating Income</t>
  </si>
  <si>
    <t>Category 2</t>
  </si>
  <si>
    <t>Category 3</t>
  </si>
  <si>
    <t>Category 4</t>
  </si>
  <si>
    <t>Total Operating Income (OI)</t>
  </si>
  <si>
    <t>$ -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</si>
  <si>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</si>
  <si>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</si>
  <si>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</si>
  <si>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</si>
  <si>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</si>
  <si>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</si>
  <si>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</si>
  <si>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[42]</t>
  </si>
  <si>
    <t>EXPENSES</t>
  </si>
  <si>
    <t>Operating Expenses</t>
  </si>
  <si>
    <t>Advertising</t>
  </si>
  <si>
    <t>Depreciation</t>
  </si>
  <si>
    <t>Dues and Subscriptions</t>
  </si>
  <si>
    <t>Revenue - Capital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</si>
  <si>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</si>
  <si>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</si>
  <si>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</si>
  <si>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</si>
  <si>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</si>
  <si>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</si>
  <si>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</si>
  <si>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</si>
  <si>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</si>
  <si>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</si>
  <si>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Owner Distributions / Dividends</t>
  </si>
  <si>
    <t>Adjustment to Retained Earnings</t>
  </si>
  <si>
    <t>Add all Income and Expenses  - e.g Camtel, Security Guards</t>
  </si>
  <si>
    <t>Include the salary expenditures that you know about or did</t>
  </si>
  <si>
    <t xml:space="preserve">Debt Repayment </t>
  </si>
  <si>
    <t>December - May 2022</t>
  </si>
  <si>
    <t xml:space="preserve">Total Debt Taken </t>
  </si>
  <si>
    <t xml:space="preserve">Total Repaid </t>
  </si>
  <si>
    <t>Total Debt Left</t>
  </si>
  <si>
    <t>Monthly Bills</t>
  </si>
  <si>
    <t>Amount</t>
  </si>
  <si>
    <t>Date Due</t>
  </si>
  <si>
    <t>Electricity</t>
  </si>
  <si>
    <t>5th Monthly</t>
  </si>
  <si>
    <t>7th Monthly</t>
  </si>
  <si>
    <t>8th Monthly</t>
  </si>
  <si>
    <t>Guards</t>
  </si>
  <si>
    <t>10th Monthly</t>
  </si>
  <si>
    <t>House Rents</t>
  </si>
  <si>
    <t>May 7th</t>
  </si>
  <si>
    <r>
      <rPr>
        <rFont val="Calibri"/>
        <b/>
        <color theme="1"/>
        <sz val="12.0"/>
      </rPr>
      <t>Total Salaries</t>
    </r>
    <r>
      <rPr>
        <rFont val="Calibri"/>
        <color theme="1"/>
        <sz val="12.0"/>
      </rPr>
      <t xml:space="preserve"> (Yannick, Cyril, Cleaner, Frank)</t>
    </r>
  </si>
  <si>
    <t>4th Monthly</t>
  </si>
  <si>
    <t>Mr. TAFORS Balance In the Books of BOLO89</t>
  </si>
  <si>
    <t>Total Left in the accounts for Sir Tafor</t>
  </si>
  <si>
    <t>Reduction of the 20k owed to BOLO89</t>
  </si>
  <si>
    <t>Reduction of the 70k to be given to Frank including charges</t>
  </si>
  <si>
    <t>15/04/2022</t>
  </si>
  <si>
    <t>Reduction of 10k given to M Aurelien for car fixes</t>
  </si>
  <si>
    <t>Total left in the books of BOLO89 for Sir Tafor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</si>
</sst>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;(#,##0.00)"/>
    <numFmt numFmtId="165" formatCode="mm/dd/yyyy"/>
    <numFmt numFmtId="166" formatCode="m/d/yyyy"/>
    <numFmt numFmtId="167" formatCode="#,##0.0;(#,##0.0)"/>
    <numFmt numFmtId="168" formatCode="&quot;$&quot;#,##0.00"/>
    <numFmt numFmtId="169" formatCode="&quot;$&quot;#,##0"/>
  </numFmts>
  <fonts count="32">
    <font>
      <sz val="11.0"/>
      <color theme="1"/>
      <name val="Calibri"/>
      <scheme val="minor"/>
    </font>
    <font>
      <sz val="12.0"/>
      <color rgb="FFFFFFFF"/>
      <name val="Calibri"/>
    </font>
    <font>
      <sz val="12.0"/>
      <color theme="0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  <font>
      <b/>
      <sz val="11.0"/>
      <color rgb="FFFF0000"/>
      <name val="Calibri"/>
    </font>
    <font>
      <color rgb="FFFF0000"/>
      <name val="Calibri"/>
      <scheme val="minor"/>
    </font>
    <font>
      <sz val="11.0"/>
      <color rgb="FF002060"/>
      <name val="Calibri"/>
    </font>
    <font/>
    <font>
      <color theme="0"/>
      <name val="Calibri"/>
      <scheme val="minor"/>
    </font>
    <font>
      <color rgb="FFFFE599"/>
      <name val="Calibri"/>
      <scheme val="minor"/>
    </font>
    <font>
      <b/>
      <color theme="1"/>
      <name val="Calibri"/>
      <scheme val="minor"/>
    </font>
    <font>
      <b/>
      <color theme="0"/>
      <name val="Calibri"/>
      <scheme val="minor"/>
    </font>
    <font>
      <sz val="11.0"/>
      <color theme="1"/>
      <name val="Arial"/>
    </font>
    <font>
      <b/>
      <sz val="16.0"/>
      <color theme="1"/>
      <name val="Arial"/>
    </font>
    <font>
      <b/>
      <sz val="20.0"/>
      <color rgb="FFFF6600"/>
      <name val="Arial"/>
    </font>
    <font>
      <u/>
      <sz val="11.0"/>
      <color rgb="FF0000FF"/>
      <name val="Verdana"/>
    </font>
    <font>
      <b/>
      <sz val="12.0"/>
      <color rgb="FFFFFFFF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0"/>
      <name val="Calibri"/>
      <scheme val="minor"/>
    </font>
    <font>
      <b/>
      <sz val="12.0"/>
      <color theme="1"/>
      <name val="Calibri"/>
      <scheme val="minor"/>
    </font>
    <font>
      <sz val="12.0"/>
      <color theme="0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1"/>
        <bgColor theme="1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6600"/>
        <bgColor rgb="FFFF66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CC99"/>
        <bgColor rgb="FFFFCC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right/>
      <top/>
      <bottom/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164" xfId="0" applyAlignment="1" applyBorder="1" applyFont="1" applyNumberFormat="1">
      <alignment horizontal="center" shrinkToFit="0" wrapText="1"/>
    </xf>
    <xf borderId="1" fillId="3" fontId="1" numFmtId="164" xfId="0" applyAlignment="1" applyBorder="1" applyFont="1" applyNumberFormat="1">
      <alignment horizontal="center" readingOrder="0" shrinkToFit="0" wrapText="1"/>
    </xf>
    <xf borderId="1" fillId="3" fontId="3" numFmtId="4" xfId="0" applyAlignment="1" applyBorder="1" applyFont="1" applyNumberFormat="1">
      <alignment horizontal="center" readingOrder="0" shrinkToFit="0" wrapText="1"/>
    </xf>
    <xf borderId="1" fillId="4" fontId="4" numFmtId="164" xfId="0" applyAlignment="1" applyBorder="1" applyFill="1" applyFont="1" applyNumberFormat="1">
      <alignment horizontal="center" readingOrder="0" shrinkToFit="0" wrapText="1"/>
    </xf>
    <xf borderId="1" fillId="4" fontId="4" numFmtId="4" xfId="0" applyAlignment="1" applyBorder="1" applyFont="1" applyNumberFormat="1">
      <alignment horizontal="center" readingOrder="0" shrinkToFit="0" wrapText="1"/>
    </xf>
    <xf borderId="1" fillId="3" fontId="3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left" shrinkToFit="0" wrapText="1"/>
    </xf>
    <xf borderId="1" fillId="0" fontId="5" numFmtId="164" xfId="0" applyAlignment="1" applyBorder="1" applyFont="1" applyNumberFormat="1">
      <alignment horizontal="center" shrinkToFit="0" wrapText="1"/>
    </xf>
    <xf borderId="1" fillId="5" fontId="5" numFmtId="164" xfId="0" applyAlignment="1" applyBorder="1" applyFill="1" applyFont="1" applyNumberFormat="1">
      <alignment horizontal="center" shrinkToFit="0" wrapText="1"/>
    </xf>
    <xf borderId="1" fillId="0" fontId="5" numFmtId="4" xfId="0" applyAlignment="1" applyBorder="1" applyFont="1" applyNumberFormat="1">
      <alignment horizontal="center"/>
    </xf>
    <xf borderId="1" fillId="4" fontId="5" numFmtId="164" xfId="0" applyAlignment="1" applyBorder="1" applyFont="1" applyNumberFormat="1">
      <alignment horizontal="center"/>
    </xf>
    <xf borderId="1" fillId="4" fontId="5" numFmtId="4" xfId="0" applyAlignment="1" applyBorder="1" applyFont="1" applyNumberFormat="1">
      <alignment horizontal="center"/>
    </xf>
    <xf borderId="1" fillId="0" fontId="5" numFmtId="0" xfId="0" applyAlignment="1" applyBorder="1" applyFont="1">
      <alignment shrinkToFit="0" wrapText="1"/>
    </xf>
    <xf borderId="0" fillId="0" fontId="5" numFmtId="0" xfId="0" applyFont="1"/>
    <xf borderId="1" fillId="0" fontId="5" numFmtId="0" xfId="0" applyAlignment="1" applyBorder="1" applyFont="1">
      <alignment horizontal="left" readingOrder="0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5" numFmtId="14" xfId="0" applyAlignment="1" applyBorder="1" applyFont="1" applyNumberFormat="1">
      <alignment horizontal="center" shrinkToFit="0" wrapText="1"/>
    </xf>
    <xf borderId="0" fillId="0" fontId="6" numFmtId="0" xfId="0" applyFont="1"/>
    <xf borderId="0" fillId="0" fontId="5" numFmtId="0" xfId="0" applyFont="1"/>
    <xf borderId="1" fillId="0" fontId="5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horizontal="center" readingOrder="0" shrinkToFit="0" wrapText="1"/>
    </xf>
    <xf borderId="1" fillId="5" fontId="5" numFmtId="14" xfId="0" applyAlignment="1" applyBorder="1" applyFont="1" applyNumberFormat="1">
      <alignment horizontal="center" shrinkToFit="0" wrapText="1"/>
    </xf>
    <xf borderId="1" fillId="5" fontId="5" numFmtId="0" xfId="0" applyAlignment="1" applyBorder="1" applyFont="1">
      <alignment horizontal="left" shrinkToFit="0" wrapText="1"/>
    </xf>
    <xf borderId="1" fillId="5" fontId="5" numFmtId="4" xfId="0" applyAlignment="1" applyBorder="1" applyFont="1" applyNumberFormat="1">
      <alignment horizontal="center"/>
    </xf>
    <xf borderId="1" fillId="5" fontId="5" numFmtId="0" xfId="0" applyAlignment="1" applyBorder="1" applyFont="1">
      <alignment readingOrder="0" shrinkToFit="0" wrapText="1"/>
    </xf>
    <xf borderId="0" fillId="5" fontId="5" numFmtId="0" xfId="0" applyFont="1"/>
    <xf borderId="1" fillId="5" fontId="5" numFmtId="0" xfId="0" applyAlignment="1" applyBorder="1" applyFont="1">
      <alignment horizontal="center" shrinkToFit="0" wrapText="1"/>
    </xf>
    <xf borderId="1" fillId="6" fontId="5" numFmtId="4" xfId="0" applyAlignment="1" applyBorder="1" applyFill="1" applyFont="1" applyNumberFormat="1">
      <alignment horizontal="center" readingOrder="0" shrinkToFit="0" wrapText="1"/>
    </xf>
    <xf borderId="1" fillId="6" fontId="5" numFmtId="4" xfId="0" applyAlignment="1" applyBorder="1" applyFont="1" applyNumberFormat="1">
      <alignment horizontal="center" shrinkToFit="0" wrapText="1"/>
    </xf>
    <xf borderId="1" fillId="0" fontId="5" numFmtId="4" xfId="0" applyAlignment="1" applyBorder="1" applyFont="1" applyNumberFormat="1">
      <alignment horizontal="center" shrinkToFit="0" wrapText="1"/>
    </xf>
    <xf borderId="1" fillId="6" fontId="5" numFmtId="164" xfId="0" applyAlignment="1" applyBorder="1" applyFont="1" applyNumberFormat="1">
      <alignment horizontal="center" shrinkToFit="0" wrapText="1"/>
    </xf>
    <xf borderId="1" fillId="0" fontId="5" numFmtId="4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7" fontId="5" numFmtId="0" xfId="0" applyAlignment="1" applyBorder="1" applyFill="1" applyFont="1">
      <alignment horizontal="center" readingOrder="0" shrinkToFit="0" wrapText="1"/>
    </xf>
    <xf borderId="1" fillId="7" fontId="5" numFmtId="14" xfId="0" applyAlignment="1" applyBorder="1" applyFont="1" applyNumberFormat="1">
      <alignment horizontal="center" shrinkToFit="0" wrapText="1"/>
    </xf>
    <xf borderId="1" fillId="7" fontId="5" numFmtId="0" xfId="0" applyAlignment="1" applyBorder="1" applyFont="1">
      <alignment horizontal="left" readingOrder="0" shrinkToFit="0" wrapText="1"/>
    </xf>
    <xf borderId="1" fillId="7" fontId="5" numFmtId="0" xfId="0" applyAlignment="1" applyBorder="1" applyFont="1">
      <alignment horizontal="center" shrinkToFit="0" wrapText="1"/>
    </xf>
    <xf borderId="1" fillId="7" fontId="5" numFmtId="164" xfId="0" applyAlignment="1" applyBorder="1" applyFont="1" applyNumberFormat="1">
      <alignment horizontal="center" shrinkToFit="0" wrapText="1"/>
    </xf>
    <xf borderId="1" fillId="7" fontId="5" numFmtId="4" xfId="0" applyAlignment="1" applyBorder="1" applyFont="1" applyNumberFormat="1">
      <alignment horizontal="center"/>
    </xf>
    <xf borderId="1" fillId="7" fontId="5" numFmtId="164" xfId="0" applyAlignment="1" applyBorder="1" applyFont="1" applyNumberFormat="1">
      <alignment horizontal="center"/>
    </xf>
    <xf borderId="1" fillId="7" fontId="5" numFmtId="0" xfId="0" applyAlignment="1" applyBorder="1" applyFont="1">
      <alignment shrinkToFit="0" wrapText="1"/>
    </xf>
    <xf borderId="0" fillId="7" fontId="5" numFmtId="0" xfId="0" applyFont="1"/>
    <xf borderId="1" fillId="7" fontId="5" numFmtId="4" xfId="0" applyAlignment="1" applyBorder="1" applyFont="1" applyNumberFormat="1">
      <alignment horizontal="center" shrinkToFit="0" wrapText="1"/>
    </xf>
    <xf borderId="1" fillId="7" fontId="5" numFmtId="0" xfId="0" applyAlignment="1" applyBorder="1" applyFont="1">
      <alignment horizontal="left" shrinkToFit="0" wrapText="1"/>
    </xf>
    <xf borderId="1" fillId="5" fontId="5" numFmtId="164" xfId="0" applyAlignment="1" applyBorder="1" applyFont="1" applyNumberFormat="1">
      <alignment horizontal="center" readingOrder="0" shrinkToFit="0" wrapText="1"/>
    </xf>
    <xf borderId="1" fillId="7" fontId="5" numFmtId="4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1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1" fillId="7" fontId="5" numFmtId="14" xfId="0" applyAlignment="1" applyBorder="1" applyFont="1" applyNumberFormat="1">
      <alignment horizontal="center" shrinkToFit="0" vertical="center" wrapText="1"/>
    </xf>
    <xf borderId="1" fillId="7" fontId="5" numFmtId="0" xfId="0" applyAlignment="1" applyBorder="1" applyFont="1">
      <alignment horizontal="left" readingOrder="0" shrinkToFit="0" vertical="center" wrapText="1"/>
    </xf>
    <xf borderId="1" fillId="0" fontId="5" numFmtId="165" xfId="0" applyAlignment="1" applyBorder="1" applyFont="1" applyNumberFormat="1">
      <alignment horizontal="center" shrinkToFit="0" wrapText="1"/>
    </xf>
    <xf borderId="1" fillId="0" fontId="5" numFmtId="165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5" fontId="5" numFmtId="164" xfId="0" applyAlignment="1" applyBorder="1" applyFont="1" applyNumberFormat="1">
      <alignment horizontal="center"/>
    </xf>
    <xf borderId="1" fillId="5" fontId="5" numFmtId="165" xfId="0" applyAlignment="1" applyBorder="1" applyFont="1" applyNumberFormat="1">
      <alignment horizontal="center" readingOrder="0"/>
    </xf>
    <xf borderId="1" fillId="5" fontId="5" numFmtId="165" xfId="0" applyAlignment="1" applyBorder="1" applyFont="1" applyNumberFormat="1">
      <alignment horizontal="center"/>
    </xf>
    <xf borderId="1" fillId="0" fontId="5" numFmtId="4" xfId="0" applyAlignment="1" applyBorder="1" applyFont="1" applyNumberFormat="1">
      <alignment horizontal="center" readingOrder="0"/>
    </xf>
    <xf borderId="1" fillId="4" fontId="5" numFmtId="4" xfId="0" applyAlignment="1" applyBorder="1" applyFont="1" applyNumberFormat="1">
      <alignment horizontal="center" readingOrder="0"/>
    </xf>
    <xf borderId="1" fillId="0" fontId="5" numFmtId="1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 readingOrder="0"/>
    </xf>
    <xf borderId="1" fillId="6" fontId="5" numFmtId="164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center" readingOrder="0"/>
    </xf>
    <xf borderId="1" fillId="7" fontId="5" numFmtId="0" xfId="0" applyAlignment="1" applyBorder="1" applyFont="1">
      <alignment horizontal="center" readingOrder="0"/>
    </xf>
    <xf borderId="1" fillId="7" fontId="5" numFmtId="14" xfId="0" applyAlignment="1" applyBorder="1" applyFont="1" applyNumberFormat="1">
      <alignment horizontal="center" readingOrder="0"/>
    </xf>
    <xf borderId="1" fillId="7" fontId="5" numFmtId="164" xfId="0" applyAlignment="1" applyBorder="1" applyFont="1" applyNumberFormat="1">
      <alignment horizontal="center" readingOrder="0"/>
    </xf>
    <xf borderId="1" fillId="7" fontId="5" numFmtId="4" xfId="0" applyAlignment="1" applyBorder="1" applyFont="1" applyNumberFormat="1">
      <alignment horizontal="center" readingOrder="0"/>
    </xf>
    <xf borderId="1" fillId="7" fontId="5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left" readingOrder="0" shrinkToFit="0" wrapText="1"/>
    </xf>
    <xf borderId="1" fillId="0" fontId="7" numFmtId="164" xfId="0" applyAlignment="1" applyBorder="1" applyFont="1" applyNumberFormat="1">
      <alignment horizontal="center"/>
    </xf>
    <xf borderId="1" fillId="5" fontId="7" numFmtId="164" xfId="0" applyAlignment="1" applyBorder="1" applyFont="1" applyNumberFormat="1">
      <alignment horizontal="center"/>
    </xf>
    <xf borderId="1" fillId="0" fontId="7" numFmtId="4" xfId="0" applyAlignment="1" applyBorder="1" applyFont="1" applyNumberFormat="1">
      <alignment horizontal="center" readingOrder="0"/>
    </xf>
    <xf borderId="1" fillId="4" fontId="7" numFmtId="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 shrinkToFit="0" wrapText="1"/>
    </xf>
    <xf borderId="1" fillId="5" fontId="5" numFmtId="14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left" readingOrder="0" shrinkToFit="0" wrapText="1"/>
    </xf>
    <xf borderId="1" fillId="5" fontId="5" numFmtId="4" xfId="0" applyAlignment="1" applyBorder="1" applyFont="1" applyNumberFormat="1">
      <alignment horizontal="center" readingOrder="0"/>
    </xf>
    <xf borderId="0" fillId="5" fontId="7" numFmtId="0" xfId="0" applyFont="1"/>
    <xf borderId="1" fillId="5" fontId="7" numFmtId="0" xfId="0" applyAlignment="1" applyBorder="1" applyFont="1">
      <alignment horizontal="center" readingOrder="0"/>
    </xf>
    <xf borderId="1" fillId="7" fontId="7" numFmtId="0" xfId="0" applyAlignment="1" applyBorder="1" applyFont="1">
      <alignment horizontal="center" readingOrder="0"/>
    </xf>
    <xf borderId="1" fillId="0" fontId="7" numFmtId="14" xfId="0" applyAlignment="1" applyBorder="1" applyFont="1" applyNumberFormat="1">
      <alignment horizontal="center" readingOrder="0"/>
    </xf>
    <xf borderId="0" fillId="0" fontId="7" numFmtId="0" xfId="0" applyFont="1"/>
    <xf borderId="1" fillId="7" fontId="7" numFmtId="0" xfId="0" applyAlignment="1" applyBorder="1" applyFont="1">
      <alignment horizontal="left" readingOrder="0" shrinkToFit="0" wrapText="1"/>
    </xf>
    <xf borderId="1" fillId="7" fontId="7" numFmtId="164" xfId="0" applyAlignment="1" applyBorder="1" applyFont="1" applyNumberFormat="1">
      <alignment horizontal="center" readingOrder="0"/>
    </xf>
    <xf borderId="1" fillId="7" fontId="7" numFmtId="164" xfId="0" applyAlignment="1" applyBorder="1" applyFont="1" applyNumberFormat="1">
      <alignment horizontal="center"/>
    </xf>
    <xf borderId="1" fillId="7" fontId="7" numFmtId="4" xfId="0" applyAlignment="1" applyBorder="1" applyFont="1" applyNumberFormat="1">
      <alignment horizontal="center" readingOrder="0"/>
    </xf>
    <xf borderId="1" fillId="5" fontId="8" numFmtId="0" xfId="0" applyAlignment="1" applyBorder="1" applyFont="1">
      <alignment horizontal="left" readingOrder="0"/>
    </xf>
    <xf borderId="1" fillId="6" fontId="9" numFmtId="164" xfId="0" applyAlignment="1" applyBorder="1" applyFont="1" applyNumberFormat="1">
      <alignment horizontal="center" readingOrder="0"/>
    </xf>
    <xf borderId="1" fillId="5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6" fontId="8" numFmtId="164" xfId="0" applyAlignment="1" applyBorder="1" applyFont="1" applyNumberFormat="1">
      <alignment horizontal="center" readingOrder="0"/>
    </xf>
    <xf borderId="1" fillId="0" fontId="10" numFmtId="166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readingOrder="0"/>
    </xf>
    <xf borderId="1" fillId="0" fontId="10" numFmtId="164" xfId="0" applyBorder="1" applyFont="1" applyNumberFormat="1"/>
    <xf borderId="1" fillId="5" fontId="5" numFmtId="164" xfId="0" applyAlignment="1" applyBorder="1" applyFont="1" applyNumberFormat="1">
      <alignment horizontal="center" readingOrder="0"/>
    </xf>
    <xf borderId="1" fillId="8" fontId="11" numFmtId="0" xfId="0" applyAlignment="1" applyBorder="1" applyFill="1" applyFont="1">
      <alignment horizontal="center" readingOrder="0" shrinkToFit="0" wrapText="1"/>
    </xf>
    <xf borderId="1" fillId="8" fontId="11" numFmtId="0" xfId="0" applyAlignment="1" applyBorder="1" applyFont="1">
      <alignment horizontal="left" readingOrder="0" shrinkToFit="0" wrapText="1"/>
    </xf>
    <xf borderId="1" fillId="8" fontId="5" numFmtId="0" xfId="0" applyAlignment="1" applyBorder="1" applyFont="1">
      <alignment horizontal="center" readingOrder="0"/>
    </xf>
    <xf borderId="1" fillId="8" fontId="5" numFmtId="164" xfId="0" applyAlignment="1" applyBorder="1" applyFont="1" applyNumberFormat="1">
      <alignment horizontal="center" readingOrder="0"/>
    </xf>
    <xf borderId="1" fillId="8" fontId="5" numFmtId="164" xfId="0" applyAlignment="1" applyBorder="1" applyFont="1" applyNumberFormat="1">
      <alignment horizontal="center"/>
    </xf>
    <xf borderId="1" fillId="8" fontId="5" numFmtId="4" xfId="0" applyAlignment="1" applyBorder="1" applyFont="1" applyNumberFormat="1">
      <alignment horizontal="center" readingOrder="0"/>
    </xf>
    <xf borderId="1" fillId="5" fontId="7" numFmtId="14" xfId="0" applyAlignment="1" applyBorder="1" applyFont="1" applyNumberFormat="1">
      <alignment horizontal="center" readingOrder="0"/>
    </xf>
    <xf borderId="1" fillId="5" fontId="12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left" readingOrder="0" shrinkToFit="0" wrapText="1"/>
    </xf>
    <xf borderId="1" fillId="5" fontId="7" numFmtId="4" xfId="0" applyAlignment="1" applyBorder="1" applyFont="1" applyNumberFormat="1">
      <alignment horizontal="center" readingOrder="0"/>
    </xf>
    <xf borderId="1" fillId="5" fontId="7" numFmtId="0" xfId="0" applyAlignment="1" applyBorder="1" applyFont="1">
      <alignment readingOrder="0" shrinkToFit="0" wrapText="1"/>
    </xf>
    <xf borderId="1" fillId="0" fontId="7" numFmtId="164" xfId="0" applyAlignment="1" applyBorder="1" applyFont="1" applyNumberFormat="1">
      <alignment horizontal="center" readingOrder="0"/>
    </xf>
    <xf borderId="1" fillId="8" fontId="5" numFmtId="0" xfId="0" applyAlignment="1" applyBorder="1" applyFont="1">
      <alignment horizontal="left" readingOrder="0" shrinkToFit="0" wrapText="1"/>
    </xf>
    <xf borderId="1" fillId="8" fontId="5" numFmtId="0" xfId="0" applyAlignment="1" applyBorder="1" applyFont="1">
      <alignment shrinkToFit="0" wrapText="1"/>
    </xf>
    <xf borderId="1" fillId="9" fontId="5" numFmtId="0" xfId="0" applyAlignment="1" applyBorder="1" applyFill="1" applyFont="1">
      <alignment shrinkToFit="0" wrapText="1"/>
    </xf>
    <xf borderId="1" fillId="0" fontId="10" numFmtId="0" xfId="0" applyBorder="1" applyFont="1"/>
    <xf borderId="1" fillId="10" fontId="13" numFmtId="0" xfId="0" applyAlignment="1" applyBorder="1" applyFill="1" applyFont="1">
      <alignment horizontal="left" readingOrder="0" shrinkToFit="0" wrapText="1"/>
    </xf>
    <xf borderId="1" fillId="10" fontId="13" numFmtId="14" xfId="0" applyAlignment="1" applyBorder="1" applyFont="1" applyNumberFormat="1">
      <alignment horizontal="center" readingOrder="0"/>
    </xf>
    <xf borderId="1" fillId="10" fontId="13" numFmtId="0" xfId="0" applyAlignment="1" applyBorder="1" applyFont="1">
      <alignment horizontal="center" readingOrder="0" shrinkToFit="0" wrapText="1"/>
    </xf>
    <xf borderId="1" fillId="10" fontId="13" numFmtId="0" xfId="0" applyAlignment="1" applyBorder="1" applyFont="1">
      <alignment horizontal="center" readingOrder="0"/>
    </xf>
    <xf borderId="1" fillId="10" fontId="13" numFmtId="164" xfId="0" applyAlignment="1" applyBorder="1" applyFont="1" applyNumberFormat="1">
      <alignment horizontal="center" readingOrder="0"/>
    </xf>
    <xf borderId="1" fillId="10" fontId="13" numFmtId="164" xfId="0" applyAlignment="1" applyBorder="1" applyFont="1" applyNumberFormat="1">
      <alignment horizontal="center"/>
    </xf>
    <xf borderId="1" fillId="10" fontId="13" numFmtId="4" xfId="0" applyAlignment="1" applyBorder="1" applyFont="1" applyNumberFormat="1">
      <alignment horizontal="center" readingOrder="0"/>
    </xf>
    <xf borderId="1" fillId="4" fontId="13" numFmtId="4" xfId="0" applyAlignment="1" applyBorder="1" applyFont="1" applyNumberFormat="1">
      <alignment horizontal="center" readingOrder="0"/>
    </xf>
    <xf borderId="1" fillId="7" fontId="10" numFmtId="0" xfId="0" applyAlignment="1" applyBorder="1" applyFont="1">
      <alignment readingOrder="0"/>
    </xf>
    <xf borderId="1" fillId="0" fontId="5" numFmtId="1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1" fillId="0" fontId="5" numFmtId="164" xfId="0" applyAlignment="1" applyBorder="1" applyFont="1" applyNumberFormat="1">
      <alignment vertical="bottom"/>
    </xf>
    <xf borderId="1" fillId="6" fontId="5" numFmtId="164" xfId="0" applyAlignment="1" applyBorder="1" applyFont="1" applyNumberForma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1" fillId="6" fontId="5" numFmtId="164" xfId="0" applyAlignment="1" applyBorder="1" applyFont="1" applyNumberFormat="1">
      <alignment vertical="bottom"/>
    </xf>
    <xf borderId="1" fillId="6" fontId="5" numFmtId="164" xfId="0" applyAlignment="1" applyBorder="1" applyFont="1" applyNumberFormat="1">
      <alignment readingOrder="0" vertical="bottom"/>
    </xf>
    <xf borderId="0" fillId="0" fontId="5" numFmtId="14" xfId="0" applyAlignment="1" applyFont="1" applyNumberFormat="1">
      <alignment horizontal="center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5" numFmtId="164" xfId="0" applyAlignment="1" applyFont="1" applyNumberFormat="1">
      <alignment horizontal="center" readingOrder="0"/>
    </xf>
    <xf borderId="0" fillId="5" fontId="5" numFmtId="164" xfId="0" applyAlignment="1" applyFont="1" applyNumberFormat="1">
      <alignment horizontal="center"/>
    </xf>
    <xf borderId="0" fillId="0" fontId="5" numFmtId="4" xfId="0" applyAlignment="1" applyFont="1" applyNumberFormat="1">
      <alignment horizontal="center" readingOrder="0"/>
    </xf>
    <xf borderId="0" fillId="4" fontId="5" numFmtId="164" xfId="0" applyAlignment="1" applyFont="1" applyNumberFormat="1">
      <alignment horizontal="center"/>
    </xf>
    <xf borderId="0" fillId="4" fontId="5" numFmtId="4" xfId="0" applyAlignment="1" applyFont="1" applyNumberFormat="1">
      <alignment horizontal="center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center"/>
    </xf>
    <xf borderId="0" fillId="0" fontId="5" numFmtId="4" xfId="0" applyAlignment="1" applyFont="1" applyNumberFormat="1">
      <alignment horizontal="center"/>
    </xf>
    <xf borderId="0" fillId="5" fontId="1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164" xfId="0" applyAlignment="1" applyFont="1" applyNumberFormat="1">
      <alignment horizontal="center"/>
    </xf>
    <xf borderId="0" fillId="0" fontId="10" numFmtId="164" xfId="0" applyFont="1" applyNumberFormat="1"/>
    <xf borderId="0" fillId="0" fontId="10" numFmtId="167" xfId="0" applyFont="1" applyNumberFormat="1"/>
    <xf borderId="0" fillId="5" fontId="10" numFmtId="0" xfId="0" applyAlignment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3" fillId="0" fontId="14" numFmtId="0" xfId="0" applyBorder="1" applyFont="1"/>
    <xf borderId="4" fillId="0" fontId="14" numFmtId="0" xfId="0" applyBorder="1" applyFont="1"/>
    <xf borderId="0" fillId="0" fontId="10" numFmtId="0" xfId="0" applyAlignment="1" applyFont="1">
      <alignment horizontal="center" readingOrder="0"/>
    </xf>
    <xf borderId="0" fillId="5" fontId="15" numFmtId="0" xfId="0" applyAlignment="1" applyFont="1">
      <alignment horizontal="center" readingOrder="0"/>
    </xf>
    <xf borderId="1" fillId="11" fontId="15" numFmtId="0" xfId="0" applyAlignment="1" applyBorder="1" applyFill="1" applyFont="1">
      <alignment horizontal="center" readingOrder="0"/>
    </xf>
    <xf borderId="1" fillId="11" fontId="15" numFmtId="164" xfId="0" applyAlignment="1" applyBorder="1" applyFont="1" applyNumberFormat="1">
      <alignment horizontal="center" readingOrder="0"/>
    </xf>
    <xf borderId="1" fillId="10" fontId="10" numFmtId="0" xfId="0" applyAlignment="1" applyBorder="1" applyFont="1">
      <alignment horizontal="center" readingOrder="0"/>
    </xf>
    <xf borderId="1" fillId="0" fontId="10" numFmtId="164" xfId="0" applyAlignment="1" applyBorder="1" applyFont="1" applyNumberFormat="1">
      <alignment horizontal="center" readingOrder="0"/>
    </xf>
    <xf borderId="1" fillId="0" fontId="10" numFmtId="164" xfId="0" applyAlignment="1" applyBorder="1" applyFont="1" applyNumberFormat="1">
      <alignment readingOrder="0"/>
    </xf>
    <xf borderId="1" fillId="10" fontId="10" numFmtId="0" xfId="0" applyAlignment="1" applyBorder="1" applyFont="1">
      <alignment horizontal="center"/>
    </xf>
    <xf borderId="1" fillId="10" fontId="16" numFmtId="0" xfId="0" applyAlignment="1" applyBorder="1" applyFont="1">
      <alignment horizontal="center" readingOrder="0"/>
    </xf>
    <xf borderId="1" fillId="0" fontId="12" numFmtId="164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center"/>
    </xf>
    <xf borderId="1" fillId="0" fontId="10" numFmtId="164" xfId="0" applyAlignment="1" applyBorder="1" applyFont="1" applyNumberFormat="1">
      <alignment horizontal="center"/>
    </xf>
    <xf borderId="1" fillId="10" fontId="10" numFmtId="0" xfId="0" applyAlignment="1" applyBorder="1" applyFont="1">
      <alignment readingOrder="0"/>
    </xf>
    <xf borderId="0" fillId="10" fontId="10" numFmtId="0" xfId="0" applyAlignment="1" applyFont="1">
      <alignment readingOrder="0"/>
    </xf>
    <xf borderId="1" fillId="5" fontId="10" numFmtId="0" xfId="0" applyAlignment="1" applyBorder="1" applyFont="1">
      <alignment horizontal="center" readingOrder="0"/>
    </xf>
    <xf borderId="1" fillId="5" fontId="10" numFmtId="164" xfId="0" applyAlignment="1" applyBorder="1" applyFont="1" applyNumberFormat="1">
      <alignment horizontal="center" readingOrder="0"/>
    </xf>
    <xf borderId="1" fillId="5" fontId="10" numFmtId="164" xfId="0" applyBorder="1" applyFont="1" applyNumberFormat="1"/>
    <xf borderId="1" fillId="5" fontId="10" numFmtId="164" xfId="0" applyAlignment="1" applyBorder="1" applyFont="1" applyNumberFormat="1">
      <alignment readingOrder="0"/>
    </xf>
    <xf borderId="1" fillId="5" fontId="10" numFmtId="0" xfId="0" applyAlignment="1" applyBorder="1" applyFont="1">
      <alignment readingOrder="0"/>
    </xf>
    <xf borderId="1" fillId="5" fontId="10" numFmtId="0" xfId="0" applyBorder="1" applyFont="1"/>
    <xf borderId="0" fillId="0" fontId="10" numFmtId="164" xfId="0" applyAlignment="1" applyFont="1" applyNumberFormat="1">
      <alignment readingOrder="0"/>
    </xf>
    <xf borderId="0" fillId="5" fontId="10" numFmtId="165" xfId="0" applyAlignment="1" applyFont="1" applyNumberFormat="1">
      <alignment horizontal="center" readingOrder="0"/>
    </xf>
    <xf borderId="0" fillId="6" fontId="5" numFmtId="0" xfId="0" applyAlignment="1" applyFont="1">
      <alignment vertical="bottom"/>
    </xf>
    <xf borderId="5" fillId="6" fontId="5" numFmtId="0" xfId="0" applyAlignment="1" applyBorder="1" applyFont="1">
      <alignment vertical="bottom"/>
    </xf>
    <xf borderId="1" fillId="5" fontId="5" numFmtId="0" xfId="0" applyAlignment="1" applyBorder="1" applyFont="1">
      <alignment horizontal="center" readingOrder="0" vertical="bottom"/>
    </xf>
    <xf borderId="1" fillId="0" fontId="5" numFmtId="164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7" xfId="0" applyAlignment="1" applyFont="1" applyNumberFormat="1">
      <alignment vertical="bottom"/>
    </xf>
    <xf borderId="1" fillId="0" fontId="10" numFmtId="164" xfId="0" applyAlignment="1" applyBorder="1" applyFont="1" applyNumberFormat="1">
      <alignment horizontal="right" readingOrder="0"/>
    </xf>
    <xf borderId="1" fillId="7" fontId="10" numFmtId="0" xfId="0" applyAlignment="1" applyBorder="1" applyFont="1">
      <alignment horizontal="center" readingOrder="0"/>
    </xf>
    <xf borderId="1" fillId="0" fontId="10" numFmtId="167" xfId="0" applyBorder="1" applyFont="1" applyNumberFormat="1"/>
    <xf borderId="0" fillId="0" fontId="10" numFmtId="0" xfId="0" applyAlignment="1" applyFont="1">
      <alignment horizontal="left"/>
    </xf>
    <xf borderId="0" fillId="0" fontId="17" numFmtId="164" xfId="0" applyAlignment="1" applyFont="1" applyNumberFormat="1">
      <alignment horizontal="center"/>
    </xf>
    <xf borderId="0" fillId="3" fontId="15" numFmtId="0" xfId="0" applyAlignment="1" applyFont="1">
      <alignment horizontal="center" readingOrder="0"/>
    </xf>
    <xf borderId="0" fillId="3" fontId="15" numFmtId="0" xfId="0" applyAlignment="1" applyFont="1">
      <alignment horizontal="left" readingOrder="0"/>
    </xf>
    <xf borderId="0" fillId="3" fontId="15" numFmtId="164" xfId="0" applyAlignment="1" applyFont="1" applyNumberFormat="1">
      <alignment horizontal="center" readingOrder="0"/>
    </xf>
    <xf borderId="0" fillId="3" fontId="18" numFmtId="164" xfId="0" applyAlignment="1" applyFont="1" applyNumberFormat="1">
      <alignment horizontal="center" readingOrder="0"/>
    </xf>
    <xf borderId="0" fillId="12" fontId="10" numFmtId="0" xfId="0" applyAlignment="1" applyFill="1" applyFont="1">
      <alignment horizontal="center" readingOrder="0"/>
    </xf>
    <xf borderId="0" fillId="0" fontId="10" numFmtId="14" xfId="0" applyAlignment="1" applyFont="1" applyNumberFormat="1">
      <alignment horizontal="left"/>
    </xf>
    <xf borderId="0" fillId="0" fontId="10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5" fontId="17" numFmtId="164" xfId="0" applyAlignment="1" applyFont="1" applyNumberFormat="1">
      <alignment horizontal="center" readingOrder="0"/>
    </xf>
    <xf borderId="0" fillId="0" fontId="17" numFmtId="0" xfId="0" applyAlignment="1" applyFont="1">
      <alignment horizontal="left" readingOrder="0"/>
    </xf>
    <xf borderId="0" fillId="0" fontId="17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shrinkToFit="0" wrapText="1"/>
    </xf>
    <xf borderId="0" fillId="0" fontId="10" numFmtId="0" xfId="0" applyFont="1"/>
    <xf borderId="0" fillId="0" fontId="6" numFmtId="164" xfId="0" applyAlignment="1" applyFont="1" applyNumberFormat="1">
      <alignment horizontal="center" shrinkToFit="0" wrapText="1"/>
    </xf>
    <xf borderId="0" fillId="0" fontId="10" numFmtId="166" xfId="0" applyAlignment="1" applyFont="1" applyNumberForma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164" xfId="0" applyAlignment="1" applyFont="1" applyNumberFormat="1">
      <alignment horizontal="center" readingOrder="0"/>
    </xf>
    <xf borderId="0" fillId="0" fontId="10" numFmtId="4" xfId="0" applyFont="1" applyNumberFormat="1"/>
    <xf borderId="0" fillId="7" fontId="10" numFmtId="0" xfId="0" applyFont="1"/>
    <xf borderId="0" fillId="13" fontId="10" numFmtId="0" xfId="0" applyAlignment="1" applyFill="1" applyFont="1">
      <alignment readingOrder="0"/>
    </xf>
    <xf borderId="0" fillId="13" fontId="10" numFmtId="164" xfId="0" applyFont="1" applyNumberFormat="1"/>
    <xf borderId="0" fillId="14" fontId="10" numFmtId="0" xfId="0" applyAlignment="1" applyFill="1" applyFont="1">
      <alignment readingOrder="0"/>
    </xf>
    <xf borderId="0" fillId="14" fontId="10" numFmtId="164" xfId="0" applyFont="1" applyNumberFormat="1"/>
    <xf borderId="0" fillId="11" fontId="18" numFmtId="0" xfId="0" applyAlignment="1" applyFont="1">
      <alignment readingOrder="0"/>
    </xf>
    <xf borderId="0" fillId="11" fontId="18" numFmtId="164" xfId="0" applyFont="1" applyNumberFormat="1"/>
    <xf borderId="0" fillId="0" fontId="19" numFmtId="0" xfId="0" applyFont="1"/>
    <xf borderId="0" fillId="0" fontId="20" numFmtId="0" xfId="0" applyAlignment="1" applyFont="1">
      <alignment horizontal="left"/>
    </xf>
    <xf borderId="0" fillId="0" fontId="21" numFmtId="0" xfId="0" applyAlignment="1" applyFont="1">
      <alignment horizontal="center"/>
    </xf>
    <xf borderId="0" fillId="0" fontId="19" numFmtId="0" xfId="0" applyAlignment="1" applyFont="1">
      <alignment horizontal="left"/>
    </xf>
    <xf borderId="0" fillId="0" fontId="19" numFmtId="0" xfId="0" applyAlignment="1" applyFont="1">
      <alignment shrinkToFit="0" wrapText="1"/>
    </xf>
    <xf borderId="0" fillId="0" fontId="22" numFmtId="0" xfId="0" applyFont="1"/>
    <xf borderId="6" fillId="9" fontId="23" numFmtId="0" xfId="0" applyAlignment="1" applyBorder="1" applyFont="1">
      <alignment horizontal="left"/>
    </xf>
    <xf borderId="7" fillId="0" fontId="14" numFmtId="0" xfId="0" applyBorder="1" applyFont="1"/>
    <xf borderId="8" fillId="9" fontId="23" numFmtId="0" xfId="0" applyAlignment="1" applyBorder="1" applyFont="1">
      <alignment horizontal="center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19" numFmtId="3" xfId="0" applyFont="1" applyNumberFormat="1"/>
    <xf borderId="9" fillId="0" fontId="19" numFmtId="0" xfId="0" applyAlignment="1" applyBorder="1" applyFont="1">
      <alignment readingOrder="0" shrinkToFit="0" wrapText="1"/>
    </xf>
    <xf borderId="0" fillId="0" fontId="25" numFmtId="0" xfId="0" applyAlignment="1" applyFont="1">
      <alignment horizontal="right" shrinkToFit="0" wrapText="1"/>
    </xf>
    <xf borderId="10" fillId="0" fontId="25" numFmtId="168" xfId="0" applyBorder="1" applyFont="1" applyNumberFormat="1"/>
    <xf borderId="10" fillId="0" fontId="25" numFmtId="0" xfId="0" applyBorder="1" applyFont="1"/>
    <xf borderId="10" fillId="0" fontId="25" numFmtId="169" xfId="0" applyBorder="1" applyFont="1" applyNumberFormat="1"/>
    <xf borderId="9" fillId="0" fontId="19" numFmtId="0" xfId="0" applyBorder="1" applyFont="1"/>
    <xf borderId="9" fillId="0" fontId="19" numFmtId="0" xfId="0" applyAlignment="1" applyBorder="1" applyFont="1">
      <alignment shrinkToFit="0" wrapText="1"/>
    </xf>
    <xf borderId="6" fillId="15" fontId="26" numFmtId="0" xfId="0" applyAlignment="1" applyBorder="1" applyFill="1" applyFont="1">
      <alignment horizontal="left"/>
    </xf>
    <xf borderId="11" fillId="15" fontId="26" numFmtId="0" xfId="0" applyBorder="1" applyFont="1"/>
    <xf borderId="11" fillId="15" fontId="26" numFmtId="169" xfId="0" applyBorder="1" applyFont="1" applyNumberFormat="1"/>
    <xf borderId="0" fillId="0" fontId="24" numFmtId="0" xfId="0" applyAlignment="1" applyFont="1">
      <alignment horizontal="right"/>
    </xf>
    <xf borderId="0" fillId="0" fontId="19" numFmtId="0" xfId="0" applyAlignment="1" applyFont="1">
      <alignment readingOrder="0" shrinkToFit="0" wrapText="1"/>
    </xf>
    <xf borderId="9" fillId="0" fontId="19" numFmtId="168" xfId="0" applyBorder="1" applyFont="1" applyNumberFormat="1"/>
    <xf borderId="0" fillId="0" fontId="25" numFmtId="0" xfId="0" applyFont="1"/>
    <xf borderId="0" fillId="0" fontId="25" numFmtId="169" xfId="0" applyFont="1" applyNumberFormat="1"/>
    <xf borderId="12" fillId="15" fontId="26" numFmtId="0" xfId="0" applyAlignment="1" applyBorder="1" applyFont="1">
      <alignment horizontal="left"/>
    </xf>
    <xf borderId="13" fillId="0" fontId="14" numFmtId="0" xfId="0" applyBorder="1" applyFont="1"/>
    <xf borderId="0" fillId="0" fontId="19" numFmtId="169" xfId="0" applyFont="1" applyNumberFormat="1"/>
    <xf borderId="8" fillId="15" fontId="26" numFmtId="0" xfId="0" applyBorder="1" applyFont="1"/>
    <xf borderId="8" fillId="15" fontId="26" numFmtId="169" xfId="0" applyBorder="1" applyFont="1" applyNumberFormat="1"/>
    <xf borderId="14" fillId="0" fontId="19" numFmtId="0" xfId="0" applyBorder="1" applyFont="1"/>
    <xf borderId="14" fillId="0" fontId="19" numFmtId="169" xfId="0" applyBorder="1" applyFont="1" applyNumberFormat="1"/>
    <xf borderId="0" fillId="0" fontId="5" numFmtId="0" xfId="0" applyAlignment="1" applyFont="1">
      <alignment readingOrder="0"/>
    </xf>
    <xf borderId="9" fillId="0" fontId="5" numFmtId="0" xfId="0" applyBorder="1" applyFont="1"/>
    <xf borderId="0" fillId="0" fontId="10" numFmtId="0" xfId="0" applyAlignment="1" applyFont="1">
      <alignment shrinkToFit="0" wrapText="1"/>
    </xf>
    <xf borderId="0" fillId="0" fontId="27" numFmtId="0" xfId="0" applyAlignment="1" applyFont="1">
      <alignment shrinkToFit="0" wrapText="1"/>
    </xf>
    <xf borderId="0" fillId="0" fontId="28" numFmtId="0" xfId="0" applyFont="1"/>
    <xf borderId="0" fillId="0" fontId="27" numFmtId="0" xfId="0" applyFont="1"/>
    <xf borderId="0" fillId="3" fontId="29" numFmtId="0" xfId="0" applyAlignment="1" applyFont="1">
      <alignment horizontal="center" readingOrder="0" shrinkToFit="0" wrapText="1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 shrinkToFit="0" wrapText="1"/>
    </xf>
    <xf borderId="0" fillId="0" fontId="30" numFmtId="4" xfId="0" applyAlignment="1" applyFont="1" applyNumberFormat="1">
      <alignment horizontal="center" readingOrder="0"/>
    </xf>
    <xf borderId="0" fillId="3" fontId="31" numFmtId="0" xfId="0" applyAlignment="1" applyFont="1">
      <alignment horizontal="center" readingOrder="0" shrinkToFit="0" wrapText="1"/>
    </xf>
    <xf borderId="0" fillId="3" fontId="31" numFmtId="0" xfId="0" applyAlignment="1" applyFont="1">
      <alignment horizontal="center" readingOrder="0"/>
    </xf>
    <xf borderId="0" fillId="0" fontId="27" numFmtId="4" xfId="0" applyAlignment="1" applyFont="1" applyNumberForma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3" fontId="18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10" numFmtId="165" xfId="0" applyAlignment="1" applyFont="1" applyNumberFormat="1">
      <alignment horizontal="center" readingOrder="0"/>
    </xf>
    <xf borderId="0" fillId="0" fontId="10" numFmtId="4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nsolidated Statement 2022-style">
      <tableStyleElement dxfId="2" type="headerRow"/>
      <tableStyleElement dxfId="3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69</xdr:row>
      <xdr:rowOff>104775</xdr:rowOff>
    </xdr:from>
    <xdr:ext cx="6496050" cy="3838575"/>
    <xdr:pic>
      <xdr:nvPicPr>
        <xdr:cNvPr id="80076549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C550" sheet="Consolidated Statement 2022"/>
  </cacheSource>
  <cacheFields>
    <cacheField name="Actual Month" numFmtId="0">
      <sharedItems containsString="0" containsBlank="1" containsNumber="1" containsInteger="1">
        <n v="202106.0"/>
        <n v="202107.0"/>
        <n v="202108.0"/>
        <n v="202109.0"/>
        <n v="202110.0"/>
        <n v="202111.0"/>
        <n v="202112.0"/>
        <n v="202201.0"/>
        <n v="202202.0"/>
        <n v="202203.0"/>
        <n v="202204.0"/>
        <n v="202205.0"/>
        <n v="202206.0"/>
        <n v="202207.0"/>
        <n v="202208.0"/>
        <n v="202209.0"/>
        <m/>
      </sharedItems>
    </cacheField>
    <cacheField name="Actual Date">
      <sharedItems containsDate="1" containsBlank="1" containsMixedTypes="1">
        <s v="22/06/2021"/>
        <s v="23/06/2021"/>
        <s v="24/06/2021"/>
        <s v="25/06/2021"/>
        <s v="26/06/2021"/>
        <s v="27/06/2021"/>
        <d v="2021-08-07T00:00:00Z"/>
        <d v="2021-12-07T00:00:00Z"/>
        <s v="13/07/2021"/>
        <s v="19/07/2021"/>
        <s v="26/07/2021"/>
        <s v="28/07/2021"/>
        <s v="31/07/2021"/>
        <d v="2021-04-08T00:00:00Z"/>
        <d v="2021-06-08T00:00:00Z"/>
        <d v="2021-09-08T00:00:00Z"/>
        <s v="17/08/2021"/>
        <s v="21/08/2021"/>
        <s v="22/08/2021"/>
        <s v="23/08/2021"/>
        <s v="25/08/2021"/>
        <s v="31/08/2021"/>
        <d v="2021-02-09T00:00:00Z"/>
        <d v="2021-04-09T00:00:00Z"/>
        <d v="2021-06-09T00:00:00Z"/>
        <d v="2021-08-09T00:00:00Z"/>
        <d v="2021-10-09T00:00:00Z"/>
        <s v="13/09/2021"/>
        <s v="14/09/2021"/>
        <s v="15/09/2021"/>
        <s v="16/09/2021"/>
        <s v="20/09/2021"/>
        <s v="21/09/2021"/>
        <s v="22/09/2021"/>
        <s v="23/09/2021"/>
        <s v="27/09/2021"/>
        <s v="28/09/2021"/>
        <s v="29/09/2021"/>
        <s v="30/09/2021"/>
        <d v="2021-01-10T00:00:00Z"/>
        <d v="2021-02-10T00:00:00Z"/>
        <d v="2021-04-10T00:00:00Z"/>
        <d v="2021-05-10T00:00:00Z"/>
        <d v="2021-06-10T00:00:00Z"/>
        <d v="2021-07-10T00:00:00Z"/>
        <d v="2021-08-10T00:00:00Z"/>
        <d v="2021-12-10T00:00:00Z"/>
        <s v="13/10/2021"/>
        <s v="19/10/2021"/>
        <s v="22/10/2021"/>
        <s v="25/10/2021"/>
        <s v="26/10/2021"/>
        <s v="28/10/2021"/>
        <s v="29/10/2021"/>
        <s v="31/10/2021"/>
        <d v="2021-01-11T00:00:00Z"/>
        <d v="2021-03-11T00:00:00Z"/>
        <d v="2021-05-11T00:00:00Z"/>
        <d v="2021-09-11T00:00:00Z"/>
        <d v="2021-10-11T00:00:00Z"/>
        <d v="2021-11-11T00:00:00Z"/>
        <d v="2021-12-11T00:00:00Z"/>
        <s v="15/11/2021"/>
        <s v="17/11/2021"/>
        <s v="18/11/2021"/>
        <s v="19/11/2021"/>
        <s v="20/11/2021"/>
        <s v="22/11/2021"/>
        <s v="23/11/2021"/>
        <s v="24/11/2021"/>
        <s v="25/11/2021"/>
        <s v="26/11/2021"/>
        <s v="28/11/2021"/>
        <s v="29/11/2021"/>
        <s v="30/11/2021"/>
        <d v="2021-01-12T00:00:00Z"/>
        <d v="2021-02-12T00:00:00Z"/>
        <d v="2021-07-12T00:00:00Z"/>
        <d v="2021-08-12T00:00:00Z"/>
        <d v="2021-10-12T00:00:00Z"/>
        <s v="13/12/2021"/>
        <s v="14/12/2021"/>
        <s v="15/12/2021"/>
        <s v="21/12/2021"/>
        <s v="27/12/2021"/>
        <s v="31/12/2021"/>
        <d v="2022-07-01T00:00:00Z"/>
        <d v="2022-10-01T00:00:00Z"/>
        <d v="2022-11-01T00:00:00Z"/>
        <d v="2022-12-01T00:00:00Z"/>
        <s v="14/1/2022"/>
        <s v="18/1/2022"/>
        <s v="19/1/2022"/>
        <s v="22/1/2022"/>
        <s v="24/1/2022"/>
        <s v="25/1/2022"/>
        <s v="27/1/2022"/>
        <s v="29/1/2022"/>
        <s v="27/1/2023"/>
        <s v="27/1/2024"/>
        <s v="27/1/2025"/>
        <s v="27/1/2026"/>
        <s v="27/1/2027"/>
        <s v="30/1/2022"/>
        <s v="31/1/2022"/>
        <d v="2022-02-02T00:00:00Z"/>
        <d v="2022-08-02T00:00:00Z"/>
        <d v="2022-09-02T00:00:00Z"/>
        <d v="2022-10-02T00:00:00Z"/>
        <d v="2022-11-02T00:00:00Z"/>
        <d v="2022-12-02T00:00:00Z"/>
        <s v="15/02/2022"/>
        <s v="16/02/2022"/>
        <s v="17/02/2022"/>
        <s v="18/02/2022"/>
        <s v="22/02/2022"/>
        <s v="23/02/2022"/>
        <s v="26/02/2022"/>
        <s v="28/02/2022"/>
        <d v="2022-01-03T00:00:00Z"/>
        <d v="2022-02-03T00:00:00Z"/>
        <d v="2022-04-03T00:00:00Z"/>
        <d v="2021-07-03T00:00:00Z"/>
        <d v="2022-08-03T00:00:00Z"/>
        <d v="2022-09-03T00:00:00Z"/>
        <d v="2022-10-03T00:00:00Z"/>
        <d v="2022-12-03T00:00:00Z"/>
        <s v="13/03/2022"/>
        <s v="16/03/2022"/>
        <s v="16/03/2023"/>
        <s v="17/03/2022"/>
        <s v="20/03/2022"/>
        <s v="21/03/2022"/>
        <s v="22/03/2022"/>
        <s v="23/03/2022"/>
        <s v="25/03/2022"/>
        <s v="29/03/2022"/>
        <s v="31/03/2022"/>
        <d v="2022-01-04T00:00:00Z"/>
        <d v="2022-02-04T00:00:00Z"/>
        <d v="2022-04-04T00:00:00Z"/>
        <d v="2022-05-04T00:00:00Z"/>
        <d v="2022-07-04T00:00:00Z"/>
        <d v="2022-08-04T00:00:00Z"/>
        <d v="2022-11-04T00:00:00Z"/>
        <s v="13/4/2022"/>
        <s v="14/4/2022"/>
        <s v="18/4/2022"/>
        <s v="19/4/2022"/>
        <s v="20/4/2022"/>
        <s v="25/4/2022"/>
        <d v="2022-01-05T00:00:00Z"/>
        <d v="2022-05-02T00:00:00Z"/>
        <d v="2022-05-05T00:00:00Z"/>
        <d v="2022-05-03T00:00:00Z"/>
        <d v="2022-05-06T00:00:00Z"/>
        <d v="2022-05-07T00:00:00Z"/>
        <d v="2022-05-10T00:00:00Z"/>
        <d v="2022-05-14T00:00:00Z"/>
        <d v="2022-05-18T00:00:00Z"/>
        <d v="2022-05-23T00:00:00Z"/>
        <d v="2022-05-25T00:00:00Z"/>
        <d v="2022-05-26T00:00:00Z"/>
        <d v="2022-05-28T00:00:00Z"/>
        <d v="2022-05-31T00:00:00Z"/>
        <d v="2022-06-01T00:00:00Z"/>
        <d v="2022-06-02T00:00:00Z"/>
        <d v="2022-06-03T00:00:00Z"/>
        <d v="2022-06-06T00:00:00Z"/>
        <d v="2022-06-07T00:00:00Z"/>
        <d v="2022-06-08T00:00:00Z"/>
        <d v="2022-06-09T00:00:00Z"/>
        <d v="2022-06-10T00:00:00Z"/>
        <d v="2022-06-15T00:00:00Z"/>
        <d v="2022-06-16T00:00:00Z"/>
        <d v="2022-06-21T00:00:00Z"/>
        <d v="2022-06-26T00:00:00Z"/>
        <d v="2022-06-29T00:00:00Z"/>
        <d v="2022-06-30T00:00:00Z"/>
        <d v="2022-07-02T00:00:00Z"/>
        <d v="2022-07-06T00:00:00Z"/>
        <d v="2022-07-07T00:00:00Z"/>
        <d v="2022-07-11T00:00:00Z"/>
        <d v="2022-07-08T00:00:00Z"/>
        <d v="2022-07-09T00:00:00Z"/>
        <d v="2022-07-14T00:00:00Z"/>
        <d v="2022-07-15T00:00:00Z"/>
        <d v="2022-07-16T00:00:00Z"/>
        <d v="2022-07-18T00:00:00Z"/>
        <d v="2022-07-19T00:00:00Z"/>
        <d v="2022-07-22T00:00:00Z"/>
        <d v="2022-07-25T00:00:00Z"/>
        <d v="2022-07-28T00:00:00Z"/>
        <d v="2022-07-30T00:00:00Z"/>
        <d v="2022-08-01T00:00:00Z"/>
        <d v="2022-08-08T00:00:00Z"/>
        <d v="2022-08-07T00:00:00Z"/>
        <d v="2022-08-10T00:00:00Z"/>
        <d v="2022-08-11T00:00:00Z"/>
        <d v="2018-08-12T00:00:00Z"/>
        <d v="2022-08-15T00:00:00Z"/>
        <d v="2022-08-16T00:00:00Z"/>
        <d v="2022-08-19T00:00:00Z"/>
        <d v="2022-08-22T00:00:00Z"/>
        <d v="2022-08-24T00:00:00Z"/>
        <d v="2022-08-25T00:00:00Z"/>
        <d v="2022-08-29T00:00:00Z"/>
        <d v="2022-08-30T00:00:00Z"/>
        <d v="2022-08-31T00:00:00Z"/>
        <d v="2022-09-01T00:00:00Z"/>
        <d v="2022-09-07T00:00:00Z"/>
        <d v="2022-09-08T00:00:00Z"/>
        <m/>
        <d v="2022-09-09T00:00:00Z"/>
        <d v="2022-09-10T00:00:00Z"/>
        <d v="2022-09-13T00:00:00Z"/>
        <d v="2022-09-14T00:00:00Z"/>
        <d v="2022-09-15T00:00:00Z"/>
        <d v="2022-09-19T00:00:00Z"/>
        <d v="2022-09-21T00:00:00Z"/>
        <d v="2022-09-22T00:00:00Z"/>
      </sharedItems>
    </cacheField>
    <cacheField name="Effective  Month" numFmtId="0">
      <sharedItems containsString="0" containsBlank="1" containsNumber="1" containsInteger="1">
        <n v="202106.0"/>
        <n v="202107.0"/>
        <n v="202108.0"/>
        <n v="202109.0"/>
        <n v="202110.0"/>
        <n v="202111.0"/>
        <n v="202112.0"/>
        <n v="202201.0"/>
        <n v="202202.0"/>
        <n v="202203.0"/>
        <n v="202204.0"/>
        <n v="202205.0"/>
        <n v="202206.0"/>
        <n v="202207.0"/>
        <n v="202208.0"/>
        <n v="202209.0"/>
        <n v="202210.0"/>
        <n v="202211.0"/>
        <n v="202212.0"/>
        <n v="202301.0"/>
        <n v="202302.0"/>
        <n v="202303.0"/>
        <n v="202304.0"/>
        <m/>
      </sharedItems>
    </cacheField>
    <cacheField name="Description " numFmtId="0">
      <sharedItems containsBlank="1">
        <s v="Site Chief Desmond"/>
        <s v="Cyril takes out a loan for person use"/>
        <s v="Carpenter Downpay"/>
        <s v="Cyril repays the loan"/>
        <s v="Site chief desmond receives money for office supplies"/>
        <s v="Money Sent for Office supplies Capital)"/>
        <s v="OrangeMo Creation"/>
        <s v="Electrical Expenses"/>
        <s v="Airtime Purchase"/>
        <s v="Invitation PrintUps"/>
        <s v="Transport Cost"/>
        <s v="PrintUp Cost SignPost"/>
        <s v="Cost of Modem"/>
        <s v="Orange Sim Card/OM"/>
        <s v="Falvien Kouatche/Open Desk"/>
        <s v="Chebs Ade/Open Desk"/>
        <s v="Mme Nangue Tekem Hermine/Photoshoot"/>
        <s v="Falvien Kouatche/Conference Room"/>
        <s v="Tongwa Tayukeh/Semi Private Desk"/>
        <s v="Flavien Kouatche/Conference Room"/>
        <s v="Dora Kingue/Open Desk"/>
        <s v="Nelson/Semi-Private Desk"/>
        <s v="Total July Salary for Cyril / MoMo BiWeekly"/>
        <s v="Total Capital Input (July)"/>
        <s v="Total Expenditure July"/>
        <s v="Bongalo/Semi-Private Desk"/>
        <s v="Show Daddy/Semi Private Desk"/>
        <s v="Eric Maniable/Private Office"/>
        <s v="Nanyam Emmanuel/Private Office"/>
        <s v="CMCA/Conference Room"/>
        <s v="Patrice D/PhotoCopy and Print"/>
        <s v="Ryisa Sirri/Semi Private Desk"/>
        <s v="Amabo Emmanuel/Semi Private Desk"/>
        <s v="Innocent Archang/Semi Private Desk"/>
        <s v="Total August Salary for Cyril paid through MoMo BiWeekly"/>
        <s v="Total Capital Input (August)"/>
        <s v="Total Expenditure August"/>
        <s v="Linda Bawa/Open Desk"/>
        <s v="Withdrawal charges"/>
        <s v="Fumigation of the building"/>
        <s v="CAMTEL BILL"/>
        <s v="2 Pallets of drinking water"/>
        <s v="Fuel"/>
        <s v="Budi Nobert/Semi Private Desk"/>
        <s v="Yengo Yvette/Open Desk"/>
        <s v="Cyrils Birthday expenditure"/>
        <s v="Money paid for Tshirts"/>
        <s v="Sanitory Tax"/>
        <s v="Attachment for Camtel "/>
        <s v="DataGend Sept Rent (Yogaya)"/>
        <s v="Money sent to Derken"/>
        <s v="Clean up of storage"/>
        <s v="Plumber"/>
        <s v="Eneo Bill"/>
        <s v="Water Bill (Arears + August Month)"/>
        <s v="Untraced Expenses"/>
        <s v="Charges on withdrawal"/>
        <s v="Money to Derkan for Equipment"/>
        <s v="Gate Repair"/>
        <s v="Drinking water "/>
        <s v="Camtel Technician Motivation"/>
        <s v="Salyeres Sandy/Private Desk"/>
        <s v="Jiminez Ani/SemiPrivate Space"/>
        <s v="Nupa Gerald/Open Desk"/>
        <s v="Capital Input (Blinds)"/>
        <s v="Toilet Repair"/>
        <s v="Internet Reactivation"/>
        <s v="Print and Photocopy (Official Docs)"/>
        <s v="Blinds"/>
        <s v="Constructor Advance for Dallas Wall"/>
        <s v="Toilet Tissue"/>
        <s v="Motivation for cleaner"/>
        <s v="Constructor Balance "/>
        <s v="Fotso Aurelien/SemiPrivate Desk"/>
        <s v="Capital Input - Income for Revenue Reimbursements"/>
        <s v="Constructor Paint Addition + Transport"/>
        <s v="Environment Tax(Council)"/>
        <s v="Transportation to Camtel Technician"/>
        <s v="MTN Reactivation "/>
        <s v="Fuel for Generator"/>
        <s v="Total September Salary for Cyril paid through MoMo BiWeekly"/>
        <s v="Yannicks Salary paid through OrangeMo for SEPT"/>
        <s v="Capital Input (Exp)"/>
        <s v="Water"/>
        <s v="Ntseh Njinwi Lonko/Conference Room"/>
        <s v="Miloky Caroll/Private Space"/>
        <s v=" Jimenez Ani/Semi Private Desk "/>
        <s v="Fon-Ndikum Ngembong/Semi-Private Desk"/>
        <s v="Mme Anehs Birthday"/>
        <s v="Camtel Fixup cost"/>
        <s v="Capital Input for Expenses/bills/Overdraft"/>
        <s v="Gas for the generator"/>
        <s v="20litre Gallon "/>
        <s v="Electrician"/>
        <s v="Agu Alesis/Open Area"/>
        <s v="Sealing the Dallas Carpet"/>
        <s v="Ebai OjongTambia/Photocopy and print"/>
        <s v="Abby Sharma/Shared Private/Yogaya Oct Month"/>
        <s v="Ndum Florence/Private Office"/>
        <s v="Toilet Acid"/>
        <s v="Plastic trash bags"/>
        <s v="Yogaya SEPT Rent"/>
        <s v="Entrepreneur Event Bonanjo"/>
        <s v="Mballa Cyrille/Open Desk"/>
        <s v="Fotso Nounamo Aurelien/Semi Private "/>
        <s v="Epeti Ndive/Open Desk"/>
        <s v="Fuel for the generator "/>
        <s v="Water Dispener"/>
        <s v="Charges"/>
        <s v="Untraced Expenses/Overdraft"/>
        <s v="Yogaya Office Rent Payment for October"/>
        <s v="Kebuya Nelson/Semi Private Desk"/>
        <s v="Yannicks Salary for Oct "/>
        <s v="Total October Salary for Cyril paid through MoMo BiWeekly"/>
        <s v="Monique Ntumngia/Private Office"/>
        <s v="Stabilizer"/>
        <s v="Abdoulaye Money return"/>
        <s v="Ashu Egbe Marlyse/Large Mixed Used Space"/>
        <s v="Withdrawal charges "/>
        <s v="Fuel "/>
        <s v="Aura Water ( Dispenser)"/>
        <s v="Toilet Paper"/>
        <s v="Achu Christine/Private offcie"/>
        <s v="Moutymbo Patrick/Private office"/>
        <s v="Eneo Bill "/>
        <s v="CamWater Bill "/>
        <s v="Withdrawal charges for 347k Rev"/>
        <s v="Teuboukeng Eric/Semi Private office"/>
        <s v="Capital Input Guards"/>
        <s v="Djomkam Ronald/Private Office"/>
        <s v="Payment for two months (Nov/Dec) Atlantic Security"/>
        <s v="Electrician Romeo "/>
        <s v="Carpenter"/>
        <s v="Monju Christine/Conference Room"/>
        <s v="Capital Input Repairs"/>
        <s v="Meter Repairs"/>
        <s v="Gate and Ceiling Repairs"/>
        <s v="Capital Input Event"/>
        <s v="Cartering Services, water and drinks + Charges"/>
        <s v="Romeo electrician"/>
        <s v="Technician for Generator"/>
        <s v="Generator Oil"/>
        <s v="Generator Battery Recharge"/>
        <s v="Leonelle Love/Photocopy and Print"/>
        <s v="Renaud Feuze/Conference Room"/>
        <s v="Mekondane Carine/Semi Private Desk"/>
        <s v="Transport of Gen Technician"/>
        <s v="Bought locks for ....."/>
        <s v="November Salary - Yannick"/>
        <s v="Total November Salary for Cyril paid through MoMo BiWeekly"/>
        <s v="Frank (gratitude for Sunday)"/>
        <s v="Capital Input "/>
        <s v="Yogaya Office Rent Payment"/>
        <s v="PDG Cartering Services"/>
        <s v="Purchase of cleaning supplies"/>
        <s v="Mme Monju Christine paid through PayPal for the usage of the conference room, we benefited 15k after giving them the room for free in comoensation for Gen"/>
        <s v="Teyim Eileen/Private Office"/>
        <s v="Water and Electricity Bills for Nov"/>
        <s v="Withdrawal Charges (100k) for Yannick's Salary"/>
        <s v="New Technicians "/>
        <s v="Camtel Bills (Sept,Oct,Nov)"/>
        <s v="Withdrawal Charges (100k) + 200"/>
        <s v="MTN Error (To be Reinstated)"/>
        <s v="Weekly MTN Internet Recharge"/>
        <s v="Dr. Eilleens food order"/>
        <s v="Dr. Eileen paid for the private office full day in Cash"/>
        <s v="Dr. Eilleens Food Order (repaid cash)"/>
        <s v=" Burnley Emmanuel/Open Desk"/>
        <s v="Water  "/>
        <s v="MTN Error Reinstated"/>
        <s v="Burnley Emmanuel compensated in cash for the usage of the open desk after failed internet service"/>
        <s v="Generator Fuel"/>
        <s v="Mme Achu completed her payment in cash for a 10 day working period which started on the 12th of Dec, she had initially paid 100k through PayPay in November as upfront"/>
        <s v="Woagha Eric/Open Desk/Open Desk"/>
        <s v="Mr. Eric paid for half day open desk and made payment through MoMo"/>
        <s v="Total December Salary for Cyril paid through MoMo BiWeekly"/>
        <s v="Mme Achu Christine took the private office for 5 days beginning 3rd till the 7th for thesame deal she had negotiated December (18k per day). She paid Cash"/>
        <s v="Payment to Security Guards - Jan-Feb"/>
        <s v="Capital Input to Security Guards - Jan-Feb"/>
        <s v="Eric Woagha paid Cash for the Open Desk Monthly and benefitted of a 50% January discount"/>
        <s v="Mme Makuba Masango took the private office Daphne B for a period of 3 days at a 30% discount and paid Cash"/>
        <s v="BOLO89 paid for their drinking water over the months Cash"/>
        <s v="Mme Aneh returned 10k cash which she had agree to refund after 20k was reported missing while she was still incharge"/>
        <s v="Eneo Bill for December paid in cash"/>
        <s v="Camwater bill for December paid in cash"/>
        <s v="Transportation incurred for the payment of both bills"/>
        <s v="Bongalo paid 190k Cash preferred partner price for 2chairs at Vegas"/>
        <s v="Mme Makuba took a private office till the 5th of Feb (3weeks) and is to pay 180k,She paid $250 through Paypal and is left to pay 40k"/>
        <s v="Paid Camtel Bill in Cash"/>
        <s v="Transportation inquired for the payment Camtel bills, to UBA bank and to deposit contract at Hotel ALVI paid in Cash"/>
        <s v="Mme Makuba completes her payment for the private office space which ends Feb 5th in cash"/>
        <s v="Sir Dylane has paid through OrangeMo for the conference room for an event to take place Friday the 28th at 8am to last for 2hours"/>
        <s v="Mme Epeti Ndive paid cash to use our open desk for her talk show for about 2hours "/>
        <s v="Kayo Samuel is interested in an open desk but has paid 20k upfront to pay the rest (50k) before the 15th of FEB "/>
        <s v="Tasong Ivo paid for private office half day in Cash"/>
        <s v="Cyril bought sugar and trash bags and paid through MoMo"/>
        <s v="Paid Generator Technician by Cash for him to reimburse 5k"/>
        <s v="Received money for an open space monthly for a client (Roger) from Germany under complicated circumstances by cash"/>
        <s v="Gildas Fouagou paid for the Private office by bank transfer for a period of 6months starting 24th Feb"/>
        <s v="Activated MTN Backup for a client by MoMo"/>
        <s v="Gen Tech refunds 5k by MoMo"/>
        <s v="Ulrich rents Dallas for 4hours and pays 60k by MoMo"/>
        <s v="Yannicks Salary paid through OrangeMo"/>
        <s v="Salary for Cyril paid through MoMo"/>
        <s v="Water + an additional Container"/>
        <s v="Generator Technician Upfront Gen repair payment in cash"/>
        <s v="Atanga Stephanie bought a full day pass of the open desk"/>
        <s v="Souleman Sadam paid for a full day in the open desk and paid by cash"/>
        <s v="Roger Mouague paid for an open desk full day in cash"/>
        <s v="Paid Cleaner Salary by MoMo"/>
        <s v="Eric Woagha renews his monthly Open desk subcription by MoMo"/>
        <s v="Electric Bill paid in Cash"/>
        <s v="Paid Gen Technician for remaining work done in Cash"/>
        <s v="Water Bill Paid in Cash"/>
        <s v="Camtel Bill paid in Cash"/>
        <s v="Transportation"/>
        <s v="Withdrawal Charges of 200k from MoMo"/>
        <s v="Comfort Anwi rented out Botni for a one hour film screen shooting and paid in cash"/>
        <s v="The carpenter fixed all the wooden doors whihc could not close and arranged the main entrance door. We paid him by cash"/>
        <s v="Paid the weldar through OrangeMo for the repair of our signboard"/>
        <s v="Yann paid for a full day open desk by cash"/>
        <s v="Bought Gen fuel by cash"/>
        <s v="Paid a weldar for the tightening of our signpost through OrangeMo"/>
        <s v="Maryam Paid for the Semiprivate desk 8-5 for a week and paid cash"/>
        <s v="Rodger paid for the Open Desk 8-5 for a week "/>
        <s v="Harrison Paid for 24hrs of Open Desk by Cash"/>
        <s v="Paul used the Semi Private area for an hour and paid use by Cash"/>
        <s v="M. Lengue used the private office for an hour and paid us by cash"/>
        <s v="M. Lonla Idris used the Semi private area for 2hours and paid us cash"/>
        <s v="Fatime paid for the Open desk full day pass through OrangeMo"/>
        <s v="Bought Generator Oil by Cash"/>
        <s v="Salary paid to Yannick through MoMo"/>
        <s v="Salary paid to Cyril through MoMo (FEB)"/>
        <s v="Generator fuel bought by cash"/>
        <s v="Maryam paid for the Open desk for 4days by cash which started on the 1/03"/>
        <s v="Berenice paid for monthly open desk by cash"/>
        <s v="Bought sugar by cash"/>
        <s v="Priscille paid for the open desk half day"/>
        <s v="Bought Air Fresher and Insectiside by Cash "/>
        <s v="Paid for water usage past and present by cash"/>
        <s v="Paid the cleaner by MoMo and by Cash 20k each"/>
        <s v="Santher paid for half day pass by cash of the Semi-private desk"/>
        <s v="Lovis paid for 2hours of semi private desk"/>
        <s v="Alesis paid for her colleague by MoMo as they took the Semi private desk on a 15% discount"/>
        <s v="Fabius pays for the private area half day and the open desk half day "/>
        <s v="Paid electricity bill by cash"/>
        <s v="Paid water bill by cash"/>
        <s v="Transportation "/>
        <s v="Bought petrol by cash"/>
        <s v="Client paid for open desk 2hours"/>
        <s v="Eric renewed his monthly dues for March till April16"/>
        <s v="Bisso Brayan paid for Semi Private desk by cash"/>
        <s v="Received half day pass from Mme Fatime by Cash"/>
        <s v="Bisso Bryan paid for open desk full day by OrangeMo"/>
        <s v="Paid the guards for March by MoMo"/>
        <s v="Mpessa used the Open desk for 2hours and paid by cash"/>
        <s v="Terry Timah pais for the Open area half day by MoMo"/>
        <s v="Emmauel Kankeu Paid for the open desk Half Day"/>
        <s v="Zedong Estelle paid nfor a half day pass for the private area in cash"/>
        <s v="Backed up Internet by MoMo due to a technical fault from Camtel"/>
        <s v="Velveeta paid for the Semi private desk half day through MTN MoMo"/>
        <s v="Noella paid for the private office monthly by cash for the month of April"/>
        <s v="Berenice paid for monthly open desk through OrangeMo for the month of April"/>
        <s v="M. Aurelien Paid for the open desk half day"/>
        <s v="Paid for window repairs by cash"/>
        <s v="Yannicks Salary paid through Cash"/>
        <s v="Cyril Salary through Cash"/>
        <s v="Charges to Send Yannicks Salary"/>
        <s v="Nafisatou paid for one hour of the Open desk"/>
        <s v="Melvin pays for the Open Desk 1hr"/>
        <s v="Karim paid for the Semi private desk half day by cash"/>
        <s v="Withdrawal fees of 170k from MoMo"/>
        <s v="Franks Compensation"/>
        <s v="Samuel paid for the semi private desk half day"/>
        <s v="Electricity Bills paid by cash"/>
        <s v="Thomas buy the Pulse watch by cash"/>
        <s v="Sending charges for salary"/>
        <s v="Samantha paid for the conference room on Sat 16th by cash "/>
        <s v="Fotsing Advanced for an event Sat 23rd by cash"/>
        <s v="Bought Fuel by Cash"/>
        <s v="Paid the Guards for April through  MoMo"/>
        <s v="Payment of water bill by cash"/>
        <s v="Payment of Camtel Bill by cash + Transportation 1000FCFA"/>
        <s v="Payment of water by cash"/>
        <s v="Payment for fuel by cash"/>
        <s v="Withdrwal of 20k + charges for fuel (10k)"/>
        <s v="Extra 10k withdrawn from MoMo on 20/4 added to cash"/>
        <s v="Landry paid for the photoshoot 4hrs"/>
        <s v="Fotsing Completes his payment for the event on the 24/4 by cash"/>
        <s v="Print and Photocopy made during the event 24/4 paid by cash"/>
        <s v="Eric paid for the open desk monthly by MoMo"/>
        <s v="M Dogmo took the semi private desk half day and paid by cash"/>
        <s v="Paid Yannick through OrangeMo"/>
        <s v="Withdrawal Charges for Yannicks Salary"/>
        <s v="Franklin Kamnang came by and paid for the semi private desk half day "/>
        <s v="Boris Ade pay for using the Vegas for a two hour training"/>
        <s v="AZ media pays for May month by cash"/>
        <s v="Received advanced payment for Dallas made privte office by cash"/>
        <s v="Received 600k for rents through MoMo"/>
        <s v="Hot Edithe pays for the Open desk 4days for a month in a week by cash"/>
        <s v="Salary - Frank for April"/>
        <s v="Cyrils Salary April paid by Cash"/>
        <s v="Charges for Cyril Salary sent"/>
        <s v="Jean Rene pays for 2hrs of the semi private desk by cash"/>
        <s v="Office Rent Payment (One year, May 2022)"/>
        <s v="Office Rent Payment (One year payment, June 2022)"/>
        <s v="Office Rent Payment (One year, July 2022)"/>
        <s v="Office Rent Payment (One year, August 2022)"/>
        <s v="Office Rent Payment (One year, Sept 2022)"/>
        <s v="Office Rent Payment (One year, Oct 2022)"/>
        <s v="Office Rent Payment (One year, Nov 2022)"/>
        <s v="Office Rent Payment (One year, Dec 2022)"/>
        <s v="Office Rent Payment (One year, Jan 2023)"/>
        <s v="Office Rent Payment (One year, FEB 2023)"/>
        <s v="Office Rent Payment (One year, Mar 2023)"/>
        <s v="Office Rent Payment (One year, APr 2023)"/>
        <s v="Semi Pirvate space rented and paid by cash"/>
        <s v="Joyce rents Dallas for 3hours and pays in cash"/>
        <s v="Bought Gen Oil by Cash"/>
        <s v="Icapture Event for 3hrs paid by OrangeMo"/>
        <s v="Makou Berenice renews their company contract for May by OrangeMo"/>
        <s v="Termites in ceiling fixes paid by cash"/>
        <s v="Paid half publicity tax through MoMo"/>
        <s v="Paid for toilet tissue through MoMo"/>
        <s v="Alesis paid for the open desk 2hrs"/>
        <s v="Acha paid for an hour of the Semi Private space"/>
        <s v="Sir Tafor Car battery repair"/>
        <s v="Glory pays for the semi private desk for an hour"/>
        <s v="Withdrawal charges for 70k "/>
        <s v="Camtel April"/>
        <s v="Water Bill paid "/>
        <s v="Mme Annie pays for the semi private space half"/>
        <s v="Constantin 1hr Semi-private"/>
        <s v="Talla Allain Ghislain Payment for 2hrs of Open Desk"/>
        <s v="Salary &amp; Charges - Yannick for May"/>
        <s v="Yannicks salary Took out 15k to add on OrangeMo for Yannicks Salary"/>
        <s v="Christelle pays for half day at the semi private desk"/>
        <s v="Constantin Half-day Semi-private"/>
        <s v="Richel advances 20k for her 2 week stay at the semi private area"/>
        <s v="Paid for water for over the past month"/>
        <s v="Semi-Private office for an hour 5k"/>
        <s v="Paul pays for an hour of the semi private space"/>
        <s v="M. Jacque advances the use of our space for his exams for 4days"/>
        <s v="Backup Internet MTN"/>
        <s v="Edithe Hot Renews her monthly plan open desk"/>
        <s v="Salary - Clancy for May"/>
        <s v="Salary - Frank for May"/>
        <s v="M. Jacque completes the payment for his exam"/>
        <s v="Sanitation and pubicity tax advancement"/>
        <s v="Pay cleaner for the month of May"/>
        <s v="Payment of security company for May"/>
        <s v="Payment of security company for June"/>
        <s v="Eric renews his open desk monthly bundle"/>
        <s v="AZ media pays for June month by cash"/>
        <s v="Water Bill"/>
        <s v="Capital Input"/>
        <s v="Salary - Cyril for May (Partial)"/>
        <s v="Fred from Bongalo pays fpr 3days semi private"/>
        <s v="Richel pays 20k more"/>
        <s v="Richel Completes her payment for the semi private area"/>
        <s v="Makou Berenice renews their company contract for June and July throuhg MoMo"/>
        <s v="Idriss pays for the open desk full day"/>
        <s v="Mme Sidos Expense"/>
        <s v="Transporation to get supplies"/>
        <s v="Office Supplies(Tea, coffee, trash bag, and trash bags)"/>
        <s v="ICapture Event for 6hrs paid by OrangeMo"/>
        <s v="Photocopy by Icapture"/>
        <s v="Payment of 15k to Gen Electrician for cleaning the ACs and 10k for his constant support"/>
        <s v="Eugene Stephane 2 hours in Cary Room for an Interview"/>
        <s v="Chiella Elvis Bemnji paid 20k for two persons to take the AWS certification exams"/>
        <s v="Abubakr Came to test our internet speed in preparation for his event."/>
        <s v="Salary &amp; Charges - Yannick for June"/>
        <s v="Salary - Yannick for June"/>
        <s v="Payment for AC repairs and gas"/>
        <s v="Githme Payment for using Cary room"/>
        <s v="Salary - Frank for June"/>
        <s v="Salary - Cyril for June"/>
        <s v="10k communications money fror July"/>
        <s v="Aboubakar pays for semi private space by OrangeMo"/>
        <s v="Payment of Electricity"/>
        <s v="Payment for Private office(Daphne A)"/>
        <s v="Mme Sido repays her expenses used"/>
        <s v="Payment of Cleaners salary"/>
        <s v="Wiyeh Simplice payment for Cary Room"/>
        <s v="Eddy Landry payment for Semi-private (Botni) "/>
        <s v="Simou Cedric 1 hour Open Desk"/>
        <s v="AWS certification Exam"/>
        <s v="Stanislous Abia Open Desk Monthly"/>
        <s v="Edith Hot Open Desk July Month"/>
        <s v="Fixing of Dallas wall"/>
        <s v="Lunch with Incubation consultant "/>
        <s v="Leonelle love pays for the open desk half day for 3days"/>
        <s v="5k reduced from MoMo to help activate internet for a client "/>
        <s v="Client paid 5k in cash for the internet activation"/>
        <s v="Technician for the Dallas Wall"/>
        <s v="Alain Desire 5k half day Open desk"/>
        <s v="Yannicks Salary for July"/>
        <s v="Mitterand writes his proctored exam from BOLO89"/>
        <s v="Cleaner Salary"/>
        <s v="Council Publicity tax completion"/>
        <s v="Priscille pays for 2hrs of the open desk"/>
        <s v="Gause Magalie pays for semi private area half day"/>
        <s v="Clovis pays for semi private 2hrs"/>
        <s v="Purchase of Cleaning supplies - transferred to Cleaner"/>
        <s v="Water for the past months"/>
        <s v="Landry pays for the open desk "/>
        <s v="Clovis pays for semi private 3hrs"/>
        <s v="Salary - Frank for July"/>
        <s v="Jacky pays for the Open desk 4hrs"/>
        <s v="Clovis pays for 2hrs open desk"/>
        <s v="George pays for 2hrs open desk"/>
        <s v="Cyrils partial Jan Salary "/>
        <s v="Mady takes the private area for 2hrs"/>
        <s v="Mady takes the private area for 1hr"/>
        <s v="George pays for an hour open desk"/>
        <s v="Ndangoh Amuka half day pass Open Desk"/>
        <s v="Woagah Eric 50k Open Desk"/>
        <s v="Electricity Bills paid by cash + transporation"/>
        <s v="Water Bill for July"/>
        <s v="Communication for August"/>
        <s v="Abia Standnislas pays for Dahpne A for Sept"/>
        <s v="Abia Standnislas extends their open desk till August ending"/>
        <s v="Roseline pays for 2hrs of the private area"/>
        <s v="Elvis Chiella write his AWS exam "/>
        <s v="Maemble paid an hour open desk"/>
        <s v="Pay camtel by cash"/>
        <s v="M. Tonfack pays for 10 days private office space"/>
        <s v="Water payments"/>
        <s v="Battery Charger Bar soap bought for the office "/>
        <s v="Council Control Environment Tax"/>
        <s v="Down Payment for using of Vegas interview for a week Sept 5-10th"/>
        <s v="Buy Battery for clocks and AC remotes "/>
        <s v="Transportation to collect chque, deposit cheque at bank and buy office supplies"/>
        <s v="Repair of Vegas bulb"/>
        <s v="Electrician motivation"/>
        <s v="August rents for Berenice"/>
        <s v="Jacky takes the open desk for 4hrs"/>
        <s v="Salary - Yannick for August (partial)"/>
        <s v="Security Guard Payment for August"/>
        <s v="Cleaners August payment"/>
        <s v="Mme Yefon takes the shared private space for a couples of hours"/>
        <s v="M. Tafor sends in money for outstanding debts"/>
        <s v="3k 1hr Open Desk by Maemble"/>
        <s v="Withdrawal charges of 400k"/>
        <s v="Salary - Cyril for August"/>
        <s v="Transfer of Cash from MoMo"/>
        <s v="Salary - Frank for August (Partial)"/>
        <s v="Berenice pays for Sept Rent"/>
        <s v="Duran Pays for office desk space"/>
        <s v="Completion of payment done on 8/24 for Vegas"/>
        <s v="Activation of BackUp Internet"/>
        <s v="Communication for September"/>
        <s v="Completion of Tax for the year, Environmental Tax"/>
        <s v="Eletricity Bill"/>
        <s v="Landry pays for 2 hours for an Interview - Botni"/>
        <s v="Francis pays for 1 hour for an Interview - Open Area"/>
        <s v="Repair of Cary Bulb"/>
        <s v="Security Guard Payment for September"/>
        <s v="Laura pays for an interview space 2hrs"/>
        <s v="Nsangou pays for 2hrs time"/>
        <s v="Velveeta sends promised token for BOLO89 hosting ImHuman Birthday"/>
        <s v="M. Hemery pays half day for the open desk"/>
        <m/>
      </sharedItems>
    </cacheField>
    <cacheField name="Category " numFmtId="0">
      <sharedItems containsBlank="1">
        <s v="Maintenance and Repairs"/>
        <s v="Other Expenses"/>
        <s v="Office Renovation"/>
        <s v="Revenue - Other"/>
        <s v="Capital"/>
        <s v="Telephone"/>
        <s v="Utilities - Water&amp;Light"/>
        <s v="BOLO89 Events"/>
        <s v="Revenue - Office Space"/>
        <s v="Revenue - Events"/>
        <s v="Payroll Expenses"/>
        <s v="Printer &amp; Photocopies"/>
        <s v="Internet"/>
        <s v="Office Supplies"/>
        <s v="Generator"/>
        <s v="Taxes and Licenses"/>
        <s v="Water"/>
        <s v="Cleaning"/>
        <s v="Security Guards"/>
        <s v="Travel &amp; Sales Expenses"/>
        <s v="Landlord Rent Expense"/>
        <s v="Accounting and Legal"/>
        <m/>
      </sharedItems>
    </cacheField>
    <cacheField name="Payment Method" numFmtId="0">
      <sharedItems containsBlank="1">
        <s v="Cash"/>
        <s v="MoMo"/>
        <s v="OrangeMo"/>
        <m/>
        <s v="PayPal"/>
        <s v="Bank Transfer"/>
      </sharedItems>
    </cacheField>
    <cacheField name="Income" numFmtId="0">
      <sharedItems containsString="0" containsBlank="1" containsNumber="1" containsInteger="1">
        <m/>
        <n v="50000.0"/>
        <n v="125000.0"/>
        <n v="7500.0"/>
        <n v="10000.0"/>
        <n v="2000.0"/>
        <n v="42500.0"/>
        <n v="20000.0"/>
        <n v="380000.0"/>
        <n v="8500.0"/>
        <n v="15000.0"/>
        <n v="225000.0"/>
        <n v="305000.0"/>
        <n v="1500.0"/>
        <n v="37500.0"/>
        <n v="13000.0"/>
        <n v="250000.0"/>
        <n v="8000.0"/>
        <n v="5000.0"/>
        <n v="216000.0"/>
        <n v="30000.0"/>
        <n v="80000.0"/>
        <n v="175000.0"/>
        <n v="75000.0"/>
        <n v="100000.0"/>
        <n v="54000.0"/>
        <n v="10500.0"/>
        <n v="108000.0"/>
        <n v="12000.0"/>
        <n v="3500.0"/>
        <n v="215000.0"/>
        <n v="17000.0"/>
        <n v="227500.0"/>
        <n v="222000.0"/>
        <n v="25000.0"/>
        <n v="0.0"/>
        <n v="51000.0"/>
        <n v="120000.0"/>
        <n v="104000.0"/>
        <n v="83750.0"/>
        <n v="150000.0"/>
        <n v="228000.0"/>
        <n v="7000.0"/>
        <n v="6000.0"/>
        <n v="90000.0"/>
        <n v="280000.0"/>
        <n v="42000.0"/>
        <n v="190000.0"/>
        <n v="140000.0"/>
        <n v="40000.0"/>
        <n v="200000.0"/>
        <n v="60000.0"/>
        <n v="226000.0"/>
        <n v="18000.0"/>
        <n v="22000.0"/>
        <n v="106000.0"/>
        <n v="232000.0"/>
        <n v="4000.0"/>
        <n v="7900.0"/>
        <n v="3000.0"/>
        <n v="35000.0"/>
        <n v="500.0"/>
        <n v="600000.0"/>
        <n v="240000.0"/>
        <n v="1000.0"/>
        <n v="220000.0"/>
        <n v="22500.0"/>
        <n v="560000.0"/>
        <n v="45000.0"/>
        <n v="2500.0"/>
        <n v="20400.0"/>
        <n v="4500.0"/>
        <n v="108500.0"/>
        <n v="170000.0"/>
        <n v="500000.0"/>
        <n v="218000.0"/>
      </sharedItems>
    </cacheField>
    <cacheField name="Expenses" numFmtId="164">
      <sharedItems containsString="0" containsBlank="1" containsNumber="1" containsInteger="1">
        <n v="152150.0"/>
        <n v="50050.0"/>
        <n v="20350.0"/>
        <m/>
        <n v="252150.0"/>
        <n v="0.0"/>
        <n v="10175.0"/>
        <n v="44700.0"/>
        <n v="5000.0"/>
        <n v="900.0"/>
        <n v="1850.0"/>
        <n v="37550.0"/>
        <n v="5150.0"/>
        <n v="30350.0"/>
        <n v="242000.0"/>
        <n v="965900.0"/>
        <n v="234500.0"/>
        <n v="274900.0"/>
        <n v="2150.0"/>
        <n v="40000.0"/>
        <n v="50000.0"/>
        <n v="2400.0"/>
        <n v="2000.0"/>
        <n v="10000.0"/>
        <n v="35000.0"/>
        <n v="25000.0"/>
        <n v="1000.0"/>
        <n v="16000.0"/>
        <n v="37300.0"/>
        <n v="60400.0"/>
        <n v="12550.0"/>
        <n v="3500.0"/>
        <n v="15000.0"/>
        <n v="600.0"/>
        <n v="175300.0"/>
        <n v="35050.0"/>
        <n v="1450.0"/>
        <n v="15050.0"/>
        <n v="7050.0"/>
        <n v="700.0"/>
        <n v="2050.0"/>
        <n v="5100.0"/>
        <n v="190200.0"/>
        <n v="125000.0"/>
        <n v="1800.0"/>
        <n v="5050.0"/>
        <n v="24800.0"/>
        <n v="2100.0"/>
        <n v="1500.0"/>
        <n v="10050.0"/>
        <n v="45750.0"/>
        <n v="1350.0"/>
        <n v="67750.0"/>
        <n v="214750.0"/>
        <n v="25350.0"/>
        <n v="350.0"/>
        <n v="14000.0"/>
        <n v="77900.0"/>
        <n v="3400.0"/>
        <n v="3100.0"/>
        <n v="170000.0"/>
        <n v="6200.0"/>
        <n v="1550.0"/>
        <n v="10150.0"/>
        <n v="30100.0"/>
        <n v="45700.0"/>
        <n v="4500.0"/>
        <n v="3150.0"/>
        <n v="127550.0"/>
        <n v="65200.0"/>
        <n v="19900.0"/>
        <n v="22500.0"/>
        <n v="76000.0"/>
        <n v="1400.0"/>
        <n v="160000.0"/>
        <n v="1600.0"/>
        <n v="8050.0"/>
        <n v="257500.0"/>
        <n v="18200.0"/>
        <n v="71500.0"/>
        <n v="4100.0"/>
        <n v="61000.0"/>
        <n v="20000.0"/>
        <n v="252000.0"/>
        <n v="80000.0"/>
        <n v="40300.0"/>
        <n v="115000.0"/>
        <n v="7000.0"/>
        <n v="2530.0"/>
        <n v="2972.0"/>
        <n v="214000.0"/>
        <n v="750.0"/>
        <n v="2350.0"/>
        <n v="18000.0"/>
        <n v="40190.0"/>
        <n v="500.0"/>
        <n v="140000.0"/>
        <n v="12000.0"/>
        <n v="100000.0"/>
        <n v="272500.0"/>
        <n v="550.0"/>
        <n v="70000.0"/>
        <n v="116500.0"/>
        <n v="200.0"/>
        <n v="140500.0"/>
        <n v="7500.0"/>
        <n v="62000.0"/>
        <n v="10400.0"/>
        <n v="800.0"/>
        <n v="2500.0"/>
        <n v="75000.0"/>
        <n v="226600.0"/>
        <n v="235000.0"/>
        <n v="99500.0"/>
        <n v="40200.0"/>
        <n v="51000.0"/>
        <n v="8100.0"/>
        <n v="8000.0"/>
        <n v="125500.0"/>
        <n v="120000.0"/>
        <n v="113500.0"/>
        <n v="3000.0"/>
        <n v="25200.0"/>
        <n v="12300.0"/>
        <n v="100500.0"/>
        <n v="200000.0"/>
        <n v="3800.0"/>
        <n v="11000.0"/>
        <n v="25125.0"/>
        <n v="22000.0"/>
        <n v="72500.0"/>
        <n v="6000.0"/>
        <n v="25650.0"/>
        <n v="30000.0"/>
        <n v="4050.0"/>
        <n v="86000.0"/>
        <n v="6500.0"/>
        <n v="-10000.0"/>
        <n v="-62000.0"/>
        <n v="-170000.0"/>
      </sharedItems>
    </cacheField>
    <cacheField name="Balance">
      <sharedItems containsBlank="1" containsMixedTypes="1" containsNumber="1" containsInteger="1">
        <s v="Cash"/>
        <m/>
        <n v="486600.0"/>
        <n v="103600.0"/>
        <n v="232500.0"/>
        <n v="247500.0"/>
        <n v="240000.0"/>
        <n v="3600.0"/>
        <n v="215000.0"/>
        <n v="15000.0"/>
        <n v="3050.0"/>
        <n v="17000.0"/>
        <n v="20000.0"/>
        <n v="30000.0"/>
        <n v="297300.0"/>
        <n v="227300.0"/>
        <n v="40000.0"/>
        <n v="23500.0"/>
        <n v="29500.0"/>
        <n v="257300.0"/>
        <n v="257100.0"/>
        <n v="24500.0"/>
        <n v="54500.0"/>
        <n v="114500.0"/>
        <n v="94500.0"/>
        <n v="127100.0"/>
        <n v="87000.0"/>
        <n v="25000.0"/>
        <n v="7000.0"/>
        <n v="117000.0"/>
        <n v="106600.0"/>
        <n v="52000.0"/>
        <n v="77000.0"/>
        <n v="77500.0"/>
        <n v="156600.0"/>
        <n v="76700.0"/>
        <n v="86700.0"/>
        <n v="31600.0"/>
        <n v="29100.0"/>
        <n v="91700.0"/>
        <n v="31100.0"/>
        <n v="101700.0"/>
        <n v="251700.0"/>
        <n v="266700.0"/>
        <n v="631100.0"/>
        <n v="871100.0"/>
        <n v="316700.0"/>
        <n v="241700.0"/>
        <n v="90100.0"/>
        <n v="821100.0"/>
        <n v="820900.0"/>
        <n v="95100.0"/>
        <n v="102600.0"/>
        <n v="137700.0"/>
        <n v="132700.0"/>
        <n v="33200.0"/>
        <n v="175200.0"/>
        <n v="38050.0"/>
        <n v="113050.0"/>
        <n v="18200.0"/>
        <n v="124000.0"/>
        <n v="115900.0"/>
        <n v="23200.0"/>
        <n v="25200.0"/>
        <n v="28200.0"/>
        <n v="53500.0"/>
        <n v="45500.0"/>
        <n v="40500.0"/>
        <n v="38200.0"/>
        <n v="40200.0"/>
        <n v="43200.0"/>
        <n v="5900.0"/>
        <n v="15900.0"/>
        <n v="58200.0"/>
        <n v="17900.0"/>
        <n v="44200.0"/>
        <n v="64200.0"/>
        <n v="35500.0"/>
        <n v="504200.0"/>
        <n v="554200.0"/>
        <n v="404200.0"/>
        <n v="426700.0"/>
        <n v="391700.0"/>
        <n v="351700.0"/>
        <n v="111700.0"/>
        <n v="161700.0"/>
        <n v="311700.0"/>
        <n v="198200.0"/>
        <n v="137200.0"/>
        <n v="134200.0"/>
        <n v="131200.0"/>
        <n v="560000.0"/>
        <n v="400000.0"/>
        <n v="115200.0"/>
        <n v="145200.0"/>
        <n v="165200.0"/>
        <n v="110500.0"/>
        <n v="185500.0"/>
        <n v="185200.0"/>
        <n v="160300.0"/>
        <n v="185000.0"/>
        <n v="148000.0"/>
        <n v="77900.0"/>
        <n v="80000.0"/>
        <n v="160000.0"/>
        <n v="170000.0"/>
        <n v="190000.0"/>
        <n v="82000.0"/>
        <n v="47500.0"/>
        <n v="165000.0"/>
        <n v="150000.0"/>
        <n v="300000.0"/>
        <n v="100000.0"/>
        <n v="155000.0"/>
        <n v="27500.0"/>
        <n v="97000.0"/>
        <n v="79500.0"/>
        <n v="17500.0"/>
        <n v="267000.0"/>
        <n v="67500.0"/>
        <n v="32500.0"/>
        <s v="1.35mill"/>
        <n v="263700.0"/>
        <n v="252700.0"/>
        <n v="267700.0"/>
        <n v="269700.0"/>
        <n v="279700.0"/>
        <n v="359700.0"/>
        <n v="409700.0"/>
        <n v="399700.0"/>
        <n v="389700.0"/>
        <n v="42500.0"/>
        <n v="394000.0"/>
        <n v="379000.0"/>
        <n v="37500.0"/>
        <n v="384000.0"/>
        <n v="389000.0"/>
        <n v="289000.0"/>
        <n v="72000.0"/>
        <n v="299000.0"/>
        <n v="259000.0"/>
        <n v="224000.0"/>
        <n v="74500.0"/>
        <n v="95400.0"/>
        <n v="227000.0"/>
        <n v="225000.0"/>
        <n v="203000.0"/>
        <n v="208000.0"/>
        <n v="99400.0"/>
        <n v="0.0"/>
        <n v="215500.0"/>
        <n v="218500.0"/>
        <n v="42000.0"/>
        <n v="118500.0"/>
        <n v="133500.0"/>
        <n v="136500.0"/>
        <n v="44000.0"/>
        <n v="144500.0"/>
        <n v="194500.0"/>
        <n v="122000.0"/>
        <n v="116000.0"/>
        <n v="106000.0"/>
        <n v="256000.0"/>
        <n v="276000.0"/>
        <n v="286000.0"/>
        <n v="296000.0"/>
        <n v="297500.0"/>
        <n v="235500.0"/>
        <n v="225500.0"/>
        <n v="635250.0"/>
        <n v="211500.0"/>
        <n v="18350.0"/>
        <n v="181500.0"/>
        <n v="351500.0"/>
        <n v="348500.0"/>
        <n v="346000.0"/>
        <n v="336000.0"/>
        <n v="14250.0"/>
        <n v="75000.0"/>
        <n v="341000.0"/>
        <n v="291000.0"/>
        <n v="121000.0"/>
        <n v="81000.0"/>
        <n v="96000.0"/>
        <n v="514250.0"/>
        <n v="99000.0"/>
        <n v="110800.0"/>
        <n v="249000.0"/>
        <n v="324000.0"/>
        <n v="374000.0"/>
        <n v="404000.0"/>
        <n v="105800.0"/>
        <n v="293000.0"/>
        <n v="286500.0"/>
        <n v="236500.0"/>
        <n v="241500.0"/>
        <n v="243000.0"/>
        <n v="323800.0"/>
        <n v="541800.0"/>
        <n v="233000.0"/>
        <n v="171000.0"/>
        <n v="1000.0"/>
        <n v="546800.0"/>
        <n v="551800.0"/>
        <n v="566800.0"/>
        <n v="8500.0"/>
      </sharedItems>
    </cacheField>
    <cacheField name="Running Balance" numFmtId="164">
      <sharedItems containsString="0" containsBlank="1" containsNumber="1" containsInteger="1">
        <n v="152150.0"/>
        <n v="102100.0"/>
        <n v="81750.0"/>
        <n v="131750.0"/>
        <n v="-120400.0"/>
        <n v="4600.0"/>
        <n v="-5575.0"/>
        <n v="-50275.0"/>
        <n v="-55275.0"/>
        <n v="-56175.0"/>
        <n v="-58025.0"/>
        <n v="-95575.0"/>
        <n v="-100725.0"/>
        <n v="-131075.0"/>
        <n v="-141250.0"/>
        <n v="-133750.0"/>
        <n v="-123750.0"/>
        <n v="-121750.0"/>
        <n v="-79250.0"/>
        <n v="-59250.0"/>
        <n v="-16750.0"/>
        <n v="-9250.0"/>
        <n v="10750.0"/>
        <n v="-231250.0"/>
        <n v="148750.0"/>
        <n v="-817150.0"/>
        <n v="-808650.0"/>
        <n v="-798650.0"/>
        <n v="-778650.0"/>
        <n v="-763650.0"/>
        <n v="-538650.0"/>
        <n v="-233650.0"/>
        <n v="-232150.0"/>
        <n v="-194650.0"/>
        <n v="-181650.0"/>
        <n v="-173150.0"/>
        <n v="-407650.0"/>
        <n v="-157650.0"/>
        <n v="-432550.0"/>
        <n v="-424550.0"/>
        <n v="-426700.0"/>
        <n v="-466700.0"/>
        <n v="-516700.0"/>
        <n v="-519100.0"/>
        <n v="-521100.0"/>
        <n v="-512600.0"/>
        <n v="-507600.0"/>
        <n v="-517600.0"/>
        <n v="-552600.0"/>
        <n v="-577600.0"/>
        <n v="-578600.0"/>
        <n v="-362600.0"/>
        <n v="-367600.0"/>
        <n v="-372600.0"/>
        <n v="-388600.0"/>
        <n v="-425900.0"/>
        <n v="-486300.0"/>
        <n v="-498850.0"/>
        <n v="-501000.0"/>
        <n v="-536000.0"/>
        <n v="-537000.0"/>
        <n v="-539400.0"/>
        <n v="-544400.0"/>
        <n v="-524400.0"/>
        <n v="-494400.0"/>
        <n v="-414400.0"/>
        <n v="-406900.0"/>
        <n v="-231900.0"/>
        <n v="-235400.0"/>
        <n v="-250400.0"/>
        <n v="-251000.0"/>
        <n v="-426300.0"/>
        <n v="-461350.0"/>
        <n v="-463750.0"/>
        <n v="-465200.0"/>
        <n v="-466200.0"/>
        <n v="-481250.0"/>
        <n v="-486250.0"/>
        <n v="-411250.0"/>
        <n v="-311250.0"/>
        <n v="-318300.0"/>
        <n v="-358300.0"/>
        <n v="-359000.0"/>
        <n v="-361050.0"/>
        <n v="-363450.0"/>
        <n v="-368450.0"/>
        <n v="-373550.0"/>
        <n v="-563750.0"/>
        <n v="-688750.0"/>
        <n v="-658750.0"/>
        <n v="-604750.0"/>
        <n v="-606550.0"/>
        <n v="-621550.0"/>
        <n v="-623950.0"/>
        <n v="-603950.0"/>
        <n v="-593450.0"/>
        <n v="-343450.0"/>
        <n v="-333450.0"/>
        <n v="-348450.0"/>
        <n v="-240450.0"/>
        <n v="-230450.0"/>
        <n v="-235450.0"/>
        <n v="-240500.0"/>
        <n v="-265300.0"/>
        <n v="-266000.0"/>
        <n v="-268400.0"/>
        <n v="-256400.0"/>
        <n v="-261400.0"/>
        <n v="-257900.0"/>
        <n v="-42900.0"/>
        <n v="-25900.0"/>
        <n v="-28000.0"/>
        <n v="-29500.0"/>
        <n v="-31900.0"/>
        <n v="-34300.0"/>
        <n v="193200.0"/>
        <n v="183150.0"/>
        <n v="190650.0"/>
        <n v="265650.0"/>
        <n v="280650.0"/>
        <n v="270650.0"/>
        <n v="224900.0"/>
        <n v="222850.0"/>
        <n v="221500.0"/>
        <n v="153750.0"/>
        <n v="375750.0"/>
        <n v="400750.0"/>
        <n v="275750.0"/>
        <n v="61000.0"/>
        <n v="81000.0"/>
        <n v="55650.0"/>
        <n v="106650.0"/>
        <n v="181650.0"/>
        <n v="181300.0"/>
        <n v="171300.0"/>
        <n v="157300.0"/>
        <n v="156300.0"/>
        <n v="256300.0"/>
        <n v="266300.0"/>
        <n v="264500.0"/>
        <n v="186600.0"/>
        <n v="183200.0"/>
        <n v="180100.0"/>
        <n v="300100.0"/>
        <n v="550100.0"/>
        <n v="580100.0"/>
        <n v="410100.0"/>
        <m/>
        <n v="403900.0"/>
        <n v="402350.0"/>
        <n v="506350.0"/>
        <n v="556350.0"/>
        <n v="546200.0"/>
        <n v="516100.0"/>
        <n v="599850.0"/>
        <n v="699850.0"/>
        <n v="654150.0"/>
        <n v="652100.0"/>
        <n v="647050.0"/>
        <n v="646050.0"/>
        <n v="641550.0"/>
        <n v="636550.0"/>
        <n v="648550.0"/>
        <n v="663550.0"/>
        <n v="683550.0"/>
        <n v="678500.0"/>
        <n v="676350.0"/>
        <n v="673200.0"/>
        <n v="548200.0"/>
        <n v="420650.0"/>
        <n v="415600.0"/>
        <n v="430600.0"/>
        <n v="580600.0"/>
        <n v="808600.0"/>
        <n v="743400.0"/>
        <n v="723500.0"/>
        <n v="738500.0"/>
        <n v="768500.0"/>
        <n v="746000.0"/>
        <n v="670000.0"/>
        <n v="668600.0"/>
        <n v="661550.0"/>
        <n v="501550.0"/>
        <n v="499950.0"/>
        <n v="449950.0"/>
        <n v="444900.0"/>
        <n v="437850.0"/>
        <n v="467850.0"/>
        <n v="474850.0"/>
        <n v="479850.0"/>
        <n v="559850.0"/>
        <n v="551800.0"/>
        <n v="549650.0"/>
        <n v="599650.0"/>
        <n v="604650.0"/>
        <n v="594650.0"/>
        <n v="674650.0"/>
        <n v="680650.0"/>
        <n v="686650.0"/>
        <n v="429150.0"/>
        <n v="519150.0"/>
        <n v="349150.0"/>
        <n v="629150.0"/>
        <n v="679150.0"/>
        <n v="721150.0"/>
        <n v="702950.0"/>
        <n v="712950.0"/>
        <n v="641450.0"/>
        <n v="637350.0"/>
        <n v="636650.0"/>
        <n v="826650.0"/>
        <n v="966650.0"/>
        <n v="905650.0"/>
        <n v="904650.0"/>
        <n v="944650.0"/>
        <n v="974650.0"/>
        <n v="979650.0"/>
        <n v="999650.0"/>
        <n v="1019650.0"/>
        <n v="1017550.0"/>
        <n v="1037550.0"/>
        <n v="1047550.0"/>
        <n v="1247550.0"/>
        <n v="1242550.0"/>
        <n v="1307550.0"/>
        <n v="1182550.0"/>
        <n v="930550.0"/>
        <n v="915550.0"/>
        <n v="835550.0"/>
        <n v="840550.0"/>
        <n v="845550.0"/>
        <n v="850550.0"/>
        <n v="810250.0"/>
        <n v="1036250.0"/>
        <n v="1086250.0"/>
        <n v="971250.0"/>
        <n v="951250.0"/>
        <n v="947750.0"/>
        <n v="886750.0"/>
        <n v="885750.0"/>
        <n v="883600.0"/>
        <n v="901600.0"/>
        <n v="894600.0"/>
        <n v="892070.0"/>
        <n v="897070.0"/>
        <n v="889540.0"/>
        <n v="929540.0"/>
        <n v="939540.0"/>
        <n v="949540.0"/>
        <n v="954540.0"/>
        <n v="959540.0"/>
        <n v="964540.0"/>
        <n v="969540.0"/>
        <n v="965040.0"/>
        <n v="955040.0"/>
        <n v="830040.0"/>
        <n v="827068.0"/>
        <n v="613068.0"/>
        <n v="608068.0"/>
        <n v="630068.0"/>
        <n v="680068.0"/>
        <n v="679318.0"/>
        <n v="684318.0"/>
        <n v="681968.0"/>
        <n v="663968.0"/>
        <n v="623778.0"/>
        <n v="633778.0"/>
        <n v="642278.0"/>
        <n v="748278.0"/>
        <n v="773278.0"/>
        <n v="658278.0"/>
        <n v="654778.0"/>
        <n v="654278.0"/>
        <n v="649278.0"/>
        <n v="704278.0"/>
        <n v="714278.0"/>
        <n v="721778.0"/>
        <n v="947778.0"/>
        <n v="953778.0"/>
        <n v="963778.0"/>
        <n v="823778.0"/>
        <n v="827778.0"/>
        <n v="835678.0"/>
        <n v="840678.0"/>
        <n v="852678.0"/>
        <n v="837678.0"/>
        <n v="845178.0"/>
        <n v="995178.0"/>
        <n v="1070178.0"/>
        <n v="1075178.0"/>
        <n v="1082678.0"/>
        <n v="1070678.0"/>
        <n v="970678.0"/>
        <n v="945678.0"/>
        <n v="673178.0"/>
        <n v="672628.0"/>
        <n v="674628.0"/>
        <n v="677628.0"/>
        <n v="687628.0"/>
        <n v="684228.0"/>
        <n v="614228.0"/>
        <n v="624228.0"/>
        <n v="507728.0"/>
        <n v="513728.0"/>
        <n v="473728.0"/>
        <n v="473528.0"/>
        <n v="468528.0"/>
        <n v="498528.0"/>
        <n v="558528.0"/>
        <n v="548528.0"/>
        <n v="408028.0"/>
        <n v="400528.0"/>
        <n v="338528.0"/>
        <n v="320528.0"/>
        <n v="310528.0"/>
        <n v="300128.0"/>
        <n v="310128.0"/>
        <n v="345128.0"/>
        <n v="370128.0"/>
        <n v="370628.0"/>
        <n v="420628.0"/>
        <n v="419828.0"/>
        <n v="429828.0"/>
        <n v="304828.0"/>
        <n v="302328.0"/>
        <n v="307328.0"/>
        <n v="309328.0"/>
        <n v="319328.0"/>
        <n v="469328.0"/>
        <n v="484328.0"/>
        <n v="1084328.0"/>
        <n v="1324328.0"/>
        <n v="1374328.0"/>
        <n v="1299328.0"/>
        <n v="1072728.0"/>
        <n v="1022728.0"/>
        <n v="1022528.0"/>
        <n v="1027528.0"/>
        <n v="792528.0"/>
        <n v="557528.0"/>
        <n v="322528.0"/>
        <n v="87528.0"/>
        <n v="-147472.0"/>
        <n v="-382472.0"/>
        <n v="-617472.0"/>
        <n v="-852472.0"/>
        <n v="-1087472.0"/>
        <n v="-1322472.0"/>
        <n v="-1557472.0"/>
        <n v="-1792472.0"/>
        <n v="-1784972.0"/>
        <n v="-1749972.0"/>
        <n v="-1754972.0"/>
        <n v="-1854472.0"/>
        <n v="-1894672.0"/>
        <n v="-1859672.0"/>
        <n v="-1784672.0"/>
        <n v="-1799672.0"/>
        <n v="-1850672.0"/>
        <n v="-1858772.0"/>
        <n v="-1853772.0"/>
        <n v="-1851772.0"/>
        <n v="-1848772.0"/>
        <n v="-1850172.0"/>
        <n v="-1911172.0"/>
        <n v="-1919172.0"/>
        <n v="-1924172.0"/>
        <n v="-1914172.0"/>
        <n v="-1912172.0"/>
        <n v="-1909172.0"/>
        <n v="-2034672.0"/>
        <n v="-2024672.0"/>
        <n v="-2014672.0"/>
        <n v="-1994672.0"/>
        <n v="-2009672.0"/>
        <n v="-2007672.0"/>
        <n v="-2006672.0"/>
        <n v="-1986672.0"/>
        <n v="-1991672.0"/>
        <n v="-1771672.0"/>
        <n v="-1551672.0"/>
        <n v="-1501672.0"/>
        <n v="-1651672.0"/>
        <n v="-1629172.0"/>
        <n v="-1664172.0"/>
        <n v="-1704172.0"/>
        <n v="-1824172.0"/>
        <n v="-1774172.0"/>
        <n v="-1624172.0"/>
        <n v="-1737672.0"/>
        <n v="-1798672.0"/>
        <n v="-1801672.0"/>
        <n v="-1802672.0"/>
        <n v="-1242672.0"/>
        <n v="-1477672.0"/>
        <n v="-1493672.0"/>
        <n v="-1463672.0"/>
        <n v="-1443672.0"/>
        <n v="-1433672.0"/>
        <n v="-1358672.0"/>
        <n v="-1283672.0"/>
        <n v="-1273672.0"/>
        <n v="-1298872.0"/>
        <n v="-1299072.0"/>
        <n v="-1311372.0"/>
        <n v="-1251372.0"/>
        <n v="-1249372.0"/>
        <n v="-1274372.0"/>
        <n v="-1264372.0"/>
        <n v="-1244372.0"/>
        <n v="-1242372.0"/>
        <n v="-1342872.0"/>
        <n v="-1367872.0"/>
        <n v="-1382872.0"/>
        <n v="-1467872.0"/>
        <n v="-1667872.0"/>
        <n v="-1677872.0"/>
        <n v="-1697872.0"/>
        <n v="-1682872.0"/>
        <n v="-1757872.0"/>
        <n v="-1819872.0"/>
        <n v="-1569872.0"/>
        <n v="-1524872.0"/>
        <n v="-1564872.0"/>
        <n v="-1414872.0"/>
        <n v="-1418672.0"/>
        <n v="-1429672.0"/>
        <n v="-1414672.0"/>
        <n v="-1412672.0"/>
        <n v="-1402672.0"/>
        <n v="-1322672.0"/>
        <n v="-1272672.0"/>
        <n v="-1282672.0"/>
        <n v="-1292672.0"/>
        <n v="-1277672.0"/>
        <n v="-1297672.0"/>
        <n v="-1287672.0"/>
        <n v="-1387672.0"/>
        <n v="-1412797.0"/>
        <n v="-1402797.0"/>
        <n v="-1442797.0"/>
        <n v="-1477797.0"/>
        <n v="-1475297.0"/>
        <n v="-1454897.0"/>
        <n v="-1451897.0"/>
        <n v="-1453897.0"/>
        <n v="-1475897.0"/>
        <n v="-1470897.0"/>
        <n v="-1466897.0"/>
        <n v="-1566897.0"/>
        <n v="-1559397.0"/>
        <n v="-1556397.0"/>
        <n v="-1551897.0"/>
        <n v="-1651897.0"/>
        <n v="-1751897.0"/>
        <n v="-1736897.0"/>
        <n v="-1733897.0"/>
        <n v="-1731897.0"/>
        <n v="-1724397.0"/>
        <n v="-1674397.0"/>
        <n v="-1746897.0"/>
        <n v="-1752897.0"/>
        <n v="-1762897.0"/>
        <n v="-1612897.0"/>
        <n v="-1592897.0"/>
        <n v="-1582897.0"/>
        <n v="-1572897.0"/>
        <n v="-1571397.0"/>
        <n v="-1633397.0"/>
        <n v="-1643397.0"/>
        <n v="-1534897.0"/>
        <n v="-1548897.0"/>
        <n v="-1574547.0"/>
        <n v="-1604547.0"/>
        <n v="-1434547.0"/>
        <n v="-1437547.0"/>
        <n v="-1440047.0"/>
        <n v="-1450047.0"/>
        <n v="-1454097.0"/>
        <n v="-1379097.0"/>
        <n v="-1374097.0"/>
        <n v="-1424097.0"/>
        <n v="-1499097.0"/>
        <n v="-1669097.0"/>
        <n v="-1709097.0"/>
        <n v="-1694097.0"/>
        <n v="-1194097.0"/>
        <n v="-1191097.0"/>
        <n v="-1194597.0"/>
        <n v="-1394597.0"/>
        <n v="-1444597.0"/>
        <n v="-1369597.0"/>
        <n v="-1319597.0"/>
        <n v="-1289597.0"/>
        <n v="-1294597.0"/>
        <n v="-1304597.0"/>
        <n v="-1405597.0"/>
        <n v="-1412097.0"/>
        <n v="-1462097.0"/>
        <n v="-1457097.0"/>
        <n v="-1455597.0"/>
        <n v="-1237597.0"/>
        <n v="-1019597.0"/>
        <n v="-1009597.0"/>
        <n v="-947597.0"/>
        <n v="-777597.0"/>
        <n v="-772597.0"/>
        <n v="-767597.0"/>
        <n v="-752597.0"/>
      </sharedItems>
    </cacheField>
    <cacheField name="Cash Balance" numFmtId="0">
      <sharedItems containsString="0" containsBlank="1">
        <m/>
      </sharedItems>
    </cacheField>
    <cacheField name="Orange Momo" numFmtId="0">
      <sharedItems containsString="0" containsBlank="1">
        <m/>
      </sharedItems>
    </cacheField>
    <cacheField name="MTM Momo" numFmtId="0">
      <sharedItems containsString="0" containsBlank="1">
        <m/>
      </sharedItems>
    </cacheField>
    <cacheField name="Bank Transfer" numFmtId="0">
      <sharedItems containsString="0" containsBlank="1">
        <m/>
      </sharedItems>
    </cacheField>
    <cacheField name="Comments" numFmtId="0">
      <sharedItems containsBlank="1">
        <m/>
        <s v="Added"/>
        <s v="Total Expenditure Correct"/>
        <s v="Salaries to be Updated from July till Jan"/>
        <s v="Actual Balance to be 104,500 but for 10k used for Sir Tafors Erands"/>
        <s v="Double check the actual date here"/>
        <s v="Insert multiple lines for the number of months this was paid for "/>
        <s v="Remove this transaction and put it in the tracking tab sheet"/>
        <s v="Took out 15k to add on OrangeMo for Yannicks Salary"/>
        <s v="I putback the loan. Let's track that separately"/>
        <s v="Transaction was 150,000 for June and July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  <cacheField name=" 27" numFmtId="0">
      <sharedItems containsString="0" containsBlank="1">
        <m/>
      </sharedItems>
    </cacheField>
    <cacheField name=" 28" numFmtId="0">
      <sharedItems containsString="0" containsBlank="1"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  <cacheField name=" 44" numFmtId="0">
      <sharedItems containsString="0" containsBlank="1">
        <m/>
      </sharedItems>
    </cacheField>
    <cacheField name=" 45" numFmtId="0">
      <sharedItems containsString="0" containsBlank="1">
        <m/>
      </sharedItems>
    </cacheField>
    <cacheField name=" 46" numFmtId="0">
      <sharedItems containsString="0" containsBlank="1">
        <m/>
      </sharedItems>
    </cacheField>
    <cacheField name=" 47" numFmtId="0">
      <sharedItems containsString="0" containsBlank="1">
        <m/>
      </sharedItems>
    </cacheField>
    <cacheField name=" 48" numFmtId="0">
      <sharedItems containsString="0" containsBlank="1">
        <m/>
      </sharedItems>
    </cacheField>
    <cacheField name=" 49" numFmtId="0">
      <sharedItems containsString="0" containsBlank="1">
        <m/>
      </sharedItems>
    </cacheField>
    <cacheField name=" 50" numFmtId="0">
      <sharedItems containsString="0" containsBlank="1">
        <m/>
      </sharedItems>
    </cacheField>
    <cacheField name=" 51" numFmtId="0">
      <sharedItems containsString="0" containsBlank="1">
        <m/>
      </sharedItems>
    </cacheField>
    <cacheField name=" 52" numFmtId="0">
      <sharedItems containsString="0" containsBlank="1">
        <m/>
      </sharedItems>
    </cacheField>
    <cacheField name=" 53" numFmtId="0">
      <sharedItems containsString="0" containsBlank="1">
        <m/>
      </sharedItems>
    </cacheField>
    <cacheField name=" 54" numFmtId="0">
      <sharedItems containsString="0" containsBlank="1">
        <m/>
      </sharedItems>
    </cacheField>
    <cacheField name=" 55" numFmtId="0">
      <sharedItems containsString="0" containsBlank="1">
        <m/>
      </sharedItems>
    </cacheField>
    <cacheField name=" 56" numFmtId="0">
      <sharedItems containsString="0" containsBlank="1">
        <m/>
      </sharedItems>
    </cacheField>
    <cacheField name=" 57" numFmtId="0">
      <sharedItems containsString="0" containsBlank="1">
        <m/>
      </sharedItems>
    </cacheField>
    <cacheField name=" 58" numFmtId="0">
      <sharedItems containsString="0" containsBlank="1">
        <m/>
      </sharedItems>
    </cacheField>
    <cacheField name=" 59" numFmtId="0">
      <sharedItems containsString="0" containsBlank="1">
        <m/>
      </sharedItems>
    </cacheField>
    <cacheField name=" 60" numFmtId="0">
      <sharedItems containsString="0" containsBlank="1">
        <m/>
      </sharedItems>
    </cacheField>
    <cacheField name=" 61" numFmtId="0">
      <sharedItems containsString="0" containsBlank="1">
        <m/>
      </sharedItems>
    </cacheField>
    <cacheField name=" 62" numFmtId="0">
      <sharedItems containsString="0" containsBlank="1">
        <m/>
      </sharedItems>
    </cacheField>
    <cacheField name=" 63" numFmtId="0">
      <sharedItems containsString="0" containsBlank="1">
        <m/>
      </sharedItems>
    </cacheField>
    <cacheField name=" 64" numFmtId="0">
      <sharedItems containsString="0" containsBlank="1">
        <m/>
      </sharedItems>
    </cacheField>
    <cacheField name=" 65" numFmtId="0">
      <sharedItems containsString="0" containsBlank="1">
        <m/>
      </sharedItems>
    </cacheField>
    <cacheField name=" 66" numFmtId="0">
      <sharedItems containsString="0" containsBlank="1">
        <m/>
      </sharedItems>
    </cacheField>
    <cacheField name=" 67" numFmtId="0">
      <sharedItems containsString="0" containsBlank="1">
        <m/>
      </sharedItems>
    </cacheField>
    <cacheField name=" 68" numFmtId="0">
      <sharedItems containsString="0" containsBlank="1">
        <m/>
      </sharedItems>
    </cacheField>
    <cacheField name=" 69" numFmtId="0">
      <sharedItems containsString="0" containsBlank="1">
        <m/>
      </sharedItems>
    </cacheField>
    <cacheField name=" 70" numFmtId="0">
      <sharedItems containsString="0" containsBlank="1">
        <m/>
      </sharedItems>
    </cacheField>
    <cacheField name=" 71" numFmtId="0">
      <sharedItems containsString="0" containsBlank="1">
        <m/>
      </sharedItems>
    </cacheField>
    <cacheField name=" 72" numFmtId="0">
      <sharedItems containsString="0" containsBlank="1">
        <m/>
      </sharedItems>
    </cacheField>
    <cacheField name=" 73" numFmtId="0">
      <sharedItems containsString="0" containsBlank="1">
        <m/>
      </sharedItems>
    </cacheField>
    <cacheField name=" 74" numFmtId="0">
      <sharedItems containsString="0" containsBlank="1">
        <m/>
      </sharedItems>
    </cacheField>
    <cacheField name=" 75" numFmtId="0">
      <sharedItems containsString="0" containsBlank="1">
        <m/>
      </sharedItems>
    </cacheField>
    <cacheField name=" 76" numFmtId="0">
      <sharedItems containsString="0" containsBlank="1">
        <m/>
      </sharedItems>
    </cacheField>
    <cacheField name=" 77" numFmtId="0">
      <sharedItems containsString="0" containsBlank="1">
        <m/>
      </sharedItems>
    </cacheField>
    <cacheField name=" 78" numFmtId="0">
      <sharedItems containsString="0" containsBlank="1">
        <m/>
      </sharedItems>
    </cacheField>
    <cacheField name=" 79" numFmtId="0">
      <sharedItems containsString="0" containsBlank="1">
        <m/>
      </sharedItems>
    </cacheField>
    <cacheField name=" 80" numFmtId="0">
      <sharedItems containsString="0" containsBlank="1">
        <m/>
      </sharedItems>
    </cacheField>
    <cacheField name=" 81" numFmtId="0">
      <sharedItems containsString="0" containsBlank="1">
        <m/>
      </sharedItems>
    </cacheField>
    <cacheField name=" 82" numFmtId="0">
      <sharedItems containsString="0" containsBlank="1">
        <m/>
      </sharedItems>
    </cacheField>
    <cacheField name=" 83" numFmtId="0">
      <sharedItems containsString="0" containsBlank="1">
        <m/>
      </sharedItems>
    </cacheField>
    <cacheField name=" 84" numFmtId="0">
      <sharedItems containsString="0" containsBlank="1">
        <m/>
      </sharedItems>
    </cacheField>
    <cacheField name=" 85" numFmtId="0">
      <sharedItems containsString="0" containsBlank="1">
        <m/>
      </sharedItems>
    </cacheField>
    <cacheField name=" 86" numFmtId="0">
      <sharedItems containsString="0" containsBlank="1">
        <m/>
      </sharedItems>
    </cacheField>
    <cacheField name=" 87" numFmtId="0">
      <sharedItems containsString="0" containsBlank="1">
        <m/>
      </sharedItems>
    </cacheField>
    <cacheField name=" 88" numFmtId="0">
      <sharedItems containsString="0" containsBlank="1">
        <m/>
      </sharedItems>
    </cacheField>
    <cacheField name=" 89" numFmtId="0">
      <sharedItems containsString="0" containsBlank="1">
        <m/>
      </sharedItems>
    </cacheField>
    <cacheField name=" 90" numFmtId="0">
      <sharedItems containsString="0" containsBlank="1">
        <m/>
      </sharedItems>
    </cacheField>
    <cacheField name=" 91" numFmtId="0">
      <sharedItems containsString="0" containsBlank="1">
        <m/>
      </sharedItems>
    </cacheField>
    <cacheField name=" 92" numFmtId="0">
      <sharedItems containsString="0" containsBlank="1">
        <m/>
      </sharedItems>
    </cacheField>
    <cacheField name=" 93" numFmtId="0">
      <sharedItems containsString="0" containsBlank="1">
        <m/>
      </sharedItems>
    </cacheField>
    <cacheField name=" 94" numFmtId="0">
      <sharedItems containsString="0" containsBlank="1">
        <m/>
      </sharedItems>
    </cacheField>
    <cacheField name=" 95" numFmtId="0">
      <sharedItems containsString="0" containsBlank="1">
        <m/>
      </sharedItems>
    </cacheField>
    <cacheField name=" 96" numFmtId="0">
      <sharedItems containsString="0" containsBlank="1">
        <m/>
      </sharedItems>
    </cacheField>
    <cacheField name=" 97" numFmtId="0">
      <sharedItems containsString="0" containsBlank="1">
        <m/>
      </sharedItems>
    </cacheField>
    <cacheField name=" 98" numFmtId="0">
      <sharedItems containsString="0" containsBlank="1">
        <m/>
      </sharedItems>
    </cacheField>
    <cacheField name=" 99" numFmtId="0">
      <sharedItems containsString="0" containsBlank="1">
        <m/>
      </sharedItems>
    </cacheField>
    <cacheField name=" 100" numFmtId="0">
      <sharedItems containsString="0" containsBlank="1">
        <m/>
      </sharedItems>
    </cacheField>
    <cacheField name=" 101" numFmtId="0">
      <sharedItems containsString="0" containsBlank="1">
        <m/>
      </sharedItems>
    </cacheField>
    <cacheField name=" 102" numFmtId="0">
      <sharedItems containsString="0" containsBlank="1">
        <m/>
      </sharedItems>
    </cacheField>
    <cacheField name=" 103" numFmtId="0">
      <sharedItems containsString="0" containsBlank="1">
        <m/>
      </sharedItems>
    </cacheField>
    <cacheField name=" 104" numFmtId="0">
      <sharedItems containsString="0" containsBlank="1">
        <m/>
      </sharedItems>
    </cacheField>
    <cacheField name=" 105" numFmtId="0">
      <sharedItems containsString="0" containsBlank="1">
        <m/>
      </sharedItems>
    </cacheField>
    <cacheField name=" 106" numFmtId="0">
      <sharedItems containsString="0" containsBlank="1">
        <m/>
      </sharedItems>
    </cacheField>
    <cacheField name=" 107" numFmtId="0">
      <sharedItems containsString="0" containsBlank="1">
        <m/>
      </sharedItems>
    </cacheField>
    <cacheField name=" 108" numFmtId="0">
      <sharedItems containsString="0" containsBlank="1">
        <m/>
      </sharedItems>
    </cacheField>
    <cacheField name=" 109" numFmtId="0">
      <sharedItems containsString="0" containsBlank="1">
        <m/>
      </sharedItems>
    </cacheField>
    <cacheField name=" 110" numFmtId="0">
      <sharedItems containsString="0" containsBlank="1">
        <m/>
      </sharedItems>
    </cacheField>
    <cacheField name=" 111" numFmtId="0">
      <sharedItems containsString="0" containsBlank="1">
        <m/>
      </sharedItems>
    </cacheField>
    <cacheField name=" 112" numFmtId="0">
      <sharedItems containsString="0" containsBlank="1">
        <m/>
      </sharedItems>
    </cacheField>
    <cacheField name=" 113" numFmtId="0">
      <sharedItems containsString="0" containsBlank="1">
        <m/>
      </sharedItems>
    </cacheField>
    <cacheField name=" 114" numFmtId="0">
      <sharedItems containsString="0" containsBlank="1">
        <m/>
      </sharedItems>
    </cacheField>
    <cacheField name=" 115" numFmtId="0">
      <sharedItems containsString="0" containsBlank="1">
        <m/>
      </sharedItems>
    </cacheField>
    <cacheField name=" 116" numFmtId="0">
      <sharedItems containsString="0" containsBlank="1">
        <m/>
      </sharedItems>
    </cacheField>
    <cacheField name=" 117" numFmtId="0">
      <sharedItems containsString="0" containsBlank="1">
        <m/>
      </sharedItems>
    </cacheField>
    <cacheField name=" 118" numFmtId="0">
      <sharedItems containsString="0" containsBlank="1">
        <m/>
      </sharedItems>
    </cacheField>
    <cacheField name=" 119" numFmtId="0">
      <sharedItems containsString="0" containsBlank="1">
        <m/>
      </sharedItems>
    </cacheField>
    <cacheField name=" 120" numFmtId="0">
      <sharedItems containsString="0" containsBlank="1">
        <m/>
      </sharedItems>
    </cacheField>
    <cacheField name=" 121" numFmtId="0">
      <sharedItems containsString="0" containsBlank="1">
        <m/>
      </sharedItems>
    </cacheField>
    <cacheField name=" 122" numFmtId="0">
      <sharedItems containsString="0" containsBlank="1">
        <m/>
      </sharedItems>
    </cacheField>
    <cacheField name=" 123" numFmtId="0">
      <sharedItems containsString="0" containsBlank="1">
        <m/>
      </sharedItems>
    </cacheField>
    <cacheField name=" 124" numFmtId="0">
      <sharedItems containsString="0" containsBlank="1">
        <m/>
      </sharedItems>
    </cacheField>
    <cacheField name=" 125" numFmtId="0">
      <sharedItems containsString="0" containsBlank="1">
        <m/>
      </sharedItems>
    </cacheField>
    <cacheField name=" 126" numFmtId="0">
      <sharedItems containsString="0" containsBlank="1">
        <m/>
      </sharedItems>
    </cacheField>
    <cacheField name=" 127" numFmtId="0">
      <sharedItems containsString="0" containsBlank="1">
        <m/>
      </sharedItems>
    </cacheField>
    <cacheField name=" 128" numFmtId="0">
      <sharedItems containsString="0" containsBlank="1">
        <m/>
      </sharedItems>
    </cacheField>
    <cacheField name=" 129" numFmtId="0">
      <sharedItems containsString="0" containsBlank="1">
        <m/>
      </sharedItems>
    </cacheField>
    <cacheField name=" 130" numFmtId="0">
      <sharedItems containsString="0" containsBlank="1">
        <m/>
      </sharedItems>
    </cacheField>
    <cacheField name=" 131" numFmtId="0">
      <sharedItems containsString="0" containsBlank="1">
        <m/>
      </sharedItems>
    </cacheField>
    <cacheField name=" 132" numFmtId="0">
      <sharedItems containsString="0" containsBlank="1">
        <m/>
      </sharedItems>
    </cacheField>
    <cacheField name=" 133" numFmtId="0">
      <sharedItems containsString="0" containsBlank="1">
        <m/>
      </sharedItems>
    </cacheField>
    <cacheField name=" 134" numFmtId="0">
      <sharedItems containsString="0" containsBlank="1">
        <m/>
      </sharedItems>
    </cacheField>
    <cacheField name=" 135" numFmtId="0">
      <sharedItems containsString="0" containsBlank="1">
        <m/>
      </sharedItems>
    </cacheField>
    <cacheField name=" 136" numFmtId="0">
      <sharedItems containsString="0" containsBlank="1">
        <m/>
      </sharedItems>
    </cacheField>
    <cacheField name=" 137" numFmtId="0">
      <sharedItems containsString="0" containsBlank="1">
        <m/>
      </sharedItems>
    </cacheField>
    <cacheField name=" 138" numFmtId="0">
      <sharedItems containsString="0" containsBlank="1">
        <m/>
      </sharedItems>
    </cacheField>
    <cacheField name=" 139" numFmtId="0">
      <sharedItems containsString="0" containsBlank="1">
        <m/>
      </sharedItems>
    </cacheField>
    <cacheField name=" 140" numFmtId="0">
      <sharedItems containsString="0" containsBlank="1">
        <m/>
      </sharedItems>
    </cacheField>
    <cacheField name=" 141" numFmtId="0">
      <sharedItems containsString="0" containsBlank="1">
        <m/>
      </sharedItems>
    </cacheField>
    <cacheField name=" 142" numFmtId="0">
      <sharedItems containsString="0" containsBlank="1">
        <m/>
      </sharedItems>
    </cacheField>
    <cacheField name=" 143" numFmtId="0">
      <sharedItems containsString="0" containsBlank="1">
        <m/>
      </sharedItems>
    </cacheField>
    <cacheField name=" 144" numFmtId="0">
      <sharedItems containsString="0" containsBlank="1">
        <m/>
      </sharedItems>
    </cacheField>
    <cacheField name=" 145" numFmtId="0">
      <sharedItems containsString="0" containsBlank="1">
        <m/>
      </sharedItems>
    </cacheField>
    <cacheField name=" 146" numFmtId="0">
      <sharedItems containsString="0" containsBlank="1">
        <m/>
      </sharedItems>
    </cacheField>
    <cacheField name=" 147" numFmtId="0">
      <sharedItems containsString="0" containsBlank="1">
        <m/>
      </sharedItems>
    </cacheField>
    <cacheField name=" 148" numFmtId="0">
      <sharedItems containsString="0" containsBlank="1">
        <m/>
      </sharedItems>
    </cacheField>
    <cacheField name=" 149" numFmtId="0">
      <sharedItems containsString="0" containsBlank="1">
        <m/>
      </sharedItems>
    </cacheField>
    <cacheField name=" 150" numFmtId="0">
      <sharedItems containsString="0" containsBlank="1">
        <m/>
      </sharedItems>
    </cacheField>
    <cacheField name=" 151" numFmtId="0">
      <sharedItems containsString="0" containsBlank="1">
        <m/>
      </sharedItems>
    </cacheField>
    <cacheField name=" 152" numFmtId="0">
      <sharedItems containsString="0" containsBlank="1">
        <m/>
      </sharedItems>
    </cacheField>
    <cacheField name=" 153" numFmtId="0">
      <sharedItems containsString="0" containsBlank="1">
        <m/>
      </sharedItems>
    </cacheField>
    <cacheField name=" 154" numFmtId="0">
      <sharedItems containsString="0" containsBlank="1">
        <m/>
      </sharedItems>
    </cacheField>
    <cacheField name=" 155" numFmtId="0">
      <sharedItems containsString="0" containsBlank="1">
        <m/>
      </sharedItems>
    </cacheField>
    <cacheField name=" 156" numFmtId="0">
      <sharedItems containsString="0" containsBlank="1">
        <m/>
      </sharedItems>
    </cacheField>
    <cacheField name=" 157" numFmtId="0">
      <sharedItems containsString="0" containsBlank="1">
        <m/>
      </sharedItems>
    </cacheField>
    <cacheField name=" 158" numFmtId="0">
      <sharedItems containsString="0" containsBlank="1">
        <m/>
      </sharedItems>
    </cacheField>
    <cacheField name=" 159" numFmtId="0">
      <sharedItems containsString="0" containsBlank="1">
        <m/>
      </sharedItems>
    </cacheField>
    <cacheField name=" 160" numFmtId="0">
      <sharedItems containsString="0" containsBlank="1">
        <m/>
      </sharedItems>
    </cacheField>
    <cacheField name=" 161" numFmtId="0">
      <sharedItems containsString="0" containsBlank="1">
        <m/>
      </sharedItems>
    </cacheField>
    <cacheField name=" 162" numFmtId="0">
      <sharedItems containsString="0" containsBlank="1">
        <m/>
      </sharedItems>
    </cacheField>
    <cacheField name=" 163" numFmtId="0">
      <sharedItems containsString="0" containsBlank="1">
        <m/>
      </sharedItems>
    </cacheField>
    <cacheField name=" 164" numFmtId="0">
      <sharedItems containsString="0" containsBlank="1">
        <m/>
      </sharedItems>
    </cacheField>
    <cacheField name=" 165" numFmtId="0">
      <sharedItems containsString="0" containsBlank="1">
        <m/>
      </sharedItems>
    </cacheField>
    <cacheField name=" 166" numFmtId="0">
      <sharedItems containsString="0" containsBlank="1">
        <m/>
      </sharedItems>
    </cacheField>
    <cacheField name=" 167" numFmtId="0">
      <sharedItems containsString="0" containsBlank="1">
        <m/>
      </sharedItems>
    </cacheField>
    <cacheField name=" 168" numFmtId="0">
      <sharedItems containsBlank="1">
        <m/>
        <s v="Column1"/>
      </sharedItems>
    </cacheField>
    <cacheField name=" 169" numFmtId="0">
      <sharedItems containsString="0" containsBlank="1">
        <m/>
      </sharedItems>
    </cacheField>
    <cacheField name=" 17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Z26" firstHeaderRow="0" firstDataRow="1" firstDataCol="1"/>
  <pivotFields>
    <pivotField name="Actual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tua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ffective  Month" axis="axisCol" compact="0" outline="0" multipleItemSelectionAllowed="1" showAll="0" sortType="descending">
      <items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"/>
        <item t="default"/>
      </items>
    </pivotField>
    <pivotField name="Descrip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Category " axis="axisRow" compact="0" outline="0" multipleItemSelectionAllowed="1" showAll="0" sortType="ascending">
      <items>
        <item x="22"/>
        <item x="21"/>
        <item x="7"/>
        <item x="4"/>
        <item x="17"/>
        <item x="14"/>
        <item x="12"/>
        <item x="20"/>
        <item x="0"/>
        <item x="2"/>
        <item x="13"/>
        <item x="1"/>
        <item x="10"/>
        <item x="11"/>
        <item x="9"/>
        <item x="8"/>
        <item x="3"/>
        <item x="18"/>
        <item x="15"/>
        <item x="5"/>
        <item x="19"/>
        <item x="6"/>
        <item x="16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xpens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Running Bal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Cash Balance" compact="0" outline="0" multipleItemSelectionAllowed="1" showAll="0">
      <items>
        <item x="0"/>
        <item t="default"/>
      </items>
    </pivotField>
    <pivotField name="Orange Momo" compact="0" outline="0" multipleItemSelectionAllowed="1" showAll="0">
      <items>
        <item x="0"/>
        <item t="default"/>
      </items>
    </pivotField>
    <pivotField name="MTM Momo" compact="0" outline="0" multipleItemSelectionAllowed="1" showAll="0">
      <items>
        <item x="0"/>
        <item t="default"/>
      </items>
    </pivotField>
    <pivotField name="Bank Transfer" compact="0" outline="0" multipleItemSelectionAllowed="1" showAll="0">
      <items>
        <item x="0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x="1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</pivotFields>
  <rowFields>
    <field x="4"/>
  </rowFields>
  <colFields>
    <field x="2"/>
  </colFields>
  <dataFields>
    <dataField name="SUM of Income" fld="6" baseField="0"/>
  </dataFields>
</pivotTableDefinition>
</file>

<file path=xl/pivotTables/pivotTable2.xml><?xml version="1.0" encoding="utf-8"?>
<pivotTableDefinition xmlns="http://schemas.openxmlformats.org/spreadsheetml/2006/main" name="Pivot Table 7 2" cacheId="0" dataCaption="" compact="0" compactData="0">
  <location ref="A34:Z59" firstHeaderRow="0" firstDataRow="1" firstDataCol="1"/>
  <pivotFields>
    <pivotField name="Actual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tua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ffective  Month" axis="axisCol" compact="0" outline="0" multipleItemSelectionAllowed="1" showAll="0" sortType="descending">
      <items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"/>
        <item t="default"/>
      </items>
    </pivotField>
    <pivotField name="Descrip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Category " axis="axisRow" compact="0" outline="0" multipleItemSelectionAllowed="1" showAll="0" sortType="ascending">
      <items>
        <item x="22"/>
        <item x="21"/>
        <item x="7"/>
        <item x="4"/>
        <item x="17"/>
        <item x="14"/>
        <item x="12"/>
        <item x="20"/>
        <item x="0"/>
        <item x="2"/>
        <item x="13"/>
        <item x="1"/>
        <item x="10"/>
        <item x="11"/>
        <item x="9"/>
        <item x="8"/>
        <item x="3"/>
        <item x="18"/>
        <item x="15"/>
        <item x="5"/>
        <item x="19"/>
        <item x="6"/>
        <item x="16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xpens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Running Bal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Cash Balance" compact="0" outline="0" multipleItemSelectionAllowed="1" showAll="0">
      <items>
        <item x="0"/>
        <item t="default"/>
      </items>
    </pivotField>
    <pivotField name="Orange Momo" compact="0" outline="0" multipleItemSelectionAllowed="1" showAll="0">
      <items>
        <item x="0"/>
        <item t="default"/>
      </items>
    </pivotField>
    <pivotField name="MTM Momo" compact="0" outline="0" multipleItemSelectionAllowed="1" showAll="0">
      <items>
        <item x="0"/>
        <item t="default"/>
      </items>
    </pivotField>
    <pivotField name="Bank Transfer" compact="0" outline="0" multipleItemSelectionAllowed="1" showAll="0">
      <items>
        <item x="0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x="1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</pivotFields>
  <rowFields>
    <field x="4"/>
  </rowFields>
  <colFields>
    <field x="2"/>
  </colFields>
  <dataFields>
    <dataField name="SUM of Expenses" fld="7" baseField="0"/>
  </dataFields>
</pivotTableDefinition>
</file>

<file path=xl/tables/table1.xml><?xml version="1.0" encoding="utf-8"?>
<table xmlns="http://schemas.openxmlformats.org/spreadsheetml/2006/main" headerRowCount="0" ref="GA19:GC20" displayName="Table_1" id="1">
  <tableColumns count="3">
    <tableColumn name="Column1" id="1"/>
    <tableColumn name="Column2" id="2"/>
    <tableColumn name="Column3" id="3"/>
  </tableColumns>
  <tableStyleInfo name="Consolidated Statement 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1.29"/>
    <col customWidth="1" min="3" max="3" width="19.86"/>
    <col customWidth="1" min="4" max="4" width="56.57"/>
    <col customWidth="1" min="5" max="5" width="26.86"/>
    <col customWidth="1" min="6" max="6" width="22.71"/>
    <col customWidth="1" min="7" max="7" width="22.14"/>
    <col customWidth="1" min="8" max="8" width="23.43"/>
    <col customWidth="1" min="15" max="15" width="6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0" t="s">
        <v>15</v>
      </c>
      <c r="Q1" s="10" t="s">
        <v>15</v>
      </c>
      <c r="R1" s="10" t="s">
        <v>15</v>
      </c>
      <c r="S1" s="10" t="s">
        <v>15</v>
      </c>
      <c r="T1" s="10" t="s">
        <v>15</v>
      </c>
      <c r="U1" s="10" t="s">
        <v>15</v>
      </c>
      <c r="V1" s="10" t="s">
        <v>15</v>
      </c>
      <c r="W1" s="10" t="s">
        <v>15</v>
      </c>
      <c r="X1" s="10" t="s">
        <v>15</v>
      </c>
      <c r="Y1" s="10" t="s">
        <v>15</v>
      </c>
      <c r="Z1" s="10" t="s">
        <v>15</v>
      </c>
      <c r="AA1" s="10" t="s">
        <v>15</v>
      </c>
      <c r="AB1" s="10" t="s">
        <v>15</v>
      </c>
      <c r="AC1" s="10" t="s">
        <v>15</v>
      </c>
      <c r="AD1" s="10" t="s">
        <v>15</v>
      </c>
      <c r="AE1" s="10" t="s">
        <v>15</v>
      </c>
      <c r="AF1" s="10" t="s">
        <v>15</v>
      </c>
      <c r="AG1" s="10" t="s">
        <v>15</v>
      </c>
      <c r="AH1" s="10" t="s">
        <v>15</v>
      </c>
      <c r="AI1" s="10" t="s">
        <v>15</v>
      </c>
      <c r="AJ1" s="10" t="s">
        <v>15</v>
      </c>
      <c r="AK1" s="10" t="s">
        <v>15</v>
      </c>
      <c r="AL1" s="10" t="s">
        <v>15</v>
      </c>
      <c r="AM1" s="10" t="s">
        <v>15</v>
      </c>
      <c r="AN1" s="10" t="s">
        <v>15</v>
      </c>
      <c r="AO1" s="10" t="s">
        <v>15</v>
      </c>
      <c r="AP1" s="10" t="s">
        <v>15</v>
      </c>
      <c r="AQ1" s="10" t="s">
        <v>15</v>
      </c>
      <c r="AR1" s="10" t="s">
        <v>15</v>
      </c>
      <c r="AS1" s="10" t="s">
        <v>15</v>
      </c>
      <c r="AT1" s="10" t="s">
        <v>15</v>
      </c>
      <c r="AU1" s="10" t="s">
        <v>15</v>
      </c>
      <c r="AV1" s="10" t="s">
        <v>15</v>
      </c>
      <c r="AW1" s="10" t="s">
        <v>15</v>
      </c>
      <c r="AX1" s="10" t="s">
        <v>15</v>
      </c>
      <c r="AY1" s="10" t="s">
        <v>15</v>
      </c>
      <c r="AZ1" s="10" t="s">
        <v>15</v>
      </c>
      <c r="BA1" s="10" t="s">
        <v>15</v>
      </c>
      <c r="BB1" s="10" t="s">
        <v>15</v>
      </c>
      <c r="BC1" s="10" t="s">
        <v>15</v>
      </c>
      <c r="BD1" s="10" t="s">
        <v>15</v>
      </c>
      <c r="BE1" s="10" t="s">
        <v>15</v>
      </c>
      <c r="BF1" s="10" t="s">
        <v>15</v>
      </c>
      <c r="BG1" s="10" t="s">
        <v>15</v>
      </c>
      <c r="BH1" s="10" t="s">
        <v>15</v>
      </c>
      <c r="BI1" s="10" t="s">
        <v>15</v>
      </c>
      <c r="BJ1" s="10" t="s">
        <v>15</v>
      </c>
      <c r="BK1" s="10" t="s">
        <v>15</v>
      </c>
      <c r="BL1" s="10" t="s">
        <v>15</v>
      </c>
      <c r="BM1" s="10" t="s">
        <v>15</v>
      </c>
      <c r="BN1" s="10" t="s">
        <v>15</v>
      </c>
      <c r="BO1" s="10" t="s">
        <v>15</v>
      </c>
      <c r="BP1" s="10" t="s">
        <v>15</v>
      </c>
      <c r="BQ1" s="10" t="s">
        <v>15</v>
      </c>
      <c r="BR1" s="10" t="s">
        <v>15</v>
      </c>
      <c r="BS1" s="10" t="s">
        <v>15</v>
      </c>
      <c r="BT1" s="10" t="s">
        <v>15</v>
      </c>
      <c r="BU1" s="10" t="s">
        <v>15</v>
      </c>
      <c r="BV1" s="10" t="s">
        <v>15</v>
      </c>
      <c r="BW1" s="10" t="s">
        <v>15</v>
      </c>
      <c r="BX1" s="10" t="s">
        <v>15</v>
      </c>
      <c r="BY1" s="10" t="s">
        <v>15</v>
      </c>
      <c r="BZ1" s="10" t="s">
        <v>15</v>
      </c>
      <c r="CA1" s="10" t="s">
        <v>15</v>
      </c>
      <c r="CB1" s="10" t="s">
        <v>15</v>
      </c>
      <c r="CC1" s="10" t="s">
        <v>15</v>
      </c>
      <c r="CD1" s="10" t="s">
        <v>15</v>
      </c>
      <c r="CE1" s="10" t="s">
        <v>15</v>
      </c>
      <c r="CF1" s="10" t="s">
        <v>15</v>
      </c>
      <c r="CG1" s="10" t="s">
        <v>15</v>
      </c>
      <c r="CH1" s="10" t="s">
        <v>15</v>
      </c>
      <c r="CI1" s="10" t="s">
        <v>15</v>
      </c>
      <c r="CJ1" s="10" t="s">
        <v>15</v>
      </c>
      <c r="CK1" s="10" t="s">
        <v>15</v>
      </c>
      <c r="CL1" s="10" t="s">
        <v>15</v>
      </c>
      <c r="CM1" s="10" t="s">
        <v>15</v>
      </c>
      <c r="CN1" s="10" t="s">
        <v>15</v>
      </c>
      <c r="CO1" s="10" t="s">
        <v>15</v>
      </c>
      <c r="CP1" s="10" t="s">
        <v>15</v>
      </c>
      <c r="CQ1" s="10" t="s">
        <v>15</v>
      </c>
      <c r="CR1" s="10" t="s">
        <v>15</v>
      </c>
      <c r="CS1" s="10" t="s">
        <v>15</v>
      </c>
      <c r="CT1" s="10" t="s">
        <v>15</v>
      </c>
      <c r="CU1" s="10" t="s">
        <v>15</v>
      </c>
      <c r="CV1" s="10" t="s">
        <v>15</v>
      </c>
      <c r="CW1" s="10" t="s">
        <v>15</v>
      </c>
      <c r="CX1" s="10" t="s">
        <v>15</v>
      </c>
      <c r="CY1" s="10" t="s">
        <v>15</v>
      </c>
      <c r="CZ1" s="10" t="s">
        <v>15</v>
      </c>
      <c r="DA1" s="10" t="s">
        <v>15</v>
      </c>
      <c r="DB1" s="10" t="s">
        <v>15</v>
      </c>
      <c r="DC1" s="10" t="s">
        <v>15</v>
      </c>
      <c r="DD1" s="10" t="s">
        <v>15</v>
      </c>
      <c r="DE1" s="10" t="s">
        <v>15</v>
      </c>
      <c r="DF1" s="10" t="s">
        <v>15</v>
      </c>
      <c r="DG1" s="10" t="s">
        <v>15</v>
      </c>
      <c r="DH1" s="10" t="s">
        <v>15</v>
      </c>
      <c r="DI1" s="10" t="s">
        <v>15</v>
      </c>
      <c r="DJ1" s="10" t="s">
        <v>15</v>
      </c>
      <c r="DK1" s="10" t="s">
        <v>15</v>
      </c>
      <c r="DL1" s="10" t="s">
        <v>15</v>
      </c>
      <c r="DM1" s="10" t="s">
        <v>15</v>
      </c>
      <c r="DN1" s="10" t="s">
        <v>15</v>
      </c>
      <c r="DO1" s="10" t="s">
        <v>15</v>
      </c>
      <c r="DP1" s="10" t="s">
        <v>15</v>
      </c>
      <c r="DQ1" s="10" t="s">
        <v>15</v>
      </c>
      <c r="DR1" s="10" t="s">
        <v>15</v>
      </c>
      <c r="DS1" s="10" t="s">
        <v>15</v>
      </c>
      <c r="DT1" s="10" t="s">
        <v>15</v>
      </c>
      <c r="DU1" s="10" t="s">
        <v>15</v>
      </c>
      <c r="DV1" s="10" t="s">
        <v>15</v>
      </c>
      <c r="DW1" s="10" t="s">
        <v>15</v>
      </c>
      <c r="DX1" s="10" t="s">
        <v>15</v>
      </c>
      <c r="DY1" s="10" t="s">
        <v>15</v>
      </c>
      <c r="DZ1" s="10" t="s">
        <v>15</v>
      </c>
      <c r="EA1" s="10" t="s">
        <v>15</v>
      </c>
      <c r="EB1" s="10" t="s">
        <v>15</v>
      </c>
      <c r="EC1" s="10" t="s">
        <v>15</v>
      </c>
      <c r="ED1" s="10" t="s">
        <v>15</v>
      </c>
      <c r="EE1" s="10" t="s">
        <v>15</v>
      </c>
      <c r="EF1" s="10" t="s">
        <v>15</v>
      </c>
      <c r="EG1" s="10" t="s">
        <v>15</v>
      </c>
      <c r="EH1" s="10" t="s">
        <v>15</v>
      </c>
      <c r="EI1" s="10" t="s">
        <v>15</v>
      </c>
      <c r="EJ1" s="10" t="s">
        <v>15</v>
      </c>
      <c r="EK1" s="10" t="s">
        <v>15</v>
      </c>
      <c r="EL1" s="10" t="s">
        <v>15</v>
      </c>
      <c r="EM1" s="10" t="s">
        <v>15</v>
      </c>
      <c r="EN1" s="10" t="s">
        <v>15</v>
      </c>
      <c r="EO1" s="10" t="s">
        <v>15</v>
      </c>
      <c r="EP1" s="10" t="s">
        <v>15</v>
      </c>
      <c r="EQ1" s="10" t="s">
        <v>15</v>
      </c>
      <c r="ER1" s="10" t="s">
        <v>15</v>
      </c>
      <c r="ES1" s="10" t="s">
        <v>15</v>
      </c>
      <c r="ET1" s="10" t="s">
        <v>15</v>
      </c>
      <c r="EU1" s="10" t="s">
        <v>15</v>
      </c>
      <c r="EV1" s="10" t="s">
        <v>15</v>
      </c>
      <c r="EW1" s="10" t="s">
        <v>15</v>
      </c>
      <c r="EX1" s="10" t="s">
        <v>15</v>
      </c>
      <c r="EY1" s="10" t="s">
        <v>15</v>
      </c>
      <c r="EZ1" s="10" t="s">
        <v>15</v>
      </c>
      <c r="FA1" s="10" t="s">
        <v>15</v>
      </c>
      <c r="FB1" s="10" t="s">
        <v>15</v>
      </c>
      <c r="FC1" s="10" t="s">
        <v>15</v>
      </c>
      <c r="FD1" s="10" t="s">
        <v>15</v>
      </c>
      <c r="FE1" s="10" t="s">
        <v>15</v>
      </c>
      <c r="FF1" s="10" t="s">
        <v>15</v>
      </c>
      <c r="FG1" s="10" t="s">
        <v>15</v>
      </c>
      <c r="FH1" s="10" t="s">
        <v>15</v>
      </c>
      <c r="FI1" s="10" t="s">
        <v>15</v>
      </c>
      <c r="FJ1" s="10" t="s">
        <v>15</v>
      </c>
      <c r="FK1" s="10" t="s">
        <v>15</v>
      </c>
      <c r="FL1" s="10" t="s">
        <v>15</v>
      </c>
      <c r="FM1" s="10" t="s">
        <v>15</v>
      </c>
      <c r="FN1" s="10" t="s">
        <v>15</v>
      </c>
      <c r="FO1" s="10" t="s">
        <v>15</v>
      </c>
      <c r="FP1" s="10" t="s">
        <v>15</v>
      </c>
      <c r="FQ1" s="10" t="s">
        <v>15</v>
      </c>
      <c r="FR1" s="10" t="s">
        <v>15</v>
      </c>
      <c r="FS1" s="10" t="s">
        <v>15</v>
      </c>
      <c r="FT1" s="10" t="s">
        <v>15</v>
      </c>
      <c r="FU1" s="10" t="s">
        <v>15</v>
      </c>
      <c r="FV1" s="10" t="s">
        <v>15</v>
      </c>
      <c r="FW1" s="10" t="s">
        <v>15</v>
      </c>
      <c r="FX1" s="10" t="s">
        <v>15</v>
      </c>
      <c r="FY1" s="10" t="s">
        <v>15</v>
      </c>
      <c r="FZ1" s="10" t="s">
        <v>15</v>
      </c>
      <c r="GA1" s="10" t="s">
        <v>15</v>
      </c>
      <c r="GB1" s="10" t="s">
        <v>15</v>
      </c>
      <c r="GC1" s="10" t="s">
        <v>15</v>
      </c>
    </row>
    <row r="2">
      <c r="A2" s="11">
        <v>202106.0</v>
      </c>
      <c r="B2" s="12" t="s">
        <v>16</v>
      </c>
      <c r="C2" s="11">
        <v>202106.0</v>
      </c>
      <c r="D2" s="13" t="s">
        <v>17</v>
      </c>
      <c r="E2" s="11" t="s">
        <v>18</v>
      </c>
      <c r="F2" s="11" t="s">
        <v>19</v>
      </c>
      <c r="G2" s="14"/>
      <c r="H2" s="15">
        <v>152150.0</v>
      </c>
      <c r="I2" s="16" t="str">
        <f>F2</f>
        <v>Cash</v>
      </c>
      <c r="J2" s="17">
        <f>H2</f>
        <v>152150</v>
      </c>
      <c r="K2" s="18"/>
      <c r="L2" s="18"/>
      <c r="M2" s="18"/>
      <c r="N2" s="18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</row>
    <row r="3">
      <c r="A3" s="11">
        <v>202106.0</v>
      </c>
      <c r="B3" s="12" t="s">
        <v>16</v>
      </c>
      <c r="C3" s="11">
        <v>202106.0</v>
      </c>
      <c r="D3" s="21" t="s">
        <v>20</v>
      </c>
      <c r="E3" s="11" t="s">
        <v>21</v>
      </c>
      <c r="F3" s="12" t="s">
        <v>22</v>
      </c>
      <c r="G3" s="14"/>
      <c r="H3" s="15">
        <v>50050.0</v>
      </c>
      <c r="I3" s="16"/>
      <c r="J3" s="17">
        <f t="shared" ref="J3:J149" si="1">J2+G3-H3</f>
        <v>102100</v>
      </c>
      <c r="K3" s="18"/>
      <c r="L3" s="18"/>
      <c r="M3" s="18"/>
      <c r="N3" s="18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</row>
    <row r="4">
      <c r="A4" s="11">
        <v>202106.0</v>
      </c>
      <c r="B4" s="12" t="s">
        <v>16</v>
      </c>
      <c r="C4" s="11">
        <v>202106.0</v>
      </c>
      <c r="D4" s="13" t="s">
        <v>23</v>
      </c>
      <c r="E4" s="12" t="s">
        <v>24</v>
      </c>
      <c r="F4" s="12" t="s">
        <v>19</v>
      </c>
      <c r="G4" s="22"/>
      <c r="H4" s="15">
        <v>20350.0</v>
      </c>
      <c r="I4" s="16"/>
      <c r="J4" s="17">
        <f t="shared" si="1"/>
        <v>81750</v>
      </c>
      <c r="K4" s="18"/>
      <c r="L4" s="18"/>
      <c r="M4" s="18"/>
      <c r="N4" s="18"/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</row>
    <row r="5">
      <c r="A5" s="11">
        <v>202106.0</v>
      </c>
      <c r="B5" s="23" t="s">
        <v>25</v>
      </c>
      <c r="C5" s="11">
        <v>202106.0</v>
      </c>
      <c r="D5" s="21" t="s">
        <v>26</v>
      </c>
      <c r="E5" s="11" t="s">
        <v>27</v>
      </c>
      <c r="F5" s="12" t="s">
        <v>19</v>
      </c>
      <c r="G5" s="14">
        <v>50000.0</v>
      </c>
      <c r="H5" s="15"/>
      <c r="I5" s="16"/>
      <c r="J5" s="17">
        <f t="shared" si="1"/>
        <v>131750</v>
      </c>
      <c r="K5" s="18"/>
      <c r="L5" s="18"/>
      <c r="M5" s="18"/>
      <c r="N5" s="18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</row>
    <row r="6">
      <c r="A6" s="11">
        <v>202106.0</v>
      </c>
      <c r="B6" s="23" t="s">
        <v>28</v>
      </c>
      <c r="C6" s="11">
        <v>202106.0</v>
      </c>
      <c r="D6" s="21" t="s">
        <v>29</v>
      </c>
      <c r="E6" s="12" t="s">
        <v>24</v>
      </c>
      <c r="F6" s="12" t="s">
        <v>19</v>
      </c>
      <c r="G6" s="14"/>
      <c r="H6" s="15">
        <v>252150.0</v>
      </c>
      <c r="I6" s="16"/>
      <c r="J6" s="17">
        <f t="shared" si="1"/>
        <v>-120400</v>
      </c>
      <c r="K6" s="18"/>
      <c r="L6" s="18"/>
      <c r="M6" s="18"/>
      <c r="N6" s="18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</row>
    <row r="7">
      <c r="A7" s="11">
        <v>202106.0</v>
      </c>
      <c r="B7" s="23" t="s">
        <v>28</v>
      </c>
      <c r="C7" s="11">
        <v>202106.0</v>
      </c>
      <c r="D7" s="21" t="s">
        <v>30</v>
      </c>
      <c r="E7" s="11" t="s">
        <v>31</v>
      </c>
      <c r="F7" s="12" t="s">
        <v>22</v>
      </c>
      <c r="G7" s="14">
        <v>125000.0</v>
      </c>
      <c r="H7" s="15">
        <v>0.0</v>
      </c>
      <c r="I7" s="16"/>
      <c r="J7" s="17">
        <f t="shared" si="1"/>
        <v>4600</v>
      </c>
      <c r="K7" s="18"/>
      <c r="L7" s="18"/>
      <c r="M7" s="18"/>
      <c r="N7" s="18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>
      <c r="A8" s="11">
        <v>202106.0</v>
      </c>
      <c r="B8" s="23" t="s">
        <v>28</v>
      </c>
      <c r="C8" s="11">
        <v>202106.0</v>
      </c>
      <c r="D8" s="13" t="s">
        <v>32</v>
      </c>
      <c r="E8" s="12" t="s">
        <v>33</v>
      </c>
      <c r="F8" s="12" t="s">
        <v>34</v>
      </c>
      <c r="G8" s="14"/>
      <c r="H8" s="15">
        <v>10175.0</v>
      </c>
      <c r="I8" s="16"/>
      <c r="J8" s="17">
        <f t="shared" si="1"/>
        <v>-5575</v>
      </c>
      <c r="K8" s="18"/>
      <c r="L8" s="18"/>
      <c r="M8" s="18"/>
      <c r="N8" s="18"/>
      <c r="O8" s="19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</row>
    <row r="9">
      <c r="A9" s="11">
        <v>202106.0</v>
      </c>
      <c r="B9" s="23" t="s">
        <v>35</v>
      </c>
      <c r="C9" s="11">
        <v>202106.0</v>
      </c>
      <c r="D9" s="13" t="s">
        <v>36</v>
      </c>
      <c r="E9" s="12" t="s">
        <v>37</v>
      </c>
      <c r="F9" s="12" t="s">
        <v>19</v>
      </c>
      <c r="G9" s="14"/>
      <c r="H9" s="15">
        <v>44700.0</v>
      </c>
      <c r="I9" s="16"/>
      <c r="J9" s="17">
        <f t="shared" si="1"/>
        <v>-50275</v>
      </c>
      <c r="K9" s="18"/>
      <c r="L9" s="18"/>
      <c r="M9" s="18"/>
      <c r="N9" s="18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</row>
    <row r="10">
      <c r="A10" s="11">
        <v>202106.0</v>
      </c>
      <c r="B10" s="23" t="s">
        <v>38</v>
      </c>
      <c r="C10" s="11">
        <v>202106.0</v>
      </c>
      <c r="D10" s="13" t="s">
        <v>39</v>
      </c>
      <c r="E10" s="12" t="s">
        <v>33</v>
      </c>
      <c r="F10" s="12" t="s">
        <v>19</v>
      </c>
      <c r="G10" s="14"/>
      <c r="H10" s="15">
        <v>5000.0</v>
      </c>
      <c r="I10" s="16"/>
      <c r="J10" s="17">
        <f t="shared" si="1"/>
        <v>-55275</v>
      </c>
      <c r="K10" s="18"/>
      <c r="L10" s="18"/>
      <c r="M10" s="18"/>
      <c r="N10" s="18"/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</row>
    <row r="11">
      <c r="A11" s="11">
        <v>202106.0</v>
      </c>
      <c r="B11" s="23" t="s">
        <v>38</v>
      </c>
      <c r="C11" s="11">
        <v>202106.0</v>
      </c>
      <c r="D11" s="13" t="s">
        <v>40</v>
      </c>
      <c r="E11" s="12" t="s">
        <v>41</v>
      </c>
      <c r="F11" s="12" t="s">
        <v>22</v>
      </c>
      <c r="G11" s="14"/>
      <c r="H11" s="15">
        <v>900.0</v>
      </c>
      <c r="I11" s="16"/>
      <c r="J11" s="17">
        <f t="shared" si="1"/>
        <v>-56175</v>
      </c>
      <c r="K11" s="18"/>
      <c r="L11" s="18"/>
      <c r="M11" s="18"/>
      <c r="N11" s="18"/>
      <c r="O11" s="19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4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</row>
    <row r="12">
      <c r="A12" s="11">
        <v>202106.0</v>
      </c>
      <c r="B12" s="23" t="s">
        <v>38</v>
      </c>
      <c r="C12" s="11">
        <v>202106.0</v>
      </c>
      <c r="D12" s="13" t="s">
        <v>42</v>
      </c>
      <c r="E12" s="12" t="s">
        <v>24</v>
      </c>
      <c r="F12" s="12" t="s">
        <v>22</v>
      </c>
      <c r="G12" s="14"/>
      <c r="H12" s="15">
        <v>1850.0</v>
      </c>
      <c r="I12" s="16"/>
      <c r="J12" s="17">
        <f t="shared" si="1"/>
        <v>-58025</v>
      </c>
      <c r="K12" s="18"/>
      <c r="L12" s="18"/>
      <c r="M12" s="18"/>
      <c r="N12" s="18"/>
      <c r="O12" s="19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</row>
    <row r="13">
      <c r="A13" s="11">
        <v>202106.0</v>
      </c>
      <c r="B13" s="23" t="s">
        <v>43</v>
      </c>
      <c r="C13" s="11">
        <v>202106.0</v>
      </c>
      <c r="D13" s="13" t="s">
        <v>44</v>
      </c>
      <c r="E13" s="11" t="s">
        <v>21</v>
      </c>
      <c r="F13" s="12" t="s">
        <v>22</v>
      </c>
      <c r="G13" s="14"/>
      <c r="H13" s="15">
        <v>37550.0</v>
      </c>
      <c r="I13" s="16"/>
      <c r="J13" s="17">
        <f t="shared" si="1"/>
        <v>-95575</v>
      </c>
      <c r="K13" s="18"/>
      <c r="L13" s="18"/>
      <c r="M13" s="18"/>
      <c r="N13" s="18"/>
      <c r="O13" s="19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</row>
    <row r="14">
      <c r="A14" s="11">
        <v>202106.0</v>
      </c>
      <c r="B14" s="23" t="s">
        <v>43</v>
      </c>
      <c r="C14" s="11">
        <v>202106.0</v>
      </c>
      <c r="D14" s="13" t="s">
        <v>42</v>
      </c>
      <c r="E14" s="12" t="s">
        <v>24</v>
      </c>
      <c r="F14" s="12" t="s">
        <v>19</v>
      </c>
      <c r="G14" s="14"/>
      <c r="H14" s="15">
        <v>5150.0</v>
      </c>
      <c r="I14" s="16"/>
      <c r="J14" s="17">
        <f t="shared" si="1"/>
        <v>-100725</v>
      </c>
      <c r="K14" s="18"/>
      <c r="L14" s="18"/>
      <c r="M14" s="18"/>
      <c r="N14" s="18"/>
      <c r="O14" s="19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</row>
    <row r="15">
      <c r="A15" s="11">
        <v>202106.0</v>
      </c>
      <c r="B15" s="23" t="s">
        <v>43</v>
      </c>
      <c r="C15" s="11">
        <v>202106.0</v>
      </c>
      <c r="D15" s="13" t="s">
        <v>45</v>
      </c>
      <c r="E15" s="11" t="s">
        <v>21</v>
      </c>
      <c r="F15" s="12" t="s">
        <v>22</v>
      </c>
      <c r="G15" s="14"/>
      <c r="H15" s="15">
        <v>30350.0</v>
      </c>
      <c r="I15" s="16"/>
      <c r="J15" s="17">
        <f t="shared" si="1"/>
        <v>-131075</v>
      </c>
      <c r="K15" s="18"/>
      <c r="L15" s="18"/>
      <c r="M15" s="18"/>
      <c r="N15" s="18"/>
      <c r="O15" s="19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</row>
    <row r="16">
      <c r="A16" s="11">
        <v>202106.0</v>
      </c>
      <c r="B16" s="23" t="s">
        <v>43</v>
      </c>
      <c r="C16" s="11">
        <v>202106.0</v>
      </c>
      <c r="D16" s="13" t="s">
        <v>46</v>
      </c>
      <c r="E16" s="12" t="s">
        <v>33</v>
      </c>
      <c r="F16" s="12" t="s">
        <v>22</v>
      </c>
      <c r="G16" s="14"/>
      <c r="H16" s="15">
        <v>10175.0</v>
      </c>
      <c r="I16" s="16"/>
      <c r="J16" s="17">
        <f t="shared" si="1"/>
        <v>-141250</v>
      </c>
      <c r="K16" s="18"/>
      <c r="L16" s="18"/>
      <c r="M16" s="18"/>
      <c r="N16" s="18"/>
      <c r="O16" s="19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</row>
    <row r="17">
      <c r="A17" s="11">
        <v>202107.0</v>
      </c>
      <c r="B17" s="23">
        <v>44415.0</v>
      </c>
      <c r="C17" s="11">
        <v>202107.0</v>
      </c>
      <c r="D17" s="13" t="s">
        <v>47</v>
      </c>
      <c r="E17" s="12" t="s">
        <v>48</v>
      </c>
      <c r="F17" s="12" t="s">
        <v>19</v>
      </c>
      <c r="G17" s="14">
        <v>7500.0</v>
      </c>
      <c r="H17" s="15"/>
      <c r="I17" s="16"/>
      <c r="J17" s="17">
        <f t="shared" si="1"/>
        <v>-133750</v>
      </c>
      <c r="K17" s="18"/>
      <c r="L17" s="18"/>
      <c r="M17" s="18"/>
      <c r="N17" s="18"/>
      <c r="O17" s="19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</row>
    <row r="18">
      <c r="A18" s="11">
        <v>202107.0</v>
      </c>
      <c r="B18" s="23">
        <v>44537.0</v>
      </c>
      <c r="C18" s="11">
        <v>202107.0</v>
      </c>
      <c r="D18" s="13" t="s">
        <v>49</v>
      </c>
      <c r="E18" s="12" t="s">
        <v>48</v>
      </c>
      <c r="F18" s="12" t="s">
        <v>19</v>
      </c>
      <c r="G18" s="14">
        <v>10000.0</v>
      </c>
      <c r="H18" s="15"/>
      <c r="I18" s="16"/>
      <c r="J18" s="17">
        <f t="shared" si="1"/>
        <v>-123750</v>
      </c>
      <c r="K18" s="18"/>
      <c r="L18" s="18"/>
      <c r="M18" s="18"/>
      <c r="N18" s="18"/>
      <c r="O18" s="19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</row>
    <row r="19">
      <c r="A19" s="11">
        <v>202107.0</v>
      </c>
      <c r="B19" s="23" t="s">
        <v>50</v>
      </c>
      <c r="C19" s="11">
        <v>202107.0</v>
      </c>
      <c r="D19" s="13" t="s">
        <v>51</v>
      </c>
      <c r="E19" s="11" t="s">
        <v>27</v>
      </c>
      <c r="F19" s="12" t="s">
        <v>19</v>
      </c>
      <c r="G19" s="14">
        <v>2000.0</v>
      </c>
      <c r="H19" s="15"/>
      <c r="I19" s="16"/>
      <c r="J19" s="17">
        <f t="shared" si="1"/>
        <v>-121750</v>
      </c>
      <c r="K19" s="18"/>
      <c r="L19" s="18"/>
      <c r="M19" s="18"/>
      <c r="N19" s="18"/>
      <c r="O19" s="19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5" t="s">
        <v>52</v>
      </c>
      <c r="GB19" s="25"/>
      <c r="GC19" s="25"/>
    </row>
    <row r="20">
      <c r="A20" s="11">
        <v>202107.0</v>
      </c>
      <c r="B20" s="23" t="s">
        <v>53</v>
      </c>
      <c r="C20" s="11">
        <v>202107.0</v>
      </c>
      <c r="D20" s="13" t="s">
        <v>54</v>
      </c>
      <c r="E20" s="12" t="s">
        <v>55</v>
      </c>
      <c r="F20" s="12" t="s">
        <v>19</v>
      </c>
      <c r="G20" s="14">
        <v>42500.0</v>
      </c>
      <c r="H20" s="15"/>
      <c r="I20" s="16"/>
      <c r="J20" s="17">
        <f t="shared" si="1"/>
        <v>-79250</v>
      </c>
      <c r="K20" s="18"/>
      <c r="L20" s="18"/>
      <c r="M20" s="18"/>
      <c r="N20" s="18"/>
      <c r="O20" s="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5"/>
      <c r="GB20" s="25"/>
      <c r="GC20" s="25"/>
    </row>
    <row r="21">
      <c r="A21" s="11">
        <v>202107.0</v>
      </c>
      <c r="B21" s="23" t="s">
        <v>56</v>
      </c>
      <c r="C21" s="11">
        <v>202107.0</v>
      </c>
      <c r="D21" s="13" t="s">
        <v>57</v>
      </c>
      <c r="E21" s="12" t="s">
        <v>48</v>
      </c>
      <c r="F21" s="12" t="s">
        <v>22</v>
      </c>
      <c r="G21" s="14">
        <v>20000.0</v>
      </c>
      <c r="H21" s="15"/>
      <c r="I21" s="16"/>
      <c r="J21" s="17">
        <f t="shared" si="1"/>
        <v>-59250</v>
      </c>
      <c r="K21" s="18"/>
      <c r="L21" s="18"/>
      <c r="M21" s="18"/>
      <c r="N21" s="18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</row>
    <row r="22">
      <c r="A22" s="11">
        <v>202107.0</v>
      </c>
      <c r="B22" s="23" t="s">
        <v>56</v>
      </c>
      <c r="C22" s="11">
        <v>202107.0</v>
      </c>
      <c r="D22" s="13" t="s">
        <v>58</v>
      </c>
      <c r="E22" s="12" t="s">
        <v>55</v>
      </c>
      <c r="F22" s="12" t="s">
        <v>19</v>
      </c>
      <c r="G22" s="14">
        <v>42500.0</v>
      </c>
      <c r="H22" s="15"/>
      <c r="I22" s="16"/>
      <c r="J22" s="17">
        <f t="shared" si="1"/>
        <v>-16750</v>
      </c>
      <c r="K22" s="18"/>
      <c r="L22" s="18"/>
      <c r="M22" s="18"/>
      <c r="N22" s="18"/>
      <c r="O22" s="19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</row>
    <row r="23">
      <c r="A23" s="11">
        <v>202107.0</v>
      </c>
      <c r="B23" s="23" t="s">
        <v>59</v>
      </c>
      <c r="C23" s="11">
        <v>202107.0</v>
      </c>
      <c r="D23" s="13" t="s">
        <v>60</v>
      </c>
      <c r="E23" s="12" t="s">
        <v>48</v>
      </c>
      <c r="F23" s="12" t="s">
        <v>19</v>
      </c>
      <c r="G23" s="14">
        <v>7500.0</v>
      </c>
      <c r="H23" s="15"/>
      <c r="I23" s="16"/>
      <c r="J23" s="17">
        <f t="shared" si="1"/>
        <v>-9250</v>
      </c>
      <c r="K23" s="18"/>
      <c r="L23" s="18"/>
      <c r="M23" s="18"/>
      <c r="N23" s="18"/>
      <c r="O23" s="19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</row>
    <row r="24">
      <c r="A24" s="11">
        <v>202107.0</v>
      </c>
      <c r="B24" s="23" t="s">
        <v>61</v>
      </c>
      <c r="C24" s="11">
        <v>202107.0</v>
      </c>
      <c r="D24" s="13" t="s">
        <v>62</v>
      </c>
      <c r="E24" s="12" t="s">
        <v>48</v>
      </c>
      <c r="F24" s="12" t="s">
        <v>19</v>
      </c>
      <c r="G24" s="14">
        <v>20000.0</v>
      </c>
      <c r="H24" s="15"/>
      <c r="I24" s="16"/>
      <c r="J24" s="17">
        <f t="shared" si="1"/>
        <v>10750</v>
      </c>
      <c r="K24" s="18"/>
      <c r="L24" s="18"/>
      <c r="M24" s="18"/>
      <c r="N24" s="18"/>
      <c r="O24" s="1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</row>
    <row r="25">
      <c r="A25" s="11">
        <v>202107.0</v>
      </c>
      <c r="B25" s="11" t="s">
        <v>61</v>
      </c>
      <c r="C25" s="11">
        <v>202107.0</v>
      </c>
      <c r="D25" s="21" t="s">
        <v>63</v>
      </c>
      <c r="E25" s="11" t="s">
        <v>64</v>
      </c>
      <c r="F25" s="11" t="s">
        <v>22</v>
      </c>
      <c r="G25" s="14"/>
      <c r="H25" s="15">
        <v>242000.0</v>
      </c>
      <c r="I25" s="16"/>
      <c r="J25" s="17">
        <f t="shared" si="1"/>
        <v>-231250</v>
      </c>
      <c r="K25" s="18"/>
      <c r="L25" s="18"/>
      <c r="M25" s="18"/>
      <c r="N25" s="18"/>
      <c r="O25" s="19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</row>
    <row r="26">
      <c r="A26" s="11">
        <v>202107.0</v>
      </c>
      <c r="B26" s="11" t="s">
        <v>61</v>
      </c>
      <c r="C26" s="11">
        <v>202107.0</v>
      </c>
      <c r="D26" s="21" t="s">
        <v>65</v>
      </c>
      <c r="E26" s="11" t="s">
        <v>31</v>
      </c>
      <c r="F26" s="11" t="s">
        <v>22</v>
      </c>
      <c r="G26" s="22">
        <v>380000.0</v>
      </c>
      <c r="H26" s="15"/>
      <c r="I26" s="16"/>
      <c r="J26" s="17">
        <f t="shared" si="1"/>
        <v>148750</v>
      </c>
      <c r="K26" s="18"/>
      <c r="L26" s="18"/>
      <c r="M26" s="18"/>
      <c r="N26" s="18"/>
      <c r="O26" s="26" t="s">
        <v>66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</row>
    <row r="27">
      <c r="A27" s="27">
        <v>202107.0</v>
      </c>
      <c r="B27" s="28" t="s">
        <v>61</v>
      </c>
      <c r="C27" s="11">
        <v>202107.0</v>
      </c>
      <c r="D27" s="29" t="s">
        <v>67</v>
      </c>
      <c r="E27" s="27" t="s">
        <v>31</v>
      </c>
      <c r="F27" s="27" t="s">
        <v>22</v>
      </c>
      <c r="G27" s="15"/>
      <c r="H27" s="15">
        <v>965900.0</v>
      </c>
      <c r="I27" s="30"/>
      <c r="J27" s="17">
        <f t="shared" si="1"/>
        <v>-817150</v>
      </c>
      <c r="K27" s="18"/>
      <c r="L27" s="18"/>
      <c r="M27" s="18"/>
      <c r="N27" s="18"/>
      <c r="O27" s="31" t="s">
        <v>68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</row>
    <row r="28">
      <c r="A28" s="11">
        <v>202108.0</v>
      </c>
      <c r="B28" s="23">
        <v>44294.0</v>
      </c>
      <c r="C28" s="11">
        <v>202108.0</v>
      </c>
      <c r="D28" s="13" t="s">
        <v>69</v>
      </c>
      <c r="E28" s="12" t="s">
        <v>48</v>
      </c>
      <c r="F28" s="12" t="s">
        <v>19</v>
      </c>
      <c r="G28" s="14">
        <v>8500.0</v>
      </c>
      <c r="H28" s="15"/>
      <c r="I28" s="16"/>
      <c r="J28" s="17">
        <f t="shared" si="1"/>
        <v>-808650</v>
      </c>
      <c r="K28" s="18"/>
      <c r="L28" s="18"/>
      <c r="M28" s="18"/>
      <c r="N28" s="18"/>
      <c r="O28" s="19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</row>
    <row r="29">
      <c r="A29" s="11">
        <v>202108.0</v>
      </c>
      <c r="B29" s="23">
        <v>44355.0</v>
      </c>
      <c r="C29" s="11">
        <v>202108.0</v>
      </c>
      <c r="D29" s="13" t="s">
        <v>70</v>
      </c>
      <c r="E29" s="12" t="s">
        <v>48</v>
      </c>
      <c r="F29" s="12" t="s">
        <v>19</v>
      </c>
      <c r="G29" s="14">
        <v>10000.0</v>
      </c>
      <c r="H29" s="15"/>
      <c r="I29" s="16"/>
      <c r="J29" s="17">
        <f t="shared" si="1"/>
        <v>-798650</v>
      </c>
      <c r="K29" s="18"/>
      <c r="L29" s="18"/>
      <c r="M29" s="18"/>
      <c r="N29" s="18"/>
      <c r="O29" s="19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</row>
    <row r="30">
      <c r="A30" s="11">
        <v>202108.0</v>
      </c>
      <c r="B30" s="23">
        <v>44355.0</v>
      </c>
      <c r="C30" s="11">
        <v>202108.0</v>
      </c>
      <c r="D30" s="21" t="s">
        <v>71</v>
      </c>
      <c r="E30" s="12" t="s">
        <v>48</v>
      </c>
      <c r="F30" s="12" t="s">
        <v>19</v>
      </c>
      <c r="G30" s="14">
        <v>20000.0</v>
      </c>
      <c r="H30" s="15"/>
      <c r="I30" s="16"/>
      <c r="J30" s="17">
        <f t="shared" si="1"/>
        <v>-778650</v>
      </c>
      <c r="K30" s="18"/>
      <c r="L30" s="18"/>
      <c r="M30" s="18"/>
      <c r="N30" s="18"/>
      <c r="O30" s="19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</row>
    <row r="31">
      <c r="A31" s="11">
        <v>202108.0</v>
      </c>
      <c r="B31" s="23">
        <v>44447.0</v>
      </c>
      <c r="C31" s="11">
        <v>202108.0</v>
      </c>
      <c r="D31" s="13" t="s">
        <v>62</v>
      </c>
      <c r="E31" s="12" t="s">
        <v>48</v>
      </c>
      <c r="F31" s="12" t="s">
        <v>22</v>
      </c>
      <c r="G31" s="14">
        <v>15000.0</v>
      </c>
      <c r="H31" s="15"/>
      <c r="I31" s="16"/>
      <c r="J31" s="17">
        <f t="shared" si="1"/>
        <v>-763650</v>
      </c>
      <c r="K31" s="18"/>
      <c r="L31" s="18"/>
      <c r="M31" s="18"/>
      <c r="N31" s="18"/>
      <c r="O31" s="19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</row>
    <row r="32">
      <c r="A32" s="11">
        <v>202108.0</v>
      </c>
      <c r="B32" s="23" t="s">
        <v>72</v>
      </c>
      <c r="C32" s="11">
        <v>202108.0</v>
      </c>
      <c r="D32" s="13" t="s">
        <v>73</v>
      </c>
      <c r="E32" s="12" t="s">
        <v>48</v>
      </c>
      <c r="F32" s="12" t="s">
        <v>19</v>
      </c>
      <c r="G32" s="14">
        <v>225000.0</v>
      </c>
      <c r="H32" s="15"/>
      <c r="I32" s="16"/>
      <c r="J32" s="17">
        <f t="shared" si="1"/>
        <v>-538650</v>
      </c>
      <c r="K32" s="18"/>
      <c r="L32" s="18"/>
      <c r="M32" s="18"/>
      <c r="N32" s="18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</row>
    <row r="33">
      <c r="A33" s="11">
        <v>202108.0</v>
      </c>
      <c r="B33" s="23" t="s">
        <v>74</v>
      </c>
      <c r="C33" s="11">
        <v>202108.0</v>
      </c>
      <c r="D33" s="13" t="s">
        <v>75</v>
      </c>
      <c r="E33" s="12" t="s">
        <v>55</v>
      </c>
      <c r="F33" s="12" t="s">
        <v>19</v>
      </c>
      <c r="G33" s="14">
        <v>305000.0</v>
      </c>
      <c r="H33" s="15"/>
      <c r="I33" s="16"/>
      <c r="J33" s="17">
        <f t="shared" si="1"/>
        <v>-233650</v>
      </c>
      <c r="K33" s="18"/>
      <c r="L33" s="18"/>
      <c r="M33" s="18"/>
      <c r="N33" s="18"/>
      <c r="O33" s="19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</row>
    <row r="34">
      <c r="A34" s="11">
        <v>202108.0</v>
      </c>
      <c r="B34" s="23" t="s">
        <v>76</v>
      </c>
      <c r="C34" s="11">
        <v>202108.0</v>
      </c>
      <c r="D34" s="13" t="s">
        <v>77</v>
      </c>
      <c r="E34" s="12" t="s">
        <v>78</v>
      </c>
      <c r="F34" s="12" t="s">
        <v>19</v>
      </c>
      <c r="G34" s="14">
        <v>1500.0</v>
      </c>
      <c r="H34" s="15"/>
      <c r="I34" s="16"/>
      <c r="J34" s="17">
        <f t="shared" si="1"/>
        <v>-232150</v>
      </c>
      <c r="K34" s="18"/>
      <c r="L34" s="18"/>
      <c r="M34" s="18"/>
      <c r="N34" s="18"/>
      <c r="O34" s="19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</row>
    <row r="35">
      <c r="A35" s="11">
        <v>202108.0</v>
      </c>
      <c r="B35" s="23" t="s">
        <v>79</v>
      </c>
      <c r="C35" s="11">
        <v>202108.0</v>
      </c>
      <c r="D35" s="13" t="s">
        <v>80</v>
      </c>
      <c r="E35" s="12" t="s">
        <v>48</v>
      </c>
      <c r="F35" s="12" t="s">
        <v>19</v>
      </c>
      <c r="G35" s="14">
        <v>37500.0</v>
      </c>
      <c r="H35" s="15"/>
      <c r="I35" s="16"/>
      <c r="J35" s="17">
        <f t="shared" si="1"/>
        <v>-194650</v>
      </c>
      <c r="K35" s="18"/>
      <c r="L35" s="18"/>
      <c r="M35" s="18"/>
      <c r="N35" s="18"/>
      <c r="O35" s="1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</row>
    <row r="36">
      <c r="A36" s="11">
        <v>202108.0</v>
      </c>
      <c r="B36" s="23" t="s">
        <v>81</v>
      </c>
      <c r="C36" s="11">
        <v>202108.0</v>
      </c>
      <c r="D36" s="13" t="s">
        <v>82</v>
      </c>
      <c r="E36" s="12" t="s">
        <v>48</v>
      </c>
      <c r="F36" s="12" t="s">
        <v>19</v>
      </c>
      <c r="G36" s="14">
        <v>13000.0</v>
      </c>
      <c r="H36" s="15"/>
      <c r="I36" s="16"/>
      <c r="J36" s="17">
        <f t="shared" si="1"/>
        <v>-181650</v>
      </c>
      <c r="K36" s="18"/>
      <c r="L36" s="18"/>
      <c r="M36" s="18"/>
      <c r="N36" s="18"/>
      <c r="O36" s="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</row>
    <row r="37">
      <c r="A37" s="11">
        <v>202108.0</v>
      </c>
      <c r="B37" s="23" t="s">
        <v>81</v>
      </c>
      <c r="C37" s="11">
        <v>202108.0</v>
      </c>
      <c r="D37" s="13" t="s">
        <v>83</v>
      </c>
      <c r="E37" s="12" t="s">
        <v>48</v>
      </c>
      <c r="F37" s="12" t="s">
        <v>19</v>
      </c>
      <c r="G37" s="14">
        <v>8500.0</v>
      </c>
      <c r="H37" s="15"/>
      <c r="I37" s="16"/>
      <c r="J37" s="17">
        <f t="shared" si="1"/>
        <v>-173150</v>
      </c>
      <c r="K37" s="18"/>
      <c r="L37" s="18"/>
      <c r="M37" s="18"/>
      <c r="N37" s="18"/>
      <c r="O37" s="19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</row>
    <row r="38">
      <c r="A38" s="11">
        <v>202108.0</v>
      </c>
      <c r="B38" s="11" t="s">
        <v>84</v>
      </c>
      <c r="C38" s="11">
        <v>202108.0</v>
      </c>
      <c r="D38" s="21" t="s">
        <v>85</v>
      </c>
      <c r="E38" s="11" t="s">
        <v>64</v>
      </c>
      <c r="F38" s="11" t="s">
        <v>22</v>
      </c>
      <c r="G38" s="14"/>
      <c r="H38" s="15">
        <v>234500.0</v>
      </c>
      <c r="I38" s="16"/>
      <c r="J38" s="17">
        <f t="shared" si="1"/>
        <v>-407650</v>
      </c>
      <c r="K38" s="18"/>
      <c r="L38" s="18"/>
      <c r="M38" s="18"/>
      <c r="N38" s="18"/>
      <c r="O38" s="19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</row>
    <row r="39">
      <c r="A39" s="11">
        <v>202108.0</v>
      </c>
      <c r="B39" s="11" t="s">
        <v>84</v>
      </c>
      <c r="C39" s="11">
        <v>202108.0</v>
      </c>
      <c r="D39" s="21" t="s">
        <v>86</v>
      </c>
      <c r="E39" s="11" t="s">
        <v>31</v>
      </c>
      <c r="F39" s="11" t="s">
        <v>22</v>
      </c>
      <c r="G39" s="22">
        <v>250000.0</v>
      </c>
      <c r="H39" s="15"/>
      <c r="I39" s="16"/>
      <c r="J39" s="17">
        <f t="shared" si="1"/>
        <v>-157650</v>
      </c>
      <c r="K39" s="18"/>
      <c r="L39" s="18"/>
      <c r="M39" s="18"/>
      <c r="N39" s="18"/>
      <c r="O39" s="26" t="s">
        <v>66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</row>
    <row r="40">
      <c r="A40" s="27">
        <v>202108.0</v>
      </c>
      <c r="B40" s="28" t="s">
        <v>84</v>
      </c>
      <c r="C40" s="11">
        <v>202108.0</v>
      </c>
      <c r="D40" s="29" t="s">
        <v>87</v>
      </c>
      <c r="E40" s="27" t="s">
        <v>31</v>
      </c>
      <c r="F40" s="33"/>
      <c r="G40" s="15"/>
      <c r="H40" s="15">
        <v>274900.0</v>
      </c>
      <c r="I40" s="30"/>
      <c r="J40" s="17">
        <f t="shared" si="1"/>
        <v>-432550</v>
      </c>
      <c r="K40" s="18"/>
      <c r="L40" s="18"/>
      <c r="M40" s="18"/>
      <c r="N40" s="18"/>
      <c r="O40" s="31" t="s">
        <v>88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</row>
    <row r="41">
      <c r="A41" s="11">
        <v>202109.0</v>
      </c>
      <c r="B41" s="23">
        <v>44236.0</v>
      </c>
      <c r="C41" s="11">
        <v>202109.0</v>
      </c>
      <c r="D41" s="13" t="s">
        <v>89</v>
      </c>
      <c r="E41" s="12" t="s">
        <v>48</v>
      </c>
      <c r="F41" s="12" t="s">
        <v>19</v>
      </c>
      <c r="G41" s="14">
        <v>8000.0</v>
      </c>
      <c r="H41" s="15"/>
      <c r="I41" s="16"/>
      <c r="J41" s="17">
        <f t="shared" si="1"/>
        <v>-424550</v>
      </c>
      <c r="K41" s="18"/>
      <c r="L41" s="18"/>
      <c r="M41" s="18"/>
      <c r="N41" s="18"/>
      <c r="O41" s="19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</row>
    <row r="42">
      <c r="A42" s="11">
        <v>202109.0</v>
      </c>
      <c r="B42" s="23">
        <v>44295.0</v>
      </c>
      <c r="C42" s="11">
        <v>202109.0</v>
      </c>
      <c r="D42" s="13" t="s">
        <v>90</v>
      </c>
      <c r="E42" s="34" t="s">
        <v>64</v>
      </c>
      <c r="F42" s="11" t="s">
        <v>22</v>
      </c>
      <c r="G42" s="14"/>
      <c r="H42" s="15">
        <v>2150.0</v>
      </c>
      <c r="I42" s="16"/>
      <c r="J42" s="17">
        <f t="shared" si="1"/>
        <v>-426700</v>
      </c>
      <c r="K42" s="18"/>
      <c r="L42" s="18"/>
      <c r="M42" s="18"/>
      <c r="N42" s="18"/>
      <c r="O42" s="19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</row>
    <row r="43">
      <c r="A43" s="11">
        <v>202109.0</v>
      </c>
      <c r="B43" s="23">
        <v>44295.0</v>
      </c>
      <c r="C43" s="11">
        <v>202109.0</v>
      </c>
      <c r="D43" s="13" t="s">
        <v>91</v>
      </c>
      <c r="E43" s="35" t="s">
        <v>18</v>
      </c>
      <c r="F43" s="12" t="s">
        <v>19</v>
      </c>
      <c r="G43" s="14"/>
      <c r="H43" s="15">
        <v>40000.0</v>
      </c>
      <c r="I43" s="16"/>
      <c r="J43" s="17">
        <f t="shared" si="1"/>
        <v>-466700</v>
      </c>
      <c r="K43" s="18"/>
      <c r="L43" s="18"/>
      <c r="M43" s="18"/>
      <c r="N43" s="18"/>
      <c r="O43" s="19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</row>
    <row r="44">
      <c r="A44" s="11">
        <v>202109.0</v>
      </c>
      <c r="B44" s="23">
        <v>44356.0</v>
      </c>
      <c r="C44" s="11">
        <v>202109.0</v>
      </c>
      <c r="D44" s="13" t="s">
        <v>92</v>
      </c>
      <c r="E44" s="35" t="s">
        <v>93</v>
      </c>
      <c r="F44" s="12" t="s">
        <v>19</v>
      </c>
      <c r="G44" s="14"/>
      <c r="H44" s="15">
        <v>50000.0</v>
      </c>
      <c r="I44" s="16"/>
      <c r="J44" s="17">
        <f t="shared" si="1"/>
        <v>-516700</v>
      </c>
      <c r="K44" s="18"/>
      <c r="L44" s="18"/>
      <c r="M44" s="18"/>
      <c r="N44" s="18"/>
      <c r="O44" s="19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</row>
    <row r="45">
      <c r="A45" s="11">
        <v>202109.0</v>
      </c>
      <c r="B45" s="23">
        <v>44356.0</v>
      </c>
      <c r="C45" s="11">
        <v>202109.0</v>
      </c>
      <c r="D45" s="13" t="s">
        <v>94</v>
      </c>
      <c r="E45" s="35" t="s">
        <v>95</v>
      </c>
      <c r="F45" s="12" t="s">
        <v>19</v>
      </c>
      <c r="G45" s="14"/>
      <c r="H45" s="15">
        <v>2400.0</v>
      </c>
      <c r="I45" s="16"/>
      <c r="J45" s="17">
        <f t="shared" si="1"/>
        <v>-519100</v>
      </c>
      <c r="K45" s="18"/>
      <c r="L45" s="18"/>
      <c r="M45" s="18"/>
      <c r="N45" s="18"/>
      <c r="O45" s="19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</row>
    <row r="46">
      <c r="A46" s="11">
        <v>202109.0</v>
      </c>
      <c r="B46" s="23">
        <v>44356.0</v>
      </c>
      <c r="C46" s="11">
        <v>202109.0</v>
      </c>
      <c r="D46" s="13" t="s">
        <v>96</v>
      </c>
      <c r="E46" s="36" t="s">
        <v>97</v>
      </c>
      <c r="F46" s="12" t="s">
        <v>19</v>
      </c>
      <c r="G46" s="14"/>
      <c r="H46" s="15">
        <v>2000.0</v>
      </c>
      <c r="I46" s="16"/>
      <c r="J46" s="17">
        <f t="shared" si="1"/>
        <v>-521100</v>
      </c>
      <c r="K46" s="18"/>
      <c r="L46" s="18"/>
      <c r="M46" s="18"/>
      <c r="N46" s="18"/>
      <c r="O46" s="19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</row>
    <row r="47">
      <c r="A47" s="11">
        <v>202109.0</v>
      </c>
      <c r="B47" s="23">
        <v>44356.0</v>
      </c>
      <c r="C47" s="11">
        <v>202109.0</v>
      </c>
      <c r="D47" s="13" t="s">
        <v>98</v>
      </c>
      <c r="E47" s="12" t="s">
        <v>48</v>
      </c>
      <c r="F47" s="12" t="s">
        <v>22</v>
      </c>
      <c r="G47" s="14">
        <v>8500.0</v>
      </c>
      <c r="H47" s="15"/>
      <c r="I47" s="16"/>
      <c r="J47" s="17">
        <f t="shared" si="1"/>
        <v>-512600</v>
      </c>
      <c r="K47" s="18"/>
      <c r="L47" s="18"/>
      <c r="M47" s="18"/>
      <c r="N47" s="18"/>
      <c r="O47" s="19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</row>
    <row r="48">
      <c r="A48" s="11">
        <v>202109.0</v>
      </c>
      <c r="B48" s="23">
        <v>44417.0</v>
      </c>
      <c r="C48" s="11">
        <v>202109.0</v>
      </c>
      <c r="D48" s="13" t="s">
        <v>99</v>
      </c>
      <c r="E48" s="12" t="s">
        <v>48</v>
      </c>
      <c r="F48" s="12" t="s">
        <v>19</v>
      </c>
      <c r="G48" s="14">
        <v>5000.0</v>
      </c>
      <c r="H48" s="15"/>
      <c r="I48" s="16"/>
      <c r="J48" s="17">
        <f t="shared" si="1"/>
        <v>-507600</v>
      </c>
      <c r="K48" s="18"/>
      <c r="L48" s="18"/>
      <c r="M48" s="18"/>
      <c r="N48" s="18"/>
      <c r="O48" s="19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</row>
    <row r="49">
      <c r="A49" s="11">
        <v>202109.0</v>
      </c>
      <c r="B49" s="23">
        <v>44417.0</v>
      </c>
      <c r="C49" s="11">
        <v>202109.0</v>
      </c>
      <c r="D49" s="21" t="s">
        <v>100</v>
      </c>
      <c r="E49" s="34" t="s">
        <v>21</v>
      </c>
      <c r="F49" s="12" t="s">
        <v>19</v>
      </c>
      <c r="G49" s="14"/>
      <c r="H49" s="15">
        <v>10000.0</v>
      </c>
      <c r="I49" s="16"/>
      <c r="J49" s="17">
        <f t="shared" si="1"/>
        <v>-517600</v>
      </c>
      <c r="K49" s="18"/>
      <c r="L49" s="18"/>
      <c r="M49" s="18"/>
      <c r="N49" s="18"/>
      <c r="O49" s="19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</row>
    <row r="50">
      <c r="A50" s="11">
        <v>202109.0</v>
      </c>
      <c r="B50" s="23">
        <v>44417.0</v>
      </c>
      <c r="C50" s="11">
        <v>202109.0</v>
      </c>
      <c r="D50" s="21" t="s">
        <v>101</v>
      </c>
      <c r="E50" s="35" t="s">
        <v>95</v>
      </c>
      <c r="F50" s="12" t="s">
        <v>19</v>
      </c>
      <c r="G50" s="14"/>
      <c r="H50" s="15">
        <v>35000.0</v>
      </c>
      <c r="I50" s="16"/>
      <c r="J50" s="17">
        <f t="shared" si="1"/>
        <v>-552600</v>
      </c>
      <c r="K50" s="18"/>
      <c r="L50" s="18"/>
      <c r="M50" s="18"/>
      <c r="N50" s="18"/>
      <c r="O50" s="19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</row>
    <row r="51">
      <c r="A51" s="11">
        <v>202109.0</v>
      </c>
      <c r="B51" s="23">
        <v>44478.0</v>
      </c>
      <c r="C51" s="11">
        <v>202109.0</v>
      </c>
      <c r="D51" s="13" t="s">
        <v>102</v>
      </c>
      <c r="E51" s="35" t="s">
        <v>103</v>
      </c>
      <c r="F51" s="12" t="s">
        <v>19</v>
      </c>
      <c r="G51" s="14"/>
      <c r="H51" s="15">
        <v>25000.0</v>
      </c>
      <c r="I51" s="16"/>
      <c r="J51" s="17">
        <f t="shared" si="1"/>
        <v>-577600</v>
      </c>
      <c r="K51" s="18"/>
      <c r="L51" s="18"/>
      <c r="M51" s="18"/>
      <c r="N51" s="18"/>
      <c r="O51" s="19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</row>
    <row r="52">
      <c r="A52" s="11">
        <v>202109.0</v>
      </c>
      <c r="B52" s="23">
        <v>44478.0</v>
      </c>
      <c r="C52" s="11">
        <v>202109.0</v>
      </c>
      <c r="D52" s="13" t="s">
        <v>104</v>
      </c>
      <c r="E52" s="35" t="s">
        <v>93</v>
      </c>
      <c r="F52" s="12" t="s">
        <v>19</v>
      </c>
      <c r="G52" s="14"/>
      <c r="H52" s="15">
        <v>1000.0</v>
      </c>
      <c r="I52" s="16"/>
      <c r="J52" s="17">
        <f t="shared" si="1"/>
        <v>-578600</v>
      </c>
      <c r="K52" s="18"/>
      <c r="L52" s="18"/>
      <c r="M52" s="18"/>
      <c r="N52" s="18"/>
      <c r="O52" s="19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</row>
    <row r="53">
      <c r="A53" s="11">
        <v>202109.0</v>
      </c>
      <c r="B53" s="12" t="s">
        <v>105</v>
      </c>
      <c r="C53" s="11">
        <v>202109.0</v>
      </c>
      <c r="D53" s="21" t="s">
        <v>106</v>
      </c>
      <c r="E53" s="35" t="s">
        <v>48</v>
      </c>
      <c r="F53" s="36" t="s">
        <v>22</v>
      </c>
      <c r="G53" s="37">
        <v>216000.0</v>
      </c>
      <c r="H53" s="15"/>
      <c r="I53" s="16"/>
      <c r="J53" s="17">
        <f t="shared" si="1"/>
        <v>-362600</v>
      </c>
      <c r="K53" s="18"/>
      <c r="L53" s="18"/>
      <c r="M53" s="18"/>
      <c r="N53" s="18"/>
      <c r="O53" s="19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</row>
    <row r="54">
      <c r="A54" s="11">
        <v>202109.0</v>
      </c>
      <c r="B54" s="12" t="s">
        <v>105</v>
      </c>
      <c r="C54" s="11">
        <v>202109.0</v>
      </c>
      <c r="D54" s="13" t="s">
        <v>107</v>
      </c>
      <c r="E54" s="34" t="s">
        <v>21</v>
      </c>
      <c r="F54" s="12" t="s">
        <v>22</v>
      </c>
      <c r="G54" s="14"/>
      <c r="H54" s="15">
        <v>5000.0</v>
      </c>
      <c r="I54" s="16"/>
      <c r="J54" s="17">
        <f t="shared" si="1"/>
        <v>-367600</v>
      </c>
      <c r="K54" s="18"/>
      <c r="L54" s="18"/>
      <c r="M54" s="18"/>
      <c r="N54" s="18"/>
      <c r="O54" s="19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</row>
    <row r="55">
      <c r="A55" s="11">
        <v>202109.0</v>
      </c>
      <c r="B55" s="12" t="s">
        <v>105</v>
      </c>
      <c r="C55" s="11">
        <v>202109.0</v>
      </c>
      <c r="D55" s="13" t="s">
        <v>108</v>
      </c>
      <c r="E55" s="35" t="s">
        <v>18</v>
      </c>
      <c r="F55" s="12" t="s">
        <v>19</v>
      </c>
      <c r="G55" s="14"/>
      <c r="H55" s="15">
        <v>5000.0</v>
      </c>
      <c r="I55" s="16"/>
      <c r="J55" s="17">
        <f t="shared" si="1"/>
        <v>-372600</v>
      </c>
      <c r="K55" s="18"/>
      <c r="L55" s="18"/>
      <c r="M55" s="18"/>
      <c r="N55" s="18"/>
      <c r="O55" s="19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</row>
    <row r="56">
      <c r="A56" s="11">
        <v>202109.0</v>
      </c>
      <c r="B56" s="12" t="s">
        <v>109</v>
      </c>
      <c r="C56" s="11">
        <v>202109.0</v>
      </c>
      <c r="D56" s="13" t="s">
        <v>110</v>
      </c>
      <c r="E56" s="35" t="s">
        <v>18</v>
      </c>
      <c r="F56" s="12" t="s">
        <v>19</v>
      </c>
      <c r="G56" s="14"/>
      <c r="H56" s="15">
        <v>16000.0</v>
      </c>
      <c r="I56" s="16"/>
      <c r="J56" s="17">
        <f t="shared" si="1"/>
        <v>-388600</v>
      </c>
      <c r="K56" s="18"/>
      <c r="L56" s="18"/>
      <c r="M56" s="18"/>
      <c r="N56" s="18"/>
      <c r="O56" s="19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</row>
    <row r="57">
      <c r="A57" s="11">
        <v>202109.0</v>
      </c>
      <c r="B57" s="12" t="s">
        <v>109</v>
      </c>
      <c r="C57" s="11">
        <v>202109.0</v>
      </c>
      <c r="D57" s="13" t="s">
        <v>111</v>
      </c>
      <c r="E57" s="35" t="s">
        <v>37</v>
      </c>
      <c r="F57" s="12" t="s">
        <v>19</v>
      </c>
      <c r="G57" s="14"/>
      <c r="H57" s="15">
        <v>37300.0</v>
      </c>
      <c r="I57" s="16"/>
      <c r="J57" s="17">
        <f t="shared" si="1"/>
        <v>-425900</v>
      </c>
      <c r="K57" s="18"/>
      <c r="L57" s="18"/>
      <c r="M57" s="18"/>
      <c r="N57" s="18"/>
      <c r="O57" s="19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</row>
    <row r="58">
      <c r="A58" s="11">
        <v>202109.0</v>
      </c>
      <c r="B58" s="12" t="s">
        <v>109</v>
      </c>
      <c r="C58" s="11">
        <v>202109.0</v>
      </c>
      <c r="D58" s="13" t="s">
        <v>112</v>
      </c>
      <c r="E58" s="35" t="s">
        <v>37</v>
      </c>
      <c r="F58" s="12" t="s">
        <v>19</v>
      </c>
      <c r="G58" s="14"/>
      <c r="H58" s="15">
        <v>60400.0</v>
      </c>
      <c r="I58" s="16"/>
      <c r="J58" s="17">
        <f t="shared" si="1"/>
        <v>-486300</v>
      </c>
      <c r="K58" s="18"/>
      <c r="L58" s="18"/>
      <c r="M58" s="18"/>
      <c r="N58" s="18"/>
      <c r="O58" s="19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</row>
    <row r="59">
      <c r="A59" s="11">
        <v>202109.0</v>
      </c>
      <c r="B59" s="12" t="s">
        <v>109</v>
      </c>
      <c r="C59" s="11">
        <v>202109.0</v>
      </c>
      <c r="D59" s="21" t="s">
        <v>113</v>
      </c>
      <c r="E59" s="34" t="s">
        <v>21</v>
      </c>
      <c r="F59" s="12" t="s">
        <v>19</v>
      </c>
      <c r="G59" s="14"/>
      <c r="H59" s="15">
        <v>12550.0</v>
      </c>
      <c r="I59" s="16"/>
      <c r="J59" s="17">
        <f t="shared" si="1"/>
        <v>-498850</v>
      </c>
      <c r="K59" s="18"/>
      <c r="L59" s="18"/>
      <c r="M59" s="18"/>
      <c r="N59" s="18"/>
      <c r="O59" s="19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</row>
    <row r="60">
      <c r="A60" s="11">
        <v>202109.0</v>
      </c>
      <c r="B60" s="12" t="s">
        <v>109</v>
      </c>
      <c r="C60" s="11">
        <v>202109.0</v>
      </c>
      <c r="D60" s="13" t="s">
        <v>114</v>
      </c>
      <c r="E60" s="35" t="s">
        <v>95</v>
      </c>
      <c r="F60" s="12" t="s">
        <v>22</v>
      </c>
      <c r="G60" s="14"/>
      <c r="H60" s="15">
        <v>2150.0</v>
      </c>
      <c r="I60" s="16"/>
      <c r="J60" s="17">
        <f t="shared" si="1"/>
        <v>-501000</v>
      </c>
      <c r="K60" s="18"/>
      <c r="L60" s="18"/>
      <c r="M60" s="18"/>
      <c r="N60" s="18"/>
      <c r="O60" s="19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</row>
    <row r="61">
      <c r="A61" s="11">
        <v>202109.0</v>
      </c>
      <c r="B61" s="12" t="s">
        <v>109</v>
      </c>
      <c r="C61" s="11">
        <v>202109.0</v>
      </c>
      <c r="D61" s="13" t="s">
        <v>115</v>
      </c>
      <c r="E61" s="35" t="s">
        <v>95</v>
      </c>
      <c r="F61" s="12" t="s">
        <v>19</v>
      </c>
      <c r="G61" s="14"/>
      <c r="H61" s="15">
        <v>35000.0</v>
      </c>
      <c r="I61" s="16"/>
      <c r="J61" s="17">
        <f t="shared" si="1"/>
        <v>-536000</v>
      </c>
      <c r="K61" s="18"/>
      <c r="L61" s="18"/>
      <c r="M61" s="18"/>
      <c r="N61" s="18"/>
      <c r="O61" s="19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</row>
    <row r="62">
      <c r="A62" s="11">
        <v>202109.0</v>
      </c>
      <c r="B62" s="12" t="s">
        <v>116</v>
      </c>
      <c r="C62" s="11">
        <v>202109.0</v>
      </c>
      <c r="D62" s="13" t="s">
        <v>117</v>
      </c>
      <c r="E62" s="34" t="s">
        <v>18</v>
      </c>
      <c r="F62" s="12" t="s">
        <v>19</v>
      </c>
      <c r="G62" s="14"/>
      <c r="H62" s="15">
        <v>1000.0</v>
      </c>
      <c r="I62" s="16"/>
      <c r="J62" s="17">
        <f t="shared" si="1"/>
        <v>-537000</v>
      </c>
      <c r="K62" s="18"/>
      <c r="L62" s="18"/>
      <c r="M62" s="18"/>
      <c r="N62" s="18"/>
      <c r="O62" s="19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</row>
    <row r="63">
      <c r="A63" s="11">
        <v>202109.0</v>
      </c>
      <c r="B63" s="12" t="s">
        <v>118</v>
      </c>
      <c r="C63" s="11">
        <v>202109.0</v>
      </c>
      <c r="D63" s="13" t="s">
        <v>119</v>
      </c>
      <c r="E63" s="35" t="s">
        <v>120</v>
      </c>
      <c r="F63" s="12" t="s">
        <v>19</v>
      </c>
      <c r="G63" s="14"/>
      <c r="H63" s="15">
        <v>2400.0</v>
      </c>
      <c r="I63" s="16"/>
      <c r="J63" s="17">
        <f t="shared" si="1"/>
        <v>-539400</v>
      </c>
      <c r="K63" s="18"/>
      <c r="L63" s="18"/>
      <c r="M63" s="18"/>
      <c r="N63" s="18"/>
      <c r="O63" s="19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</row>
    <row r="64">
      <c r="A64" s="11">
        <v>202109.0</v>
      </c>
      <c r="B64" s="12" t="s">
        <v>118</v>
      </c>
      <c r="C64" s="11">
        <v>202109.0</v>
      </c>
      <c r="D64" s="13" t="s">
        <v>121</v>
      </c>
      <c r="E64" s="35" t="s">
        <v>93</v>
      </c>
      <c r="F64" s="12" t="s">
        <v>19</v>
      </c>
      <c r="G64" s="14"/>
      <c r="H64" s="15">
        <v>5000.0</v>
      </c>
      <c r="I64" s="16"/>
      <c r="J64" s="17">
        <f t="shared" si="1"/>
        <v>-544400</v>
      </c>
      <c r="K64" s="18"/>
      <c r="L64" s="18"/>
      <c r="M64" s="18"/>
      <c r="N64" s="18"/>
      <c r="O64" s="19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</row>
    <row r="65">
      <c r="A65" s="11">
        <v>202109.0</v>
      </c>
      <c r="B65" s="23" t="s">
        <v>122</v>
      </c>
      <c r="C65" s="11">
        <v>202109.0</v>
      </c>
      <c r="D65" s="13" t="s">
        <v>123</v>
      </c>
      <c r="E65" s="12" t="s">
        <v>48</v>
      </c>
      <c r="F65" s="12" t="s">
        <v>19</v>
      </c>
      <c r="G65" s="14">
        <v>20000.0</v>
      </c>
      <c r="H65" s="15"/>
      <c r="I65" s="16"/>
      <c r="J65" s="17">
        <f t="shared" si="1"/>
        <v>-524400</v>
      </c>
      <c r="K65" s="18"/>
      <c r="L65" s="18"/>
      <c r="M65" s="18"/>
      <c r="N65" s="18"/>
      <c r="O65" s="19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</row>
    <row r="66">
      <c r="A66" s="11">
        <v>202109.0</v>
      </c>
      <c r="B66" s="23" t="s">
        <v>124</v>
      </c>
      <c r="C66" s="11">
        <v>202109.0</v>
      </c>
      <c r="D66" s="13" t="s">
        <v>123</v>
      </c>
      <c r="E66" s="12" t="s">
        <v>48</v>
      </c>
      <c r="F66" s="12" t="s">
        <v>19</v>
      </c>
      <c r="G66" s="14">
        <v>30000.0</v>
      </c>
      <c r="H66" s="15"/>
      <c r="I66" s="16"/>
      <c r="J66" s="17">
        <f t="shared" si="1"/>
        <v>-494400</v>
      </c>
      <c r="K66" s="18"/>
      <c r="L66" s="18"/>
      <c r="M66" s="18"/>
      <c r="N66" s="18"/>
      <c r="O66" s="19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</row>
    <row r="67">
      <c r="A67" s="11">
        <v>202109.0</v>
      </c>
      <c r="B67" s="23" t="s">
        <v>124</v>
      </c>
      <c r="C67" s="11">
        <v>202109.0</v>
      </c>
      <c r="D67" s="13" t="s">
        <v>125</v>
      </c>
      <c r="E67" s="12" t="s">
        <v>48</v>
      </c>
      <c r="F67" s="12" t="s">
        <v>22</v>
      </c>
      <c r="G67" s="14">
        <v>80000.0</v>
      </c>
      <c r="H67" s="15"/>
      <c r="I67" s="16"/>
      <c r="J67" s="17">
        <f t="shared" si="1"/>
        <v>-414400</v>
      </c>
      <c r="K67" s="18"/>
      <c r="L67" s="18"/>
      <c r="M67" s="18"/>
      <c r="N67" s="18"/>
      <c r="O67" s="19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</row>
    <row r="68">
      <c r="A68" s="11">
        <v>202109.0</v>
      </c>
      <c r="B68" s="23" t="s">
        <v>124</v>
      </c>
      <c r="C68" s="11">
        <v>202109.0</v>
      </c>
      <c r="D68" s="13" t="s">
        <v>126</v>
      </c>
      <c r="E68" s="12" t="s">
        <v>48</v>
      </c>
      <c r="F68" s="12" t="s">
        <v>19</v>
      </c>
      <c r="G68" s="14">
        <v>7500.0</v>
      </c>
      <c r="H68" s="15"/>
      <c r="I68" s="16"/>
      <c r="J68" s="17">
        <f t="shared" si="1"/>
        <v>-406900</v>
      </c>
      <c r="K68" s="18"/>
      <c r="L68" s="18"/>
      <c r="M68" s="18"/>
      <c r="N68" s="18"/>
      <c r="O68" s="19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</row>
    <row r="69">
      <c r="A69" s="11">
        <v>202109.0</v>
      </c>
      <c r="B69" s="12" t="s">
        <v>124</v>
      </c>
      <c r="C69" s="11">
        <v>202109.0</v>
      </c>
      <c r="D69" s="13" t="s">
        <v>127</v>
      </c>
      <c r="E69" s="11" t="s">
        <v>31</v>
      </c>
      <c r="F69" s="12" t="s">
        <v>22</v>
      </c>
      <c r="G69" s="37">
        <v>175000.0</v>
      </c>
      <c r="H69" s="15"/>
      <c r="I69" s="16"/>
      <c r="J69" s="17">
        <f t="shared" si="1"/>
        <v>-231900</v>
      </c>
      <c r="K69" s="18"/>
      <c r="L69" s="18"/>
      <c r="M69" s="18"/>
      <c r="N69" s="18"/>
      <c r="O69" s="19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</row>
    <row r="70">
      <c r="A70" s="11">
        <v>202109.0</v>
      </c>
      <c r="B70" s="12" t="s">
        <v>128</v>
      </c>
      <c r="C70" s="11">
        <v>202109.0</v>
      </c>
      <c r="D70" s="13" t="s">
        <v>129</v>
      </c>
      <c r="E70" s="12" t="s">
        <v>18</v>
      </c>
      <c r="F70" s="12" t="s">
        <v>19</v>
      </c>
      <c r="G70" s="37"/>
      <c r="H70" s="15">
        <v>3500.0</v>
      </c>
      <c r="I70" s="16"/>
      <c r="J70" s="17">
        <f t="shared" si="1"/>
        <v>-235400</v>
      </c>
      <c r="K70" s="18"/>
      <c r="L70" s="18"/>
      <c r="M70" s="18"/>
      <c r="N70" s="18"/>
      <c r="O70" s="19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</row>
    <row r="71">
      <c r="A71" s="11">
        <v>202109.0</v>
      </c>
      <c r="B71" s="12" t="s">
        <v>128</v>
      </c>
      <c r="C71" s="11">
        <v>202109.0</v>
      </c>
      <c r="D71" s="13" t="s">
        <v>130</v>
      </c>
      <c r="E71" s="12" t="s">
        <v>93</v>
      </c>
      <c r="F71" s="12" t="s">
        <v>19</v>
      </c>
      <c r="G71" s="37"/>
      <c r="H71" s="15">
        <v>15000.0</v>
      </c>
      <c r="I71" s="16"/>
      <c r="J71" s="17">
        <f t="shared" si="1"/>
        <v>-250400</v>
      </c>
      <c r="K71" s="18"/>
      <c r="L71" s="18"/>
      <c r="M71" s="18"/>
      <c r="N71" s="18"/>
      <c r="O71" s="19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</row>
    <row r="72">
      <c r="A72" s="11">
        <v>202109.0</v>
      </c>
      <c r="B72" s="12" t="s">
        <v>128</v>
      </c>
      <c r="C72" s="11">
        <v>202109.0</v>
      </c>
      <c r="D72" s="13" t="s">
        <v>131</v>
      </c>
      <c r="E72" s="12" t="s">
        <v>95</v>
      </c>
      <c r="F72" s="12" t="s">
        <v>19</v>
      </c>
      <c r="G72" s="37"/>
      <c r="H72" s="15">
        <v>600.0</v>
      </c>
      <c r="I72" s="16"/>
      <c r="J72" s="17">
        <f t="shared" si="1"/>
        <v>-251000</v>
      </c>
      <c r="K72" s="18"/>
      <c r="L72" s="18"/>
      <c r="M72" s="18"/>
      <c r="N72" s="18"/>
      <c r="O72" s="19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</row>
    <row r="73">
      <c r="A73" s="11">
        <v>202109.0</v>
      </c>
      <c r="B73" s="12" t="s">
        <v>128</v>
      </c>
      <c r="C73" s="11">
        <v>202109.0</v>
      </c>
      <c r="D73" s="13" t="s">
        <v>132</v>
      </c>
      <c r="E73" s="11" t="s">
        <v>95</v>
      </c>
      <c r="F73" s="12" t="s">
        <v>22</v>
      </c>
      <c r="G73" s="37"/>
      <c r="H73" s="15">
        <v>175300.0</v>
      </c>
      <c r="I73" s="16"/>
      <c r="J73" s="17">
        <f t="shared" si="1"/>
        <v>-426300</v>
      </c>
      <c r="K73" s="18"/>
      <c r="L73" s="18"/>
      <c r="M73" s="18"/>
      <c r="N73" s="18"/>
      <c r="O73" s="19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</row>
    <row r="74">
      <c r="A74" s="11">
        <v>202109.0</v>
      </c>
      <c r="B74" s="12" t="s">
        <v>128</v>
      </c>
      <c r="C74" s="11">
        <v>202109.0</v>
      </c>
      <c r="D74" s="13" t="s">
        <v>133</v>
      </c>
      <c r="E74" s="12" t="s">
        <v>18</v>
      </c>
      <c r="F74" s="12" t="s">
        <v>22</v>
      </c>
      <c r="G74" s="37"/>
      <c r="H74" s="15">
        <v>35050.0</v>
      </c>
      <c r="I74" s="16"/>
      <c r="J74" s="17">
        <f t="shared" si="1"/>
        <v>-461350</v>
      </c>
      <c r="K74" s="18"/>
      <c r="L74" s="18"/>
      <c r="M74" s="18"/>
      <c r="N74" s="18"/>
      <c r="O74" s="19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</row>
    <row r="75">
      <c r="A75" s="11">
        <v>202109.0</v>
      </c>
      <c r="B75" s="12" t="s">
        <v>128</v>
      </c>
      <c r="C75" s="11">
        <v>202109.0</v>
      </c>
      <c r="D75" s="13" t="s">
        <v>119</v>
      </c>
      <c r="E75" s="35" t="s">
        <v>120</v>
      </c>
      <c r="F75" s="12" t="s">
        <v>19</v>
      </c>
      <c r="G75" s="37"/>
      <c r="H75" s="15">
        <v>2400.0</v>
      </c>
      <c r="I75" s="16"/>
      <c r="J75" s="17">
        <f t="shared" si="1"/>
        <v>-463750</v>
      </c>
      <c r="K75" s="18"/>
      <c r="L75" s="18"/>
      <c r="M75" s="18"/>
      <c r="N75" s="18"/>
      <c r="O75" s="19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</row>
    <row r="76">
      <c r="A76" s="11">
        <v>202109.0</v>
      </c>
      <c r="B76" s="12" t="s">
        <v>128</v>
      </c>
      <c r="C76" s="11">
        <v>202109.0</v>
      </c>
      <c r="D76" s="13" t="s">
        <v>134</v>
      </c>
      <c r="E76" s="12" t="s">
        <v>95</v>
      </c>
      <c r="F76" s="12" t="s">
        <v>22</v>
      </c>
      <c r="G76" s="37"/>
      <c r="H76" s="15">
        <v>1450.0</v>
      </c>
      <c r="I76" s="16"/>
      <c r="J76" s="17">
        <f t="shared" si="1"/>
        <v>-465200</v>
      </c>
      <c r="K76" s="18"/>
      <c r="L76" s="18"/>
      <c r="M76" s="18"/>
      <c r="N76" s="18"/>
      <c r="O76" s="19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</row>
    <row r="77">
      <c r="A77" s="11">
        <v>202109.0</v>
      </c>
      <c r="B77" s="12" t="s">
        <v>128</v>
      </c>
      <c r="C77" s="11">
        <v>202109.0</v>
      </c>
      <c r="D77" s="13" t="s">
        <v>135</v>
      </c>
      <c r="E77" s="11" t="s">
        <v>136</v>
      </c>
      <c r="F77" s="12" t="s">
        <v>19</v>
      </c>
      <c r="G77" s="37"/>
      <c r="H77" s="15">
        <v>1000.0</v>
      </c>
      <c r="I77" s="16"/>
      <c r="J77" s="17">
        <f t="shared" si="1"/>
        <v>-466200</v>
      </c>
      <c r="K77" s="18"/>
      <c r="L77" s="18"/>
      <c r="M77" s="18"/>
      <c r="N77" s="18"/>
      <c r="O77" s="19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</row>
    <row r="78">
      <c r="A78" s="11">
        <v>202109.0</v>
      </c>
      <c r="B78" s="12" t="s">
        <v>137</v>
      </c>
      <c r="C78" s="11">
        <v>202109.0</v>
      </c>
      <c r="D78" s="13" t="s">
        <v>138</v>
      </c>
      <c r="E78" s="35" t="s">
        <v>18</v>
      </c>
      <c r="F78" s="12" t="s">
        <v>19</v>
      </c>
      <c r="G78" s="14"/>
      <c r="H78" s="15">
        <v>15050.0</v>
      </c>
      <c r="I78" s="16"/>
      <c r="J78" s="17">
        <f t="shared" si="1"/>
        <v>-481250</v>
      </c>
      <c r="K78" s="18"/>
      <c r="L78" s="18"/>
      <c r="M78" s="18"/>
      <c r="N78" s="18"/>
      <c r="O78" s="19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</row>
    <row r="79">
      <c r="A79" s="11">
        <v>202109.0</v>
      </c>
      <c r="B79" s="12" t="s">
        <v>137</v>
      </c>
      <c r="C79" s="11">
        <v>202109.0</v>
      </c>
      <c r="D79" s="13" t="s">
        <v>121</v>
      </c>
      <c r="E79" s="35" t="s">
        <v>18</v>
      </c>
      <c r="F79" s="12" t="s">
        <v>19</v>
      </c>
      <c r="G79" s="14"/>
      <c r="H79" s="15">
        <v>5000.0</v>
      </c>
      <c r="I79" s="16"/>
      <c r="J79" s="17">
        <f t="shared" si="1"/>
        <v>-486250</v>
      </c>
      <c r="K79" s="18"/>
      <c r="L79" s="18"/>
      <c r="M79" s="18"/>
      <c r="N79" s="18"/>
      <c r="O79" s="19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</row>
    <row r="80">
      <c r="A80" s="11">
        <v>202109.0</v>
      </c>
      <c r="B80" s="23" t="s">
        <v>139</v>
      </c>
      <c r="C80" s="11">
        <v>202109.0</v>
      </c>
      <c r="D80" s="13" t="s">
        <v>140</v>
      </c>
      <c r="E80" s="12" t="s">
        <v>48</v>
      </c>
      <c r="F80" s="12" t="s">
        <v>19</v>
      </c>
      <c r="G80" s="14">
        <v>75000.0</v>
      </c>
      <c r="H80" s="15"/>
      <c r="I80" s="16"/>
      <c r="J80" s="17">
        <f t="shared" si="1"/>
        <v>-411250</v>
      </c>
      <c r="K80" s="18"/>
      <c r="L80" s="18"/>
      <c r="M80" s="18"/>
      <c r="N80" s="18"/>
      <c r="O80" s="19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</row>
    <row r="81">
      <c r="A81" s="11">
        <v>202109.0</v>
      </c>
      <c r="B81" s="12" t="s">
        <v>139</v>
      </c>
      <c r="C81" s="11">
        <v>202109.0</v>
      </c>
      <c r="D81" s="21" t="s">
        <v>141</v>
      </c>
      <c r="E81" s="11" t="s">
        <v>31</v>
      </c>
      <c r="F81" s="12" t="s">
        <v>22</v>
      </c>
      <c r="G81" s="37">
        <v>100000.0</v>
      </c>
      <c r="H81" s="15"/>
      <c r="I81" s="16"/>
      <c r="J81" s="17">
        <f t="shared" si="1"/>
        <v>-311250</v>
      </c>
      <c r="K81" s="18"/>
      <c r="L81" s="18"/>
      <c r="M81" s="18"/>
      <c r="N81" s="18"/>
      <c r="O81" s="19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</row>
    <row r="82">
      <c r="A82" s="11">
        <v>202109.0</v>
      </c>
      <c r="B82" s="12" t="s">
        <v>139</v>
      </c>
      <c r="C82" s="11">
        <v>202109.0</v>
      </c>
      <c r="D82" s="13" t="s">
        <v>142</v>
      </c>
      <c r="E82" s="12" t="s">
        <v>18</v>
      </c>
      <c r="F82" s="12" t="s">
        <v>22</v>
      </c>
      <c r="G82" s="37"/>
      <c r="H82" s="15">
        <v>7050.0</v>
      </c>
      <c r="I82" s="16"/>
      <c r="J82" s="17">
        <f t="shared" si="1"/>
        <v>-318300</v>
      </c>
      <c r="K82" s="18"/>
      <c r="L82" s="18"/>
      <c r="M82" s="18"/>
      <c r="N82" s="18"/>
      <c r="O82" s="19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</row>
    <row r="83">
      <c r="A83" s="11">
        <v>202109.0</v>
      </c>
      <c r="B83" s="12" t="s">
        <v>139</v>
      </c>
      <c r="C83" s="11">
        <v>202109.0</v>
      </c>
      <c r="D83" s="13" t="s">
        <v>143</v>
      </c>
      <c r="E83" s="12" t="s">
        <v>103</v>
      </c>
      <c r="F83" s="12" t="s">
        <v>19</v>
      </c>
      <c r="G83" s="37"/>
      <c r="H83" s="15">
        <v>40000.0</v>
      </c>
      <c r="I83" s="16"/>
      <c r="J83" s="17">
        <f t="shared" si="1"/>
        <v>-358300</v>
      </c>
      <c r="K83" s="18"/>
      <c r="L83" s="18"/>
      <c r="M83" s="18"/>
      <c r="N83" s="18"/>
      <c r="O83" s="19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</row>
    <row r="84">
      <c r="A84" s="11">
        <v>202109.0</v>
      </c>
      <c r="B84" s="12" t="s">
        <v>139</v>
      </c>
      <c r="C84" s="11">
        <v>202109.0</v>
      </c>
      <c r="D84" s="13" t="s">
        <v>90</v>
      </c>
      <c r="E84" s="12" t="s">
        <v>95</v>
      </c>
      <c r="F84" s="12" t="s">
        <v>22</v>
      </c>
      <c r="G84" s="37"/>
      <c r="H84" s="15">
        <v>700.0</v>
      </c>
      <c r="I84" s="16"/>
      <c r="J84" s="17">
        <f t="shared" si="1"/>
        <v>-359000</v>
      </c>
      <c r="K84" s="18"/>
      <c r="L84" s="18"/>
      <c r="M84" s="18"/>
      <c r="N84" s="18"/>
      <c r="O84" s="19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</row>
    <row r="85">
      <c r="A85" s="11">
        <v>202109.0</v>
      </c>
      <c r="B85" s="12" t="s">
        <v>144</v>
      </c>
      <c r="C85" s="11">
        <v>202109.0</v>
      </c>
      <c r="D85" s="13" t="s">
        <v>145</v>
      </c>
      <c r="E85" s="12" t="s">
        <v>18</v>
      </c>
      <c r="F85" s="12" t="s">
        <v>22</v>
      </c>
      <c r="G85" s="37"/>
      <c r="H85" s="15">
        <v>2050.0</v>
      </c>
      <c r="I85" s="16"/>
      <c r="J85" s="17">
        <f t="shared" si="1"/>
        <v>-361050</v>
      </c>
      <c r="K85" s="18"/>
      <c r="L85" s="18"/>
      <c r="M85" s="18"/>
      <c r="N85" s="18"/>
      <c r="O85" s="19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</row>
    <row r="86">
      <c r="A86" s="11">
        <v>202109.0</v>
      </c>
      <c r="B86" s="12" t="s">
        <v>144</v>
      </c>
      <c r="C86" s="11">
        <v>202109.0</v>
      </c>
      <c r="D86" s="13" t="s">
        <v>119</v>
      </c>
      <c r="E86" s="35" t="s">
        <v>120</v>
      </c>
      <c r="F86" s="12" t="s">
        <v>22</v>
      </c>
      <c r="G86" s="37"/>
      <c r="H86" s="15">
        <v>2400.0</v>
      </c>
      <c r="I86" s="16"/>
      <c r="J86" s="17">
        <f t="shared" si="1"/>
        <v>-363450</v>
      </c>
      <c r="K86" s="18"/>
      <c r="L86" s="18"/>
      <c r="M86" s="18"/>
      <c r="N86" s="18"/>
      <c r="O86" s="19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</row>
    <row r="87">
      <c r="A87" s="11">
        <v>202109.0</v>
      </c>
      <c r="B87" s="12" t="s">
        <v>146</v>
      </c>
      <c r="C87" s="11">
        <v>202109.0</v>
      </c>
      <c r="D87" s="13" t="s">
        <v>147</v>
      </c>
      <c r="E87" s="12" t="s">
        <v>93</v>
      </c>
      <c r="F87" s="12" t="s">
        <v>22</v>
      </c>
      <c r="G87" s="37"/>
      <c r="H87" s="15">
        <v>5000.0</v>
      </c>
      <c r="I87" s="16"/>
      <c r="J87" s="17">
        <f t="shared" si="1"/>
        <v>-368450</v>
      </c>
      <c r="K87" s="18"/>
      <c r="L87" s="18"/>
      <c r="M87" s="18"/>
      <c r="N87" s="18"/>
      <c r="O87" s="19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</row>
    <row r="88">
      <c r="A88" s="11">
        <v>202109.0</v>
      </c>
      <c r="B88" s="12" t="s">
        <v>148</v>
      </c>
      <c r="C88" s="11">
        <v>202109.0</v>
      </c>
      <c r="D88" s="13" t="s">
        <v>149</v>
      </c>
      <c r="E88" s="36" t="s">
        <v>97</v>
      </c>
      <c r="F88" s="12" t="s">
        <v>19</v>
      </c>
      <c r="G88" s="37"/>
      <c r="H88" s="15">
        <v>5100.0</v>
      </c>
      <c r="I88" s="16"/>
      <c r="J88" s="17">
        <f t="shared" si="1"/>
        <v>-373550</v>
      </c>
      <c r="K88" s="18"/>
      <c r="L88" s="18"/>
      <c r="M88" s="18"/>
      <c r="N88" s="18"/>
      <c r="O88" s="19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</row>
    <row r="89">
      <c r="A89" s="11">
        <v>202109.0</v>
      </c>
      <c r="B89" s="11" t="s">
        <v>148</v>
      </c>
      <c r="C89" s="11">
        <v>202109.0</v>
      </c>
      <c r="D89" s="21" t="s">
        <v>150</v>
      </c>
      <c r="E89" s="38" t="s">
        <v>64</v>
      </c>
      <c r="F89" s="11" t="s">
        <v>22</v>
      </c>
      <c r="G89" s="37"/>
      <c r="H89" s="15">
        <v>190200.0</v>
      </c>
      <c r="I89" s="16"/>
      <c r="J89" s="17">
        <f t="shared" si="1"/>
        <v>-563750</v>
      </c>
      <c r="K89" s="18"/>
      <c r="L89" s="18"/>
      <c r="M89" s="18"/>
      <c r="N89" s="18"/>
      <c r="O89" s="19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</row>
    <row r="90">
      <c r="A90" s="11">
        <v>202109.0</v>
      </c>
      <c r="B90" s="11" t="s">
        <v>148</v>
      </c>
      <c r="C90" s="11">
        <v>202109.0</v>
      </c>
      <c r="D90" s="21" t="s">
        <v>151</v>
      </c>
      <c r="E90" s="38" t="s">
        <v>64</v>
      </c>
      <c r="F90" s="11" t="s">
        <v>34</v>
      </c>
      <c r="G90" s="37"/>
      <c r="H90" s="15">
        <v>125000.0</v>
      </c>
      <c r="I90" s="16"/>
      <c r="J90" s="17">
        <f t="shared" si="1"/>
        <v>-688750</v>
      </c>
      <c r="K90" s="18"/>
      <c r="L90" s="18"/>
      <c r="M90" s="18"/>
      <c r="N90" s="18"/>
      <c r="O90" s="1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</row>
    <row r="91">
      <c r="A91" s="11">
        <v>202110.0</v>
      </c>
      <c r="B91" s="23">
        <v>44206.0</v>
      </c>
      <c r="C91" s="11">
        <v>202110.0</v>
      </c>
      <c r="D91" s="13" t="s">
        <v>123</v>
      </c>
      <c r="E91" s="12" t="s">
        <v>48</v>
      </c>
      <c r="F91" s="12" t="s">
        <v>19</v>
      </c>
      <c r="G91" s="14">
        <v>30000.0</v>
      </c>
      <c r="H91" s="15"/>
      <c r="I91" s="16"/>
      <c r="J91" s="17">
        <f t="shared" si="1"/>
        <v>-658750</v>
      </c>
      <c r="K91" s="18"/>
      <c r="L91" s="18"/>
      <c r="M91" s="18"/>
      <c r="N91" s="18"/>
      <c r="O91" s="19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</row>
    <row r="92">
      <c r="A92" s="11">
        <v>202110.0</v>
      </c>
      <c r="B92" s="23">
        <v>44206.0</v>
      </c>
      <c r="C92" s="11">
        <v>202110.0</v>
      </c>
      <c r="D92" s="13" t="s">
        <v>152</v>
      </c>
      <c r="E92" s="11" t="s">
        <v>31</v>
      </c>
      <c r="F92" s="12" t="s">
        <v>22</v>
      </c>
      <c r="G92" s="14">
        <v>54000.0</v>
      </c>
      <c r="H92" s="15"/>
      <c r="I92" s="16"/>
      <c r="J92" s="17">
        <f t="shared" si="1"/>
        <v>-604750</v>
      </c>
      <c r="K92" s="18"/>
      <c r="L92" s="18"/>
      <c r="M92" s="18"/>
      <c r="N92" s="18"/>
      <c r="O92" s="19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</row>
    <row r="93">
      <c r="A93" s="11">
        <v>202110.0</v>
      </c>
      <c r="B93" s="23">
        <v>44206.0</v>
      </c>
      <c r="C93" s="11">
        <v>202110.0</v>
      </c>
      <c r="D93" s="13" t="s">
        <v>153</v>
      </c>
      <c r="E93" s="39" t="s">
        <v>64</v>
      </c>
      <c r="F93" s="12" t="s">
        <v>22</v>
      </c>
      <c r="G93" s="14"/>
      <c r="H93" s="15">
        <v>1800.0</v>
      </c>
      <c r="I93" s="16"/>
      <c r="J93" s="17">
        <f t="shared" si="1"/>
        <v>-606550</v>
      </c>
      <c r="K93" s="18"/>
      <c r="L93" s="18"/>
      <c r="M93" s="18"/>
      <c r="N93" s="18"/>
      <c r="O93" s="19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</row>
    <row r="94">
      <c r="A94" s="11">
        <v>202110.0</v>
      </c>
      <c r="B94" s="23">
        <v>44206.0</v>
      </c>
      <c r="C94" s="11">
        <v>202110.0</v>
      </c>
      <c r="D94" s="13" t="s">
        <v>130</v>
      </c>
      <c r="E94" s="12" t="s">
        <v>93</v>
      </c>
      <c r="F94" s="12" t="s">
        <v>22</v>
      </c>
      <c r="G94" s="14"/>
      <c r="H94" s="15">
        <v>15000.0</v>
      </c>
      <c r="I94" s="16"/>
      <c r="J94" s="17">
        <f t="shared" si="1"/>
        <v>-621550</v>
      </c>
      <c r="K94" s="18"/>
      <c r="L94" s="18"/>
      <c r="M94" s="18"/>
      <c r="N94" s="18"/>
      <c r="O94" s="19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</row>
    <row r="95">
      <c r="A95" s="11">
        <v>202110.0</v>
      </c>
      <c r="B95" s="23">
        <v>44206.0</v>
      </c>
      <c r="C95" s="11">
        <v>202110.0</v>
      </c>
      <c r="D95" s="13" t="s">
        <v>120</v>
      </c>
      <c r="E95" s="12" t="s">
        <v>120</v>
      </c>
      <c r="F95" s="12" t="s">
        <v>22</v>
      </c>
      <c r="G95" s="14"/>
      <c r="H95" s="15">
        <v>2400.0</v>
      </c>
      <c r="I95" s="16"/>
      <c r="J95" s="17">
        <f t="shared" si="1"/>
        <v>-623950</v>
      </c>
      <c r="K95" s="18"/>
      <c r="L95" s="18"/>
      <c r="M95" s="18"/>
      <c r="N95" s="18"/>
      <c r="O95" s="19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</row>
    <row r="96">
      <c r="A96" s="11">
        <v>202110.0</v>
      </c>
      <c r="B96" s="23">
        <v>44206.0</v>
      </c>
      <c r="C96" s="11">
        <v>202110.0</v>
      </c>
      <c r="D96" s="13" t="s">
        <v>154</v>
      </c>
      <c r="E96" s="12" t="s">
        <v>55</v>
      </c>
      <c r="F96" s="12" t="s">
        <v>22</v>
      </c>
      <c r="G96" s="14">
        <v>20000.0</v>
      </c>
      <c r="H96" s="15"/>
      <c r="I96" s="16"/>
      <c r="J96" s="17">
        <f t="shared" si="1"/>
        <v>-603950</v>
      </c>
      <c r="K96" s="18"/>
      <c r="L96" s="18"/>
      <c r="M96" s="18"/>
      <c r="N96" s="18"/>
      <c r="O96" s="19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</row>
    <row r="97">
      <c r="A97" s="11">
        <v>202110.0</v>
      </c>
      <c r="B97" s="23">
        <v>44237.0</v>
      </c>
      <c r="C97" s="11">
        <v>202110.0</v>
      </c>
      <c r="D97" s="13" t="s">
        <v>155</v>
      </c>
      <c r="E97" s="12" t="s">
        <v>48</v>
      </c>
      <c r="F97" s="12" t="s">
        <v>22</v>
      </c>
      <c r="G97" s="14">
        <v>10500.0</v>
      </c>
      <c r="H97" s="15"/>
      <c r="I97" s="16"/>
      <c r="J97" s="17">
        <f t="shared" si="1"/>
        <v>-593450</v>
      </c>
      <c r="K97" s="18"/>
      <c r="L97" s="18"/>
      <c r="M97" s="18"/>
      <c r="N97" s="18"/>
      <c r="O97" s="19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</row>
    <row r="98">
      <c r="A98" s="11">
        <v>202110.0</v>
      </c>
      <c r="B98" s="23">
        <v>44296.0</v>
      </c>
      <c r="C98" s="11">
        <v>202110.0</v>
      </c>
      <c r="D98" s="13" t="s">
        <v>156</v>
      </c>
      <c r="E98" s="12" t="s">
        <v>48</v>
      </c>
      <c r="F98" s="12" t="s">
        <v>19</v>
      </c>
      <c r="G98" s="14">
        <v>250000.0</v>
      </c>
      <c r="H98" s="15"/>
      <c r="I98" s="16"/>
      <c r="J98" s="17">
        <f t="shared" si="1"/>
        <v>-343450</v>
      </c>
      <c r="K98" s="18"/>
      <c r="L98" s="18"/>
      <c r="M98" s="18"/>
      <c r="N98" s="18"/>
      <c r="O98" s="19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</row>
    <row r="99">
      <c r="A99" s="11">
        <v>202110.0</v>
      </c>
      <c r="B99" s="23">
        <v>44326.0</v>
      </c>
      <c r="C99" s="11">
        <v>202110.0</v>
      </c>
      <c r="D99" s="13" t="s">
        <v>157</v>
      </c>
      <c r="E99" s="12" t="s">
        <v>48</v>
      </c>
      <c r="F99" s="12" t="s">
        <v>19</v>
      </c>
      <c r="G99" s="14">
        <v>10000.0</v>
      </c>
      <c r="H99" s="15"/>
      <c r="I99" s="16"/>
      <c r="J99" s="17">
        <f t="shared" si="1"/>
        <v>-333450</v>
      </c>
      <c r="K99" s="18"/>
      <c r="L99" s="18"/>
      <c r="M99" s="18"/>
      <c r="N99" s="18"/>
      <c r="O99" s="19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</row>
    <row r="100">
      <c r="A100" s="11">
        <v>202110.0</v>
      </c>
      <c r="B100" s="23">
        <v>44357.0</v>
      </c>
      <c r="C100" s="11">
        <v>202110.0</v>
      </c>
      <c r="D100" s="13" t="s">
        <v>158</v>
      </c>
      <c r="E100" s="11" t="s">
        <v>21</v>
      </c>
      <c r="F100" s="12" t="s">
        <v>19</v>
      </c>
      <c r="G100" s="14"/>
      <c r="H100" s="15">
        <v>10000.0</v>
      </c>
      <c r="I100" s="16"/>
      <c r="J100" s="17">
        <f t="shared" si="1"/>
        <v>-343450</v>
      </c>
      <c r="K100" s="18"/>
      <c r="L100" s="18"/>
      <c r="M100" s="18"/>
      <c r="N100" s="18"/>
      <c r="O100" s="19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</row>
    <row r="101">
      <c r="A101" s="11">
        <v>202110.0</v>
      </c>
      <c r="B101" s="23">
        <v>44357.0</v>
      </c>
      <c r="C101" s="11">
        <v>202110.0</v>
      </c>
      <c r="D101" s="13" t="s">
        <v>159</v>
      </c>
      <c r="E101" s="12" t="s">
        <v>93</v>
      </c>
      <c r="F101" s="12" t="s">
        <v>19</v>
      </c>
      <c r="G101" s="14"/>
      <c r="H101" s="15">
        <v>5000.0</v>
      </c>
      <c r="I101" s="16"/>
      <c r="J101" s="17">
        <f t="shared" si="1"/>
        <v>-348450</v>
      </c>
      <c r="K101" s="18"/>
      <c r="L101" s="18"/>
      <c r="M101" s="18"/>
      <c r="N101" s="18"/>
      <c r="O101" s="19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</row>
    <row r="102">
      <c r="A102" s="40">
        <v>202110.0</v>
      </c>
      <c r="B102" s="41">
        <v>44357.0</v>
      </c>
      <c r="C102" s="40">
        <v>202110.0</v>
      </c>
      <c r="D102" s="42" t="s">
        <v>160</v>
      </c>
      <c r="E102" s="40" t="s">
        <v>31</v>
      </c>
      <c r="F102" s="43" t="s">
        <v>22</v>
      </c>
      <c r="G102" s="44">
        <v>108000.0</v>
      </c>
      <c r="H102" s="44"/>
      <c r="I102" s="45"/>
      <c r="J102" s="46">
        <f t="shared" si="1"/>
        <v>-240450</v>
      </c>
      <c r="K102" s="45"/>
      <c r="L102" s="45"/>
      <c r="M102" s="45"/>
      <c r="N102" s="45"/>
      <c r="O102" s="47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</row>
    <row r="103">
      <c r="A103" s="11">
        <v>202110.0</v>
      </c>
      <c r="B103" s="23">
        <v>44387.0</v>
      </c>
      <c r="C103" s="11">
        <v>202110.0</v>
      </c>
      <c r="D103" s="13" t="s">
        <v>157</v>
      </c>
      <c r="E103" s="12" t="s">
        <v>48</v>
      </c>
      <c r="F103" s="12" t="s">
        <v>19</v>
      </c>
      <c r="G103" s="14">
        <v>10000.0</v>
      </c>
      <c r="H103" s="15">
        <v>0.0</v>
      </c>
      <c r="I103" s="16"/>
      <c r="J103" s="17">
        <f t="shared" si="1"/>
        <v>-230450</v>
      </c>
      <c r="K103" s="18"/>
      <c r="L103" s="18"/>
      <c r="M103" s="18"/>
      <c r="N103" s="18"/>
      <c r="O103" s="19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</row>
    <row r="104">
      <c r="A104" s="11">
        <v>202110.0</v>
      </c>
      <c r="B104" s="23">
        <v>44387.0</v>
      </c>
      <c r="C104" s="11">
        <v>202110.0</v>
      </c>
      <c r="D104" s="13" t="s">
        <v>161</v>
      </c>
      <c r="E104" s="36" t="s">
        <v>97</v>
      </c>
      <c r="F104" s="12" t="s">
        <v>19</v>
      </c>
      <c r="G104" s="14"/>
      <c r="H104" s="15">
        <v>5000.0</v>
      </c>
      <c r="I104" s="16"/>
      <c r="J104" s="17">
        <f t="shared" si="1"/>
        <v>-235450</v>
      </c>
      <c r="K104" s="18"/>
      <c r="L104" s="18"/>
      <c r="M104" s="18"/>
      <c r="N104" s="18"/>
      <c r="O104" s="19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</row>
    <row r="105">
      <c r="A105" s="11">
        <v>202110.0</v>
      </c>
      <c r="B105" s="23">
        <v>44387.0</v>
      </c>
      <c r="C105" s="11">
        <v>202110.0</v>
      </c>
      <c r="D105" s="13" t="s">
        <v>162</v>
      </c>
      <c r="E105" s="36" t="s">
        <v>97</v>
      </c>
      <c r="F105" s="12" t="s">
        <v>19</v>
      </c>
      <c r="G105" s="14"/>
      <c r="H105" s="15">
        <v>5050.0</v>
      </c>
      <c r="I105" s="16"/>
      <c r="J105" s="17">
        <f t="shared" si="1"/>
        <v>-240500</v>
      </c>
      <c r="K105" s="18"/>
      <c r="L105" s="18"/>
      <c r="M105" s="18"/>
      <c r="N105" s="18"/>
      <c r="O105" s="19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</row>
    <row r="106">
      <c r="A106" s="11">
        <v>202110.0</v>
      </c>
      <c r="B106" s="23">
        <v>44387.0</v>
      </c>
      <c r="C106" s="11">
        <v>202110.0</v>
      </c>
      <c r="D106" s="13" t="s">
        <v>163</v>
      </c>
      <c r="E106" s="36" t="s">
        <v>37</v>
      </c>
      <c r="F106" s="12" t="s">
        <v>22</v>
      </c>
      <c r="G106" s="14"/>
      <c r="H106" s="15">
        <v>24800.0</v>
      </c>
      <c r="I106" s="16"/>
      <c r="J106" s="17">
        <f t="shared" si="1"/>
        <v>-265300</v>
      </c>
      <c r="K106" s="18"/>
      <c r="L106" s="18"/>
      <c r="M106" s="18"/>
      <c r="N106" s="18"/>
      <c r="O106" s="19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</row>
    <row r="107">
      <c r="A107" s="11">
        <v>202110.0</v>
      </c>
      <c r="B107" s="23">
        <v>44387.0</v>
      </c>
      <c r="C107" s="11">
        <v>202110.0</v>
      </c>
      <c r="D107" s="13" t="s">
        <v>153</v>
      </c>
      <c r="E107" s="39" t="s">
        <v>64</v>
      </c>
      <c r="F107" s="12" t="s">
        <v>22</v>
      </c>
      <c r="G107" s="14"/>
      <c r="H107" s="15">
        <v>700.0</v>
      </c>
      <c r="I107" s="16"/>
      <c r="J107" s="17">
        <f t="shared" si="1"/>
        <v>-266000</v>
      </c>
      <c r="K107" s="18"/>
      <c r="L107" s="18"/>
      <c r="M107" s="18"/>
      <c r="N107" s="18"/>
      <c r="O107" s="19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</row>
    <row r="108">
      <c r="A108" s="11">
        <v>202110.0</v>
      </c>
      <c r="B108" s="23">
        <v>44387.0</v>
      </c>
      <c r="C108" s="11">
        <v>202110.0</v>
      </c>
      <c r="D108" s="13" t="s">
        <v>120</v>
      </c>
      <c r="E108" s="12" t="s">
        <v>120</v>
      </c>
      <c r="F108" s="12" t="s">
        <v>22</v>
      </c>
      <c r="G108" s="14"/>
      <c r="H108" s="15">
        <v>2400.0</v>
      </c>
      <c r="I108" s="16"/>
      <c r="J108" s="17">
        <f t="shared" si="1"/>
        <v>-268400</v>
      </c>
      <c r="K108" s="18"/>
      <c r="L108" s="18"/>
      <c r="M108" s="18"/>
      <c r="N108" s="18"/>
      <c r="O108" s="19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</row>
    <row r="109">
      <c r="A109" s="11">
        <v>202110.0</v>
      </c>
      <c r="B109" s="23">
        <v>44418.0</v>
      </c>
      <c r="C109" s="11">
        <v>202110.0</v>
      </c>
      <c r="D109" s="13" t="s">
        <v>164</v>
      </c>
      <c r="E109" s="12" t="s">
        <v>48</v>
      </c>
      <c r="F109" s="12" t="s">
        <v>19</v>
      </c>
      <c r="G109" s="14">
        <v>12000.0</v>
      </c>
      <c r="H109" s="15">
        <v>0.0</v>
      </c>
      <c r="I109" s="16"/>
      <c r="J109" s="17">
        <f t="shared" si="1"/>
        <v>-256400</v>
      </c>
      <c r="K109" s="18"/>
      <c r="L109" s="18"/>
      <c r="M109" s="18"/>
      <c r="N109" s="18"/>
      <c r="O109" s="19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</row>
    <row r="110">
      <c r="A110" s="11">
        <v>202110.0</v>
      </c>
      <c r="B110" s="23">
        <v>44418.0</v>
      </c>
      <c r="C110" s="11">
        <v>202110.0</v>
      </c>
      <c r="D110" s="13" t="s">
        <v>165</v>
      </c>
      <c r="E110" s="36" t="s">
        <v>95</v>
      </c>
      <c r="F110" s="12" t="s">
        <v>19</v>
      </c>
      <c r="G110" s="14"/>
      <c r="H110" s="15">
        <v>5000.0</v>
      </c>
      <c r="I110" s="16"/>
      <c r="J110" s="17">
        <f t="shared" si="1"/>
        <v>-261400</v>
      </c>
      <c r="K110" s="18"/>
      <c r="L110" s="18"/>
      <c r="M110" s="18"/>
      <c r="N110" s="18"/>
      <c r="O110" s="19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</row>
    <row r="111">
      <c r="A111" s="11">
        <v>202110.0</v>
      </c>
      <c r="B111" s="23">
        <v>44540.0</v>
      </c>
      <c r="C111" s="11">
        <v>202110.0</v>
      </c>
      <c r="D111" s="13" t="s">
        <v>166</v>
      </c>
      <c r="E111" s="12" t="s">
        <v>78</v>
      </c>
      <c r="F111" s="12" t="s">
        <v>22</v>
      </c>
      <c r="G111" s="14">
        <v>3500.0</v>
      </c>
      <c r="H111" s="15">
        <v>0.0</v>
      </c>
      <c r="I111" s="16"/>
      <c r="J111" s="17">
        <f t="shared" si="1"/>
        <v>-257900</v>
      </c>
      <c r="K111" s="18"/>
      <c r="L111" s="18"/>
      <c r="M111" s="18"/>
      <c r="N111" s="18"/>
      <c r="O111" s="19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</row>
    <row r="112">
      <c r="A112" s="11">
        <v>202110.0</v>
      </c>
      <c r="B112" s="23">
        <v>44540.0</v>
      </c>
      <c r="C112" s="11">
        <v>202110.0</v>
      </c>
      <c r="D112" s="21" t="s">
        <v>167</v>
      </c>
      <c r="E112" s="12" t="s">
        <v>48</v>
      </c>
      <c r="F112" s="12" t="s">
        <v>168</v>
      </c>
      <c r="G112" s="14">
        <v>215000.0</v>
      </c>
      <c r="H112" s="15">
        <v>0.0</v>
      </c>
      <c r="I112" s="16"/>
      <c r="J112" s="17">
        <f t="shared" si="1"/>
        <v>-42900</v>
      </c>
      <c r="K112" s="18"/>
      <c r="L112" s="18"/>
      <c r="M112" s="18"/>
      <c r="N112" s="18"/>
      <c r="O112" s="19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</row>
    <row r="113">
      <c r="A113" s="11">
        <v>202110.0</v>
      </c>
      <c r="B113" s="23" t="s">
        <v>169</v>
      </c>
      <c r="C113" s="11">
        <v>202110.0</v>
      </c>
      <c r="D113" s="13" t="s">
        <v>170</v>
      </c>
      <c r="E113" s="12" t="s">
        <v>48</v>
      </c>
      <c r="F113" s="12" t="s">
        <v>19</v>
      </c>
      <c r="G113" s="14">
        <v>17000.0</v>
      </c>
      <c r="H113" s="15">
        <v>0.0</v>
      </c>
      <c r="I113" s="16"/>
      <c r="J113" s="17">
        <f t="shared" si="1"/>
        <v>-25900</v>
      </c>
      <c r="K113" s="18"/>
      <c r="L113" s="18"/>
      <c r="M113" s="18"/>
      <c r="N113" s="18"/>
      <c r="O113" s="19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</row>
    <row r="114">
      <c r="A114" s="11">
        <v>202110.0</v>
      </c>
      <c r="B114" s="12" t="s">
        <v>169</v>
      </c>
      <c r="C114" s="11">
        <v>202110.0</v>
      </c>
      <c r="D114" s="13" t="s">
        <v>171</v>
      </c>
      <c r="E114" s="36" t="s">
        <v>95</v>
      </c>
      <c r="F114" s="12" t="s">
        <v>22</v>
      </c>
      <c r="G114" s="14"/>
      <c r="H114" s="15">
        <v>2100.0</v>
      </c>
      <c r="I114" s="16"/>
      <c r="J114" s="17">
        <f t="shared" si="1"/>
        <v>-28000</v>
      </c>
      <c r="K114" s="18"/>
      <c r="L114" s="18"/>
      <c r="M114" s="18"/>
      <c r="N114" s="18"/>
      <c r="O114" s="19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</row>
    <row r="115">
      <c r="A115" s="11">
        <v>202110.0</v>
      </c>
      <c r="B115" s="12" t="s">
        <v>169</v>
      </c>
      <c r="C115" s="11">
        <v>202110.0</v>
      </c>
      <c r="D115" s="13" t="s">
        <v>172</v>
      </c>
      <c r="E115" s="36" t="s">
        <v>95</v>
      </c>
      <c r="F115" s="12" t="s">
        <v>22</v>
      </c>
      <c r="G115" s="14"/>
      <c r="H115" s="15">
        <v>1500.0</v>
      </c>
      <c r="I115" s="16"/>
      <c r="J115" s="17">
        <f t="shared" si="1"/>
        <v>-29500</v>
      </c>
      <c r="K115" s="18"/>
      <c r="L115" s="18"/>
      <c r="M115" s="18"/>
      <c r="N115" s="18"/>
      <c r="O115" s="19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</row>
    <row r="116">
      <c r="A116" s="11">
        <v>202110.0</v>
      </c>
      <c r="B116" s="12" t="s">
        <v>169</v>
      </c>
      <c r="C116" s="11">
        <v>202110.0</v>
      </c>
      <c r="D116" s="13" t="s">
        <v>120</v>
      </c>
      <c r="E116" s="12" t="s">
        <v>120</v>
      </c>
      <c r="F116" s="12" t="s">
        <v>22</v>
      </c>
      <c r="G116" s="14"/>
      <c r="H116" s="15">
        <v>2400.0</v>
      </c>
      <c r="I116" s="16"/>
      <c r="J116" s="17">
        <f t="shared" si="1"/>
        <v>-31900</v>
      </c>
      <c r="K116" s="18"/>
      <c r="L116" s="18"/>
      <c r="M116" s="18"/>
      <c r="N116" s="18"/>
      <c r="O116" s="19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</row>
    <row r="117">
      <c r="A117" s="11">
        <v>202110.0</v>
      </c>
      <c r="B117" s="12" t="s">
        <v>173</v>
      </c>
      <c r="C117" s="11">
        <v>202110.0</v>
      </c>
      <c r="D117" s="13" t="s">
        <v>120</v>
      </c>
      <c r="E117" s="12" t="s">
        <v>120</v>
      </c>
      <c r="F117" s="12" t="s">
        <v>22</v>
      </c>
      <c r="G117" s="14"/>
      <c r="H117" s="15">
        <v>2400.0</v>
      </c>
      <c r="I117" s="16"/>
      <c r="J117" s="17">
        <f t="shared" si="1"/>
        <v>-34300</v>
      </c>
      <c r="K117" s="18"/>
      <c r="L117" s="18"/>
      <c r="M117" s="18"/>
      <c r="N117" s="18"/>
      <c r="O117" s="19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</row>
    <row r="118">
      <c r="A118" s="40">
        <v>202110.0</v>
      </c>
      <c r="B118" s="43" t="s">
        <v>174</v>
      </c>
      <c r="C118" s="40">
        <v>202109.0</v>
      </c>
      <c r="D118" s="42" t="s">
        <v>175</v>
      </c>
      <c r="E118" s="49" t="s">
        <v>48</v>
      </c>
      <c r="F118" s="43" t="s">
        <v>22</v>
      </c>
      <c r="G118" s="44">
        <v>227500.0</v>
      </c>
      <c r="H118" s="44"/>
      <c r="I118" s="45"/>
      <c r="J118" s="46">
        <f t="shared" si="1"/>
        <v>193200</v>
      </c>
      <c r="K118" s="45"/>
      <c r="L118" s="45"/>
      <c r="M118" s="45"/>
      <c r="N118" s="45"/>
      <c r="O118" s="47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</row>
    <row r="119">
      <c r="A119" s="11">
        <v>202110.0</v>
      </c>
      <c r="B119" s="12" t="s">
        <v>174</v>
      </c>
      <c r="C119" s="11">
        <v>202110.0</v>
      </c>
      <c r="D119" s="13" t="s">
        <v>176</v>
      </c>
      <c r="E119" s="12" t="s">
        <v>41</v>
      </c>
      <c r="F119" s="12" t="s">
        <v>22</v>
      </c>
      <c r="G119" s="14"/>
      <c r="H119" s="15">
        <v>10050.0</v>
      </c>
      <c r="I119" s="16"/>
      <c r="J119" s="17">
        <f t="shared" si="1"/>
        <v>183150</v>
      </c>
      <c r="K119" s="18"/>
      <c r="L119" s="18"/>
      <c r="M119" s="18"/>
      <c r="N119" s="18"/>
      <c r="O119" s="19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</row>
    <row r="120">
      <c r="A120" s="11">
        <v>202110.0</v>
      </c>
      <c r="B120" s="23" t="s">
        <v>177</v>
      </c>
      <c r="C120" s="11">
        <v>202110.0</v>
      </c>
      <c r="D120" s="13" t="s">
        <v>178</v>
      </c>
      <c r="E120" s="12" t="s">
        <v>48</v>
      </c>
      <c r="F120" s="12" t="s">
        <v>19</v>
      </c>
      <c r="G120" s="14">
        <v>7500.0</v>
      </c>
      <c r="H120" s="15">
        <v>0.0</v>
      </c>
      <c r="I120" s="16"/>
      <c r="J120" s="17">
        <f t="shared" si="1"/>
        <v>190650</v>
      </c>
      <c r="K120" s="18"/>
      <c r="L120" s="18"/>
      <c r="M120" s="18"/>
      <c r="N120" s="18"/>
      <c r="O120" s="19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</row>
    <row r="121">
      <c r="A121" s="11">
        <v>202110.0</v>
      </c>
      <c r="B121" s="23" t="s">
        <v>179</v>
      </c>
      <c r="C121" s="11">
        <v>202110.0</v>
      </c>
      <c r="D121" s="13" t="s">
        <v>180</v>
      </c>
      <c r="E121" s="12" t="s">
        <v>48</v>
      </c>
      <c r="F121" s="12" t="s">
        <v>19</v>
      </c>
      <c r="G121" s="14">
        <v>75000.0</v>
      </c>
      <c r="H121" s="15">
        <v>0.0</v>
      </c>
      <c r="I121" s="16"/>
      <c r="J121" s="17">
        <f t="shared" si="1"/>
        <v>265650</v>
      </c>
      <c r="K121" s="18"/>
      <c r="L121" s="18"/>
      <c r="M121" s="18"/>
      <c r="N121" s="18"/>
      <c r="O121" s="19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</row>
    <row r="122">
      <c r="A122" s="11">
        <v>202110.0</v>
      </c>
      <c r="B122" s="23" t="s">
        <v>181</v>
      </c>
      <c r="C122" s="11">
        <v>202110.0</v>
      </c>
      <c r="D122" s="13" t="s">
        <v>182</v>
      </c>
      <c r="E122" s="12" t="s">
        <v>48</v>
      </c>
      <c r="F122" s="12" t="s">
        <v>22</v>
      </c>
      <c r="G122" s="14">
        <v>15000.0</v>
      </c>
      <c r="H122" s="15">
        <v>0.0</v>
      </c>
      <c r="I122" s="16"/>
      <c r="J122" s="17">
        <f t="shared" si="1"/>
        <v>280650</v>
      </c>
      <c r="K122" s="18"/>
      <c r="L122" s="18"/>
      <c r="M122" s="18"/>
      <c r="N122" s="18"/>
      <c r="O122" s="19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</row>
    <row r="123">
      <c r="A123" s="11">
        <v>202110.0</v>
      </c>
      <c r="B123" s="12" t="s">
        <v>181</v>
      </c>
      <c r="C123" s="11">
        <v>202110.0</v>
      </c>
      <c r="D123" s="13" t="s">
        <v>183</v>
      </c>
      <c r="E123" s="36" t="s">
        <v>97</v>
      </c>
      <c r="F123" s="12" t="s">
        <v>19</v>
      </c>
      <c r="G123" s="22"/>
      <c r="H123" s="15">
        <v>10000.0</v>
      </c>
      <c r="I123" s="16"/>
      <c r="J123" s="17">
        <f t="shared" si="1"/>
        <v>270650</v>
      </c>
      <c r="K123" s="18"/>
      <c r="L123" s="18"/>
      <c r="M123" s="18"/>
      <c r="N123" s="18"/>
      <c r="O123" s="19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</row>
    <row r="124">
      <c r="A124" s="11">
        <v>202110.0</v>
      </c>
      <c r="B124" s="12" t="s">
        <v>181</v>
      </c>
      <c r="C124" s="11">
        <v>202110.0</v>
      </c>
      <c r="D124" s="13" t="s">
        <v>184</v>
      </c>
      <c r="E124" s="36" t="s">
        <v>120</v>
      </c>
      <c r="F124" s="12" t="s">
        <v>22</v>
      </c>
      <c r="G124" s="22"/>
      <c r="H124" s="15">
        <v>45750.0</v>
      </c>
      <c r="I124" s="16"/>
      <c r="J124" s="17">
        <f t="shared" si="1"/>
        <v>224900</v>
      </c>
      <c r="K124" s="18"/>
      <c r="L124" s="18"/>
      <c r="M124" s="18"/>
      <c r="N124" s="18"/>
      <c r="O124" s="19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</row>
    <row r="125">
      <c r="A125" s="11">
        <v>202110.0</v>
      </c>
      <c r="B125" s="12" t="s">
        <v>181</v>
      </c>
      <c r="C125" s="11">
        <v>202110.0</v>
      </c>
      <c r="D125" s="13" t="s">
        <v>163</v>
      </c>
      <c r="E125" s="36" t="s">
        <v>97</v>
      </c>
      <c r="F125" s="12" t="s">
        <v>22</v>
      </c>
      <c r="G125" s="22"/>
      <c r="H125" s="15">
        <v>2050.0</v>
      </c>
      <c r="I125" s="16"/>
      <c r="J125" s="17">
        <f t="shared" si="1"/>
        <v>222850</v>
      </c>
      <c r="K125" s="18"/>
      <c r="L125" s="18"/>
      <c r="M125" s="18"/>
      <c r="N125" s="18"/>
      <c r="O125" s="19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</row>
    <row r="126">
      <c r="A126" s="11">
        <v>202110.0</v>
      </c>
      <c r="B126" s="12" t="s">
        <v>181</v>
      </c>
      <c r="C126" s="11">
        <v>202110.0</v>
      </c>
      <c r="D126" s="13" t="s">
        <v>185</v>
      </c>
      <c r="E126" s="39" t="s">
        <v>64</v>
      </c>
      <c r="F126" s="12" t="s">
        <v>22</v>
      </c>
      <c r="G126" s="22"/>
      <c r="H126" s="15">
        <v>1350.0</v>
      </c>
      <c r="I126" s="16"/>
      <c r="J126" s="17">
        <f t="shared" si="1"/>
        <v>221500</v>
      </c>
      <c r="K126" s="18"/>
      <c r="L126" s="18"/>
      <c r="M126" s="18"/>
      <c r="N126" s="18"/>
      <c r="O126" s="19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</row>
    <row r="127">
      <c r="A127" s="11">
        <v>202110.0</v>
      </c>
      <c r="B127" s="12" t="s">
        <v>181</v>
      </c>
      <c r="C127" s="11">
        <v>202110.0</v>
      </c>
      <c r="D127" s="21" t="s">
        <v>186</v>
      </c>
      <c r="E127" s="38" t="s">
        <v>21</v>
      </c>
      <c r="F127" s="12" t="s">
        <v>19</v>
      </c>
      <c r="G127" s="22"/>
      <c r="H127" s="15">
        <v>67750.0</v>
      </c>
      <c r="I127" s="16"/>
      <c r="J127" s="17">
        <f t="shared" si="1"/>
        <v>153750</v>
      </c>
      <c r="K127" s="18"/>
      <c r="L127" s="18"/>
      <c r="M127" s="18"/>
      <c r="N127" s="18"/>
      <c r="O127" s="19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</row>
    <row r="128">
      <c r="A128" s="11">
        <v>202110.0</v>
      </c>
      <c r="B128" s="23" t="s">
        <v>187</v>
      </c>
      <c r="C128" s="11">
        <v>202110.0</v>
      </c>
      <c r="D128" s="21" t="s">
        <v>188</v>
      </c>
      <c r="E128" s="12" t="s">
        <v>48</v>
      </c>
      <c r="F128" s="12" t="s">
        <v>22</v>
      </c>
      <c r="G128" s="14">
        <v>222000.0</v>
      </c>
      <c r="H128" s="15"/>
      <c r="I128" s="16"/>
      <c r="J128" s="17">
        <f t="shared" si="1"/>
        <v>375750</v>
      </c>
      <c r="K128" s="18"/>
      <c r="L128" s="18"/>
      <c r="M128" s="18"/>
      <c r="N128" s="18"/>
      <c r="O128" s="19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</row>
    <row r="129">
      <c r="A129" s="11">
        <v>202110.0</v>
      </c>
      <c r="B129" s="23" t="s">
        <v>187</v>
      </c>
      <c r="C129" s="11">
        <v>202110.0</v>
      </c>
      <c r="D129" s="13" t="s">
        <v>189</v>
      </c>
      <c r="E129" s="12" t="s">
        <v>48</v>
      </c>
      <c r="F129" s="12" t="s">
        <v>19</v>
      </c>
      <c r="G129" s="14">
        <v>25000.0</v>
      </c>
      <c r="H129" s="15"/>
      <c r="I129" s="16"/>
      <c r="J129" s="17">
        <f t="shared" si="1"/>
        <v>400750</v>
      </c>
      <c r="K129" s="18"/>
      <c r="L129" s="18"/>
      <c r="M129" s="18"/>
      <c r="N129" s="18"/>
      <c r="O129" s="19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</row>
    <row r="130">
      <c r="A130" s="11">
        <v>202110.0</v>
      </c>
      <c r="B130" s="11" t="s">
        <v>190</v>
      </c>
      <c r="C130" s="11">
        <v>202110.0</v>
      </c>
      <c r="D130" s="21" t="s">
        <v>191</v>
      </c>
      <c r="E130" s="11" t="s">
        <v>64</v>
      </c>
      <c r="F130" s="11" t="s">
        <v>34</v>
      </c>
      <c r="G130" s="22">
        <v>0.0</v>
      </c>
      <c r="H130" s="15">
        <v>125000.0</v>
      </c>
      <c r="I130" s="16"/>
      <c r="J130" s="17">
        <f t="shared" si="1"/>
        <v>275750</v>
      </c>
      <c r="K130" s="18"/>
      <c r="L130" s="18"/>
      <c r="M130" s="18"/>
      <c r="N130" s="18"/>
      <c r="O130" s="19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</row>
    <row r="131">
      <c r="A131" s="11">
        <v>202110.0</v>
      </c>
      <c r="B131" s="11" t="s">
        <v>190</v>
      </c>
      <c r="C131" s="11">
        <v>202110.0</v>
      </c>
      <c r="D131" s="21" t="s">
        <v>192</v>
      </c>
      <c r="E131" s="11" t="s">
        <v>64</v>
      </c>
      <c r="F131" s="11" t="s">
        <v>22</v>
      </c>
      <c r="G131" s="14"/>
      <c r="H131" s="15">
        <v>214750.0</v>
      </c>
      <c r="I131" s="16"/>
      <c r="J131" s="17">
        <f t="shared" si="1"/>
        <v>61000</v>
      </c>
      <c r="K131" s="18"/>
      <c r="L131" s="18"/>
      <c r="M131" s="18"/>
      <c r="N131" s="18"/>
      <c r="O131" s="19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</row>
    <row r="132">
      <c r="A132" s="11">
        <v>202111.0</v>
      </c>
      <c r="B132" s="23">
        <v>44207.0</v>
      </c>
      <c r="C132" s="11">
        <v>202111.0</v>
      </c>
      <c r="D132" s="13" t="s">
        <v>193</v>
      </c>
      <c r="E132" s="12" t="s">
        <v>48</v>
      </c>
      <c r="F132" s="12" t="s">
        <v>22</v>
      </c>
      <c r="G132" s="14">
        <v>20000.0</v>
      </c>
      <c r="H132" s="15"/>
      <c r="I132" s="16"/>
      <c r="J132" s="17">
        <f t="shared" si="1"/>
        <v>81000</v>
      </c>
      <c r="K132" s="18"/>
      <c r="L132" s="18"/>
      <c r="M132" s="18"/>
      <c r="N132" s="18"/>
      <c r="O132" s="26" t="s">
        <v>194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</row>
    <row r="133">
      <c r="A133" s="11">
        <v>202111.0</v>
      </c>
      <c r="B133" s="23">
        <v>44207.0</v>
      </c>
      <c r="C133" s="11">
        <v>202111.0</v>
      </c>
      <c r="D133" s="13" t="s">
        <v>195</v>
      </c>
      <c r="E133" s="12" t="s">
        <v>95</v>
      </c>
      <c r="F133" s="12" t="s">
        <v>22</v>
      </c>
      <c r="G133" s="14"/>
      <c r="H133" s="15">
        <v>25350.0</v>
      </c>
      <c r="I133" s="16"/>
      <c r="J133" s="17">
        <f t="shared" si="1"/>
        <v>55650</v>
      </c>
      <c r="K133" s="18"/>
      <c r="L133" s="18"/>
      <c r="M133" s="18"/>
      <c r="N133" s="18"/>
      <c r="O133" s="19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</row>
    <row r="134">
      <c r="A134" s="40">
        <v>202111.0</v>
      </c>
      <c r="B134" s="41">
        <v>44207.0</v>
      </c>
      <c r="C134" s="40">
        <v>202111.0</v>
      </c>
      <c r="D134" s="50" t="s">
        <v>196</v>
      </c>
      <c r="E134" s="40" t="s">
        <v>31</v>
      </c>
      <c r="F134" s="43" t="s">
        <v>22</v>
      </c>
      <c r="G134" s="44">
        <v>51000.0</v>
      </c>
      <c r="H134" s="44"/>
      <c r="I134" s="45"/>
      <c r="J134" s="46">
        <f t="shared" si="1"/>
        <v>106650</v>
      </c>
      <c r="K134" s="45"/>
      <c r="L134" s="45"/>
      <c r="M134" s="45"/>
      <c r="N134" s="45"/>
      <c r="O134" s="47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</row>
    <row r="135">
      <c r="A135" s="11">
        <v>202111.0</v>
      </c>
      <c r="B135" s="23">
        <v>44266.0</v>
      </c>
      <c r="C135" s="11">
        <v>202111.0</v>
      </c>
      <c r="D135" s="13" t="s">
        <v>197</v>
      </c>
      <c r="E135" s="12" t="s">
        <v>41</v>
      </c>
      <c r="F135" s="12" t="s">
        <v>19</v>
      </c>
      <c r="G135" s="14">
        <v>75000.0</v>
      </c>
      <c r="H135" s="15">
        <v>0.0</v>
      </c>
      <c r="I135" s="16"/>
      <c r="J135" s="17">
        <f t="shared" si="1"/>
        <v>181650</v>
      </c>
      <c r="K135" s="18"/>
      <c r="L135" s="18"/>
      <c r="M135" s="18"/>
      <c r="N135" s="18"/>
      <c r="O135" s="19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</row>
    <row r="136">
      <c r="A136" s="11">
        <v>202111.0</v>
      </c>
      <c r="B136" s="23">
        <v>44327.0</v>
      </c>
      <c r="C136" s="11">
        <v>202111.0</v>
      </c>
      <c r="D136" s="13" t="s">
        <v>198</v>
      </c>
      <c r="E136" s="39" t="s">
        <v>64</v>
      </c>
      <c r="F136" s="12" t="s">
        <v>22</v>
      </c>
      <c r="G136" s="14"/>
      <c r="H136" s="15">
        <v>350.0</v>
      </c>
      <c r="I136" s="16"/>
      <c r="J136" s="17">
        <f t="shared" si="1"/>
        <v>181300</v>
      </c>
      <c r="K136" s="18"/>
      <c r="L136" s="18"/>
      <c r="M136" s="18"/>
      <c r="N136" s="18"/>
      <c r="O136" s="19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</row>
    <row r="137">
      <c r="A137" s="11">
        <v>202111.0</v>
      </c>
      <c r="B137" s="23">
        <v>44327.0</v>
      </c>
      <c r="C137" s="11">
        <v>202111.0</v>
      </c>
      <c r="D137" s="13" t="s">
        <v>199</v>
      </c>
      <c r="E137" s="36" t="s">
        <v>97</v>
      </c>
      <c r="F137" s="12" t="s">
        <v>19</v>
      </c>
      <c r="G137" s="14"/>
      <c r="H137" s="15">
        <v>10000.0</v>
      </c>
      <c r="I137" s="16"/>
      <c r="J137" s="17">
        <f t="shared" si="1"/>
        <v>171300</v>
      </c>
      <c r="K137" s="18"/>
      <c r="L137" s="18"/>
      <c r="M137" s="18"/>
      <c r="N137" s="18"/>
      <c r="O137" s="19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</row>
    <row r="138">
      <c r="A138" s="11">
        <v>202111.0</v>
      </c>
      <c r="B138" s="23">
        <v>44327.0</v>
      </c>
      <c r="C138" s="11">
        <v>202111.0</v>
      </c>
      <c r="D138" s="13" t="s">
        <v>200</v>
      </c>
      <c r="E138" s="36" t="s">
        <v>120</v>
      </c>
      <c r="F138" s="12" t="s">
        <v>19</v>
      </c>
      <c r="G138" s="14"/>
      <c r="H138" s="15">
        <v>14000.0</v>
      </c>
      <c r="I138" s="16"/>
      <c r="J138" s="17">
        <f t="shared" si="1"/>
        <v>157300</v>
      </c>
      <c r="K138" s="18"/>
      <c r="L138" s="18"/>
      <c r="M138" s="18"/>
      <c r="N138" s="18"/>
      <c r="O138" s="19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</row>
    <row r="139">
      <c r="A139" s="11">
        <v>202111.0</v>
      </c>
      <c r="B139" s="23">
        <v>44327.0</v>
      </c>
      <c r="C139" s="11">
        <v>202111.0</v>
      </c>
      <c r="D139" s="13" t="s">
        <v>201</v>
      </c>
      <c r="E139" s="36" t="s">
        <v>95</v>
      </c>
      <c r="F139" s="12" t="s">
        <v>22</v>
      </c>
      <c r="G139" s="14"/>
      <c r="H139" s="15">
        <v>1000.0</v>
      </c>
      <c r="I139" s="16"/>
      <c r="J139" s="17">
        <f t="shared" si="1"/>
        <v>156300</v>
      </c>
      <c r="K139" s="18"/>
      <c r="L139" s="18"/>
      <c r="M139" s="18"/>
      <c r="N139" s="18"/>
      <c r="O139" s="19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</row>
    <row r="140">
      <c r="A140" s="11">
        <v>202111.0</v>
      </c>
      <c r="B140" s="23">
        <v>44450.0</v>
      </c>
      <c r="C140" s="11">
        <v>202111.0</v>
      </c>
      <c r="D140" s="13" t="s">
        <v>202</v>
      </c>
      <c r="E140" s="12" t="s">
        <v>48</v>
      </c>
      <c r="F140" s="12" t="s">
        <v>22</v>
      </c>
      <c r="G140" s="14">
        <v>100000.0</v>
      </c>
      <c r="H140" s="15">
        <v>0.0</v>
      </c>
      <c r="I140" s="16"/>
      <c r="J140" s="17">
        <f t="shared" si="1"/>
        <v>256300</v>
      </c>
      <c r="K140" s="18"/>
      <c r="L140" s="18"/>
      <c r="M140" s="18"/>
      <c r="N140" s="18"/>
      <c r="O140" s="19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</row>
    <row r="141">
      <c r="A141" s="11">
        <v>202111.0</v>
      </c>
      <c r="B141" s="23">
        <v>44480.0</v>
      </c>
      <c r="C141" s="11">
        <v>202111.0</v>
      </c>
      <c r="D141" s="13" t="s">
        <v>203</v>
      </c>
      <c r="E141" s="12" t="s">
        <v>48</v>
      </c>
      <c r="F141" s="12" t="s">
        <v>19</v>
      </c>
      <c r="G141" s="14">
        <v>10000.0</v>
      </c>
      <c r="H141" s="15">
        <v>0.0</v>
      </c>
      <c r="I141" s="16"/>
      <c r="J141" s="17">
        <f t="shared" si="1"/>
        <v>266300</v>
      </c>
      <c r="K141" s="18"/>
      <c r="L141" s="18"/>
      <c r="M141" s="18"/>
      <c r="N141" s="18"/>
      <c r="O141" s="19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</row>
    <row r="142">
      <c r="A142" s="11">
        <v>202111.0</v>
      </c>
      <c r="B142" s="23">
        <v>44511.0</v>
      </c>
      <c r="C142" s="11">
        <v>202111.0</v>
      </c>
      <c r="D142" s="13" t="s">
        <v>198</v>
      </c>
      <c r="E142" s="38" t="s">
        <v>21</v>
      </c>
      <c r="F142" s="12" t="s">
        <v>22</v>
      </c>
      <c r="G142" s="14"/>
      <c r="H142" s="15">
        <v>1800.0</v>
      </c>
      <c r="I142" s="16"/>
      <c r="J142" s="17">
        <f t="shared" si="1"/>
        <v>264500</v>
      </c>
      <c r="K142" s="18"/>
      <c r="L142" s="18"/>
      <c r="M142" s="18"/>
      <c r="N142" s="18"/>
      <c r="O142" s="19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</row>
    <row r="143">
      <c r="A143" s="11">
        <v>202111.0</v>
      </c>
      <c r="B143" s="23">
        <v>44511.0</v>
      </c>
      <c r="C143" s="11">
        <v>202111.0</v>
      </c>
      <c r="D143" s="13" t="s">
        <v>204</v>
      </c>
      <c r="E143" s="36" t="s">
        <v>37</v>
      </c>
      <c r="F143" s="12" t="s">
        <v>19</v>
      </c>
      <c r="G143" s="14"/>
      <c r="H143" s="15">
        <v>77900.0</v>
      </c>
      <c r="I143" s="16"/>
      <c r="J143" s="17">
        <f t="shared" si="1"/>
        <v>186600</v>
      </c>
      <c r="K143" s="18"/>
      <c r="L143" s="18"/>
      <c r="M143" s="18"/>
      <c r="N143" s="18"/>
      <c r="O143" s="19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</row>
    <row r="144">
      <c r="A144" s="11">
        <v>202111.0</v>
      </c>
      <c r="B144" s="23">
        <v>44511.0</v>
      </c>
      <c r="C144" s="11">
        <v>202111.0</v>
      </c>
      <c r="D144" s="13" t="s">
        <v>205</v>
      </c>
      <c r="E144" s="36" t="s">
        <v>37</v>
      </c>
      <c r="F144" s="12" t="s">
        <v>19</v>
      </c>
      <c r="G144" s="14"/>
      <c r="H144" s="15">
        <v>3400.0</v>
      </c>
      <c r="I144" s="16"/>
      <c r="J144" s="17">
        <f t="shared" si="1"/>
        <v>183200</v>
      </c>
      <c r="K144" s="18"/>
      <c r="L144" s="18"/>
      <c r="M144" s="18"/>
      <c r="N144" s="18"/>
      <c r="O144" s="19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</row>
    <row r="145">
      <c r="A145" s="11">
        <v>202111.0</v>
      </c>
      <c r="B145" s="23">
        <v>44541.0</v>
      </c>
      <c r="C145" s="11">
        <v>202111.0</v>
      </c>
      <c r="D145" s="13" t="s">
        <v>206</v>
      </c>
      <c r="E145" s="39" t="s">
        <v>64</v>
      </c>
      <c r="F145" s="12" t="s">
        <v>22</v>
      </c>
      <c r="G145" s="14"/>
      <c r="H145" s="15">
        <v>3100.0</v>
      </c>
      <c r="I145" s="16"/>
      <c r="J145" s="17">
        <f t="shared" si="1"/>
        <v>180100</v>
      </c>
      <c r="K145" s="18"/>
      <c r="L145" s="18"/>
      <c r="M145" s="18"/>
      <c r="N145" s="18"/>
      <c r="O145" s="19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</row>
    <row r="146">
      <c r="A146" s="11">
        <v>202111.0</v>
      </c>
      <c r="B146" s="23" t="s">
        <v>207</v>
      </c>
      <c r="C146" s="11">
        <v>202111.0</v>
      </c>
      <c r="D146" s="13" t="s">
        <v>208</v>
      </c>
      <c r="E146" s="12" t="s">
        <v>48</v>
      </c>
      <c r="F146" s="12" t="s">
        <v>34</v>
      </c>
      <c r="G146" s="14">
        <v>120000.0</v>
      </c>
      <c r="H146" s="15">
        <v>0.0</v>
      </c>
      <c r="I146" s="16"/>
      <c r="J146" s="17">
        <f t="shared" si="1"/>
        <v>300100</v>
      </c>
      <c r="K146" s="18"/>
      <c r="L146" s="18"/>
      <c r="M146" s="18"/>
      <c r="N146" s="18"/>
      <c r="O146" s="19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</row>
    <row r="147">
      <c r="A147" s="40">
        <v>202111.0</v>
      </c>
      <c r="B147" s="43" t="s">
        <v>207</v>
      </c>
      <c r="C147" s="40">
        <v>202111.0</v>
      </c>
      <c r="D147" s="50" t="s">
        <v>209</v>
      </c>
      <c r="E147" s="40" t="s">
        <v>31</v>
      </c>
      <c r="F147" s="43" t="s">
        <v>22</v>
      </c>
      <c r="G147" s="44">
        <v>250000.0</v>
      </c>
      <c r="H147" s="44">
        <v>0.0</v>
      </c>
      <c r="I147" s="45"/>
      <c r="J147" s="46">
        <f t="shared" si="1"/>
        <v>550100</v>
      </c>
      <c r="K147" s="45"/>
      <c r="L147" s="45"/>
      <c r="M147" s="45"/>
      <c r="N147" s="45"/>
      <c r="O147" s="47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</row>
    <row r="148">
      <c r="A148" s="11">
        <v>202111.0</v>
      </c>
      <c r="B148" s="23" t="s">
        <v>210</v>
      </c>
      <c r="C148" s="11">
        <v>202111.0</v>
      </c>
      <c r="D148" s="13" t="s">
        <v>211</v>
      </c>
      <c r="E148" s="12" t="s">
        <v>48</v>
      </c>
      <c r="F148" s="12" t="s">
        <v>22</v>
      </c>
      <c r="G148" s="14">
        <v>30000.0</v>
      </c>
      <c r="H148" s="15">
        <v>0.0</v>
      </c>
      <c r="I148" s="16"/>
      <c r="J148" s="17">
        <f t="shared" si="1"/>
        <v>580100</v>
      </c>
      <c r="K148" s="18"/>
      <c r="L148" s="18"/>
      <c r="M148" s="18"/>
      <c r="N148" s="18"/>
      <c r="O148" s="19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</row>
    <row r="149">
      <c r="A149" s="11">
        <v>202111.0</v>
      </c>
      <c r="B149" s="12" t="s">
        <v>212</v>
      </c>
      <c r="C149" s="11">
        <v>202111.0</v>
      </c>
      <c r="D149" s="21" t="s">
        <v>213</v>
      </c>
      <c r="E149" s="36" t="s">
        <v>214</v>
      </c>
      <c r="F149" s="12" t="s">
        <v>22</v>
      </c>
      <c r="G149" s="14"/>
      <c r="H149" s="51">
        <v>170000.0</v>
      </c>
      <c r="I149" s="16"/>
      <c r="J149" s="17">
        <f t="shared" si="1"/>
        <v>410100</v>
      </c>
      <c r="K149" s="18"/>
      <c r="L149" s="18"/>
      <c r="M149" s="18"/>
      <c r="N149" s="18"/>
      <c r="O149" s="19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</row>
    <row r="150">
      <c r="A150" s="11">
        <v>202111.0</v>
      </c>
      <c r="B150" s="12" t="s">
        <v>212</v>
      </c>
      <c r="C150" s="11">
        <v>202112.0</v>
      </c>
      <c r="D150" s="21" t="s">
        <v>213</v>
      </c>
      <c r="E150" s="36" t="s">
        <v>214</v>
      </c>
      <c r="F150" s="12" t="s">
        <v>22</v>
      </c>
      <c r="G150" s="14"/>
      <c r="H150" s="51">
        <v>170000.0</v>
      </c>
      <c r="I150" s="16"/>
      <c r="J150" s="17"/>
      <c r="K150" s="18"/>
      <c r="L150" s="18"/>
      <c r="M150" s="18"/>
      <c r="N150" s="18"/>
      <c r="O150" s="19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</row>
    <row r="151">
      <c r="A151" s="11">
        <v>202111.0</v>
      </c>
      <c r="B151" s="12" t="s">
        <v>215</v>
      </c>
      <c r="C151" s="11">
        <v>202111.0</v>
      </c>
      <c r="D151" s="13" t="s">
        <v>216</v>
      </c>
      <c r="E151" s="36" t="s">
        <v>37</v>
      </c>
      <c r="F151" s="12" t="s">
        <v>22</v>
      </c>
      <c r="G151" s="14"/>
      <c r="H151" s="15">
        <v>6200.0</v>
      </c>
      <c r="I151" s="16"/>
      <c r="J151" s="17">
        <f>J149+G151-H151</f>
        <v>403900</v>
      </c>
      <c r="K151" s="18"/>
      <c r="L151" s="18"/>
      <c r="M151" s="18"/>
      <c r="N151" s="18"/>
      <c r="O151" s="19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</row>
    <row r="152">
      <c r="A152" s="11">
        <v>202111.0</v>
      </c>
      <c r="B152" s="12" t="s">
        <v>217</v>
      </c>
      <c r="C152" s="11">
        <v>202111.0</v>
      </c>
      <c r="D152" s="13" t="s">
        <v>218</v>
      </c>
      <c r="E152" s="36" t="s">
        <v>95</v>
      </c>
      <c r="F152" s="12" t="s">
        <v>22</v>
      </c>
      <c r="G152" s="14"/>
      <c r="H152" s="15">
        <v>1550.0</v>
      </c>
      <c r="I152" s="16"/>
      <c r="J152" s="17">
        <f t="shared" ref="J152:J204" si="2">J151+G152-H152</f>
        <v>402350</v>
      </c>
      <c r="K152" s="18"/>
      <c r="L152" s="18"/>
      <c r="M152" s="18"/>
      <c r="N152" s="18"/>
      <c r="O152" s="19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</row>
    <row r="153">
      <c r="A153" s="11">
        <v>202111.0</v>
      </c>
      <c r="B153" s="23" t="s">
        <v>219</v>
      </c>
      <c r="C153" s="11">
        <v>202111.0</v>
      </c>
      <c r="D153" s="13" t="s">
        <v>220</v>
      </c>
      <c r="E153" s="12" t="s">
        <v>55</v>
      </c>
      <c r="F153" s="12" t="s">
        <v>168</v>
      </c>
      <c r="G153" s="14">
        <v>104000.0</v>
      </c>
      <c r="H153" s="15">
        <v>0.0</v>
      </c>
      <c r="I153" s="16"/>
      <c r="J153" s="17">
        <f t="shared" si="2"/>
        <v>506350</v>
      </c>
      <c r="K153" s="18"/>
      <c r="L153" s="18"/>
      <c r="M153" s="18"/>
      <c r="N153" s="18"/>
      <c r="O153" s="19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</row>
    <row r="154">
      <c r="A154" s="40">
        <v>202111.0</v>
      </c>
      <c r="B154" s="43" t="s">
        <v>221</v>
      </c>
      <c r="C154" s="40">
        <v>202111.0</v>
      </c>
      <c r="D154" s="50" t="s">
        <v>222</v>
      </c>
      <c r="E154" s="52" t="s">
        <v>31</v>
      </c>
      <c r="F154" s="43" t="s">
        <v>19</v>
      </c>
      <c r="G154" s="44">
        <v>50000.0</v>
      </c>
      <c r="H154" s="44">
        <v>0.0</v>
      </c>
      <c r="I154" s="45"/>
      <c r="J154" s="46">
        <f t="shared" si="2"/>
        <v>556350</v>
      </c>
      <c r="K154" s="45"/>
      <c r="L154" s="45"/>
      <c r="M154" s="45"/>
      <c r="N154" s="45"/>
      <c r="O154" s="47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</row>
    <row r="155">
      <c r="A155" s="11">
        <v>202111.0</v>
      </c>
      <c r="B155" s="12" t="s">
        <v>223</v>
      </c>
      <c r="C155" s="11">
        <v>202111.0</v>
      </c>
      <c r="D155" s="13" t="s">
        <v>224</v>
      </c>
      <c r="E155" s="36" t="s">
        <v>18</v>
      </c>
      <c r="F155" s="12" t="s">
        <v>19</v>
      </c>
      <c r="G155" s="14"/>
      <c r="H155" s="15">
        <v>10150.0</v>
      </c>
      <c r="I155" s="16"/>
      <c r="J155" s="17">
        <f t="shared" si="2"/>
        <v>546200</v>
      </c>
      <c r="K155" s="18"/>
      <c r="L155" s="18"/>
      <c r="M155" s="18"/>
      <c r="N155" s="18"/>
      <c r="O155" s="19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</row>
    <row r="156">
      <c r="A156" s="11">
        <v>202111.0</v>
      </c>
      <c r="B156" s="12" t="s">
        <v>223</v>
      </c>
      <c r="C156" s="11">
        <v>202111.0</v>
      </c>
      <c r="D156" s="13" t="s">
        <v>225</v>
      </c>
      <c r="E156" s="36" t="s">
        <v>18</v>
      </c>
      <c r="F156" s="12" t="s">
        <v>19</v>
      </c>
      <c r="G156" s="14"/>
      <c r="H156" s="15">
        <v>30100.0</v>
      </c>
      <c r="I156" s="16"/>
      <c r="J156" s="17">
        <f t="shared" si="2"/>
        <v>516100</v>
      </c>
      <c r="K156" s="18"/>
      <c r="L156" s="18"/>
      <c r="M156" s="18"/>
      <c r="N156" s="18"/>
      <c r="O156" s="19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</row>
    <row r="157">
      <c r="A157" s="11">
        <v>202111.0</v>
      </c>
      <c r="B157" s="23" t="s">
        <v>226</v>
      </c>
      <c r="C157" s="11">
        <v>202111.0</v>
      </c>
      <c r="D157" s="13" t="s">
        <v>220</v>
      </c>
      <c r="E157" s="12" t="s">
        <v>55</v>
      </c>
      <c r="F157" s="12" t="s">
        <v>168</v>
      </c>
      <c r="G157" s="14">
        <v>83750.0</v>
      </c>
      <c r="H157" s="15">
        <v>0.0</v>
      </c>
      <c r="I157" s="16"/>
      <c r="J157" s="17">
        <f t="shared" si="2"/>
        <v>599850</v>
      </c>
      <c r="K157" s="18"/>
      <c r="L157" s="18"/>
      <c r="M157" s="18"/>
      <c r="N157" s="18"/>
      <c r="O157" s="19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</row>
    <row r="158">
      <c r="A158" s="40">
        <v>202111.0</v>
      </c>
      <c r="B158" s="43" t="s">
        <v>227</v>
      </c>
      <c r="C158" s="40">
        <v>202111.0</v>
      </c>
      <c r="D158" s="50" t="s">
        <v>228</v>
      </c>
      <c r="E158" s="52" t="s">
        <v>31</v>
      </c>
      <c r="F158" s="43" t="s">
        <v>22</v>
      </c>
      <c r="G158" s="44">
        <v>100000.0</v>
      </c>
      <c r="H158" s="44">
        <v>0.0</v>
      </c>
      <c r="I158" s="45"/>
      <c r="J158" s="46">
        <f t="shared" si="2"/>
        <v>699850</v>
      </c>
      <c r="K158" s="45"/>
      <c r="L158" s="45"/>
      <c r="M158" s="45"/>
      <c r="N158" s="45"/>
      <c r="O158" s="47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</row>
    <row r="159">
      <c r="A159" s="11">
        <v>202111.0</v>
      </c>
      <c r="B159" s="12" t="s">
        <v>227</v>
      </c>
      <c r="C159" s="11">
        <v>202111.0</v>
      </c>
      <c r="D159" s="13" t="s">
        <v>229</v>
      </c>
      <c r="E159" s="36" t="s">
        <v>41</v>
      </c>
      <c r="F159" s="12" t="s">
        <v>19</v>
      </c>
      <c r="G159" s="14"/>
      <c r="H159" s="15">
        <v>45700.0</v>
      </c>
      <c r="I159" s="16"/>
      <c r="J159" s="17">
        <f t="shared" si="2"/>
        <v>654150</v>
      </c>
      <c r="K159" s="18"/>
      <c r="L159" s="18"/>
      <c r="M159" s="18"/>
      <c r="N159" s="18"/>
      <c r="O159" s="19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</row>
    <row r="160">
      <c r="A160" s="11">
        <v>202111.0</v>
      </c>
      <c r="B160" s="12" t="s">
        <v>230</v>
      </c>
      <c r="C160" s="11">
        <v>202111.0</v>
      </c>
      <c r="D160" s="13" t="s">
        <v>231</v>
      </c>
      <c r="E160" s="36" t="s">
        <v>18</v>
      </c>
      <c r="F160" s="12" t="s">
        <v>22</v>
      </c>
      <c r="G160" s="14"/>
      <c r="H160" s="15">
        <v>2050.0</v>
      </c>
      <c r="I160" s="16"/>
      <c r="J160" s="17">
        <f t="shared" si="2"/>
        <v>652100</v>
      </c>
      <c r="K160" s="18"/>
      <c r="L160" s="18"/>
      <c r="M160" s="18"/>
      <c r="N160" s="18"/>
      <c r="O160" s="19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</row>
    <row r="161">
      <c r="A161" s="11">
        <v>202111.0</v>
      </c>
      <c r="B161" s="12" t="s">
        <v>230</v>
      </c>
      <c r="C161" s="11">
        <v>202111.0</v>
      </c>
      <c r="D161" s="13" t="s">
        <v>232</v>
      </c>
      <c r="E161" s="36" t="s">
        <v>97</v>
      </c>
      <c r="F161" s="12" t="s">
        <v>22</v>
      </c>
      <c r="G161" s="14"/>
      <c r="H161" s="15">
        <v>5050.0</v>
      </c>
      <c r="I161" s="16"/>
      <c r="J161" s="17">
        <f t="shared" si="2"/>
        <v>647050</v>
      </c>
      <c r="K161" s="18"/>
      <c r="L161" s="18"/>
      <c r="M161" s="18"/>
      <c r="N161" s="18"/>
      <c r="O161" s="19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</row>
    <row r="162">
      <c r="A162" s="11">
        <v>202111.0</v>
      </c>
      <c r="B162" s="12" t="s">
        <v>230</v>
      </c>
      <c r="C162" s="11">
        <v>202111.0</v>
      </c>
      <c r="D162" s="13" t="s">
        <v>201</v>
      </c>
      <c r="E162" s="36" t="s">
        <v>95</v>
      </c>
      <c r="F162" s="12" t="s">
        <v>19</v>
      </c>
      <c r="G162" s="14"/>
      <c r="H162" s="15">
        <v>1000.0</v>
      </c>
      <c r="I162" s="16"/>
      <c r="J162" s="17">
        <f t="shared" si="2"/>
        <v>646050</v>
      </c>
      <c r="K162" s="18"/>
      <c r="L162" s="18"/>
      <c r="M162" s="18"/>
      <c r="N162" s="18"/>
      <c r="O162" s="19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</row>
    <row r="163">
      <c r="A163" s="11">
        <v>202111.0</v>
      </c>
      <c r="B163" s="12" t="s">
        <v>230</v>
      </c>
      <c r="C163" s="11">
        <v>202111.0</v>
      </c>
      <c r="D163" s="13" t="s">
        <v>233</v>
      </c>
      <c r="E163" s="36" t="s">
        <v>97</v>
      </c>
      <c r="F163" s="12" t="s">
        <v>19</v>
      </c>
      <c r="G163" s="14"/>
      <c r="H163" s="15">
        <v>4500.0</v>
      </c>
      <c r="I163" s="16"/>
      <c r="J163" s="17">
        <f t="shared" si="2"/>
        <v>641550</v>
      </c>
      <c r="K163" s="18"/>
      <c r="L163" s="18"/>
      <c r="M163" s="18"/>
      <c r="N163" s="18"/>
      <c r="O163" s="19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</row>
    <row r="164">
      <c r="A164" s="11">
        <v>202111.0</v>
      </c>
      <c r="B164" s="12" t="s">
        <v>230</v>
      </c>
      <c r="C164" s="11">
        <v>202111.0</v>
      </c>
      <c r="D164" s="13" t="s">
        <v>234</v>
      </c>
      <c r="E164" s="36" t="s">
        <v>97</v>
      </c>
      <c r="F164" s="12" t="s">
        <v>19</v>
      </c>
      <c r="G164" s="14"/>
      <c r="H164" s="15">
        <v>5000.0</v>
      </c>
      <c r="I164" s="16"/>
      <c r="J164" s="17">
        <f t="shared" si="2"/>
        <v>636550</v>
      </c>
      <c r="K164" s="18"/>
      <c r="L164" s="18"/>
      <c r="M164" s="18"/>
      <c r="N164" s="18"/>
      <c r="O164" s="19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</row>
    <row r="165">
      <c r="A165" s="11">
        <v>202111.0</v>
      </c>
      <c r="B165" s="23" t="s">
        <v>230</v>
      </c>
      <c r="C165" s="11">
        <v>202111.0</v>
      </c>
      <c r="D165" s="13" t="s">
        <v>235</v>
      </c>
      <c r="E165" s="12" t="s">
        <v>78</v>
      </c>
      <c r="F165" s="12" t="s">
        <v>22</v>
      </c>
      <c r="G165" s="14">
        <v>12000.0</v>
      </c>
      <c r="H165" s="15">
        <v>0.0</v>
      </c>
      <c r="I165" s="16"/>
      <c r="J165" s="17">
        <f t="shared" si="2"/>
        <v>648550</v>
      </c>
      <c r="K165" s="18"/>
      <c r="L165" s="18"/>
      <c r="M165" s="18"/>
      <c r="N165" s="18"/>
      <c r="O165" s="19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</row>
    <row r="166">
      <c r="A166" s="11">
        <v>202111.0</v>
      </c>
      <c r="B166" s="23" t="s">
        <v>236</v>
      </c>
      <c r="C166" s="11">
        <v>202111.0</v>
      </c>
      <c r="D166" s="13" t="s">
        <v>237</v>
      </c>
      <c r="E166" s="12" t="s">
        <v>55</v>
      </c>
      <c r="F166" s="12" t="s">
        <v>19</v>
      </c>
      <c r="G166" s="14">
        <v>15000.0</v>
      </c>
      <c r="H166" s="15">
        <v>0.0</v>
      </c>
      <c r="I166" s="16"/>
      <c r="J166" s="17">
        <f t="shared" si="2"/>
        <v>663550</v>
      </c>
      <c r="K166" s="18"/>
      <c r="L166" s="18"/>
      <c r="M166" s="18"/>
      <c r="N166" s="18"/>
      <c r="O166" s="19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</row>
    <row r="167">
      <c r="A167" s="11">
        <v>202111.0</v>
      </c>
      <c r="B167" s="23" t="s">
        <v>236</v>
      </c>
      <c r="C167" s="11">
        <v>202111.0</v>
      </c>
      <c r="D167" s="13" t="s">
        <v>238</v>
      </c>
      <c r="E167" s="12" t="s">
        <v>48</v>
      </c>
      <c r="F167" s="12" t="s">
        <v>19</v>
      </c>
      <c r="G167" s="14">
        <v>20000.0</v>
      </c>
      <c r="H167" s="15">
        <v>0.0</v>
      </c>
      <c r="I167" s="16"/>
      <c r="J167" s="17">
        <f t="shared" si="2"/>
        <v>683550</v>
      </c>
      <c r="K167" s="18"/>
      <c r="L167" s="18"/>
      <c r="M167" s="18"/>
      <c r="N167" s="18"/>
      <c r="O167" s="19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</row>
    <row r="168">
      <c r="A168" s="11">
        <v>202111.0</v>
      </c>
      <c r="B168" s="12" t="s">
        <v>239</v>
      </c>
      <c r="C168" s="11">
        <v>202111.0</v>
      </c>
      <c r="D168" s="13" t="s">
        <v>240</v>
      </c>
      <c r="E168" s="36" t="s">
        <v>97</v>
      </c>
      <c r="F168" s="12" t="s">
        <v>22</v>
      </c>
      <c r="G168" s="14"/>
      <c r="H168" s="15">
        <v>5050.0</v>
      </c>
      <c r="I168" s="16"/>
      <c r="J168" s="17">
        <f t="shared" si="2"/>
        <v>678500</v>
      </c>
      <c r="K168" s="18"/>
      <c r="L168" s="18"/>
      <c r="M168" s="18"/>
      <c r="N168" s="18"/>
      <c r="O168" s="19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</row>
    <row r="169">
      <c r="A169" s="11">
        <v>202111.0</v>
      </c>
      <c r="B169" s="12" t="s">
        <v>239</v>
      </c>
      <c r="C169" s="11">
        <v>202111.0</v>
      </c>
      <c r="D169" s="13" t="s">
        <v>120</v>
      </c>
      <c r="E169" s="36" t="s">
        <v>120</v>
      </c>
      <c r="F169" s="12" t="s">
        <v>19</v>
      </c>
      <c r="G169" s="14"/>
      <c r="H169" s="15">
        <v>2150.0</v>
      </c>
      <c r="I169" s="16"/>
      <c r="J169" s="17">
        <f t="shared" si="2"/>
        <v>676350</v>
      </c>
      <c r="K169" s="18"/>
      <c r="L169" s="18"/>
      <c r="M169" s="18"/>
      <c r="N169" s="18"/>
      <c r="O169" s="19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</row>
    <row r="170">
      <c r="A170" s="11">
        <v>202111.0</v>
      </c>
      <c r="B170" s="12" t="s">
        <v>239</v>
      </c>
      <c r="C170" s="11">
        <v>202111.0</v>
      </c>
      <c r="D170" s="21" t="s">
        <v>241</v>
      </c>
      <c r="E170" s="36" t="s">
        <v>95</v>
      </c>
      <c r="F170" s="12" t="s">
        <v>19</v>
      </c>
      <c r="G170" s="14"/>
      <c r="H170" s="15">
        <v>3150.0</v>
      </c>
      <c r="I170" s="16"/>
      <c r="J170" s="17">
        <f t="shared" si="2"/>
        <v>673200</v>
      </c>
      <c r="K170" s="18"/>
      <c r="L170" s="18"/>
      <c r="M170" s="18"/>
      <c r="N170" s="18"/>
      <c r="O170" s="19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</row>
    <row r="171">
      <c r="A171" s="11">
        <v>202111.0</v>
      </c>
      <c r="B171" s="11" t="s">
        <v>239</v>
      </c>
      <c r="C171" s="11">
        <v>202111.0</v>
      </c>
      <c r="D171" s="21" t="s">
        <v>242</v>
      </c>
      <c r="E171" s="38" t="s">
        <v>64</v>
      </c>
      <c r="F171" s="11" t="s">
        <v>34</v>
      </c>
      <c r="G171" s="14"/>
      <c r="H171" s="15">
        <v>125000.0</v>
      </c>
      <c r="I171" s="16"/>
      <c r="J171" s="17">
        <f t="shared" si="2"/>
        <v>548200</v>
      </c>
      <c r="K171" s="18"/>
      <c r="L171" s="18"/>
      <c r="M171" s="18"/>
      <c r="N171" s="18"/>
      <c r="O171" s="19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</row>
    <row r="172">
      <c r="A172" s="11">
        <v>202111.0</v>
      </c>
      <c r="B172" s="11" t="s">
        <v>239</v>
      </c>
      <c r="C172" s="11">
        <v>202111.0</v>
      </c>
      <c r="D172" s="21" t="s">
        <v>243</v>
      </c>
      <c r="E172" s="38" t="s">
        <v>64</v>
      </c>
      <c r="F172" s="11" t="s">
        <v>22</v>
      </c>
      <c r="G172" s="14"/>
      <c r="H172" s="15">
        <v>127550.0</v>
      </c>
      <c r="I172" s="16"/>
      <c r="J172" s="17">
        <f t="shared" si="2"/>
        <v>420650</v>
      </c>
      <c r="K172" s="18"/>
      <c r="L172" s="18"/>
      <c r="M172" s="18"/>
      <c r="N172" s="18"/>
      <c r="O172" s="19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</row>
    <row r="173">
      <c r="A173" s="11">
        <v>202111.0</v>
      </c>
      <c r="B173" s="12" t="s">
        <v>239</v>
      </c>
      <c r="C173" s="11">
        <v>202111.0</v>
      </c>
      <c r="D173" s="13" t="s">
        <v>244</v>
      </c>
      <c r="E173" s="38" t="s">
        <v>21</v>
      </c>
      <c r="F173" s="12" t="s">
        <v>22</v>
      </c>
      <c r="G173" s="14"/>
      <c r="H173" s="15">
        <v>5050.0</v>
      </c>
      <c r="I173" s="16"/>
      <c r="J173" s="17">
        <f t="shared" si="2"/>
        <v>415600</v>
      </c>
      <c r="K173" s="18"/>
      <c r="L173" s="18"/>
      <c r="M173" s="18"/>
      <c r="N173" s="18"/>
      <c r="O173" s="19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</row>
    <row r="174">
      <c r="A174" s="11">
        <v>202112.0</v>
      </c>
      <c r="B174" s="23">
        <v>44208.0</v>
      </c>
      <c r="C174" s="11">
        <v>202112.0</v>
      </c>
      <c r="D174" s="13" t="s">
        <v>220</v>
      </c>
      <c r="E174" s="12" t="s">
        <v>55</v>
      </c>
      <c r="F174" s="12" t="s">
        <v>245</v>
      </c>
      <c r="G174" s="14">
        <v>15000.0</v>
      </c>
      <c r="H174" s="15"/>
      <c r="I174" s="16"/>
      <c r="J174" s="17">
        <f t="shared" si="2"/>
        <v>430600</v>
      </c>
      <c r="K174" s="18"/>
      <c r="L174" s="18"/>
      <c r="M174" s="18"/>
      <c r="N174" s="18"/>
      <c r="O174" s="19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</row>
    <row r="175">
      <c r="A175" s="40">
        <v>202112.0</v>
      </c>
      <c r="B175" s="41">
        <v>44208.0</v>
      </c>
      <c r="C175" s="40">
        <v>202112.0</v>
      </c>
      <c r="D175" s="50" t="s">
        <v>246</v>
      </c>
      <c r="E175" s="40" t="s">
        <v>31</v>
      </c>
      <c r="F175" s="43" t="s">
        <v>22</v>
      </c>
      <c r="G175" s="44">
        <v>150000.0</v>
      </c>
      <c r="H175" s="44"/>
      <c r="I175" s="45"/>
      <c r="J175" s="46">
        <f t="shared" si="2"/>
        <v>580600</v>
      </c>
      <c r="K175" s="45"/>
      <c r="L175" s="45"/>
      <c r="M175" s="45"/>
      <c r="N175" s="45"/>
      <c r="O175" s="47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</row>
    <row r="176">
      <c r="A176" s="11">
        <v>202112.0</v>
      </c>
      <c r="B176" s="23">
        <v>44208.0</v>
      </c>
      <c r="C176" s="11">
        <v>202112.0</v>
      </c>
      <c r="D176" s="21" t="s">
        <v>247</v>
      </c>
      <c r="E176" s="12" t="s">
        <v>48</v>
      </c>
      <c r="F176" s="12" t="s">
        <v>22</v>
      </c>
      <c r="G176" s="14">
        <v>228000.0</v>
      </c>
      <c r="H176" s="15"/>
      <c r="I176" s="16"/>
      <c r="J176" s="17">
        <f t="shared" si="2"/>
        <v>808600</v>
      </c>
      <c r="K176" s="18"/>
      <c r="L176" s="18"/>
      <c r="M176" s="18"/>
      <c r="N176" s="18"/>
      <c r="O176" s="19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</row>
    <row r="177">
      <c r="A177" s="11">
        <v>202112.0</v>
      </c>
      <c r="B177" s="23">
        <v>44208.0</v>
      </c>
      <c r="C177" s="11">
        <v>202112.0</v>
      </c>
      <c r="D177" s="13" t="s">
        <v>248</v>
      </c>
      <c r="E177" s="12" t="s">
        <v>41</v>
      </c>
      <c r="F177" s="12" t="s">
        <v>19</v>
      </c>
      <c r="G177" s="14"/>
      <c r="H177" s="15">
        <v>65200.0</v>
      </c>
      <c r="I177" s="16"/>
      <c r="J177" s="17">
        <f t="shared" si="2"/>
        <v>743400</v>
      </c>
      <c r="K177" s="18"/>
      <c r="L177" s="18"/>
      <c r="M177" s="18"/>
      <c r="N177" s="18"/>
      <c r="O177" s="19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</row>
    <row r="178">
      <c r="A178" s="11">
        <v>202112.0</v>
      </c>
      <c r="B178" s="23">
        <v>44239.0</v>
      </c>
      <c r="C178" s="11">
        <v>202112.0</v>
      </c>
      <c r="D178" s="21" t="s">
        <v>249</v>
      </c>
      <c r="E178" s="12" t="s">
        <v>95</v>
      </c>
      <c r="F178" s="12" t="s">
        <v>19</v>
      </c>
      <c r="G178" s="14"/>
      <c r="H178" s="15">
        <v>19900.0</v>
      </c>
      <c r="I178" s="16"/>
      <c r="J178" s="17">
        <f t="shared" si="2"/>
        <v>723500</v>
      </c>
      <c r="K178" s="18"/>
      <c r="L178" s="18"/>
      <c r="M178" s="18"/>
      <c r="N178" s="18"/>
      <c r="O178" s="19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</row>
    <row r="179">
      <c r="A179" s="11">
        <v>202112.0</v>
      </c>
      <c r="B179" s="23">
        <v>44389.0</v>
      </c>
      <c r="C179" s="11">
        <v>202112.0</v>
      </c>
      <c r="D179" s="13" t="s">
        <v>250</v>
      </c>
      <c r="E179" s="12" t="s">
        <v>55</v>
      </c>
      <c r="F179" s="12" t="s">
        <v>168</v>
      </c>
      <c r="G179" s="14">
        <v>15000.0</v>
      </c>
      <c r="H179" s="15">
        <v>0.0</v>
      </c>
      <c r="I179" s="16"/>
      <c r="J179" s="17">
        <f t="shared" si="2"/>
        <v>738500</v>
      </c>
      <c r="K179" s="18"/>
      <c r="L179" s="18"/>
      <c r="M179" s="18"/>
      <c r="N179" s="18"/>
      <c r="O179" s="19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</row>
    <row r="180">
      <c r="A180" s="11">
        <v>202112.0</v>
      </c>
      <c r="B180" s="23">
        <v>44389.0</v>
      </c>
      <c r="C180" s="11">
        <v>202112.0</v>
      </c>
      <c r="D180" s="13" t="s">
        <v>251</v>
      </c>
      <c r="E180" s="12" t="s">
        <v>48</v>
      </c>
      <c r="F180" s="12" t="s">
        <v>19</v>
      </c>
      <c r="G180" s="14">
        <v>30000.0</v>
      </c>
      <c r="H180" s="15">
        <v>0.0</v>
      </c>
      <c r="I180" s="16"/>
      <c r="J180" s="17">
        <f t="shared" si="2"/>
        <v>768500</v>
      </c>
      <c r="K180" s="18"/>
      <c r="L180" s="18"/>
      <c r="M180" s="18"/>
      <c r="N180" s="18"/>
      <c r="O180" s="19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</row>
    <row r="181">
      <c r="A181" s="11">
        <v>202112.0</v>
      </c>
      <c r="B181" s="23">
        <v>44420.0</v>
      </c>
      <c r="C181" s="11">
        <v>202112.0</v>
      </c>
      <c r="D181" s="13" t="s">
        <v>248</v>
      </c>
      <c r="E181" s="12" t="s">
        <v>95</v>
      </c>
      <c r="F181" s="12" t="s">
        <v>19</v>
      </c>
      <c r="G181" s="14"/>
      <c r="H181" s="15">
        <v>22500.0</v>
      </c>
      <c r="I181" s="16"/>
      <c r="J181" s="17">
        <f t="shared" si="2"/>
        <v>746000</v>
      </c>
      <c r="K181" s="18"/>
      <c r="L181" s="18"/>
      <c r="M181" s="18"/>
      <c r="N181" s="18"/>
      <c r="O181" s="19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</row>
    <row r="182">
      <c r="A182" s="11">
        <v>202112.0</v>
      </c>
      <c r="B182" s="23">
        <v>44420.0</v>
      </c>
      <c r="C182" s="11">
        <v>202112.0</v>
      </c>
      <c r="D182" s="13" t="s">
        <v>252</v>
      </c>
      <c r="E182" s="12" t="s">
        <v>37</v>
      </c>
      <c r="F182" s="12" t="s">
        <v>19</v>
      </c>
      <c r="G182" s="14"/>
      <c r="H182" s="15">
        <v>76000.0</v>
      </c>
      <c r="I182" s="16"/>
      <c r="J182" s="17">
        <f t="shared" si="2"/>
        <v>670000</v>
      </c>
      <c r="K182" s="18"/>
      <c r="L182" s="18"/>
      <c r="M182" s="18"/>
      <c r="N182" s="18"/>
      <c r="O182" s="19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</row>
    <row r="183">
      <c r="A183" s="11">
        <v>202112.0</v>
      </c>
      <c r="B183" s="23">
        <v>44420.0</v>
      </c>
      <c r="C183" s="11">
        <v>202112.0</v>
      </c>
      <c r="D183" s="13" t="s">
        <v>253</v>
      </c>
      <c r="E183" s="39" t="s">
        <v>64</v>
      </c>
      <c r="F183" s="12" t="s">
        <v>22</v>
      </c>
      <c r="G183" s="14"/>
      <c r="H183" s="15">
        <v>1400.0</v>
      </c>
      <c r="I183" s="16"/>
      <c r="J183" s="17">
        <f t="shared" si="2"/>
        <v>668600</v>
      </c>
      <c r="K183" s="18"/>
      <c r="L183" s="18"/>
      <c r="M183" s="18"/>
      <c r="N183" s="18"/>
      <c r="O183" s="19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</row>
    <row r="184">
      <c r="A184" s="11">
        <v>202112.0</v>
      </c>
      <c r="B184" s="23">
        <v>44420.0</v>
      </c>
      <c r="C184" s="11">
        <v>202112.0</v>
      </c>
      <c r="D184" s="13" t="s">
        <v>254</v>
      </c>
      <c r="E184" s="36" t="s">
        <v>97</v>
      </c>
      <c r="F184" s="12" t="s">
        <v>22</v>
      </c>
      <c r="G184" s="14"/>
      <c r="H184" s="15">
        <v>7050.0</v>
      </c>
      <c r="I184" s="16"/>
      <c r="J184" s="17">
        <f t="shared" si="2"/>
        <v>661550</v>
      </c>
      <c r="K184" s="18"/>
      <c r="L184" s="18"/>
      <c r="M184" s="18"/>
      <c r="N184" s="18"/>
      <c r="O184" s="19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</row>
    <row r="185">
      <c r="A185" s="11">
        <v>202112.0</v>
      </c>
      <c r="B185" s="23">
        <v>44481.0</v>
      </c>
      <c r="C185" s="11">
        <v>202112.0</v>
      </c>
      <c r="D185" s="13" t="s">
        <v>255</v>
      </c>
      <c r="E185" s="12" t="s">
        <v>93</v>
      </c>
      <c r="F185" s="12" t="s">
        <v>19</v>
      </c>
      <c r="G185" s="14"/>
      <c r="H185" s="15">
        <v>160000.0</v>
      </c>
      <c r="I185" s="16"/>
      <c r="J185" s="17">
        <f t="shared" si="2"/>
        <v>501550</v>
      </c>
      <c r="K185" s="18"/>
      <c r="L185" s="18"/>
      <c r="M185" s="18"/>
      <c r="N185" s="18"/>
      <c r="O185" s="19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</row>
    <row r="186">
      <c r="A186" s="11">
        <v>202112.0</v>
      </c>
      <c r="B186" s="23">
        <v>44481.0</v>
      </c>
      <c r="C186" s="11">
        <v>202112.0</v>
      </c>
      <c r="D186" s="13" t="s">
        <v>256</v>
      </c>
      <c r="E186" s="39" t="s">
        <v>64</v>
      </c>
      <c r="F186" s="12" t="s">
        <v>22</v>
      </c>
      <c r="G186" s="14"/>
      <c r="H186" s="15">
        <v>1600.0</v>
      </c>
      <c r="I186" s="16"/>
      <c r="J186" s="17">
        <f t="shared" si="2"/>
        <v>499950</v>
      </c>
      <c r="K186" s="18"/>
      <c r="L186" s="18"/>
      <c r="M186" s="18"/>
      <c r="N186" s="18"/>
      <c r="O186" s="19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</row>
    <row r="187">
      <c r="A187" s="11">
        <v>202112.0</v>
      </c>
      <c r="B187" s="23">
        <v>44481.0</v>
      </c>
      <c r="C187" s="11">
        <v>202112.0</v>
      </c>
      <c r="D187" s="13" t="s">
        <v>257</v>
      </c>
      <c r="E187" s="39" t="s">
        <v>37</v>
      </c>
      <c r="F187" s="12" t="s">
        <v>22</v>
      </c>
      <c r="G187" s="14"/>
      <c r="H187" s="15">
        <v>50000.0</v>
      </c>
      <c r="I187" s="16"/>
      <c r="J187" s="17">
        <f t="shared" si="2"/>
        <v>449950</v>
      </c>
      <c r="K187" s="18"/>
      <c r="L187" s="18"/>
      <c r="M187" s="18"/>
      <c r="N187" s="18"/>
      <c r="O187" s="19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</row>
    <row r="188">
      <c r="A188" s="11">
        <v>202112.0</v>
      </c>
      <c r="B188" s="12" t="s">
        <v>258</v>
      </c>
      <c r="C188" s="11">
        <v>202112.0</v>
      </c>
      <c r="D188" s="13" t="s">
        <v>259</v>
      </c>
      <c r="E188" s="12" t="s">
        <v>93</v>
      </c>
      <c r="F188" s="12" t="s">
        <v>22</v>
      </c>
      <c r="G188" s="14"/>
      <c r="H188" s="15">
        <v>5050.0</v>
      </c>
      <c r="I188" s="16"/>
      <c r="J188" s="17">
        <f t="shared" si="2"/>
        <v>444900</v>
      </c>
      <c r="K188" s="18"/>
      <c r="L188" s="18"/>
      <c r="M188" s="18"/>
      <c r="N188" s="18"/>
      <c r="O188" s="19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</row>
    <row r="189">
      <c r="A189" s="11">
        <v>202112.0</v>
      </c>
      <c r="B189" s="12" t="s">
        <v>258</v>
      </c>
      <c r="C189" s="11">
        <v>202112.0</v>
      </c>
      <c r="D189" s="13" t="s">
        <v>260</v>
      </c>
      <c r="E189" s="39" t="s">
        <v>64</v>
      </c>
      <c r="F189" s="12" t="s">
        <v>22</v>
      </c>
      <c r="G189" s="14"/>
      <c r="H189" s="15">
        <v>7050.0</v>
      </c>
      <c r="I189" s="16"/>
      <c r="J189" s="17">
        <f t="shared" si="2"/>
        <v>437850</v>
      </c>
      <c r="K189" s="18"/>
      <c r="L189" s="18"/>
      <c r="M189" s="18"/>
      <c r="N189" s="18"/>
      <c r="O189" s="19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</row>
    <row r="190">
      <c r="A190" s="11">
        <v>202112.0</v>
      </c>
      <c r="B190" s="12" t="s">
        <v>258</v>
      </c>
      <c r="C190" s="11">
        <v>202112.0</v>
      </c>
      <c r="D190" s="13" t="s">
        <v>261</v>
      </c>
      <c r="E190" s="12" t="s">
        <v>48</v>
      </c>
      <c r="F190" s="12" t="s">
        <v>19</v>
      </c>
      <c r="G190" s="14">
        <v>30000.0</v>
      </c>
      <c r="H190" s="15">
        <v>0.0</v>
      </c>
      <c r="I190" s="16"/>
      <c r="J190" s="17">
        <f t="shared" si="2"/>
        <v>467850</v>
      </c>
      <c r="K190" s="18"/>
      <c r="L190" s="18"/>
      <c r="M190" s="18"/>
      <c r="N190" s="18"/>
      <c r="O190" s="19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</row>
    <row r="191">
      <c r="A191" s="11">
        <v>202112.0</v>
      </c>
      <c r="B191" s="12" t="s">
        <v>258</v>
      </c>
      <c r="C191" s="11">
        <v>202112.0</v>
      </c>
      <c r="D191" s="13" t="s">
        <v>262</v>
      </c>
      <c r="E191" s="11" t="s">
        <v>27</v>
      </c>
      <c r="F191" s="12" t="s">
        <v>19</v>
      </c>
      <c r="G191" s="14">
        <v>7000.0</v>
      </c>
      <c r="H191" s="15">
        <v>0.0</v>
      </c>
      <c r="I191" s="16"/>
      <c r="J191" s="17">
        <f t="shared" si="2"/>
        <v>474850</v>
      </c>
      <c r="K191" s="18"/>
      <c r="L191" s="18"/>
      <c r="M191" s="18"/>
      <c r="N191" s="18"/>
      <c r="O191" s="19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</row>
    <row r="192">
      <c r="A192" s="11">
        <v>202112.0</v>
      </c>
      <c r="B192" s="23" t="s">
        <v>258</v>
      </c>
      <c r="C192" s="11">
        <v>202112.0</v>
      </c>
      <c r="D192" s="13" t="s">
        <v>263</v>
      </c>
      <c r="E192" s="12" t="s">
        <v>48</v>
      </c>
      <c r="F192" s="12" t="s">
        <v>19</v>
      </c>
      <c r="G192" s="14">
        <v>5000.0</v>
      </c>
      <c r="H192" s="15">
        <v>0.0</v>
      </c>
      <c r="I192" s="16"/>
      <c r="J192" s="17">
        <f t="shared" si="2"/>
        <v>479850</v>
      </c>
      <c r="K192" s="18"/>
      <c r="L192" s="18"/>
      <c r="M192" s="18"/>
      <c r="N192" s="18"/>
      <c r="O192" s="19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</row>
    <row r="193">
      <c r="A193" s="11">
        <v>202112.0</v>
      </c>
      <c r="B193" s="23" t="s">
        <v>264</v>
      </c>
      <c r="C193" s="11">
        <v>202112.0</v>
      </c>
      <c r="D193" s="13" t="s">
        <v>202</v>
      </c>
      <c r="E193" s="12" t="s">
        <v>48</v>
      </c>
      <c r="F193" s="12" t="s">
        <v>22</v>
      </c>
      <c r="G193" s="14">
        <v>80000.0</v>
      </c>
      <c r="H193" s="15">
        <v>0.0</v>
      </c>
      <c r="I193" s="16"/>
      <c r="J193" s="17">
        <f t="shared" si="2"/>
        <v>559850</v>
      </c>
      <c r="K193" s="18"/>
      <c r="L193" s="18"/>
      <c r="M193" s="18"/>
      <c r="N193" s="18"/>
      <c r="O193" s="19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</row>
    <row r="194">
      <c r="A194" s="11">
        <v>202112.0</v>
      </c>
      <c r="B194" s="12" t="s">
        <v>264</v>
      </c>
      <c r="C194" s="11">
        <v>202112.0</v>
      </c>
      <c r="D194" s="13" t="s">
        <v>134</v>
      </c>
      <c r="E194" s="12" t="s">
        <v>95</v>
      </c>
      <c r="F194" s="12" t="s">
        <v>22</v>
      </c>
      <c r="G194" s="14"/>
      <c r="H194" s="15">
        <v>8050.0</v>
      </c>
      <c r="I194" s="16"/>
      <c r="J194" s="17">
        <f t="shared" si="2"/>
        <v>551800</v>
      </c>
      <c r="K194" s="18"/>
      <c r="L194" s="18"/>
      <c r="M194" s="18"/>
      <c r="N194" s="18"/>
      <c r="O194" s="19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</row>
    <row r="195">
      <c r="A195" s="11">
        <v>202112.0</v>
      </c>
      <c r="B195" s="12" t="s">
        <v>264</v>
      </c>
      <c r="C195" s="11">
        <v>202112.0</v>
      </c>
      <c r="D195" s="13" t="s">
        <v>265</v>
      </c>
      <c r="E195" s="12" t="s">
        <v>120</v>
      </c>
      <c r="F195" s="12" t="s">
        <v>19</v>
      </c>
      <c r="G195" s="14"/>
      <c r="H195" s="15">
        <v>2150.0</v>
      </c>
      <c r="I195" s="16"/>
      <c r="J195" s="17">
        <f t="shared" si="2"/>
        <v>549650</v>
      </c>
      <c r="K195" s="18"/>
      <c r="L195" s="18"/>
      <c r="M195" s="18"/>
      <c r="N195" s="18"/>
      <c r="O195" s="19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</row>
    <row r="196">
      <c r="A196" s="11">
        <v>202112.0</v>
      </c>
      <c r="B196" s="12" t="s">
        <v>264</v>
      </c>
      <c r="C196" s="11">
        <v>202112.0</v>
      </c>
      <c r="D196" s="13" t="s">
        <v>266</v>
      </c>
      <c r="E196" s="11" t="s">
        <v>27</v>
      </c>
      <c r="F196" s="12" t="s">
        <v>19</v>
      </c>
      <c r="G196" s="14">
        <v>50000.0</v>
      </c>
      <c r="H196" s="15">
        <v>0.0</v>
      </c>
      <c r="I196" s="16"/>
      <c r="J196" s="17">
        <f t="shared" si="2"/>
        <v>599650</v>
      </c>
      <c r="K196" s="18"/>
      <c r="L196" s="18"/>
      <c r="M196" s="18"/>
      <c r="N196" s="18"/>
      <c r="O196" s="19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</row>
    <row r="197">
      <c r="A197" s="11">
        <v>202112.0</v>
      </c>
      <c r="B197" s="12" t="s">
        <v>264</v>
      </c>
      <c r="C197" s="11">
        <v>202112.0</v>
      </c>
      <c r="D197" s="13" t="s">
        <v>267</v>
      </c>
      <c r="E197" s="12" t="s">
        <v>48</v>
      </c>
      <c r="F197" s="12" t="s">
        <v>19</v>
      </c>
      <c r="G197" s="14">
        <v>5000.0</v>
      </c>
      <c r="H197" s="15">
        <v>0.0</v>
      </c>
      <c r="I197" s="16"/>
      <c r="J197" s="17">
        <f t="shared" si="2"/>
        <v>604650</v>
      </c>
      <c r="K197" s="18"/>
      <c r="L197" s="18"/>
      <c r="M197" s="18"/>
      <c r="N197" s="18"/>
      <c r="O197" s="19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</row>
    <row r="198">
      <c r="A198" s="11">
        <v>202112.0</v>
      </c>
      <c r="B198" s="12" t="s">
        <v>268</v>
      </c>
      <c r="C198" s="11">
        <v>202112.0</v>
      </c>
      <c r="D198" s="13" t="s">
        <v>269</v>
      </c>
      <c r="E198" s="36" t="s">
        <v>97</v>
      </c>
      <c r="F198" s="12" t="s">
        <v>19</v>
      </c>
      <c r="G198" s="14"/>
      <c r="H198" s="15">
        <v>10000.0</v>
      </c>
      <c r="I198" s="16"/>
      <c r="J198" s="17">
        <f t="shared" si="2"/>
        <v>594650</v>
      </c>
      <c r="K198" s="18"/>
      <c r="L198" s="18"/>
      <c r="M198" s="18"/>
      <c r="N198" s="18"/>
      <c r="O198" s="19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</row>
    <row r="199">
      <c r="A199" s="11">
        <v>202112.0</v>
      </c>
      <c r="B199" s="12" t="s">
        <v>270</v>
      </c>
      <c r="C199" s="11">
        <v>202112.0</v>
      </c>
      <c r="D199" s="13" t="s">
        <v>271</v>
      </c>
      <c r="E199" s="12" t="s">
        <v>48</v>
      </c>
      <c r="F199" s="12" t="s">
        <v>168</v>
      </c>
      <c r="G199" s="14">
        <v>80000.0</v>
      </c>
      <c r="H199" s="15">
        <v>0.0</v>
      </c>
      <c r="I199" s="16"/>
      <c r="J199" s="17">
        <f t="shared" si="2"/>
        <v>674650</v>
      </c>
      <c r="K199" s="18"/>
      <c r="L199" s="18"/>
      <c r="M199" s="18"/>
      <c r="N199" s="18"/>
      <c r="O199" s="19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</row>
    <row r="200">
      <c r="A200" s="11">
        <v>202112.0</v>
      </c>
      <c r="B200" s="23" t="s">
        <v>270</v>
      </c>
      <c r="C200" s="11">
        <v>202112.0</v>
      </c>
      <c r="D200" s="13" t="s">
        <v>272</v>
      </c>
      <c r="E200" s="12" t="s">
        <v>48</v>
      </c>
      <c r="F200" s="12" t="s">
        <v>22</v>
      </c>
      <c r="G200" s="14">
        <v>6000.0</v>
      </c>
      <c r="H200" s="15">
        <v>0.0</v>
      </c>
      <c r="I200" s="16"/>
      <c r="J200" s="17">
        <f t="shared" si="2"/>
        <v>680650</v>
      </c>
      <c r="K200" s="18"/>
      <c r="L200" s="18"/>
      <c r="M200" s="18"/>
      <c r="N200" s="18"/>
      <c r="O200" s="19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</row>
    <row r="201">
      <c r="A201" s="11">
        <v>202112.0</v>
      </c>
      <c r="B201" s="12" t="s">
        <v>273</v>
      </c>
      <c r="C201" s="11">
        <v>202112.0</v>
      </c>
      <c r="D201" s="13" t="s">
        <v>274</v>
      </c>
      <c r="E201" s="12" t="s">
        <v>48</v>
      </c>
      <c r="F201" s="12" t="s">
        <v>22</v>
      </c>
      <c r="G201" s="14">
        <v>6000.0</v>
      </c>
      <c r="H201" s="15">
        <v>0.0</v>
      </c>
      <c r="I201" s="16"/>
      <c r="J201" s="17">
        <f t="shared" si="2"/>
        <v>686650</v>
      </c>
      <c r="K201" s="18"/>
      <c r="L201" s="18"/>
      <c r="M201" s="18"/>
      <c r="N201" s="18"/>
      <c r="O201" s="19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</row>
    <row r="202">
      <c r="A202" s="11">
        <v>202112.0</v>
      </c>
      <c r="B202" s="11" t="s">
        <v>275</v>
      </c>
      <c r="C202" s="11">
        <v>202112.0</v>
      </c>
      <c r="D202" s="21" t="s">
        <v>276</v>
      </c>
      <c r="E202" s="11" t="s">
        <v>64</v>
      </c>
      <c r="F202" s="11" t="s">
        <v>22</v>
      </c>
      <c r="G202" s="14"/>
      <c r="H202" s="15">
        <v>257500.0</v>
      </c>
      <c r="I202" s="16"/>
      <c r="J202" s="17">
        <f t="shared" si="2"/>
        <v>429150</v>
      </c>
      <c r="K202" s="18"/>
      <c r="L202" s="18"/>
      <c r="M202" s="18"/>
      <c r="N202" s="18"/>
      <c r="O202" s="19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</row>
    <row r="203">
      <c r="A203" s="53">
        <v>202201.0</v>
      </c>
      <c r="B203" s="54">
        <v>44743.0</v>
      </c>
      <c r="C203" s="53">
        <v>202201.0</v>
      </c>
      <c r="D203" s="55" t="s">
        <v>277</v>
      </c>
      <c r="E203" s="12" t="s">
        <v>48</v>
      </c>
      <c r="F203" s="12" t="s">
        <v>19</v>
      </c>
      <c r="G203" s="14">
        <v>90000.0</v>
      </c>
      <c r="H203" s="15">
        <v>0.0</v>
      </c>
      <c r="I203" s="16"/>
      <c r="J203" s="17">
        <f t="shared" si="2"/>
        <v>519150</v>
      </c>
      <c r="K203" s="18"/>
      <c r="L203" s="18"/>
      <c r="M203" s="18"/>
      <c r="N203" s="18"/>
      <c r="O203" s="19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</row>
    <row r="204">
      <c r="A204" s="53">
        <v>202201.0</v>
      </c>
      <c r="B204" s="54">
        <v>44835.0</v>
      </c>
      <c r="C204" s="53">
        <v>202201.0</v>
      </c>
      <c r="D204" s="55" t="s">
        <v>278</v>
      </c>
      <c r="E204" s="12" t="s">
        <v>214</v>
      </c>
      <c r="F204" s="12" t="s">
        <v>22</v>
      </c>
      <c r="G204" s="14"/>
      <c r="H204" s="51">
        <v>170000.0</v>
      </c>
      <c r="I204" s="16"/>
      <c r="J204" s="17">
        <f t="shared" si="2"/>
        <v>349150</v>
      </c>
      <c r="K204" s="18"/>
      <c r="L204" s="18"/>
      <c r="M204" s="18"/>
      <c r="N204" s="18"/>
      <c r="O204" s="19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</row>
    <row r="205">
      <c r="A205" s="53">
        <v>202201.0</v>
      </c>
      <c r="B205" s="56">
        <v>44835.0</v>
      </c>
      <c r="C205" s="53">
        <v>202202.0</v>
      </c>
      <c r="D205" s="57" t="s">
        <v>278</v>
      </c>
      <c r="E205" s="11" t="s">
        <v>214</v>
      </c>
      <c r="F205" s="11" t="s">
        <v>22</v>
      </c>
      <c r="G205" s="14"/>
      <c r="H205" s="51">
        <v>170000.0</v>
      </c>
      <c r="I205" s="16"/>
      <c r="J205" s="17"/>
      <c r="K205" s="18"/>
      <c r="L205" s="18"/>
      <c r="M205" s="18"/>
      <c r="N205" s="18"/>
      <c r="O205" s="19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</row>
    <row r="206">
      <c r="A206" s="58">
        <v>202201.0</v>
      </c>
      <c r="B206" s="59">
        <v>44835.0</v>
      </c>
      <c r="C206" s="58">
        <v>202201.0</v>
      </c>
      <c r="D206" s="60" t="s">
        <v>279</v>
      </c>
      <c r="E206" s="40" t="s">
        <v>31</v>
      </c>
      <c r="F206" s="43" t="s">
        <v>22</v>
      </c>
      <c r="G206" s="44">
        <v>280000.0</v>
      </c>
      <c r="H206" s="44">
        <v>0.0</v>
      </c>
      <c r="I206" s="45"/>
      <c r="J206" s="46">
        <f>J204+G206-H206</f>
        <v>629150</v>
      </c>
      <c r="K206" s="45"/>
      <c r="L206" s="45"/>
      <c r="M206" s="45"/>
      <c r="N206" s="45"/>
      <c r="O206" s="47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</row>
    <row r="207">
      <c r="A207" s="53">
        <v>202201.0</v>
      </c>
      <c r="B207" s="23">
        <v>44866.0</v>
      </c>
      <c r="C207" s="53">
        <v>202201.0</v>
      </c>
      <c r="D207" s="13" t="s">
        <v>280</v>
      </c>
      <c r="E207" s="12" t="s">
        <v>48</v>
      </c>
      <c r="F207" s="12" t="s">
        <v>19</v>
      </c>
      <c r="G207" s="14">
        <v>50000.0</v>
      </c>
      <c r="H207" s="15">
        <v>0.0</v>
      </c>
      <c r="I207" s="16"/>
      <c r="J207" s="17">
        <f t="shared" ref="J207:J229" si="3">J206+G207-H207</f>
        <v>679150</v>
      </c>
      <c r="K207" s="18"/>
      <c r="L207" s="18"/>
      <c r="M207" s="18"/>
      <c r="N207" s="18"/>
      <c r="O207" s="19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</row>
    <row r="208">
      <c r="A208" s="53">
        <v>202201.0</v>
      </c>
      <c r="B208" s="23">
        <v>44866.0</v>
      </c>
      <c r="C208" s="53">
        <v>202201.0</v>
      </c>
      <c r="D208" s="13" t="s">
        <v>281</v>
      </c>
      <c r="E208" s="12" t="s">
        <v>48</v>
      </c>
      <c r="F208" s="12" t="s">
        <v>19</v>
      </c>
      <c r="G208" s="14">
        <v>42000.0</v>
      </c>
      <c r="H208" s="15">
        <v>0.0</v>
      </c>
      <c r="I208" s="16"/>
      <c r="J208" s="17">
        <f t="shared" si="3"/>
        <v>721150</v>
      </c>
      <c r="K208" s="18"/>
      <c r="L208" s="18"/>
      <c r="M208" s="18"/>
      <c r="N208" s="18"/>
      <c r="O208" s="19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</row>
    <row r="209">
      <c r="A209" s="53">
        <v>202201.0</v>
      </c>
      <c r="B209" s="23">
        <v>44866.0</v>
      </c>
      <c r="C209" s="53">
        <v>202201.0</v>
      </c>
      <c r="D209" s="13" t="s">
        <v>282</v>
      </c>
      <c r="E209" s="35" t="s">
        <v>120</v>
      </c>
      <c r="F209" s="12" t="s">
        <v>19</v>
      </c>
      <c r="G209" s="14"/>
      <c r="H209" s="15">
        <v>18200.0</v>
      </c>
      <c r="I209" s="16"/>
      <c r="J209" s="17">
        <f t="shared" si="3"/>
        <v>702950</v>
      </c>
      <c r="K209" s="18"/>
      <c r="L209" s="18"/>
      <c r="M209" s="18"/>
      <c r="N209" s="18"/>
      <c r="O209" s="19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</row>
    <row r="210">
      <c r="A210" s="53">
        <v>202201.0</v>
      </c>
      <c r="B210" s="23">
        <v>44866.0</v>
      </c>
      <c r="C210" s="53">
        <v>202201.0</v>
      </c>
      <c r="D210" s="13" t="s">
        <v>283</v>
      </c>
      <c r="E210" s="11" t="s">
        <v>27</v>
      </c>
      <c r="F210" s="12" t="s">
        <v>19</v>
      </c>
      <c r="G210" s="14">
        <v>10000.0</v>
      </c>
      <c r="H210" s="15">
        <v>0.0</v>
      </c>
      <c r="I210" s="16"/>
      <c r="J210" s="17">
        <f t="shared" si="3"/>
        <v>712950</v>
      </c>
      <c r="K210" s="18"/>
      <c r="L210" s="18"/>
      <c r="M210" s="18"/>
      <c r="N210" s="18"/>
      <c r="O210" s="19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</row>
    <row r="211">
      <c r="A211" s="53">
        <v>202201.0</v>
      </c>
      <c r="B211" s="23">
        <v>44896.0</v>
      </c>
      <c r="C211" s="53">
        <v>202201.0</v>
      </c>
      <c r="D211" s="13" t="s">
        <v>284</v>
      </c>
      <c r="E211" s="12" t="s">
        <v>37</v>
      </c>
      <c r="F211" s="12" t="s">
        <v>19</v>
      </c>
      <c r="G211" s="14"/>
      <c r="H211" s="15">
        <v>71500.0</v>
      </c>
      <c r="I211" s="16"/>
      <c r="J211" s="17">
        <f t="shared" si="3"/>
        <v>641450</v>
      </c>
      <c r="K211" s="18"/>
      <c r="L211" s="18"/>
      <c r="M211" s="18"/>
      <c r="N211" s="18"/>
      <c r="O211" s="19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</row>
    <row r="212">
      <c r="A212" s="53">
        <v>202201.0</v>
      </c>
      <c r="B212" s="23">
        <v>44896.0</v>
      </c>
      <c r="C212" s="53">
        <v>202201.0</v>
      </c>
      <c r="D212" s="13" t="s">
        <v>285</v>
      </c>
      <c r="E212" s="12" t="s">
        <v>37</v>
      </c>
      <c r="F212" s="12" t="s">
        <v>19</v>
      </c>
      <c r="G212" s="14"/>
      <c r="H212" s="15">
        <v>4100.0</v>
      </c>
      <c r="I212" s="16"/>
      <c r="J212" s="17">
        <f t="shared" si="3"/>
        <v>637350</v>
      </c>
      <c r="K212" s="18"/>
      <c r="L212" s="18"/>
      <c r="M212" s="18"/>
      <c r="N212" s="18"/>
      <c r="O212" s="19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</row>
    <row r="213">
      <c r="A213" s="53">
        <v>202201.0</v>
      </c>
      <c r="B213" s="23">
        <v>44896.0</v>
      </c>
      <c r="C213" s="53">
        <v>202201.0</v>
      </c>
      <c r="D213" s="13" t="s">
        <v>286</v>
      </c>
      <c r="E213" s="12" t="s">
        <v>287</v>
      </c>
      <c r="F213" s="12" t="s">
        <v>19</v>
      </c>
      <c r="G213" s="14"/>
      <c r="H213" s="15">
        <v>700.0</v>
      </c>
      <c r="I213" s="16"/>
      <c r="J213" s="17">
        <f t="shared" si="3"/>
        <v>636650</v>
      </c>
      <c r="K213" s="18"/>
      <c r="L213" s="18"/>
      <c r="M213" s="18"/>
      <c r="N213" s="18"/>
      <c r="O213" s="19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</row>
    <row r="214">
      <c r="A214" s="53">
        <v>202201.0</v>
      </c>
      <c r="B214" s="23">
        <v>44896.0</v>
      </c>
      <c r="C214" s="53">
        <v>202201.0</v>
      </c>
      <c r="D214" s="13" t="s">
        <v>288</v>
      </c>
      <c r="E214" s="12" t="s">
        <v>48</v>
      </c>
      <c r="F214" s="12" t="s">
        <v>19</v>
      </c>
      <c r="G214" s="14">
        <v>190000.0</v>
      </c>
      <c r="H214" s="15">
        <v>0.0</v>
      </c>
      <c r="I214" s="16"/>
      <c r="J214" s="17">
        <f t="shared" si="3"/>
        <v>826650</v>
      </c>
      <c r="K214" s="18"/>
      <c r="L214" s="18"/>
      <c r="M214" s="18"/>
      <c r="N214" s="18"/>
      <c r="O214" s="19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</row>
    <row r="215">
      <c r="A215" s="53">
        <v>202201.0</v>
      </c>
      <c r="B215" s="12" t="s">
        <v>289</v>
      </c>
      <c r="C215" s="53">
        <v>202201.0</v>
      </c>
      <c r="D215" s="13" t="s">
        <v>290</v>
      </c>
      <c r="E215" s="12" t="s">
        <v>48</v>
      </c>
      <c r="F215" s="12" t="s">
        <v>168</v>
      </c>
      <c r="G215" s="14">
        <v>140000.0</v>
      </c>
      <c r="H215" s="15">
        <v>0.0</v>
      </c>
      <c r="I215" s="16"/>
      <c r="J215" s="17">
        <f t="shared" si="3"/>
        <v>966650</v>
      </c>
      <c r="K215" s="18"/>
      <c r="L215" s="18"/>
      <c r="M215" s="18"/>
      <c r="N215" s="18"/>
      <c r="O215" s="19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</row>
    <row r="216">
      <c r="A216" s="53">
        <v>202201.0</v>
      </c>
      <c r="B216" s="12" t="s">
        <v>291</v>
      </c>
      <c r="C216" s="53">
        <v>202201.0</v>
      </c>
      <c r="D216" s="13" t="s">
        <v>292</v>
      </c>
      <c r="E216" s="12" t="s">
        <v>93</v>
      </c>
      <c r="F216" s="12" t="s">
        <v>19</v>
      </c>
      <c r="G216" s="14"/>
      <c r="H216" s="15">
        <v>61000.0</v>
      </c>
      <c r="I216" s="16"/>
      <c r="J216" s="17">
        <f t="shared" si="3"/>
        <v>905650</v>
      </c>
      <c r="K216" s="18"/>
      <c r="L216" s="18"/>
      <c r="M216" s="18"/>
      <c r="N216" s="18"/>
      <c r="O216" s="19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0"/>
      <c r="GA216" s="20"/>
      <c r="GB216" s="20"/>
      <c r="GC216" s="20"/>
    </row>
    <row r="217">
      <c r="A217" s="53">
        <v>202201.0</v>
      </c>
      <c r="B217" s="12" t="s">
        <v>291</v>
      </c>
      <c r="C217" s="53">
        <v>202201.0</v>
      </c>
      <c r="D217" s="13" t="s">
        <v>293</v>
      </c>
      <c r="E217" s="12" t="s">
        <v>287</v>
      </c>
      <c r="F217" s="12" t="s">
        <v>19</v>
      </c>
      <c r="G217" s="14"/>
      <c r="H217" s="15">
        <v>1000.0</v>
      </c>
      <c r="I217" s="16"/>
      <c r="J217" s="17">
        <f t="shared" si="3"/>
        <v>904650</v>
      </c>
      <c r="K217" s="18"/>
      <c r="L217" s="18"/>
      <c r="M217" s="18"/>
      <c r="N217" s="18"/>
      <c r="O217" s="19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</row>
    <row r="218">
      <c r="A218" s="53">
        <v>202201.0</v>
      </c>
      <c r="B218" s="12" t="s">
        <v>291</v>
      </c>
      <c r="C218" s="53">
        <v>202201.0</v>
      </c>
      <c r="D218" s="13" t="s">
        <v>294</v>
      </c>
      <c r="E218" s="12" t="s">
        <v>48</v>
      </c>
      <c r="F218" s="12" t="s">
        <v>19</v>
      </c>
      <c r="G218" s="14">
        <v>40000.0</v>
      </c>
      <c r="H218" s="15">
        <v>0.0</v>
      </c>
      <c r="I218" s="16"/>
      <c r="J218" s="17">
        <f t="shared" si="3"/>
        <v>944650</v>
      </c>
      <c r="K218" s="18"/>
      <c r="L218" s="18"/>
      <c r="M218" s="18"/>
      <c r="N218" s="18"/>
      <c r="O218" s="19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</row>
    <row r="219">
      <c r="A219" s="53">
        <v>202201.0</v>
      </c>
      <c r="B219" s="12" t="s">
        <v>295</v>
      </c>
      <c r="C219" s="53">
        <v>202201.0</v>
      </c>
      <c r="D219" s="13" t="s">
        <v>296</v>
      </c>
      <c r="E219" s="12" t="s">
        <v>55</v>
      </c>
      <c r="F219" s="12" t="s">
        <v>34</v>
      </c>
      <c r="G219" s="14">
        <v>30000.0</v>
      </c>
      <c r="H219" s="15">
        <v>0.0</v>
      </c>
      <c r="I219" s="16"/>
      <c r="J219" s="17">
        <f t="shared" si="3"/>
        <v>974650</v>
      </c>
      <c r="K219" s="18"/>
      <c r="L219" s="18"/>
      <c r="M219" s="18"/>
      <c r="N219" s="18"/>
      <c r="O219" s="19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</row>
    <row r="220">
      <c r="A220" s="53">
        <v>202201.0</v>
      </c>
      <c r="B220" s="12" t="s">
        <v>297</v>
      </c>
      <c r="C220" s="53">
        <v>202201.0</v>
      </c>
      <c r="D220" s="13" t="s">
        <v>298</v>
      </c>
      <c r="E220" s="12" t="s">
        <v>48</v>
      </c>
      <c r="F220" s="12" t="s">
        <v>19</v>
      </c>
      <c r="G220" s="14">
        <v>5000.0</v>
      </c>
      <c r="H220" s="15">
        <v>0.0</v>
      </c>
      <c r="I220" s="16"/>
      <c r="J220" s="17">
        <f t="shared" si="3"/>
        <v>979650</v>
      </c>
      <c r="K220" s="18"/>
      <c r="L220" s="18"/>
      <c r="M220" s="18"/>
      <c r="N220" s="18"/>
      <c r="O220" s="19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</row>
    <row r="221">
      <c r="A221" s="53">
        <v>202201.0</v>
      </c>
      <c r="B221" s="12" t="s">
        <v>299</v>
      </c>
      <c r="C221" s="53">
        <v>202201.0</v>
      </c>
      <c r="D221" s="13" t="s">
        <v>300</v>
      </c>
      <c r="E221" s="12" t="s">
        <v>48</v>
      </c>
      <c r="F221" s="12" t="s">
        <v>19</v>
      </c>
      <c r="G221" s="14">
        <v>20000.0</v>
      </c>
      <c r="H221" s="15">
        <v>0.0</v>
      </c>
      <c r="I221" s="16"/>
      <c r="J221" s="17">
        <f t="shared" si="3"/>
        <v>999650</v>
      </c>
      <c r="K221" s="18"/>
      <c r="L221" s="18"/>
      <c r="M221" s="18"/>
      <c r="N221" s="18"/>
      <c r="O221" s="19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</row>
    <row r="222">
      <c r="A222" s="53">
        <v>202201.0</v>
      </c>
      <c r="B222" s="12" t="s">
        <v>299</v>
      </c>
      <c r="C222" s="53">
        <v>202201.0</v>
      </c>
      <c r="D222" s="13" t="s">
        <v>301</v>
      </c>
      <c r="E222" s="12" t="s">
        <v>48</v>
      </c>
      <c r="F222" s="12" t="s">
        <v>19</v>
      </c>
      <c r="G222" s="14">
        <v>20000.0</v>
      </c>
      <c r="H222" s="15">
        <v>0.0</v>
      </c>
      <c r="I222" s="16"/>
      <c r="J222" s="17">
        <f t="shared" si="3"/>
        <v>1019650</v>
      </c>
      <c r="K222" s="18"/>
      <c r="L222" s="18"/>
      <c r="M222" s="18"/>
      <c r="N222" s="18"/>
      <c r="O222" s="19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</row>
    <row r="223">
      <c r="A223" s="53">
        <v>202201.0</v>
      </c>
      <c r="B223" s="12" t="s">
        <v>302</v>
      </c>
      <c r="C223" s="53">
        <v>202201.0</v>
      </c>
      <c r="D223" s="13" t="s">
        <v>303</v>
      </c>
      <c r="E223" s="12" t="s">
        <v>95</v>
      </c>
      <c r="F223" s="12" t="s">
        <v>22</v>
      </c>
      <c r="G223" s="14"/>
      <c r="H223" s="15">
        <v>2100.0</v>
      </c>
      <c r="I223" s="16"/>
      <c r="J223" s="17">
        <f t="shared" si="3"/>
        <v>1017550</v>
      </c>
      <c r="K223" s="18"/>
      <c r="L223" s="18"/>
      <c r="M223" s="18"/>
      <c r="N223" s="18"/>
      <c r="O223" s="19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</row>
    <row r="224">
      <c r="A224" s="53">
        <v>202201.0</v>
      </c>
      <c r="B224" s="12" t="s">
        <v>302</v>
      </c>
      <c r="C224" s="53">
        <v>202201.0</v>
      </c>
      <c r="D224" s="13" t="s">
        <v>301</v>
      </c>
      <c r="E224" s="12" t="s">
        <v>48</v>
      </c>
      <c r="F224" s="12" t="s">
        <v>19</v>
      </c>
      <c r="G224" s="14">
        <v>20000.0</v>
      </c>
      <c r="H224" s="15">
        <v>0.0</v>
      </c>
      <c r="I224" s="16"/>
      <c r="J224" s="17">
        <f t="shared" si="3"/>
        <v>1037550</v>
      </c>
      <c r="K224" s="18"/>
      <c r="L224" s="18"/>
      <c r="M224" s="18"/>
      <c r="N224" s="18"/>
      <c r="O224" s="19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</row>
    <row r="225">
      <c r="A225" s="53">
        <v>202201.0</v>
      </c>
      <c r="B225" s="12" t="s">
        <v>304</v>
      </c>
      <c r="C225" s="53">
        <v>202201.0</v>
      </c>
      <c r="D225" s="13" t="s">
        <v>305</v>
      </c>
      <c r="E225" s="36" t="s">
        <v>97</v>
      </c>
      <c r="F225" s="12" t="s">
        <v>19</v>
      </c>
      <c r="G225" s="14"/>
      <c r="H225" s="15">
        <v>20000.0</v>
      </c>
      <c r="I225" s="16"/>
      <c r="J225" s="17">
        <f t="shared" si="3"/>
        <v>1017550</v>
      </c>
      <c r="K225" s="18"/>
      <c r="L225" s="18"/>
      <c r="M225" s="18"/>
      <c r="N225" s="18"/>
      <c r="O225" s="19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</row>
    <row r="226">
      <c r="A226" s="53">
        <v>202201.0</v>
      </c>
      <c r="B226" s="12" t="s">
        <v>304</v>
      </c>
      <c r="C226" s="53">
        <v>202201.0</v>
      </c>
      <c r="D226" s="13" t="s">
        <v>306</v>
      </c>
      <c r="E226" s="12" t="s">
        <v>48</v>
      </c>
      <c r="F226" s="12" t="s">
        <v>19</v>
      </c>
      <c r="G226" s="14">
        <v>30000.0</v>
      </c>
      <c r="H226" s="15">
        <v>0.0</v>
      </c>
      <c r="I226" s="16"/>
      <c r="J226" s="17">
        <f t="shared" si="3"/>
        <v>1047550</v>
      </c>
      <c r="K226" s="18"/>
      <c r="L226" s="18"/>
      <c r="M226" s="18"/>
      <c r="N226" s="18"/>
      <c r="O226" s="19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</row>
    <row r="227">
      <c r="A227" s="53">
        <v>202201.0</v>
      </c>
      <c r="B227" s="12" t="s">
        <v>304</v>
      </c>
      <c r="C227" s="53">
        <v>202202.0</v>
      </c>
      <c r="D227" s="13" t="s">
        <v>307</v>
      </c>
      <c r="E227" s="12" t="s">
        <v>48</v>
      </c>
      <c r="F227" s="12" t="s">
        <v>13</v>
      </c>
      <c r="G227" s="22">
        <v>200000.0</v>
      </c>
      <c r="H227" s="15">
        <v>0.0</v>
      </c>
      <c r="I227" s="16"/>
      <c r="J227" s="17">
        <f t="shared" si="3"/>
        <v>1247550</v>
      </c>
      <c r="K227" s="18"/>
      <c r="L227" s="18"/>
      <c r="M227" s="18"/>
      <c r="N227" s="18"/>
      <c r="O227" s="19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</row>
    <row r="228">
      <c r="A228" s="53">
        <v>202201.0</v>
      </c>
      <c r="B228" s="12" t="s">
        <v>304</v>
      </c>
      <c r="C228" s="53">
        <v>202201.0</v>
      </c>
      <c r="D228" s="13" t="s">
        <v>308</v>
      </c>
      <c r="E228" s="12" t="s">
        <v>93</v>
      </c>
      <c r="F228" s="12" t="s">
        <v>22</v>
      </c>
      <c r="G228" s="14"/>
      <c r="H228" s="15">
        <v>5000.0</v>
      </c>
      <c r="I228" s="16"/>
      <c r="J228" s="17">
        <f t="shared" si="3"/>
        <v>1242550</v>
      </c>
      <c r="K228" s="18"/>
      <c r="L228" s="18"/>
      <c r="M228" s="18"/>
      <c r="N228" s="18"/>
      <c r="O228" s="19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</row>
    <row r="229">
      <c r="A229" s="53">
        <v>202201.0</v>
      </c>
      <c r="B229" s="12" t="s">
        <v>309</v>
      </c>
      <c r="C229" s="53">
        <v>202201.0</v>
      </c>
      <c r="D229" s="13" t="s">
        <v>310</v>
      </c>
      <c r="E229" s="36" t="s">
        <v>97</v>
      </c>
      <c r="F229" s="12" t="s">
        <v>22</v>
      </c>
      <c r="G229" s="14">
        <v>5000.0</v>
      </c>
      <c r="H229" s="15">
        <v>0.0</v>
      </c>
      <c r="I229" s="16"/>
      <c r="J229" s="17">
        <f t="shared" si="3"/>
        <v>1247550</v>
      </c>
      <c r="K229" s="18"/>
      <c r="L229" s="18"/>
      <c r="M229" s="18"/>
      <c r="N229" s="18"/>
      <c r="O229" s="19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</row>
    <row r="230">
      <c r="A230" s="53">
        <v>202201.0</v>
      </c>
      <c r="B230" s="12" t="s">
        <v>311</v>
      </c>
      <c r="C230" s="53">
        <v>202203.0</v>
      </c>
      <c r="D230" s="13" t="s">
        <v>307</v>
      </c>
      <c r="E230" s="12" t="s">
        <v>48</v>
      </c>
      <c r="F230" s="12" t="s">
        <v>13</v>
      </c>
      <c r="G230" s="22">
        <v>200000.0</v>
      </c>
      <c r="H230" s="15">
        <v>0.0</v>
      </c>
      <c r="I230" s="16"/>
      <c r="J230" s="17"/>
      <c r="K230" s="18"/>
      <c r="L230" s="18"/>
      <c r="M230" s="18"/>
      <c r="N230" s="18"/>
      <c r="O230" s="19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</row>
    <row r="231">
      <c r="A231" s="53">
        <v>202201.0</v>
      </c>
      <c r="B231" s="12" t="s">
        <v>312</v>
      </c>
      <c r="C231" s="53">
        <v>202204.0</v>
      </c>
      <c r="D231" s="13" t="s">
        <v>307</v>
      </c>
      <c r="E231" s="12" t="s">
        <v>48</v>
      </c>
      <c r="F231" s="12" t="s">
        <v>13</v>
      </c>
      <c r="G231" s="22">
        <v>200000.0</v>
      </c>
      <c r="H231" s="15">
        <v>0.0</v>
      </c>
      <c r="I231" s="16"/>
      <c r="J231" s="17"/>
      <c r="K231" s="18"/>
      <c r="L231" s="18"/>
      <c r="M231" s="18"/>
      <c r="N231" s="18"/>
      <c r="O231" s="19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</row>
    <row r="232">
      <c r="A232" s="53">
        <v>202201.0</v>
      </c>
      <c r="B232" s="12" t="s">
        <v>313</v>
      </c>
      <c r="C232" s="53">
        <v>202205.0</v>
      </c>
      <c r="D232" s="13" t="s">
        <v>307</v>
      </c>
      <c r="E232" s="12" t="s">
        <v>48</v>
      </c>
      <c r="F232" s="12" t="s">
        <v>13</v>
      </c>
      <c r="G232" s="22">
        <v>200000.0</v>
      </c>
      <c r="H232" s="15">
        <v>0.0</v>
      </c>
      <c r="I232" s="16"/>
      <c r="J232" s="17"/>
      <c r="K232" s="18"/>
      <c r="L232" s="18"/>
      <c r="M232" s="18"/>
      <c r="N232" s="18"/>
      <c r="O232" s="19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</row>
    <row r="233">
      <c r="A233" s="53">
        <v>202201.0</v>
      </c>
      <c r="B233" s="12" t="s">
        <v>314</v>
      </c>
      <c r="C233" s="53">
        <v>202206.0</v>
      </c>
      <c r="D233" s="13" t="s">
        <v>307</v>
      </c>
      <c r="E233" s="12" t="s">
        <v>48</v>
      </c>
      <c r="F233" s="12" t="s">
        <v>13</v>
      </c>
      <c r="G233" s="22">
        <v>200000.0</v>
      </c>
      <c r="H233" s="15">
        <v>0.0</v>
      </c>
      <c r="I233" s="16"/>
      <c r="J233" s="17"/>
      <c r="K233" s="18"/>
      <c r="L233" s="18"/>
      <c r="M233" s="18"/>
      <c r="N233" s="18"/>
      <c r="O233" s="19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</row>
    <row r="234">
      <c r="A234" s="53">
        <v>202201.0</v>
      </c>
      <c r="B234" s="12" t="s">
        <v>315</v>
      </c>
      <c r="C234" s="53">
        <v>202207.0</v>
      </c>
      <c r="D234" s="13" t="s">
        <v>307</v>
      </c>
      <c r="E234" s="12" t="s">
        <v>48</v>
      </c>
      <c r="F234" s="12" t="s">
        <v>13</v>
      </c>
      <c r="G234" s="22">
        <v>200000.0</v>
      </c>
      <c r="H234" s="15">
        <v>0.0</v>
      </c>
      <c r="I234" s="16"/>
      <c r="J234" s="17"/>
      <c r="K234" s="18"/>
      <c r="L234" s="18"/>
      <c r="M234" s="18"/>
      <c r="N234" s="18"/>
      <c r="O234" s="19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</row>
    <row r="235">
      <c r="A235" s="53">
        <v>202201.0</v>
      </c>
      <c r="B235" s="12" t="s">
        <v>316</v>
      </c>
      <c r="C235" s="53">
        <v>202201.0</v>
      </c>
      <c r="D235" s="13" t="s">
        <v>317</v>
      </c>
      <c r="E235" s="12" t="s">
        <v>48</v>
      </c>
      <c r="F235" s="12" t="s">
        <v>22</v>
      </c>
      <c r="G235" s="14">
        <v>60000.0</v>
      </c>
      <c r="H235" s="15">
        <v>0.0</v>
      </c>
      <c r="I235" s="16"/>
      <c r="J235" s="17">
        <f>J229+G235-H235</f>
        <v>1307550</v>
      </c>
      <c r="K235" s="18"/>
      <c r="L235" s="18"/>
      <c r="M235" s="18"/>
      <c r="N235" s="18"/>
      <c r="O235" s="19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</row>
    <row r="236">
      <c r="A236" s="53">
        <v>202201.0</v>
      </c>
      <c r="B236" s="12" t="s">
        <v>318</v>
      </c>
      <c r="C236" s="53">
        <v>202201.0</v>
      </c>
      <c r="D236" s="13" t="s">
        <v>319</v>
      </c>
      <c r="E236" s="39" t="s">
        <v>64</v>
      </c>
      <c r="F236" s="12" t="s">
        <v>34</v>
      </c>
      <c r="G236" s="14"/>
      <c r="H236" s="15">
        <v>125000.0</v>
      </c>
      <c r="I236" s="16"/>
      <c r="J236" s="17">
        <f t="shared" ref="J236:J292" si="4">J235+G236-H236</f>
        <v>1182550</v>
      </c>
      <c r="K236" s="18"/>
      <c r="L236" s="18"/>
      <c r="M236" s="18"/>
      <c r="N236" s="18"/>
      <c r="O236" s="19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</row>
    <row r="237">
      <c r="A237" s="11">
        <v>202202.0</v>
      </c>
      <c r="B237" s="61">
        <v>44594.0</v>
      </c>
      <c r="C237" s="11">
        <v>202201.0</v>
      </c>
      <c r="D237" s="13" t="s">
        <v>320</v>
      </c>
      <c r="E237" s="39" t="s">
        <v>64</v>
      </c>
      <c r="F237" s="12" t="s">
        <v>22</v>
      </c>
      <c r="G237" s="15"/>
      <c r="H237" s="15">
        <v>252000.0</v>
      </c>
      <c r="I237" s="16"/>
      <c r="J237" s="17">
        <f t="shared" si="4"/>
        <v>930550</v>
      </c>
      <c r="K237" s="18"/>
      <c r="L237" s="18"/>
      <c r="M237" s="18"/>
      <c r="N237" s="18"/>
      <c r="O237" s="19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</row>
    <row r="238">
      <c r="A238" s="11">
        <v>202202.0</v>
      </c>
      <c r="B238" s="61">
        <v>44775.0</v>
      </c>
      <c r="C238" s="11">
        <v>202202.0</v>
      </c>
      <c r="D238" s="13" t="s">
        <v>321</v>
      </c>
      <c r="E238" s="12" t="s">
        <v>120</v>
      </c>
      <c r="F238" s="12" t="s">
        <v>19</v>
      </c>
      <c r="G238" s="15"/>
      <c r="H238" s="15">
        <v>15000.0</v>
      </c>
      <c r="I238" s="16"/>
      <c r="J238" s="17">
        <f t="shared" si="4"/>
        <v>915550</v>
      </c>
      <c r="K238" s="18"/>
      <c r="L238" s="18"/>
      <c r="M238" s="18"/>
      <c r="N238" s="18"/>
      <c r="O238" s="19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</row>
    <row r="239">
      <c r="A239" s="11">
        <v>202202.0</v>
      </c>
      <c r="B239" s="61">
        <v>44775.0</v>
      </c>
      <c r="C239" s="11">
        <v>202202.0</v>
      </c>
      <c r="D239" s="13" t="s">
        <v>322</v>
      </c>
      <c r="E239" s="36" t="s">
        <v>97</v>
      </c>
      <c r="F239" s="12" t="s">
        <v>19</v>
      </c>
      <c r="G239" s="15"/>
      <c r="H239" s="15">
        <v>80000.0</v>
      </c>
      <c r="I239" s="16"/>
      <c r="J239" s="17">
        <f t="shared" si="4"/>
        <v>835550</v>
      </c>
      <c r="K239" s="18"/>
      <c r="L239" s="18"/>
      <c r="M239" s="18"/>
      <c r="N239" s="18"/>
      <c r="O239" s="19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</row>
    <row r="240">
      <c r="A240" s="11">
        <v>202202.0</v>
      </c>
      <c r="B240" s="61">
        <v>44806.0</v>
      </c>
      <c r="C240" s="11">
        <v>202202.0</v>
      </c>
      <c r="D240" s="13" t="s">
        <v>323</v>
      </c>
      <c r="E240" s="12" t="s">
        <v>48</v>
      </c>
      <c r="F240" s="12" t="s">
        <v>19</v>
      </c>
      <c r="G240" s="15">
        <v>5000.0</v>
      </c>
      <c r="H240" s="15">
        <v>0.0</v>
      </c>
      <c r="I240" s="16"/>
      <c r="J240" s="17">
        <f t="shared" si="4"/>
        <v>840550</v>
      </c>
      <c r="K240" s="18"/>
      <c r="L240" s="18"/>
      <c r="M240" s="18"/>
      <c r="N240" s="18"/>
      <c r="O240" s="19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</row>
    <row r="241">
      <c r="A241" s="11">
        <v>202202.0</v>
      </c>
      <c r="B241" s="61">
        <v>44806.0</v>
      </c>
      <c r="C241" s="11">
        <v>202202.0</v>
      </c>
      <c r="D241" s="13" t="s">
        <v>324</v>
      </c>
      <c r="E241" s="12" t="s">
        <v>48</v>
      </c>
      <c r="F241" s="12" t="s">
        <v>19</v>
      </c>
      <c r="G241" s="15">
        <v>5000.0</v>
      </c>
      <c r="H241" s="15">
        <v>0.0</v>
      </c>
      <c r="I241" s="16"/>
      <c r="J241" s="17">
        <f t="shared" si="4"/>
        <v>845550</v>
      </c>
      <c r="K241" s="18"/>
      <c r="L241" s="18"/>
      <c r="M241" s="18"/>
      <c r="N241" s="18"/>
      <c r="O241" s="19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</row>
    <row r="242">
      <c r="A242" s="11">
        <v>202202.0</v>
      </c>
      <c r="B242" s="61">
        <v>44806.0</v>
      </c>
      <c r="C242" s="11">
        <v>202202.0</v>
      </c>
      <c r="D242" s="13" t="s">
        <v>325</v>
      </c>
      <c r="E242" s="12" t="s">
        <v>48</v>
      </c>
      <c r="F242" s="12" t="s">
        <v>19</v>
      </c>
      <c r="G242" s="15">
        <v>5000.0</v>
      </c>
      <c r="H242" s="15">
        <v>0.0</v>
      </c>
      <c r="I242" s="16"/>
      <c r="J242" s="17">
        <f t="shared" si="4"/>
        <v>850550</v>
      </c>
      <c r="K242" s="18"/>
      <c r="L242" s="18"/>
      <c r="M242" s="18"/>
      <c r="N242" s="18"/>
      <c r="O242" s="19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</row>
    <row r="243">
      <c r="A243" s="11">
        <v>202202.0</v>
      </c>
      <c r="B243" s="61">
        <v>44836.0</v>
      </c>
      <c r="C243" s="11">
        <v>202201.0</v>
      </c>
      <c r="D243" s="13" t="s">
        <v>326</v>
      </c>
      <c r="E243" s="12" t="s">
        <v>136</v>
      </c>
      <c r="F243" s="12" t="s">
        <v>22</v>
      </c>
      <c r="G243" s="15"/>
      <c r="H243" s="15">
        <v>40300.0</v>
      </c>
      <c r="I243" s="16"/>
      <c r="J243" s="17">
        <f t="shared" si="4"/>
        <v>810250</v>
      </c>
      <c r="K243" s="18"/>
      <c r="L243" s="18"/>
      <c r="M243" s="18"/>
      <c r="N243" s="18"/>
      <c r="O243" s="19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</row>
    <row r="244">
      <c r="A244" s="11">
        <v>202202.0</v>
      </c>
      <c r="B244" s="61">
        <v>44836.0</v>
      </c>
      <c r="C244" s="11">
        <v>202201.0</v>
      </c>
      <c r="D244" s="21" t="s">
        <v>247</v>
      </c>
      <c r="E244" s="12" t="s">
        <v>48</v>
      </c>
      <c r="F244" s="12" t="s">
        <v>22</v>
      </c>
      <c r="G244" s="15">
        <f>452000/2</f>
        <v>226000</v>
      </c>
      <c r="H244" s="15">
        <v>0.0</v>
      </c>
      <c r="I244" s="16"/>
      <c r="J244" s="17">
        <f t="shared" si="4"/>
        <v>1036250</v>
      </c>
      <c r="K244" s="18"/>
      <c r="L244" s="18"/>
      <c r="M244" s="18"/>
      <c r="N244" s="18"/>
      <c r="O244" s="19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</row>
    <row r="245">
      <c r="A245" s="11">
        <v>202202.0</v>
      </c>
      <c r="B245" s="61">
        <v>44867.0</v>
      </c>
      <c r="C245" s="11">
        <v>202202.0</v>
      </c>
      <c r="D245" s="13" t="s">
        <v>327</v>
      </c>
      <c r="E245" s="12" t="s">
        <v>48</v>
      </c>
      <c r="F245" s="12" t="s">
        <v>22</v>
      </c>
      <c r="G245" s="15">
        <v>50000.0</v>
      </c>
      <c r="H245" s="15">
        <v>0.0</v>
      </c>
      <c r="I245" s="16"/>
      <c r="J245" s="17">
        <f t="shared" si="4"/>
        <v>1086250</v>
      </c>
      <c r="K245" s="18"/>
      <c r="L245" s="18"/>
      <c r="M245" s="18"/>
      <c r="N245" s="18"/>
      <c r="O245" s="19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</row>
    <row r="246">
      <c r="A246" s="11">
        <v>202202.0</v>
      </c>
      <c r="B246" s="61">
        <v>44897.0</v>
      </c>
      <c r="C246" s="11">
        <v>202202.0</v>
      </c>
      <c r="D246" s="13" t="s">
        <v>328</v>
      </c>
      <c r="E246" s="12" t="s">
        <v>37</v>
      </c>
      <c r="F246" s="12" t="s">
        <v>19</v>
      </c>
      <c r="G246" s="15"/>
      <c r="H246" s="15">
        <v>115000.0</v>
      </c>
      <c r="I246" s="16"/>
      <c r="J246" s="17">
        <f t="shared" si="4"/>
        <v>971250</v>
      </c>
      <c r="K246" s="18"/>
      <c r="L246" s="18"/>
      <c r="M246" s="18"/>
      <c r="N246" s="18"/>
      <c r="O246" s="19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</row>
    <row r="247">
      <c r="A247" s="11">
        <v>202202.0</v>
      </c>
      <c r="B247" s="12" t="s">
        <v>329</v>
      </c>
      <c r="C247" s="11">
        <v>202202.0</v>
      </c>
      <c r="D247" s="13" t="s">
        <v>330</v>
      </c>
      <c r="E247" s="36" t="s">
        <v>97</v>
      </c>
      <c r="F247" s="12" t="s">
        <v>19</v>
      </c>
      <c r="G247" s="15"/>
      <c r="H247" s="15">
        <v>20000.0</v>
      </c>
      <c r="I247" s="16"/>
      <c r="J247" s="17">
        <f t="shared" si="4"/>
        <v>951250</v>
      </c>
      <c r="K247" s="18"/>
      <c r="L247" s="18"/>
      <c r="M247" s="18"/>
      <c r="N247" s="18"/>
      <c r="O247" s="19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</row>
    <row r="248">
      <c r="A248" s="11">
        <v>202202.0</v>
      </c>
      <c r="B248" s="12" t="s">
        <v>331</v>
      </c>
      <c r="C248" s="11">
        <v>202202.0</v>
      </c>
      <c r="D248" s="13" t="s">
        <v>332</v>
      </c>
      <c r="E248" s="12" t="s">
        <v>37</v>
      </c>
      <c r="F248" s="12" t="s">
        <v>19</v>
      </c>
      <c r="G248" s="15"/>
      <c r="H248" s="15">
        <v>3500.0</v>
      </c>
      <c r="I248" s="16"/>
      <c r="J248" s="17">
        <f t="shared" si="4"/>
        <v>947750</v>
      </c>
      <c r="K248" s="18"/>
      <c r="L248" s="18"/>
      <c r="M248" s="18"/>
      <c r="N248" s="18"/>
      <c r="O248" s="19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</row>
    <row r="249">
      <c r="A249" s="11">
        <v>202202.0</v>
      </c>
      <c r="B249" s="12" t="s">
        <v>331</v>
      </c>
      <c r="C249" s="11">
        <v>202202.0</v>
      </c>
      <c r="D249" s="21" t="s">
        <v>333</v>
      </c>
      <c r="E249" s="12" t="s">
        <v>37</v>
      </c>
      <c r="F249" s="12" t="s">
        <v>19</v>
      </c>
      <c r="G249" s="15"/>
      <c r="H249" s="15">
        <v>61000.0</v>
      </c>
      <c r="I249" s="16"/>
      <c r="J249" s="17">
        <f t="shared" si="4"/>
        <v>886750</v>
      </c>
      <c r="K249" s="18"/>
      <c r="L249" s="18"/>
      <c r="M249" s="18"/>
      <c r="N249" s="18"/>
      <c r="O249" s="19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</row>
    <row r="250">
      <c r="A250" s="11">
        <v>202202.0</v>
      </c>
      <c r="B250" s="12" t="s">
        <v>331</v>
      </c>
      <c r="C250" s="11">
        <v>202202.0</v>
      </c>
      <c r="D250" s="13" t="s">
        <v>334</v>
      </c>
      <c r="E250" s="12" t="s">
        <v>287</v>
      </c>
      <c r="F250" s="12" t="s">
        <v>19</v>
      </c>
      <c r="G250" s="15"/>
      <c r="H250" s="15">
        <v>1000.0</v>
      </c>
      <c r="I250" s="16"/>
      <c r="J250" s="17">
        <f t="shared" si="4"/>
        <v>885750</v>
      </c>
      <c r="K250" s="18"/>
      <c r="L250" s="18"/>
      <c r="M250" s="18"/>
      <c r="N250" s="18"/>
      <c r="O250" s="19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</row>
    <row r="251">
      <c r="A251" s="11">
        <v>202202.0</v>
      </c>
      <c r="B251" s="12" t="s">
        <v>331</v>
      </c>
      <c r="C251" s="11">
        <v>202202.0</v>
      </c>
      <c r="D251" s="13" t="s">
        <v>335</v>
      </c>
      <c r="E251" s="39" t="s">
        <v>64</v>
      </c>
      <c r="F251" s="12" t="s">
        <v>22</v>
      </c>
      <c r="G251" s="15"/>
      <c r="H251" s="15">
        <v>2150.0</v>
      </c>
      <c r="I251" s="16"/>
      <c r="J251" s="17">
        <f t="shared" si="4"/>
        <v>883600</v>
      </c>
      <c r="K251" s="18"/>
      <c r="L251" s="18"/>
      <c r="M251" s="18"/>
      <c r="N251" s="18"/>
      <c r="O251" s="19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</row>
    <row r="252">
      <c r="A252" s="11">
        <v>202202.0</v>
      </c>
      <c r="B252" s="12" t="s">
        <v>336</v>
      </c>
      <c r="C252" s="11">
        <v>202202.0</v>
      </c>
      <c r="D252" s="13" t="s">
        <v>337</v>
      </c>
      <c r="E252" s="12" t="s">
        <v>48</v>
      </c>
      <c r="F252" s="12" t="s">
        <v>19</v>
      </c>
      <c r="G252" s="15">
        <v>18000.0</v>
      </c>
      <c r="H252" s="15">
        <v>0.0</v>
      </c>
      <c r="I252" s="16"/>
      <c r="J252" s="17">
        <f t="shared" si="4"/>
        <v>901600</v>
      </c>
      <c r="K252" s="18"/>
      <c r="L252" s="18"/>
      <c r="M252" s="18"/>
      <c r="N252" s="18"/>
      <c r="O252" s="19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</row>
    <row r="253">
      <c r="A253" s="11">
        <v>202202.0</v>
      </c>
      <c r="B253" s="12" t="s">
        <v>336</v>
      </c>
      <c r="C253" s="11">
        <v>202202.0</v>
      </c>
      <c r="D253" s="13" t="s">
        <v>338</v>
      </c>
      <c r="E253" s="12" t="s">
        <v>18</v>
      </c>
      <c r="F253" s="12" t="s">
        <v>19</v>
      </c>
      <c r="G253" s="15"/>
      <c r="H253" s="15">
        <v>7000.0</v>
      </c>
      <c r="I253" s="16"/>
      <c r="J253" s="17">
        <f t="shared" si="4"/>
        <v>894600</v>
      </c>
      <c r="K253" s="18"/>
      <c r="L253" s="18"/>
      <c r="M253" s="18"/>
      <c r="N253" s="18"/>
      <c r="O253" s="19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</row>
    <row r="254">
      <c r="A254" s="11">
        <v>202202.0</v>
      </c>
      <c r="B254" s="12" t="s">
        <v>336</v>
      </c>
      <c r="C254" s="11">
        <v>202202.0</v>
      </c>
      <c r="D254" s="13" t="s">
        <v>339</v>
      </c>
      <c r="E254" s="12" t="s">
        <v>18</v>
      </c>
      <c r="F254" s="12" t="s">
        <v>34</v>
      </c>
      <c r="G254" s="15"/>
      <c r="H254" s="15">
        <v>2530.0</v>
      </c>
      <c r="I254" s="16"/>
      <c r="J254" s="17">
        <f t="shared" si="4"/>
        <v>892070</v>
      </c>
      <c r="K254" s="18"/>
      <c r="L254" s="18"/>
      <c r="M254" s="18"/>
      <c r="N254" s="18"/>
      <c r="O254" s="19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</row>
    <row r="255">
      <c r="A255" s="11">
        <v>202202.0</v>
      </c>
      <c r="B255" s="12" t="s">
        <v>336</v>
      </c>
      <c r="C255" s="11">
        <v>202202.0</v>
      </c>
      <c r="D255" s="13" t="s">
        <v>340</v>
      </c>
      <c r="E255" s="12" t="s">
        <v>48</v>
      </c>
      <c r="F255" s="12" t="s">
        <v>19</v>
      </c>
      <c r="G255" s="15">
        <v>5000.0</v>
      </c>
      <c r="H255" s="15">
        <v>0.0</v>
      </c>
      <c r="I255" s="16"/>
      <c r="J255" s="17">
        <f t="shared" si="4"/>
        <v>897070</v>
      </c>
      <c r="K255" s="18"/>
      <c r="L255" s="18"/>
      <c r="M255" s="18"/>
      <c r="N255" s="18"/>
      <c r="O255" s="19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</row>
    <row r="256">
      <c r="A256" s="11">
        <v>202202.0</v>
      </c>
      <c r="B256" s="12" t="s">
        <v>336</v>
      </c>
      <c r="C256" s="11">
        <v>202202.0</v>
      </c>
      <c r="D256" s="13" t="s">
        <v>341</v>
      </c>
      <c r="E256" s="36" t="s">
        <v>97</v>
      </c>
      <c r="F256" s="12" t="s">
        <v>19</v>
      </c>
      <c r="G256" s="15"/>
      <c r="H256" s="15">
        <v>5000.0</v>
      </c>
      <c r="I256" s="16"/>
      <c r="J256" s="17">
        <f t="shared" si="4"/>
        <v>892070</v>
      </c>
      <c r="K256" s="18"/>
      <c r="L256" s="18"/>
      <c r="M256" s="18"/>
      <c r="N256" s="18"/>
      <c r="O256" s="19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</row>
    <row r="257">
      <c r="A257" s="11">
        <v>202202.0</v>
      </c>
      <c r="B257" s="12" t="s">
        <v>342</v>
      </c>
      <c r="C257" s="11">
        <v>202202.0</v>
      </c>
      <c r="D257" s="13" t="s">
        <v>343</v>
      </c>
      <c r="E257" s="12" t="s">
        <v>18</v>
      </c>
      <c r="F257" s="12" t="s">
        <v>34</v>
      </c>
      <c r="G257" s="15"/>
      <c r="H257" s="15">
        <v>2530.0</v>
      </c>
      <c r="I257" s="16"/>
      <c r="J257" s="17">
        <f t="shared" si="4"/>
        <v>889540</v>
      </c>
      <c r="K257" s="18"/>
      <c r="L257" s="18"/>
      <c r="M257" s="18"/>
      <c r="N257" s="18"/>
      <c r="O257" s="19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</row>
    <row r="258">
      <c r="A258" s="11">
        <v>202202.0</v>
      </c>
      <c r="B258" s="12" t="s">
        <v>344</v>
      </c>
      <c r="C258" s="11">
        <v>202202.0</v>
      </c>
      <c r="D258" s="13" t="s">
        <v>345</v>
      </c>
      <c r="E258" s="12" t="s">
        <v>48</v>
      </c>
      <c r="F258" s="12" t="s">
        <v>19</v>
      </c>
      <c r="G258" s="15">
        <v>40000.0</v>
      </c>
      <c r="H258" s="15">
        <v>0.0</v>
      </c>
      <c r="I258" s="16"/>
      <c r="J258" s="17">
        <f t="shared" si="4"/>
        <v>929540</v>
      </c>
      <c r="K258" s="18"/>
      <c r="L258" s="18"/>
      <c r="M258" s="18"/>
      <c r="N258" s="18"/>
      <c r="O258" s="19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</row>
    <row r="259">
      <c r="A259" s="11">
        <v>202202.0</v>
      </c>
      <c r="B259" s="12" t="s">
        <v>344</v>
      </c>
      <c r="C259" s="11">
        <v>202202.0</v>
      </c>
      <c r="D259" s="13" t="s">
        <v>346</v>
      </c>
      <c r="E259" s="12" t="s">
        <v>48</v>
      </c>
      <c r="F259" s="12" t="s">
        <v>19</v>
      </c>
      <c r="G259" s="15">
        <v>10000.0</v>
      </c>
      <c r="H259" s="15">
        <v>0.0</v>
      </c>
      <c r="I259" s="16"/>
      <c r="J259" s="17">
        <f t="shared" si="4"/>
        <v>939540</v>
      </c>
      <c r="K259" s="18"/>
      <c r="L259" s="18"/>
      <c r="M259" s="18"/>
      <c r="N259" s="18"/>
      <c r="O259" s="19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</row>
    <row r="260">
      <c r="A260" s="11">
        <v>202202.0</v>
      </c>
      <c r="B260" s="12" t="s">
        <v>344</v>
      </c>
      <c r="C260" s="11">
        <v>202202.0</v>
      </c>
      <c r="D260" s="13" t="s">
        <v>347</v>
      </c>
      <c r="E260" s="12" t="s">
        <v>48</v>
      </c>
      <c r="F260" s="12" t="s">
        <v>19</v>
      </c>
      <c r="G260" s="15">
        <v>10000.0</v>
      </c>
      <c r="H260" s="15">
        <v>0.0</v>
      </c>
      <c r="I260" s="16"/>
      <c r="J260" s="17">
        <f t="shared" si="4"/>
        <v>949540</v>
      </c>
      <c r="K260" s="18"/>
      <c r="L260" s="18"/>
      <c r="M260" s="18"/>
      <c r="N260" s="18"/>
      <c r="O260" s="19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</row>
    <row r="261">
      <c r="A261" s="11">
        <v>202202.0</v>
      </c>
      <c r="B261" s="12" t="s">
        <v>344</v>
      </c>
      <c r="C261" s="11">
        <v>202202.0</v>
      </c>
      <c r="D261" s="13" t="s">
        <v>348</v>
      </c>
      <c r="E261" s="12" t="s">
        <v>48</v>
      </c>
      <c r="F261" s="12" t="s">
        <v>19</v>
      </c>
      <c r="G261" s="15">
        <v>5000.0</v>
      </c>
      <c r="H261" s="15">
        <v>0.0</v>
      </c>
      <c r="I261" s="16"/>
      <c r="J261" s="17">
        <f t="shared" si="4"/>
        <v>954540</v>
      </c>
      <c r="K261" s="18"/>
      <c r="L261" s="18"/>
      <c r="M261" s="18"/>
      <c r="N261" s="18"/>
      <c r="O261" s="19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</row>
    <row r="262">
      <c r="A262" s="11">
        <v>202202.0</v>
      </c>
      <c r="B262" s="12" t="s">
        <v>349</v>
      </c>
      <c r="C262" s="11">
        <v>202202.0</v>
      </c>
      <c r="D262" s="13" t="s">
        <v>350</v>
      </c>
      <c r="E262" s="12" t="s">
        <v>48</v>
      </c>
      <c r="F262" s="12" t="s">
        <v>19</v>
      </c>
      <c r="G262" s="15">
        <v>5000.0</v>
      </c>
      <c r="H262" s="15">
        <v>0.0</v>
      </c>
      <c r="I262" s="16"/>
      <c r="J262" s="17">
        <f t="shared" si="4"/>
        <v>959540</v>
      </c>
      <c r="K262" s="18"/>
      <c r="L262" s="18"/>
      <c r="M262" s="18"/>
      <c r="N262" s="18"/>
      <c r="O262" s="19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</row>
    <row r="263">
      <c r="A263" s="11">
        <v>202202.0</v>
      </c>
      <c r="B263" s="12" t="s">
        <v>349</v>
      </c>
      <c r="C263" s="11">
        <v>202202.0</v>
      </c>
      <c r="D263" s="13" t="s">
        <v>351</v>
      </c>
      <c r="E263" s="12" t="s">
        <v>48</v>
      </c>
      <c r="F263" s="12" t="s">
        <v>19</v>
      </c>
      <c r="G263" s="15">
        <v>5000.0</v>
      </c>
      <c r="H263" s="15">
        <v>0.0</v>
      </c>
      <c r="I263" s="16"/>
      <c r="J263" s="17">
        <f t="shared" si="4"/>
        <v>964540</v>
      </c>
      <c r="K263" s="18"/>
      <c r="L263" s="18"/>
      <c r="M263" s="18"/>
      <c r="N263" s="18"/>
      <c r="O263" s="19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</row>
    <row r="264">
      <c r="A264" s="11">
        <v>202202.0</v>
      </c>
      <c r="B264" s="12" t="s">
        <v>349</v>
      </c>
      <c r="C264" s="11">
        <v>202202.0</v>
      </c>
      <c r="D264" s="13" t="s">
        <v>341</v>
      </c>
      <c r="E264" s="36" t="s">
        <v>97</v>
      </c>
      <c r="F264" s="12" t="s">
        <v>19</v>
      </c>
      <c r="G264" s="15"/>
      <c r="H264" s="15">
        <v>10000.0</v>
      </c>
      <c r="I264" s="16"/>
      <c r="J264" s="17">
        <f t="shared" si="4"/>
        <v>954540</v>
      </c>
      <c r="K264" s="18"/>
      <c r="L264" s="18"/>
      <c r="M264" s="18"/>
      <c r="N264" s="18"/>
      <c r="O264" s="19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</row>
    <row r="265">
      <c r="A265" s="11">
        <v>202202.0</v>
      </c>
      <c r="B265" s="12" t="s">
        <v>352</v>
      </c>
      <c r="C265" s="11">
        <v>202202.0</v>
      </c>
      <c r="D265" s="13" t="s">
        <v>353</v>
      </c>
      <c r="E265" s="12" t="s">
        <v>48</v>
      </c>
      <c r="F265" s="12" t="s">
        <v>34</v>
      </c>
      <c r="G265" s="15">
        <v>5000.0</v>
      </c>
      <c r="H265" s="15">
        <v>0.0</v>
      </c>
      <c r="I265" s="16"/>
      <c r="J265" s="17">
        <f t="shared" si="4"/>
        <v>959540</v>
      </c>
      <c r="K265" s="18"/>
      <c r="L265" s="18"/>
      <c r="M265" s="18"/>
      <c r="N265" s="18"/>
      <c r="O265" s="19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</row>
    <row r="266">
      <c r="A266" s="11">
        <v>202202.0</v>
      </c>
      <c r="B266" s="12" t="s">
        <v>354</v>
      </c>
      <c r="C266" s="11">
        <v>202202.0</v>
      </c>
      <c r="D266" s="13" t="s">
        <v>347</v>
      </c>
      <c r="E266" s="12" t="s">
        <v>48</v>
      </c>
      <c r="F266" s="12" t="s">
        <v>19</v>
      </c>
      <c r="G266" s="15">
        <v>10000.0</v>
      </c>
      <c r="H266" s="15">
        <v>0.0</v>
      </c>
      <c r="I266" s="16"/>
      <c r="J266" s="17">
        <f t="shared" si="4"/>
        <v>969540</v>
      </c>
      <c r="K266" s="18"/>
      <c r="L266" s="18"/>
      <c r="M266" s="18"/>
      <c r="N266" s="18"/>
      <c r="O266" s="19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</row>
    <row r="267">
      <c r="A267" s="39">
        <v>202203.0</v>
      </c>
      <c r="B267" s="62">
        <v>44564.0</v>
      </c>
      <c r="C267" s="39">
        <v>202203.0</v>
      </c>
      <c r="D267" s="13" t="s">
        <v>355</v>
      </c>
      <c r="E267" s="36" t="s">
        <v>97</v>
      </c>
      <c r="F267" s="63" t="s">
        <v>19</v>
      </c>
      <c r="G267" s="64"/>
      <c r="H267" s="65">
        <v>4500.0</v>
      </c>
      <c r="I267" s="16"/>
      <c r="J267" s="17">
        <f t="shared" si="4"/>
        <v>965040</v>
      </c>
      <c r="K267" s="18"/>
      <c r="L267" s="18"/>
      <c r="M267" s="18"/>
      <c r="N267" s="18"/>
      <c r="O267" s="19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</row>
    <row r="268">
      <c r="A268" s="39">
        <v>202203.0</v>
      </c>
      <c r="B268" s="66">
        <v>44564.0</v>
      </c>
      <c r="C268" s="39">
        <v>202203.0</v>
      </c>
      <c r="D268" s="13" t="s">
        <v>356</v>
      </c>
      <c r="E268" s="36" t="s">
        <v>97</v>
      </c>
      <c r="F268" s="63" t="s">
        <v>19</v>
      </c>
      <c r="G268" s="64"/>
      <c r="H268" s="65">
        <v>10000.0</v>
      </c>
      <c r="I268" s="16"/>
      <c r="J268" s="17">
        <f t="shared" si="4"/>
        <v>955040</v>
      </c>
      <c r="K268" s="18"/>
      <c r="L268" s="18"/>
      <c r="M268" s="18"/>
      <c r="N268" s="18"/>
      <c r="O268" s="19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</row>
    <row r="269">
      <c r="A269" s="39">
        <v>202203.0</v>
      </c>
      <c r="B269" s="67">
        <v>44595.0</v>
      </c>
      <c r="C269" s="39">
        <v>202202.0</v>
      </c>
      <c r="D269" s="13" t="s">
        <v>357</v>
      </c>
      <c r="E269" s="39" t="s">
        <v>64</v>
      </c>
      <c r="F269" s="63" t="s">
        <v>22</v>
      </c>
      <c r="G269" s="64"/>
      <c r="H269" s="65">
        <v>125000.0</v>
      </c>
      <c r="I269" s="16"/>
      <c r="J269" s="17">
        <f t="shared" si="4"/>
        <v>830040</v>
      </c>
      <c r="K269" s="18"/>
      <c r="L269" s="18"/>
      <c r="M269" s="18"/>
      <c r="N269" s="18"/>
      <c r="O269" s="19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</row>
    <row r="270">
      <c r="A270" s="39">
        <v>202203.0</v>
      </c>
      <c r="B270" s="66">
        <v>44595.0</v>
      </c>
      <c r="C270" s="39">
        <v>202202.0</v>
      </c>
      <c r="D270" s="13" t="s">
        <v>198</v>
      </c>
      <c r="E270" s="39" t="s">
        <v>64</v>
      </c>
      <c r="F270" s="63" t="s">
        <v>22</v>
      </c>
      <c r="G270" s="64"/>
      <c r="H270" s="65">
        <v>2972.0</v>
      </c>
      <c r="I270" s="16"/>
      <c r="J270" s="17">
        <f t="shared" si="4"/>
        <v>827068</v>
      </c>
      <c r="K270" s="18"/>
      <c r="L270" s="18"/>
      <c r="M270" s="18"/>
      <c r="N270" s="18"/>
      <c r="O270" s="19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</row>
    <row r="271">
      <c r="A271" s="39">
        <v>202203.0</v>
      </c>
      <c r="B271" s="66">
        <v>44595.0</v>
      </c>
      <c r="C271" s="39">
        <v>202202.0</v>
      </c>
      <c r="D271" s="21" t="s">
        <v>358</v>
      </c>
      <c r="E271" s="39" t="s">
        <v>64</v>
      </c>
      <c r="F271" s="63" t="s">
        <v>22</v>
      </c>
      <c r="G271" s="64"/>
      <c r="H271" s="65">
        <v>214000.0</v>
      </c>
      <c r="I271" s="16"/>
      <c r="J271" s="17">
        <f t="shared" si="4"/>
        <v>613068</v>
      </c>
      <c r="K271" s="18"/>
      <c r="L271" s="18"/>
      <c r="M271" s="18"/>
      <c r="N271" s="18"/>
      <c r="O271" s="19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</row>
    <row r="272">
      <c r="A272" s="39">
        <v>202203.0</v>
      </c>
      <c r="B272" s="67">
        <v>44654.0</v>
      </c>
      <c r="C272" s="39">
        <v>202203.0</v>
      </c>
      <c r="D272" s="13" t="s">
        <v>359</v>
      </c>
      <c r="E272" s="36" t="s">
        <v>97</v>
      </c>
      <c r="F272" s="63" t="s">
        <v>19</v>
      </c>
      <c r="G272" s="64"/>
      <c r="H272" s="65">
        <v>5000.0</v>
      </c>
      <c r="I272" s="16"/>
      <c r="J272" s="17">
        <f t="shared" si="4"/>
        <v>608068</v>
      </c>
      <c r="K272" s="18"/>
      <c r="L272" s="18"/>
      <c r="M272" s="18"/>
      <c r="N272" s="18"/>
      <c r="O272" s="19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</row>
    <row r="273">
      <c r="A273" s="39">
        <v>202203.0</v>
      </c>
      <c r="B273" s="66">
        <v>44654.0</v>
      </c>
      <c r="C273" s="39">
        <v>202203.0</v>
      </c>
      <c r="D273" s="13" t="s">
        <v>360</v>
      </c>
      <c r="E273" s="12" t="s">
        <v>48</v>
      </c>
      <c r="F273" s="63" t="s">
        <v>19</v>
      </c>
      <c r="G273" s="64">
        <v>22000.0</v>
      </c>
      <c r="H273" s="65">
        <v>0.0</v>
      </c>
      <c r="I273" s="16"/>
      <c r="J273" s="17">
        <f t="shared" si="4"/>
        <v>630068</v>
      </c>
      <c r="K273" s="18"/>
      <c r="L273" s="18"/>
      <c r="M273" s="18"/>
      <c r="N273" s="18"/>
      <c r="O273" s="19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</row>
    <row r="274">
      <c r="A274" s="39">
        <v>202203.0</v>
      </c>
      <c r="B274" s="66">
        <v>44654.0</v>
      </c>
      <c r="C274" s="39">
        <v>202203.0</v>
      </c>
      <c r="D274" s="13" t="s">
        <v>361</v>
      </c>
      <c r="E274" s="12" t="s">
        <v>48</v>
      </c>
      <c r="F274" s="63" t="s">
        <v>19</v>
      </c>
      <c r="G274" s="64">
        <v>50000.0</v>
      </c>
      <c r="H274" s="65">
        <v>0.0</v>
      </c>
      <c r="I274" s="16"/>
      <c r="J274" s="17">
        <f t="shared" si="4"/>
        <v>680068</v>
      </c>
      <c r="K274" s="18"/>
      <c r="L274" s="18"/>
      <c r="M274" s="18"/>
      <c r="N274" s="18"/>
      <c r="O274" s="19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</row>
    <row r="275">
      <c r="A275" s="39">
        <v>202203.0</v>
      </c>
      <c r="B275" s="67">
        <v>44380.0</v>
      </c>
      <c r="C275" s="39">
        <v>202203.0</v>
      </c>
      <c r="D275" s="13" t="s">
        <v>362</v>
      </c>
      <c r="E275" s="63" t="s">
        <v>95</v>
      </c>
      <c r="F275" s="63" t="s">
        <v>19</v>
      </c>
      <c r="G275" s="64"/>
      <c r="H275" s="65">
        <v>750.0</v>
      </c>
      <c r="I275" s="16"/>
      <c r="J275" s="17">
        <f t="shared" si="4"/>
        <v>679318</v>
      </c>
      <c r="K275" s="18"/>
      <c r="L275" s="18"/>
      <c r="M275" s="18"/>
      <c r="N275" s="18"/>
      <c r="O275" s="19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</row>
    <row r="276">
      <c r="A276" s="39">
        <v>202203.0</v>
      </c>
      <c r="B276" s="66">
        <v>44380.0</v>
      </c>
      <c r="C276" s="39">
        <v>202203.0</v>
      </c>
      <c r="D276" s="13" t="s">
        <v>363</v>
      </c>
      <c r="E276" s="12" t="s">
        <v>48</v>
      </c>
      <c r="F276" s="63" t="s">
        <v>19</v>
      </c>
      <c r="G276" s="64">
        <v>5000.0</v>
      </c>
      <c r="H276" s="65">
        <v>0.0</v>
      </c>
      <c r="I276" s="16"/>
      <c r="J276" s="17">
        <f t="shared" si="4"/>
        <v>684318</v>
      </c>
      <c r="K276" s="18"/>
      <c r="L276" s="18"/>
      <c r="M276" s="18"/>
      <c r="N276" s="18"/>
      <c r="O276" s="19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</row>
    <row r="277">
      <c r="A277" s="39">
        <v>202203.0</v>
      </c>
      <c r="B277" s="67">
        <v>44776.0</v>
      </c>
      <c r="C277" s="39">
        <v>202203.0</v>
      </c>
      <c r="D277" s="13" t="s">
        <v>364</v>
      </c>
      <c r="E277" s="63" t="s">
        <v>95</v>
      </c>
      <c r="F277" s="63" t="s">
        <v>19</v>
      </c>
      <c r="G277" s="64"/>
      <c r="H277" s="65">
        <v>2350.0</v>
      </c>
      <c r="I277" s="16"/>
      <c r="J277" s="17">
        <f t="shared" si="4"/>
        <v>681968</v>
      </c>
      <c r="K277" s="18"/>
      <c r="L277" s="18"/>
      <c r="M277" s="18"/>
      <c r="N277" s="18"/>
      <c r="O277" s="19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</row>
    <row r="278">
      <c r="A278" s="39">
        <v>202203.0</v>
      </c>
      <c r="B278" s="66">
        <v>44776.0</v>
      </c>
      <c r="C278" s="39">
        <v>202203.0</v>
      </c>
      <c r="D278" s="13" t="s">
        <v>365</v>
      </c>
      <c r="E278" s="63" t="s">
        <v>120</v>
      </c>
      <c r="F278" s="63" t="s">
        <v>19</v>
      </c>
      <c r="G278" s="64"/>
      <c r="H278" s="65">
        <v>18000.0</v>
      </c>
      <c r="I278" s="16"/>
      <c r="J278" s="17">
        <f t="shared" si="4"/>
        <v>663968</v>
      </c>
      <c r="K278" s="18"/>
      <c r="L278" s="18"/>
      <c r="M278" s="18"/>
      <c r="N278" s="18"/>
      <c r="O278" s="19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</row>
    <row r="279">
      <c r="A279" s="39">
        <v>202203.0</v>
      </c>
      <c r="B279" s="66">
        <v>44776.0</v>
      </c>
      <c r="C279" s="39">
        <v>202203.0</v>
      </c>
      <c r="D279" s="13" t="s">
        <v>366</v>
      </c>
      <c r="E279" s="39" t="s">
        <v>136</v>
      </c>
      <c r="F279" s="63" t="s">
        <v>19</v>
      </c>
      <c r="G279" s="64"/>
      <c r="H279" s="65">
        <v>40190.0</v>
      </c>
      <c r="I279" s="16"/>
      <c r="J279" s="17">
        <f t="shared" si="4"/>
        <v>623778</v>
      </c>
      <c r="K279" s="18"/>
      <c r="L279" s="18"/>
      <c r="M279" s="18"/>
      <c r="N279" s="18"/>
      <c r="O279" s="19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</row>
    <row r="280">
      <c r="A280" s="39">
        <v>202203.0</v>
      </c>
      <c r="B280" s="66">
        <v>44776.0</v>
      </c>
      <c r="C280" s="39">
        <v>202203.0</v>
      </c>
      <c r="D280" s="13" t="s">
        <v>367</v>
      </c>
      <c r="E280" s="12" t="s">
        <v>48</v>
      </c>
      <c r="F280" s="63" t="s">
        <v>19</v>
      </c>
      <c r="G280" s="64">
        <v>10000.0</v>
      </c>
      <c r="H280" s="65">
        <v>0.0</v>
      </c>
      <c r="I280" s="16"/>
      <c r="J280" s="17">
        <f t="shared" si="4"/>
        <v>633778</v>
      </c>
      <c r="K280" s="18"/>
      <c r="L280" s="18"/>
      <c r="M280" s="18"/>
      <c r="N280" s="18"/>
      <c r="O280" s="19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</row>
    <row r="281">
      <c r="A281" s="39">
        <v>202203.0</v>
      </c>
      <c r="B281" s="66">
        <v>44776.0</v>
      </c>
      <c r="C281" s="39">
        <v>202203.0</v>
      </c>
      <c r="D281" s="13" t="s">
        <v>368</v>
      </c>
      <c r="E281" s="12" t="s">
        <v>48</v>
      </c>
      <c r="F281" s="63" t="s">
        <v>19</v>
      </c>
      <c r="G281" s="64">
        <v>8500.0</v>
      </c>
      <c r="H281" s="65">
        <v>0.0</v>
      </c>
      <c r="I281" s="16"/>
      <c r="J281" s="17">
        <f t="shared" si="4"/>
        <v>642278</v>
      </c>
      <c r="K281" s="18"/>
      <c r="L281" s="18"/>
      <c r="M281" s="18"/>
      <c r="N281" s="18"/>
      <c r="O281" s="19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</row>
    <row r="282">
      <c r="A282" s="39">
        <v>202203.0</v>
      </c>
      <c r="B282" s="62">
        <v>44807.0</v>
      </c>
      <c r="C282" s="39">
        <v>202203.0</v>
      </c>
      <c r="D282" s="13" t="s">
        <v>369</v>
      </c>
      <c r="E282" s="12" t="s">
        <v>48</v>
      </c>
      <c r="F282" s="63" t="s">
        <v>22</v>
      </c>
      <c r="G282" s="64">
        <v>106000.0</v>
      </c>
      <c r="H282" s="65">
        <v>0.0</v>
      </c>
      <c r="I282" s="16"/>
      <c r="J282" s="17">
        <f t="shared" si="4"/>
        <v>748278</v>
      </c>
      <c r="K282" s="18"/>
      <c r="L282" s="18"/>
      <c r="M282" s="18"/>
      <c r="N282" s="18"/>
      <c r="O282" s="19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</row>
    <row r="283">
      <c r="A283" s="39">
        <v>202203.0</v>
      </c>
      <c r="B283" s="62">
        <v>44837.0</v>
      </c>
      <c r="C283" s="39">
        <v>202203.0</v>
      </c>
      <c r="D283" s="13" t="s">
        <v>370</v>
      </c>
      <c r="E283" s="12" t="s">
        <v>48</v>
      </c>
      <c r="F283" s="63" t="s">
        <v>19</v>
      </c>
      <c r="G283" s="64">
        <v>25000.0</v>
      </c>
      <c r="H283" s="65">
        <v>0.0</v>
      </c>
      <c r="I283" s="16"/>
      <c r="J283" s="17">
        <f t="shared" si="4"/>
        <v>773278</v>
      </c>
      <c r="K283" s="18"/>
      <c r="L283" s="18"/>
      <c r="M283" s="18"/>
      <c r="N283" s="18"/>
      <c r="O283" s="19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</row>
    <row r="284">
      <c r="A284" s="39">
        <v>202203.0</v>
      </c>
      <c r="B284" s="66">
        <v>44837.0</v>
      </c>
      <c r="C284" s="39">
        <v>202203.0</v>
      </c>
      <c r="D284" s="13" t="s">
        <v>371</v>
      </c>
      <c r="E284" s="63" t="s">
        <v>37</v>
      </c>
      <c r="F284" s="63" t="s">
        <v>19</v>
      </c>
      <c r="G284" s="64"/>
      <c r="H284" s="65">
        <v>115000.0</v>
      </c>
      <c r="I284" s="68"/>
      <c r="J284" s="17">
        <f t="shared" si="4"/>
        <v>658278</v>
      </c>
      <c r="K284" s="69"/>
      <c r="L284" s="69"/>
      <c r="M284" s="69"/>
      <c r="N284" s="69"/>
      <c r="O284" s="19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</row>
    <row r="285">
      <c r="A285" s="39">
        <v>202203.0</v>
      </c>
      <c r="B285" s="66">
        <v>44837.0</v>
      </c>
      <c r="C285" s="39">
        <v>202203.0</v>
      </c>
      <c r="D285" s="13" t="s">
        <v>372</v>
      </c>
      <c r="E285" s="63" t="s">
        <v>37</v>
      </c>
      <c r="F285" s="63" t="s">
        <v>19</v>
      </c>
      <c r="G285" s="64"/>
      <c r="H285" s="65">
        <v>3500.0</v>
      </c>
      <c r="I285" s="68"/>
      <c r="J285" s="17">
        <f t="shared" si="4"/>
        <v>654778</v>
      </c>
      <c r="K285" s="69"/>
      <c r="L285" s="69"/>
      <c r="M285" s="69"/>
      <c r="N285" s="69"/>
      <c r="O285" s="19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</row>
    <row r="286">
      <c r="A286" s="39">
        <v>202203.0</v>
      </c>
      <c r="B286" s="66">
        <v>44837.0</v>
      </c>
      <c r="C286" s="39">
        <v>202203.0</v>
      </c>
      <c r="D286" s="13" t="s">
        <v>373</v>
      </c>
      <c r="E286" s="39" t="s">
        <v>21</v>
      </c>
      <c r="F286" s="63" t="s">
        <v>19</v>
      </c>
      <c r="G286" s="64"/>
      <c r="H286" s="65">
        <v>500.0</v>
      </c>
      <c r="I286" s="68"/>
      <c r="J286" s="17">
        <f t="shared" si="4"/>
        <v>654278</v>
      </c>
      <c r="K286" s="69"/>
      <c r="L286" s="69"/>
      <c r="M286" s="69"/>
      <c r="N286" s="69"/>
      <c r="O286" s="19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20"/>
      <c r="GA286" s="20"/>
      <c r="GB286" s="20"/>
      <c r="GC286" s="20"/>
    </row>
    <row r="287">
      <c r="A287" s="39">
        <v>202203.0</v>
      </c>
      <c r="B287" s="62">
        <v>44898.0</v>
      </c>
      <c r="C287" s="39">
        <v>202203.0</v>
      </c>
      <c r="D287" s="13" t="s">
        <v>374</v>
      </c>
      <c r="E287" s="36" t="s">
        <v>97</v>
      </c>
      <c r="F287" s="63" t="s">
        <v>19</v>
      </c>
      <c r="G287" s="64"/>
      <c r="H287" s="65">
        <v>5000.0</v>
      </c>
      <c r="I287" s="68"/>
      <c r="J287" s="17">
        <f t="shared" si="4"/>
        <v>649278</v>
      </c>
      <c r="K287" s="69"/>
      <c r="L287" s="69"/>
      <c r="M287" s="69"/>
      <c r="N287" s="69"/>
      <c r="O287" s="19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</row>
    <row r="288">
      <c r="A288" s="39">
        <v>202203.0</v>
      </c>
      <c r="B288" s="70" t="s">
        <v>375</v>
      </c>
      <c r="C288" s="39">
        <v>202203.0</v>
      </c>
      <c r="D288" s="13" t="s">
        <v>376</v>
      </c>
      <c r="E288" s="12" t="s">
        <v>48</v>
      </c>
      <c r="F288" s="63" t="s">
        <v>19</v>
      </c>
      <c r="G288" s="64">
        <v>5000.0</v>
      </c>
      <c r="H288" s="65">
        <v>0.0</v>
      </c>
      <c r="I288" s="68"/>
      <c r="J288" s="17">
        <f t="shared" si="4"/>
        <v>654278</v>
      </c>
      <c r="K288" s="69"/>
      <c r="L288" s="69"/>
      <c r="M288" s="69"/>
      <c r="N288" s="69"/>
      <c r="O288" s="19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</row>
    <row r="289">
      <c r="A289" s="39">
        <v>202203.0</v>
      </c>
      <c r="B289" s="70" t="s">
        <v>377</v>
      </c>
      <c r="C289" s="39">
        <v>202203.0</v>
      </c>
      <c r="D289" s="13" t="s">
        <v>378</v>
      </c>
      <c r="E289" s="63" t="s">
        <v>48</v>
      </c>
      <c r="F289" s="63" t="s">
        <v>22</v>
      </c>
      <c r="G289" s="64">
        <v>50000.0</v>
      </c>
      <c r="H289" s="65">
        <v>0.0</v>
      </c>
      <c r="I289" s="16"/>
      <c r="J289" s="17">
        <f t="shared" si="4"/>
        <v>704278</v>
      </c>
      <c r="K289" s="18"/>
      <c r="L289" s="18"/>
      <c r="M289" s="18"/>
      <c r="N289" s="18"/>
      <c r="O289" s="19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</row>
    <row r="290">
      <c r="A290" s="39">
        <v>202203.0</v>
      </c>
      <c r="B290" s="70" t="s">
        <v>379</v>
      </c>
      <c r="C290" s="39">
        <v>202203.0</v>
      </c>
      <c r="D290" s="13" t="s">
        <v>380</v>
      </c>
      <c r="E290" s="12" t="s">
        <v>48</v>
      </c>
      <c r="F290" s="63" t="s">
        <v>19</v>
      </c>
      <c r="G290" s="64">
        <v>10000.0</v>
      </c>
      <c r="H290" s="65">
        <v>0.0</v>
      </c>
      <c r="I290" s="68"/>
      <c r="J290" s="17">
        <f t="shared" si="4"/>
        <v>714278</v>
      </c>
      <c r="K290" s="69"/>
      <c r="L290" s="69"/>
      <c r="M290" s="69"/>
      <c r="N290" s="69"/>
      <c r="O290" s="19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</row>
    <row r="291">
      <c r="A291" s="39">
        <v>202203.0</v>
      </c>
      <c r="B291" s="70" t="s">
        <v>381</v>
      </c>
      <c r="C291" s="39">
        <v>202203.0</v>
      </c>
      <c r="D291" s="13" t="s">
        <v>382</v>
      </c>
      <c r="E291" s="63" t="s">
        <v>48</v>
      </c>
      <c r="F291" s="63" t="s">
        <v>19</v>
      </c>
      <c r="G291" s="64">
        <v>7500.0</v>
      </c>
      <c r="H291" s="65">
        <v>0.0</v>
      </c>
      <c r="I291" s="68"/>
      <c r="J291" s="17">
        <f t="shared" si="4"/>
        <v>721778</v>
      </c>
      <c r="K291" s="69"/>
      <c r="L291" s="69"/>
      <c r="M291" s="69"/>
      <c r="N291" s="69"/>
      <c r="O291" s="19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</row>
    <row r="292">
      <c r="A292" s="11">
        <v>202202.0</v>
      </c>
      <c r="B292" s="61">
        <v>44836.0</v>
      </c>
      <c r="C292" s="11">
        <v>202202.0</v>
      </c>
      <c r="D292" s="21" t="s">
        <v>247</v>
      </c>
      <c r="E292" s="12" t="s">
        <v>48</v>
      </c>
      <c r="F292" s="12" t="s">
        <v>22</v>
      </c>
      <c r="G292" s="15">
        <f>452000/2</f>
        <v>226000</v>
      </c>
      <c r="H292" s="15">
        <v>0.0</v>
      </c>
      <c r="I292" s="16"/>
      <c r="J292" s="17">
        <f t="shared" si="4"/>
        <v>947778</v>
      </c>
      <c r="K292" s="18"/>
      <c r="L292" s="18"/>
      <c r="M292" s="18"/>
      <c r="N292" s="18"/>
      <c r="O292" s="19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</row>
    <row r="293">
      <c r="A293" s="39">
        <v>202203.0</v>
      </c>
      <c r="B293" s="70" t="s">
        <v>383</v>
      </c>
      <c r="C293" s="39">
        <v>202203.0</v>
      </c>
      <c r="D293" s="21" t="s">
        <v>247</v>
      </c>
      <c r="E293" s="11" t="s">
        <v>48</v>
      </c>
      <c r="F293" s="63" t="s">
        <v>22</v>
      </c>
      <c r="G293" s="71">
        <v>232000.0</v>
      </c>
      <c r="H293" s="65">
        <v>0.0</v>
      </c>
      <c r="I293" s="16"/>
      <c r="J293" s="17">
        <f>J291+G293-H293</f>
        <v>953778</v>
      </c>
      <c r="K293" s="18"/>
      <c r="L293" s="18"/>
      <c r="M293" s="18"/>
      <c r="N293" s="18"/>
      <c r="O293" s="19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</row>
    <row r="294">
      <c r="A294" s="39">
        <v>202203.0</v>
      </c>
      <c r="B294" s="70" t="s">
        <v>384</v>
      </c>
      <c r="C294" s="39">
        <v>202203.0</v>
      </c>
      <c r="D294" s="13" t="s">
        <v>385</v>
      </c>
      <c r="E294" s="12" t="s">
        <v>48</v>
      </c>
      <c r="F294" s="63" t="s">
        <v>34</v>
      </c>
      <c r="G294" s="64">
        <v>10000.0</v>
      </c>
      <c r="H294" s="65">
        <v>0.0</v>
      </c>
      <c r="I294" s="16"/>
      <c r="J294" s="17">
        <f t="shared" ref="J294:J405" si="5">J293+G294-H294</f>
        <v>963778</v>
      </c>
      <c r="K294" s="18"/>
      <c r="L294" s="18"/>
      <c r="M294" s="18"/>
      <c r="N294" s="18"/>
      <c r="O294" s="19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</row>
    <row r="295">
      <c r="A295" s="39">
        <v>202203.0</v>
      </c>
      <c r="B295" s="39" t="s">
        <v>384</v>
      </c>
      <c r="C295" s="39">
        <v>202203.0</v>
      </c>
      <c r="D295" s="13" t="s">
        <v>386</v>
      </c>
      <c r="E295" s="63" t="s">
        <v>214</v>
      </c>
      <c r="F295" s="63" t="s">
        <v>22</v>
      </c>
      <c r="G295" s="64"/>
      <c r="H295" s="65">
        <v>140000.0</v>
      </c>
      <c r="I295" s="16"/>
      <c r="J295" s="17">
        <f t="shared" si="5"/>
        <v>823778</v>
      </c>
      <c r="K295" s="18"/>
      <c r="L295" s="18"/>
      <c r="M295" s="18"/>
      <c r="N295" s="18"/>
      <c r="O295" s="19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</row>
    <row r="296">
      <c r="A296" s="39">
        <v>202203.0</v>
      </c>
      <c r="B296" s="70" t="s">
        <v>387</v>
      </c>
      <c r="C296" s="39">
        <v>202203.0</v>
      </c>
      <c r="D296" s="13" t="s">
        <v>388</v>
      </c>
      <c r="E296" s="63" t="s">
        <v>48</v>
      </c>
      <c r="F296" s="63" t="s">
        <v>19</v>
      </c>
      <c r="G296" s="64">
        <v>4000.0</v>
      </c>
      <c r="H296" s="65">
        <v>0.0</v>
      </c>
      <c r="I296" s="68"/>
      <c r="J296" s="17">
        <f t="shared" si="5"/>
        <v>827778</v>
      </c>
      <c r="K296" s="69"/>
      <c r="L296" s="69"/>
      <c r="M296" s="69"/>
      <c r="N296" s="69"/>
      <c r="O296" s="19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</row>
    <row r="297">
      <c r="A297" s="39">
        <v>202203.0</v>
      </c>
      <c r="B297" s="70" t="s">
        <v>389</v>
      </c>
      <c r="C297" s="39">
        <v>202203.0</v>
      </c>
      <c r="D297" s="13" t="s">
        <v>390</v>
      </c>
      <c r="E297" s="63" t="s">
        <v>48</v>
      </c>
      <c r="F297" s="72" t="s">
        <v>22</v>
      </c>
      <c r="G297" s="64">
        <v>7900.0</v>
      </c>
      <c r="H297" s="65">
        <v>0.0</v>
      </c>
      <c r="I297" s="16"/>
      <c r="J297" s="17">
        <f t="shared" si="5"/>
        <v>835678</v>
      </c>
      <c r="K297" s="18"/>
      <c r="L297" s="18"/>
      <c r="M297" s="18"/>
      <c r="N297" s="18"/>
      <c r="O297" s="19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</row>
    <row r="298">
      <c r="A298" s="39">
        <v>202203.0</v>
      </c>
      <c r="B298" s="70" t="s">
        <v>391</v>
      </c>
      <c r="C298" s="39">
        <v>202203.0</v>
      </c>
      <c r="D298" s="13" t="s">
        <v>392</v>
      </c>
      <c r="E298" s="63" t="s">
        <v>48</v>
      </c>
      <c r="F298" s="73" t="s">
        <v>19</v>
      </c>
      <c r="G298" s="74">
        <v>5000.0</v>
      </c>
      <c r="H298" s="65">
        <v>0.0</v>
      </c>
      <c r="I298" s="68"/>
      <c r="J298" s="17">
        <f t="shared" si="5"/>
        <v>840678</v>
      </c>
      <c r="K298" s="69"/>
      <c r="L298" s="69"/>
      <c r="M298" s="69"/>
      <c r="N298" s="69"/>
      <c r="O298" s="19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</row>
    <row r="299">
      <c r="A299" s="39">
        <v>202203.0</v>
      </c>
      <c r="B299" s="63" t="s">
        <v>391</v>
      </c>
      <c r="C299" s="39">
        <v>202203.0</v>
      </c>
      <c r="D299" s="13" t="s">
        <v>393</v>
      </c>
      <c r="E299" s="63" t="s">
        <v>48</v>
      </c>
      <c r="F299" s="73" t="s">
        <v>19</v>
      </c>
      <c r="G299" s="74">
        <v>12000.0</v>
      </c>
      <c r="H299" s="65">
        <v>0.0</v>
      </c>
      <c r="I299" s="68"/>
      <c r="J299" s="17">
        <f t="shared" si="5"/>
        <v>852678</v>
      </c>
      <c r="K299" s="69"/>
      <c r="L299" s="69"/>
      <c r="M299" s="69"/>
      <c r="N299" s="69"/>
      <c r="O299" s="19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</row>
    <row r="300">
      <c r="A300" s="39">
        <v>202203.0</v>
      </c>
      <c r="B300" s="63" t="s">
        <v>391</v>
      </c>
      <c r="C300" s="39">
        <v>202203.0</v>
      </c>
      <c r="D300" s="13" t="s">
        <v>394</v>
      </c>
      <c r="E300" s="63" t="s">
        <v>93</v>
      </c>
      <c r="F300" s="73" t="s">
        <v>22</v>
      </c>
      <c r="G300" s="74"/>
      <c r="H300" s="65">
        <v>15000.0</v>
      </c>
      <c r="I300" s="16"/>
      <c r="J300" s="17">
        <f t="shared" si="5"/>
        <v>837678</v>
      </c>
      <c r="K300" s="18"/>
      <c r="L300" s="18"/>
      <c r="M300" s="18"/>
      <c r="N300" s="18"/>
      <c r="O300" s="19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</row>
    <row r="301">
      <c r="A301" s="39">
        <v>202203.0</v>
      </c>
      <c r="B301" s="63" t="s">
        <v>395</v>
      </c>
      <c r="C301" s="39">
        <v>202203.0</v>
      </c>
      <c r="D301" s="13" t="s">
        <v>396</v>
      </c>
      <c r="E301" s="63" t="s">
        <v>48</v>
      </c>
      <c r="F301" s="73" t="s">
        <v>22</v>
      </c>
      <c r="G301" s="74">
        <v>7500.0</v>
      </c>
      <c r="H301" s="65">
        <v>0.0</v>
      </c>
      <c r="I301" s="68">
        <v>486600.0</v>
      </c>
      <c r="J301" s="17">
        <f t="shared" si="5"/>
        <v>845178</v>
      </c>
      <c r="K301" s="69"/>
      <c r="L301" s="69"/>
      <c r="M301" s="69"/>
      <c r="N301" s="69"/>
      <c r="O301" s="19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</row>
    <row r="302">
      <c r="A302" s="39">
        <v>202203.0</v>
      </c>
      <c r="B302" s="63" t="s">
        <v>395</v>
      </c>
      <c r="C302" s="39">
        <v>202203.0</v>
      </c>
      <c r="D302" s="13" t="s">
        <v>397</v>
      </c>
      <c r="E302" s="39" t="s">
        <v>48</v>
      </c>
      <c r="F302" s="73" t="s">
        <v>19</v>
      </c>
      <c r="G302" s="74">
        <v>150000.0</v>
      </c>
      <c r="H302" s="65">
        <v>0.0</v>
      </c>
      <c r="I302" s="68"/>
      <c r="J302" s="17">
        <f t="shared" si="5"/>
        <v>995178</v>
      </c>
      <c r="K302" s="69"/>
      <c r="L302" s="69"/>
      <c r="M302" s="69"/>
      <c r="N302" s="69"/>
      <c r="O302" s="19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</row>
    <row r="303">
      <c r="A303" s="39">
        <v>202203.0</v>
      </c>
      <c r="B303" s="63" t="s">
        <v>395</v>
      </c>
      <c r="C303" s="39">
        <v>202203.0</v>
      </c>
      <c r="D303" s="13" t="s">
        <v>398</v>
      </c>
      <c r="E303" s="63" t="s">
        <v>48</v>
      </c>
      <c r="F303" s="73" t="s">
        <v>34</v>
      </c>
      <c r="G303" s="74">
        <v>75000.0</v>
      </c>
      <c r="H303" s="65">
        <v>0.0</v>
      </c>
      <c r="I303" s="68">
        <v>103600.0</v>
      </c>
      <c r="J303" s="17">
        <f t="shared" si="5"/>
        <v>1070178</v>
      </c>
      <c r="K303" s="69"/>
      <c r="L303" s="69"/>
      <c r="M303" s="69"/>
      <c r="N303" s="69"/>
      <c r="O303" s="19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</row>
    <row r="304">
      <c r="A304" s="39">
        <v>202203.0</v>
      </c>
      <c r="B304" s="63" t="s">
        <v>399</v>
      </c>
      <c r="C304" s="39">
        <v>202203.0</v>
      </c>
      <c r="D304" s="13" t="s">
        <v>363</v>
      </c>
      <c r="E304" s="63" t="s">
        <v>48</v>
      </c>
      <c r="F304" s="73" t="s">
        <v>19</v>
      </c>
      <c r="G304" s="74">
        <v>5000.0</v>
      </c>
      <c r="H304" s="65">
        <v>0.0</v>
      </c>
      <c r="I304" s="68">
        <v>232500.0</v>
      </c>
      <c r="J304" s="17">
        <f t="shared" si="5"/>
        <v>1075178</v>
      </c>
      <c r="K304" s="69"/>
      <c r="L304" s="69"/>
      <c r="M304" s="69"/>
      <c r="N304" s="69"/>
      <c r="O304" s="19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</row>
    <row r="305">
      <c r="A305" s="39">
        <v>202203.0</v>
      </c>
      <c r="B305" s="63" t="s">
        <v>399</v>
      </c>
      <c r="C305" s="39">
        <v>202203.0</v>
      </c>
      <c r="D305" s="13" t="s">
        <v>400</v>
      </c>
      <c r="E305" s="63" t="s">
        <v>48</v>
      </c>
      <c r="F305" s="73" t="s">
        <v>19</v>
      </c>
      <c r="G305" s="74">
        <v>7500.0</v>
      </c>
      <c r="H305" s="65">
        <v>0.0</v>
      </c>
      <c r="I305" s="68">
        <v>247500.0</v>
      </c>
      <c r="J305" s="17">
        <f t="shared" si="5"/>
        <v>1082678</v>
      </c>
      <c r="K305" s="69"/>
      <c r="L305" s="69"/>
      <c r="M305" s="69"/>
      <c r="N305" s="69"/>
      <c r="O305" s="19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</row>
    <row r="306">
      <c r="A306" s="39">
        <v>202203.0</v>
      </c>
      <c r="B306" s="63" t="s">
        <v>399</v>
      </c>
      <c r="C306" s="39">
        <v>202203.0</v>
      </c>
      <c r="D306" s="13" t="s">
        <v>401</v>
      </c>
      <c r="E306" s="63" t="s">
        <v>18</v>
      </c>
      <c r="F306" s="39" t="s">
        <v>19</v>
      </c>
      <c r="G306" s="74"/>
      <c r="H306" s="65">
        <v>12000.0</v>
      </c>
      <c r="I306" s="68">
        <v>240000.0</v>
      </c>
      <c r="J306" s="17">
        <f t="shared" si="5"/>
        <v>1070678</v>
      </c>
      <c r="K306" s="69"/>
      <c r="L306" s="69"/>
      <c r="M306" s="69"/>
      <c r="N306" s="69"/>
      <c r="O306" s="19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</row>
    <row r="307">
      <c r="A307" s="39">
        <v>202204.0</v>
      </c>
      <c r="B307" s="75">
        <v>44565.0</v>
      </c>
      <c r="C307" s="39">
        <v>202203.0</v>
      </c>
      <c r="D307" s="21" t="s">
        <v>319</v>
      </c>
      <c r="E307" s="39" t="s">
        <v>64</v>
      </c>
      <c r="F307" s="39" t="s">
        <v>34</v>
      </c>
      <c r="G307" s="71"/>
      <c r="H307" s="65">
        <v>100000.0</v>
      </c>
      <c r="I307" s="68">
        <v>3600.0</v>
      </c>
      <c r="J307" s="17">
        <f t="shared" si="5"/>
        <v>970678</v>
      </c>
      <c r="K307" s="69"/>
      <c r="L307" s="69"/>
      <c r="M307" s="69"/>
      <c r="N307" s="69"/>
      <c r="O307" s="19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</row>
    <row r="308">
      <c r="A308" s="39">
        <v>202204.0</v>
      </c>
      <c r="B308" s="75">
        <v>44565.0</v>
      </c>
      <c r="C308" s="39">
        <v>202203.0</v>
      </c>
      <c r="D308" s="21" t="s">
        <v>402</v>
      </c>
      <c r="E308" s="39" t="s">
        <v>64</v>
      </c>
      <c r="F308" s="39" t="s">
        <v>19</v>
      </c>
      <c r="G308" s="71"/>
      <c r="H308" s="65">
        <v>25000.0</v>
      </c>
      <c r="I308" s="68">
        <v>215000.0</v>
      </c>
      <c r="J308" s="17">
        <f t="shared" si="5"/>
        <v>945678</v>
      </c>
      <c r="K308" s="69"/>
      <c r="L308" s="69"/>
      <c r="M308" s="69"/>
      <c r="N308" s="69"/>
      <c r="O308" s="19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</row>
    <row r="309">
      <c r="A309" s="76">
        <v>202204.0</v>
      </c>
      <c r="B309" s="77">
        <v>44565.0</v>
      </c>
      <c r="C309" s="76">
        <v>202203.0</v>
      </c>
      <c r="D309" s="42" t="s">
        <v>403</v>
      </c>
      <c r="E309" s="76" t="s">
        <v>64</v>
      </c>
      <c r="F309" s="76" t="s">
        <v>19</v>
      </c>
      <c r="G309" s="78"/>
      <c r="H309" s="78">
        <v>272500.0</v>
      </c>
      <c r="I309" s="79">
        <v>15000.0</v>
      </c>
      <c r="J309" s="46">
        <f t="shared" si="5"/>
        <v>673178</v>
      </c>
      <c r="K309" s="79"/>
      <c r="L309" s="79"/>
      <c r="M309" s="79"/>
      <c r="N309" s="79"/>
      <c r="O309" s="80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</row>
    <row r="310">
      <c r="A310" s="39">
        <v>202204.0</v>
      </c>
      <c r="B310" s="75">
        <v>44565.0</v>
      </c>
      <c r="C310" s="39">
        <v>202203.0</v>
      </c>
      <c r="D310" s="21" t="s">
        <v>404</v>
      </c>
      <c r="E310" s="39" t="s">
        <v>64</v>
      </c>
      <c r="F310" s="39" t="s">
        <v>34</v>
      </c>
      <c r="G310" s="64"/>
      <c r="H310" s="65">
        <v>550.0</v>
      </c>
      <c r="I310" s="68">
        <v>3050.0</v>
      </c>
      <c r="J310" s="17">
        <f t="shared" si="5"/>
        <v>672628</v>
      </c>
      <c r="K310" s="69"/>
      <c r="L310" s="69"/>
      <c r="M310" s="69"/>
      <c r="N310" s="69"/>
      <c r="O310" s="19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</row>
    <row r="311">
      <c r="A311" s="39">
        <v>202204.0</v>
      </c>
      <c r="B311" s="75">
        <v>44596.0</v>
      </c>
      <c r="C311" s="39">
        <v>202204.0</v>
      </c>
      <c r="D311" s="21" t="s">
        <v>405</v>
      </c>
      <c r="E311" s="39" t="s">
        <v>48</v>
      </c>
      <c r="F311" s="39" t="s">
        <v>19</v>
      </c>
      <c r="G311" s="71">
        <v>2000.0</v>
      </c>
      <c r="H311" s="65">
        <v>0.0</v>
      </c>
      <c r="I311" s="68">
        <v>17000.0</v>
      </c>
      <c r="J311" s="17">
        <f t="shared" si="5"/>
        <v>674628</v>
      </c>
      <c r="K311" s="69"/>
      <c r="L311" s="69"/>
      <c r="M311" s="69"/>
      <c r="N311" s="69"/>
      <c r="O311" s="19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</row>
    <row r="312">
      <c r="A312" s="39">
        <v>202204.0</v>
      </c>
      <c r="B312" s="75">
        <v>44655.0</v>
      </c>
      <c r="C312" s="39">
        <v>202204.0</v>
      </c>
      <c r="D312" s="21" t="s">
        <v>406</v>
      </c>
      <c r="E312" s="39" t="s">
        <v>48</v>
      </c>
      <c r="F312" s="39" t="s">
        <v>19</v>
      </c>
      <c r="G312" s="71">
        <v>3000.0</v>
      </c>
      <c r="H312" s="65">
        <v>0.0</v>
      </c>
      <c r="I312" s="68">
        <v>20000.0</v>
      </c>
      <c r="J312" s="17">
        <f t="shared" si="5"/>
        <v>677628</v>
      </c>
      <c r="K312" s="69"/>
      <c r="L312" s="69"/>
      <c r="M312" s="69"/>
      <c r="N312" s="69"/>
      <c r="O312" s="19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</row>
    <row r="313">
      <c r="A313" s="39">
        <v>202204.0</v>
      </c>
      <c r="B313" s="75">
        <v>44685.0</v>
      </c>
      <c r="C313" s="39">
        <v>202204.0</v>
      </c>
      <c r="D313" s="21" t="s">
        <v>407</v>
      </c>
      <c r="E313" s="39" t="s">
        <v>48</v>
      </c>
      <c r="F313" s="73" t="s">
        <v>19</v>
      </c>
      <c r="G313" s="71">
        <v>10000.0</v>
      </c>
      <c r="H313" s="65">
        <v>0.0</v>
      </c>
      <c r="I313" s="68">
        <v>30000.0</v>
      </c>
      <c r="J313" s="17">
        <f t="shared" si="5"/>
        <v>687628</v>
      </c>
      <c r="K313" s="69"/>
      <c r="L313" s="69"/>
      <c r="M313" s="69"/>
      <c r="N313" s="69"/>
      <c r="O313" s="19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</row>
    <row r="314">
      <c r="A314" s="39">
        <v>202204.0</v>
      </c>
      <c r="B314" s="75">
        <v>44685.0</v>
      </c>
      <c r="C314" s="39">
        <v>202204.0</v>
      </c>
      <c r="D314" s="21" t="s">
        <v>408</v>
      </c>
      <c r="E314" s="39" t="s">
        <v>64</v>
      </c>
      <c r="F314" s="39" t="s">
        <v>22</v>
      </c>
      <c r="G314" s="71"/>
      <c r="H314" s="65">
        <v>3400.0</v>
      </c>
      <c r="I314" s="68">
        <v>297300.0</v>
      </c>
      <c r="J314" s="17">
        <f t="shared" si="5"/>
        <v>684228</v>
      </c>
      <c r="K314" s="69"/>
      <c r="L314" s="69"/>
      <c r="M314" s="69"/>
      <c r="N314" s="69"/>
      <c r="O314" s="19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</row>
    <row r="315">
      <c r="A315" s="39">
        <v>202204.0</v>
      </c>
      <c r="B315" s="75">
        <v>44685.0</v>
      </c>
      <c r="C315" s="39">
        <v>202204.0</v>
      </c>
      <c r="D315" s="21" t="s">
        <v>409</v>
      </c>
      <c r="E315" s="39" t="s">
        <v>64</v>
      </c>
      <c r="F315" s="73" t="s">
        <v>19</v>
      </c>
      <c r="G315" s="71"/>
      <c r="H315" s="65">
        <v>70000.0</v>
      </c>
      <c r="I315" s="68">
        <v>227300.0</v>
      </c>
      <c r="J315" s="17">
        <f t="shared" si="5"/>
        <v>614228</v>
      </c>
      <c r="K315" s="69"/>
      <c r="L315" s="69"/>
      <c r="M315" s="69"/>
      <c r="N315" s="69"/>
      <c r="O315" s="19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</row>
    <row r="316">
      <c r="A316" s="39">
        <v>202204.0</v>
      </c>
      <c r="B316" s="75">
        <v>44746.0</v>
      </c>
      <c r="C316" s="39">
        <v>202204.0</v>
      </c>
      <c r="D316" s="21" t="s">
        <v>410</v>
      </c>
      <c r="E316" s="39" t="s">
        <v>48</v>
      </c>
      <c r="F316" s="39" t="s">
        <v>19</v>
      </c>
      <c r="G316" s="71">
        <v>10000.0</v>
      </c>
      <c r="H316" s="65">
        <v>0.0</v>
      </c>
      <c r="I316" s="68">
        <v>40000.0</v>
      </c>
      <c r="J316" s="17">
        <f t="shared" si="5"/>
        <v>624228</v>
      </c>
      <c r="K316" s="69"/>
      <c r="L316" s="69"/>
      <c r="M316" s="69"/>
      <c r="N316" s="69"/>
      <c r="O316" s="19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</row>
    <row r="317">
      <c r="A317" s="39">
        <v>202204.0</v>
      </c>
      <c r="B317" s="75">
        <v>44746.0</v>
      </c>
      <c r="C317" s="39">
        <v>202204.0</v>
      </c>
      <c r="D317" s="21" t="s">
        <v>411</v>
      </c>
      <c r="E317" s="39" t="s">
        <v>37</v>
      </c>
      <c r="F317" s="39" t="s">
        <v>19</v>
      </c>
      <c r="G317" s="64"/>
      <c r="H317" s="65">
        <v>116500.0</v>
      </c>
      <c r="I317" s="68">
        <v>23500.0</v>
      </c>
      <c r="J317" s="17">
        <f t="shared" si="5"/>
        <v>507728</v>
      </c>
      <c r="K317" s="69"/>
      <c r="L317" s="69"/>
      <c r="M317" s="69"/>
      <c r="N317" s="69"/>
      <c r="O317" s="19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</row>
    <row r="318">
      <c r="A318" s="39">
        <v>202204.0</v>
      </c>
      <c r="B318" s="75">
        <v>44777.0</v>
      </c>
      <c r="C318" s="39">
        <v>202204.0</v>
      </c>
      <c r="D318" s="21" t="s">
        <v>412</v>
      </c>
      <c r="E318" s="11" t="s">
        <v>27</v>
      </c>
      <c r="F318" s="39" t="s">
        <v>19</v>
      </c>
      <c r="G318" s="71">
        <v>6000.0</v>
      </c>
      <c r="H318" s="65">
        <v>0.0</v>
      </c>
      <c r="I318" s="68">
        <v>29500.0</v>
      </c>
      <c r="J318" s="17">
        <f t="shared" si="5"/>
        <v>513728</v>
      </c>
      <c r="K318" s="69"/>
      <c r="L318" s="69"/>
      <c r="M318" s="69"/>
      <c r="N318" s="69"/>
      <c r="O318" s="19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</row>
    <row r="319">
      <c r="A319" s="39">
        <v>202204.0</v>
      </c>
      <c r="B319" s="75">
        <v>44777.0</v>
      </c>
      <c r="C319" s="39">
        <v>202203.0</v>
      </c>
      <c r="D319" s="21" t="s">
        <v>326</v>
      </c>
      <c r="E319" s="39" t="s">
        <v>136</v>
      </c>
      <c r="F319" s="39" t="s">
        <v>22</v>
      </c>
      <c r="G319" s="64"/>
      <c r="H319" s="65">
        <v>40000.0</v>
      </c>
      <c r="I319" s="68">
        <v>257300.0</v>
      </c>
      <c r="J319" s="17">
        <f t="shared" si="5"/>
        <v>473728</v>
      </c>
      <c r="K319" s="69"/>
      <c r="L319" s="69"/>
      <c r="M319" s="69"/>
      <c r="N319" s="69"/>
      <c r="O319" s="19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</row>
    <row r="320">
      <c r="A320" s="39">
        <v>202204.0</v>
      </c>
      <c r="B320" s="75">
        <v>44777.0</v>
      </c>
      <c r="C320" s="39">
        <v>202203.0</v>
      </c>
      <c r="D320" s="21" t="s">
        <v>413</v>
      </c>
      <c r="E320" s="39" t="s">
        <v>64</v>
      </c>
      <c r="F320" s="39" t="s">
        <v>22</v>
      </c>
      <c r="G320" s="64"/>
      <c r="H320" s="65">
        <v>200.0</v>
      </c>
      <c r="I320" s="68">
        <v>257100.0</v>
      </c>
      <c r="J320" s="17">
        <f t="shared" si="5"/>
        <v>473528</v>
      </c>
      <c r="K320" s="69"/>
      <c r="L320" s="69"/>
      <c r="M320" s="69"/>
      <c r="N320" s="69"/>
      <c r="O320" s="19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</row>
    <row r="321">
      <c r="A321" s="39">
        <v>202204.0</v>
      </c>
      <c r="B321" s="75">
        <v>44777.0</v>
      </c>
      <c r="C321" s="39">
        <v>202204.0</v>
      </c>
      <c r="D321" s="21" t="s">
        <v>356</v>
      </c>
      <c r="E321" s="39" t="s">
        <v>97</v>
      </c>
      <c r="F321" s="39" t="s">
        <v>19</v>
      </c>
      <c r="G321" s="64"/>
      <c r="H321" s="65">
        <v>5000.0</v>
      </c>
      <c r="I321" s="68">
        <v>24500.0</v>
      </c>
      <c r="J321" s="17">
        <f t="shared" si="5"/>
        <v>468528</v>
      </c>
      <c r="K321" s="69"/>
      <c r="L321" s="69"/>
      <c r="M321" s="69"/>
      <c r="N321" s="69"/>
      <c r="O321" s="19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20"/>
      <c r="GA321" s="20"/>
      <c r="GB321" s="20"/>
      <c r="GC321" s="20"/>
    </row>
    <row r="322">
      <c r="A322" s="39">
        <v>202204.0</v>
      </c>
      <c r="B322" s="75">
        <v>44869.0</v>
      </c>
      <c r="C322" s="39">
        <v>202204.0</v>
      </c>
      <c r="D322" s="21" t="s">
        <v>414</v>
      </c>
      <c r="E322" s="39" t="s">
        <v>55</v>
      </c>
      <c r="F322" s="39" t="s">
        <v>19</v>
      </c>
      <c r="G322" s="71">
        <v>30000.0</v>
      </c>
      <c r="H322" s="65">
        <v>0.0</v>
      </c>
      <c r="I322" s="68">
        <v>54500.0</v>
      </c>
      <c r="J322" s="17">
        <f t="shared" si="5"/>
        <v>498528</v>
      </c>
      <c r="K322" s="69"/>
      <c r="L322" s="69"/>
      <c r="M322" s="69"/>
      <c r="N322" s="69"/>
      <c r="O322" s="19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</row>
    <row r="323">
      <c r="A323" s="39">
        <v>202204.0</v>
      </c>
      <c r="B323" s="39" t="s">
        <v>415</v>
      </c>
      <c r="C323" s="39">
        <v>202204.0</v>
      </c>
      <c r="D323" s="21" t="s">
        <v>416</v>
      </c>
      <c r="E323" s="39" t="s">
        <v>55</v>
      </c>
      <c r="F323" s="39" t="s">
        <v>19</v>
      </c>
      <c r="G323" s="71">
        <v>60000.0</v>
      </c>
      <c r="H323" s="65">
        <v>0.0</v>
      </c>
      <c r="I323" s="68">
        <v>114500.0</v>
      </c>
      <c r="J323" s="17">
        <f t="shared" si="5"/>
        <v>558528</v>
      </c>
      <c r="K323" s="69"/>
      <c r="L323" s="69"/>
      <c r="M323" s="69"/>
      <c r="N323" s="69"/>
      <c r="O323" s="19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</row>
    <row r="324">
      <c r="A324" s="81">
        <v>202204.0</v>
      </c>
      <c r="B324" s="81" t="s">
        <v>417</v>
      </c>
      <c r="C324" s="81">
        <v>202204.0</v>
      </c>
      <c r="D324" s="82" t="s">
        <v>418</v>
      </c>
      <c r="E324" s="81" t="s">
        <v>21</v>
      </c>
      <c r="F324" s="81" t="s">
        <v>19</v>
      </c>
      <c r="G324" s="83"/>
      <c r="H324" s="84">
        <v>10000.0</v>
      </c>
      <c r="I324" s="85">
        <v>94500.0</v>
      </c>
      <c r="J324" s="17">
        <f t="shared" si="5"/>
        <v>548528</v>
      </c>
      <c r="K324" s="86"/>
      <c r="L324" s="86"/>
      <c r="M324" s="86"/>
      <c r="N324" s="86"/>
      <c r="O324" s="87" t="s">
        <v>419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</row>
    <row r="325">
      <c r="A325" s="39">
        <v>202204.0</v>
      </c>
      <c r="B325" s="39" t="s">
        <v>420</v>
      </c>
      <c r="C325" s="39">
        <v>202204.0</v>
      </c>
      <c r="D325" s="21" t="s">
        <v>421</v>
      </c>
      <c r="E325" s="39" t="s">
        <v>214</v>
      </c>
      <c r="F325" s="39" t="s">
        <v>22</v>
      </c>
      <c r="G325" s="64"/>
      <c r="H325" s="65">
        <v>140500.0</v>
      </c>
      <c r="I325" s="68">
        <v>127100.0</v>
      </c>
      <c r="J325" s="17">
        <f t="shared" si="5"/>
        <v>408028</v>
      </c>
      <c r="K325" s="69"/>
      <c r="L325" s="69"/>
      <c r="M325" s="69"/>
      <c r="N325" s="69"/>
      <c r="O325" s="19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</row>
    <row r="326">
      <c r="A326" s="39">
        <v>202204.0</v>
      </c>
      <c r="B326" s="39" t="s">
        <v>420</v>
      </c>
      <c r="C326" s="39">
        <v>202204.0</v>
      </c>
      <c r="D326" s="21" t="s">
        <v>422</v>
      </c>
      <c r="E326" s="39" t="s">
        <v>120</v>
      </c>
      <c r="F326" s="39" t="s">
        <v>19</v>
      </c>
      <c r="G326" s="64"/>
      <c r="H326" s="65">
        <v>7500.0</v>
      </c>
      <c r="I326" s="68">
        <v>87000.0</v>
      </c>
      <c r="J326" s="17">
        <f t="shared" si="5"/>
        <v>400528</v>
      </c>
      <c r="K326" s="69"/>
      <c r="L326" s="69"/>
      <c r="M326" s="69"/>
      <c r="N326" s="69"/>
      <c r="O326" s="19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</row>
    <row r="327">
      <c r="A327" s="39">
        <v>202204.0</v>
      </c>
      <c r="B327" s="39" t="s">
        <v>420</v>
      </c>
      <c r="C327" s="39">
        <v>202204.0</v>
      </c>
      <c r="D327" s="21" t="s">
        <v>423</v>
      </c>
      <c r="E327" s="39" t="s">
        <v>93</v>
      </c>
      <c r="F327" s="39" t="s">
        <v>19</v>
      </c>
      <c r="G327" s="64"/>
      <c r="H327" s="65">
        <v>62000.0</v>
      </c>
      <c r="I327" s="68">
        <v>25000.0</v>
      </c>
      <c r="J327" s="17">
        <f t="shared" si="5"/>
        <v>338528</v>
      </c>
      <c r="K327" s="69"/>
      <c r="L327" s="69"/>
      <c r="M327" s="69"/>
      <c r="N327" s="69"/>
      <c r="O327" s="19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</row>
    <row r="328">
      <c r="A328" s="39">
        <v>202204.0</v>
      </c>
      <c r="B328" s="39" t="s">
        <v>424</v>
      </c>
      <c r="C328" s="39">
        <v>202204.0</v>
      </c>
      <c r="D328" s="21" t="s">
        <v>425</v>
      </c>
      <c r="E328" s="39" t="s">
        <v>120</v>
      </c>
      <c r="F328" s="39" t="s">
        <v>19</v>
      </c>
      <c r="G328" s="64"/>
      <c r="H328" s="65">
        <v>18000.0</v>
      </c>
      <c r="I328" s="68">
        <v>7000.0</v>
      </c>
      <c r="J328" s="17">
        <f t="shared" si="5"/>
        <v>320528</v>
      </c>
      <c r="K328" s="69"/>
      <c r="L328" s="69"/>
      <c r="M328" s="69"/>
      <c r="N328" s="69"/>
      <c r="O328" s="19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</row>
    <row r="329">
      <c r="A329" s="39">
        <v>202204.0</v>
      </c>
      <c r="B329" s="39" t="s">
        <v>426</v>
      </c>
      <c r="C329" s="39">
        <v>202204.0</v>
      </c>
      <c r="D329" s="21" t="s">
        <v>427</v>
      </c>
      <c r="E329" s="39" t="s">
        <v>97</v>
      </c>
      <c r="F329" s="39" t="s">
        <v>428</v>
      </c>
      <c r="G329" s="64"/>
      <c r="H329" s="65">
        <v>10000.0</v>
      </c>
      <c r="I329" s="68">
        <v>117000.0</v>
      </c>
      <c r="J329" s="17">
        <f t="shared" si="5"/>
        <v>310528</v>
      </c>
      <c r="K329" s="69"/>
      <c r="L329" s="69"/>
      <c r="M329" s="69"/>
      <c r="N329" s="69"/>
      <c r="O329" s="19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</row>
    <row r="330">
      <c r="A330" s="39">
        <v>202204.0</v>
      </c>
      <c r="B330" s="39" t="s">
        <v>426</v>
      </c>
      <c r="C330" s="39">
        <v>202204.0</v>
      </c>
      <c r="D330" s="21" t="s">
        <v>429</v>
      </c>
      <c r="E330" s="39" t="s">
        <v>97</v>
      </c>
      <c r="F330" s="39" t="s">
        <v>22</v>
      </c>
      <c r="G330" s="64"/>
      <c r="H330" s="65">
        <v>10400.0</v>
      </c>
      <c r="I330" s="68">
        <v>106600.0</v>
      </c>
      <c r="J330" s="17">
        <f t="shared" si="5"/>
        <v>300128</v>
      </c>
      <c r="K330" s="69"/>
      <c r="L330" s="69"/>
      <c r="M330" s="69"/>
      <c r="N330" s="69"/>
      <c r="O330" s="19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</row>
    <row r="331">
      <c r="A331" s="76">
        <v>202204.0</v>
      </c>
      <c r="B331" s="76" t="s">
        <v>426</v>
      </c>
      <c r="C331" s="76">
        <v>202204.0</v>
      </c>
      <c r="D331" s="42" t="s">
        <v>430</v>
      </c>
      <c r="E331" s="76" t="s">
        <v>97</v>
      </c>
      <c r="F331" s="76" t="s">
        <v>19</v>
      </c>
      <c r="G331" s="78">
        <v>10000.0</v>
      </c>
      <c r="H331" s="46">
        <v>0.0</v>
      </c>
      <c r="I331" s="79">
        <v>17000.0</v>
      </c>
      <c r="J331" s="46">
        <f t="shared" si="5"/>
        <v>310128</v>
      </c>
      <c r="K331" s="79"/>
      <c r="L331" s="79"/>
      <c r="M331" s="79"/>
      <c r="N331" s="79"/>
      <c r="O331" s="47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</row>
    <row r="332">
      <c r="A332" s="39">
        <v>202204.0</v>
      </c>
      <c r="B332" s="39" t="s">
        <v>431</v>
      </c>
      <c r="C332" s="39">
        <v>202204.0</v>
      </c>
      <c r="D332" s="21" t="s">
        <v>432</v>
      </c>
      <c r="E332" s="39" t="s">
        <v>55</v>
      </c>
      <c r="F332" s="39" t="s">
        <v>19</v>
      </c>
      <c r="G332" s="71">
        <v>35000.0</v>
      </c>
      <c r="H332" s="65">
        <v>0.0</v>
      </c>
      <c r="I332" s="68">
        <v>52000.0</v>
      </c>
      <c r="J332" s="17">
        <f t="shared" si="5"/>
        <v>345128</v>
      </c>
      <c r="K332" s="69"/>
      <c r="L332" s="69"/>
      <c r="M332" s="69"/>
      <c r="N332" s="69"/>
      <c r="O332" s="19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</row>
    <row r="333">
      <c r="A333" s="39">
        <v>202204.0</v>
      </c>
      <c r="B333" s="39" t="s">
        <v>431</v>
      </c>
      <c r="C333" s="39">
        <v>202204.0</v>
      </c>
      <c r="D333" s="21" t="s">
        <v>433</v>
      </c>
      <c r="E333" s="39" t="s">
        <v>55</v>
      </c>
      <c r="F333" s="39" t="s">
        <v>19</v>
      </c>
      <c r="G333" s="71">
        <v>25000.0</v>
      </c>
      <c r="H333" s="65">
        <v>0.0</v>
      </c>
      <c r="I333" s="68">
        <v>77000.0</v>
      </c>
      <c r="J333" s="17">
        <f t="shared" si="5"/>
        <v>370128</v>
      </c>
      <c r="K333" s="69"/>
      <c r="L333" s="69"/>
      <c r="M333" s="69"/>
      <c r="N333" s="69"/>
      <c r="O333" s="19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</row>
    <row r="334">
      <c r="A334" s="39">
        <v>202204.0</v>
      </c>
      <c r="B334" s="39" t="s">
        <v>431</v>
      </c>
      <c r="C334" s="39">
        <v>202204.0</v>
      </c>
      <c r="D334" s="21" t="s">
        <v>434</v>
      </c>
      <c r="E334" s="11" t="s">
        <v>27</v>
      </c>
      <c r="F334" s="39" t="s">
        <v>19</v>
      </c>
      <c r="G334" s="71">
        <v>500.0</v>
      </c>
      <c r="H334" s="65">
        <v>0.0</v>
      </c>
      <c r="I334" s="68">
        <v>77500.0</v>
      </c>
      <c r="J334" s="17">
        <f t="shared" si="5"/>
        <v>370628</v>
      </c>
      <c r="K334" s="69"/>
      <c r="L334" s="69"/>
      <c r="M334" s="69"/>
      <c r="N334" s="69"/>
      <c r="O334" s="19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</row>
    <row r="335">
      <c r="A335" s="39">
        <v>202204.0</v>
      </c>
      <c r="B335" s="39" t="s">
        <v>431</v>
      </c>
      <c r="C335" s="39">
        <v>202204.0</v>
      </c>
      <c r="D335" s="21" t="s">
        <v>435</v>
      </c>
      <c r="E335" s="39" t="s">
        <v>48</v>
      </c>
      <c r="F335" s="39" t="s">
        <v>22</v>
      </c>
      <c r="G335" s="71">
        <v>50000.0</v>
      </c>
      <c r="H335" s="65">
        <v>0.0</v>
      </c>
      <c r="I335" s="68">
        <v>156600.0</v>
      </c>
      <c r="J335" s="17">
        <f t="shared" si="5"/>
        <v>420628</v>
      </c>
      <c r="K335" s="69"/>
      <c r="L335" s="69"/>
      <c r="M335" s="69"/>
      <c r="N335" s="69"/>
      <c r="O335" s="19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</row>
    <row r="336">
      <c r="A336" s="39">
        <v>202204.0</v>
      </c>
      <c r="B336" s="39" t="s">
        <v>431</v>
      </c>
      <c r="C336" s="39">
        <v>202204.0</v>
      </c>
      <c r="D336" s="21" t="s">
        <v>362</v>
      </c>
      <c r="E336" s="39" t="s">
        <v>95</v>
      </c>
      <c r="F336" s="39" t="s">
        <v>19</v>
      </c>
      <c r="G336" s="71"/>
      <c r="H336" s="65">
        <v>800.0</v>
      </c>
      <c r="I336" s="68">
        <v>76700.0</v>
      </c>
      <c r="J336" s="17">
        <f t="shared" si="5"/>
        <v>419828</v>
      </c>
      <c r="K336" s="69"/>
      <c r="L336" s="69"/>
      <c r="M336" s="69"/>
      <c r="N336" s="69"/>
      <c r="O336" s="19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</row>
    <row r="337">
      <c r="A337" s="39">
        <v>202204.0</v>
      </c>
      <c r="B337" s="39" t="s">
        <v>431</v>
      </c>
      <c r="C337" s="39">
        <v>202204.0</v>
      </c>
      <c r="D337" s="21" t="s">
        <v>436</v>
      </c>
      <c r="E337" s="39" t="s">
        <v>48</v>
      </c>
      <c r="F337" s="39" t="s">
        <v>19</v>
      </c>
      <c r="G337" s="71">
        <v>10000.0</v>
      </c>
      <c r="H337" s="65">
        <v>0.0</v>
      </c>
      <c r="I337" s="68">
        <v>86700.0</v>
      </c>
      <c r="J337" s="17">
        <f t="shared" si="5"/>
        <v>429828</v>
      </c>
      <c r="K337" s="69"/>
      <c r="L337" s="69"/>
      <c r="M337" s="69"/>
      <c r="N337" s="69"/>
      <c r="O337" s="19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</row>
    <row r="338">
      <c r="A338" s="73">
        <v>202205.0</v>
      </c>
      <c r="B338" s="88">
        <v>44566.0</v>
      </c>
      <c r="C338" s="73">
        <v>202204.0</v>
      </c>
      <c r="D338" s="89" t="s">
        <v>437</v>
      </c>
      <c r="E338" s="73" t="s">
        <v>64</v>
      </c>
      <c r="F338" s="73" t="s">
        <v>22</v>
      </c>
      <c r="G338" s="65"/>
      <c r="H338" s="65">
        <v>125000.0</v>
      </c>
      <c r="I338" s="90">
        <v>31600.0</v>
      </c>
      <c r="J338" s="17">
        <f t="shared" si="5"/>
        <v>304828</v>
      </c>
      <c r="K338" s="69"/>
      <c r="L338" s="69"/>
      <c r="M338" s="69"/>
      <c r="N338" s="69"/>
      <c r="O338" s="31" t="s">
        <v>438</v>
      </c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  <c r="AT338" s="91"/>
      <c r="AU338" s="91"/>
      <c r="AV338" s="91"/>
      <c r="AW338" s="91"/>
      <c r="AX338" s="91"/>
      <c r="AY338" s="91"/>
      <c r="AZ338" s="91"/>
      <c r="BA338" s="91"/>
      <c r="BB338" s="91"/>
      <c r="BC338" s="91"/>
      <c r="BD338" s="91"/>
      <c r="BE338" s="91"/>
      <c r="BF338" s="91"/>
      <c r="BG338" s="91"/>
      <c r="BH338" s="91"/>
      <c r="BI338" s="91"/>
      <c r="BJ338" s="91"/>
      <c r="BK338" s="91"/>
      <c r="BL338" s="91"/>
      <c r="BM338" s="91"/>
      <c r="BN338" s="91"/>
      <c r="BO338" s="91"/>
      <c r="BP338" s="91"/>
      <c r="BQ338" s="91"/>
      <c r="BR338" s="91"/>
      <c r="BS338" s="91"/>
      <c r="BT338" s="91"/>
      <c r="BU338" s="91"/>
      <c r="BV338" s="91"/>
      <c r="BW338" s="91"/>
      <c r="BX338" s="91"/>
      <c r="BY338" s="91"/>
      <c r="BZ338" s="91"/>
      <c r="CA338" s="91"/>
      <c r="CB338" s="91"/>
      <c r="CC338" s="91"/>
      <c r="CD338" s="91"/>
      <c r="CE338" s="91"/>
      <c r="CF338" s="91"/>
      <c r="CG338" s="91"/>
      <c r="CH338" s="91"/>
      <c r="CI338" s="91"/>
      <c r="CJ338" s="91"/>
      <c r="CK338" s="91"/>
      <c r="CL338" s="91"/>
      <c r="CM338" s="91"/>
      <c r="CN338" s="91"/>
      <c r="CO338" s="91"/>
      <c r="CP338" s="91"/>
      <c r="CQ338" s="91"/>
      <c r="CR338" s="91"/>
      <c r="CS338" s="91"/>
      <c r="CT338" s="91"/>
      <c r="CU338" s="91"/>
      <c r="CV338" s="91"/>
      <c r="CW338" s="91"/>
      <c r="CX338" s="91"/>
      <c r="CY338" s="91"/>
      <c r="CZ338" s="91"/>
      <c r="DA338" s="91"/>
      <c r="DB338" s="91"/>
      <c r="DC338" s="91"/>
      <c r="DD338" s="91"/>
      <c r="DE338" s="91"/>
      <c r="DF338" s="91"/>
      <c r="DG338" s="91"/>
      <c r="DH338" s="91"/>
      <c r="DI338" s="91"/>
      <c r="DJ338" s="91"/>
      <c r="DK338" s="91"/>
      <c r="DL338" s="91"/>
      <c r="DM338" s="91"/>
      <c r="DN338" s="91"/>
      <c r="DO338" s="91"/>
      <c r="DP338" s="91"/>
      <c r="DQ338" s="91"/>
      <c r="DR338" s="91"/>
      <c r="DS338" s="91"/>
      <c r="DT338" s="91"/>
      <c r="DU338" s="91"/>
      <c r="DV338" s="91"/>
      <c r="DW338" s="91"/>
      <c r="DX338" s="91"/>
      <c r="DY338" s="91"/>
      <c r="DZ338" s="91"/>
      <c r="EA338" s="91"/>
      <c r="EB338" s="91"/>
      <c r="EC338" s="91"/>
      <c r="ED338" s="91"/>
      <c r="EE338" s="91"/>
      <c r="EF338" s="91"/>
      <c r="EG338" s="91"/>
      <c r="EH338" s="91"/>
      <c r="EI338" s="91"/>
      <c r="EJ338" s="91"/>
      <c r="EK338" s="91"/>
      <c r="EL338" s="91"/>
      <c r="EM338" s="91"/>
      <c r="EN338" s="91"/>
      <c r="EO338" s="91"/>
      <c r="EP338" s="91"/>
      <c r="EQ338" s="91"/>
      <c r="ER338" s="91"/>
      <c r="ES338" s="91"/>
      <c r="ET338" s="91"/>
      <c r="EU338" s="91"/>
      <c r="EV338" s="91"/>
      <c r="EW338" s="91"/>
      <c r="EX338" s="91"/>
      <c r="EY338" s="91"/>
      <c r="EZ338" s="91"/>
      <c r="FA338" s="91"/>
      <c r="FB338" s="91"/>
      <c r="FC338" s="91"/>
      <c r="FD338" s="91"/>
      <c r="FE338" s="91"/>
      <c r="FF338" s="91"/>
      <c r="FG338" s="91"/>
      <c r="FH338" s="91"/>
      <c r="FI338" s="91"/>
      <c r="FJ338" s="91"/>
      <c r="FK338" s="91"/>
      <c r="FL338" s="91"/>
      <c r="FM338" s="91"/>
      <c r="FN338" s="91"/>
      <c r="FO338" s="91"/>
      <c r="FP338" s="91"/>
      <c r="FQ338" s="91"/>
      <c r="FR338" s="91"/>
      <c r="FS338" s="91"/>
      <c r="FT338" s="91"/>
      <c r="FU338" s="91"/>
      <c r="FV338" s="91"/>
      <c r="FW338" s="91"/>
      <c r="FX338" s="91"/>
      <c r="FY338" s="91"/>
      <c r="FZ338" s="91"/>
      <c r="GA338" s="91"/>
      <c r="GB338" s="91"/>
      <c r="GC338" s="91"/>
    </row>
    <row r="339">
      <c r="A339" s="73">
        <v>202205.0</v>
      </c>
      <c r="B339" s="88">
        <v>44566.0</v>
      </c>
      <c r="C339" s="73">
        <v>202204.0</v>
      </c>
      <c r="D339" s="89" t="s">
        <v>439</v>
      </c>
      <c r="E339" s="73" t="s">
        <v>64</v>
      </c>
      <c r="F339" s="73" t="s">
        <v>22</v>
      </c>
      <c r="G339" s="65"/>
      <c r="H339" s="65">
        <v>2500.0</v>
      </c>
      <c r="I339" s="90">
        <v>29100.0</v>
      </c>
      <c r="J339" s="17">
        <f t="shared" si="5"/>
        <v>302328</v>
      </c>
      <c r="K339" s="69"/>
      <c r="L339" s="69"/>
      <c r="M339" s="69"/>
      <c r="N339" s="69"/>
      <c r="O339" s="31" t="s">
        <v>438</v>
      </c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  <c r="BE339" s="91"/>
      <c r="BF339" s="91"/>
      <c r="BG339" s="91"/>
      <c r="BH339" s="91"/>
      <c r="BI339" s="91"/>
      <c r="BJ339" s="91"/>
      <c r="BK339" s="91"/>
      <c r="BL339" s="91"/>
      <c r="BM339" s="91"/>
      <c r="BN339" s="91"/>
      <c r="BO339" s="91"/>
      <c r="BP339" s="91"/>
      <c r="BQ339" s="91"/>
      <c r="BR339" s="91"/>
      <c r="BS339" s="91"/>
      <c r="BT339" s="91"/>
      <c r="BU339" s="91"/>
      <c r="BV339" s="91"/>
      <c r="BW339" s="91"/>
      <c r="BX339" s="91"/>
      <c r="BY339" s="91"/>
      <c r="BZ339" s="91"/>
      <c r="CA339" s="91"/>
      <c r="CB339" s="91"/>
      <c r="CC339" s="91"/>
      <c r="CD339" s="91"/>
      <c r="CE339" s="91"/>
      <c r="CF339" s="91"/>
      <c r="CG339" s="91"/>
      <c r="CH339" s="91"/>
      <c r="CI339" s="91"/>
      <c r="CJ339" s="91"/>
      <c r="CK339" s="91"/>
      <c r="CL339" s="91"/>
      <c r="CM339" s="91"/>
      <c r="CN339" s="91"/>
      <c r="CO339" s="91"/>
      <c r="CP339" s="91"/>
      <c r="CQ339" s="91"/>
      <c r="CR339" s="91"/>
      <c r="CS339" s="91"/>
      <c r="CT339" s="91"/>
      <c r="CU339" s="91"/>
      <c r="CV339" s="91"/>
      <c r="CW339" s="91"/>
      <c r="CX339" s="91"/>
      <c r="CY339" s="91"/>
      <c r="CZ339" s="91"/>
      <c r="DA339" s="91"/>
      <c r="DB339" s="91"/>
      <c r="DC339" s="91"/>
      <c r="DD339" s="91"/>
      <c r="DE339" s="91"/>
      <c r="DF339" s="91"/>
      <c r="DG339" s="91"/>
      <c r="DH339" s="91"/>
      <c r="DI339" s="91"/>
      <c r="DJ339" s="91"/>
      <c r="DK339" s="91"/>
      <c r="DL339" s="91"/>
      <c r="DM339" s="91"/>
      <c r="DN339" s="91"/>
      <c r="DO339" s="91"/>
      <c r="DP339" s="91"/>
      <c r="DQ339" s="91"/>
      <c r="DR339" s="91"/>
      <c r="DS339" s="91"/>
      <c r="DT339" s="91"/>
      <c r="DU339" s="91"/>
      <c r="DV339" s="91"/>
      <c r="DW339" s="91"/>
      <c r="DX339" s="91"/>
      <c r="DY339" s="91"/>
      <c r="DZ339" s="91"/>
      <c r="EA339" s="91"/>
      <c r="EB339" s="91"/>
      <c r="EC339" s="91"/>
      <c r="ED339" s="91"/>
      <c r="EE339" s="91"/>
      <c r="EF339" s="91"/>
      <c r="EG339" s="91"/>
      <c r="EH339" s="91"/>
      <c r="EI339" s="91"/>
      <c r="EJ339" s="91"/>
      <c r="EK339" s="91"/>
      <c r="EL339" s="91"/>
      <c r="EM339" s="91"/>
      <c r="EN339" s="91"/>
      <c r="EO339" s="91"/>
      <c r="EP339" s="91"/>
      <c r="EQ339" s="91"/>
      <c r="ER339" s="91"/>
      <c r="ES339" s="91"/>
      <c r="ET339" s="91"/>
      <c r="EU339" s="91"/>
      <c r="EV339" s="91"/>
      <c r="EW339" s="91"/>
      <c r="EX339" s="91"/>
      <c r="EY339" s="91"/>
      <c r="EZ339" s="91"/>
      <c r="FA339" s="91"/>
      <c r="FB339" s="91"/>
      <c r="FC339" s="91"/>
      <c r="FD339" s="91"/>
      <c r="FE339" s="91"/>
      <c r="FF339" s="91"/>
      <c r="FG339" s="91"/>
      <c r="FH339" s="91"/>
      <c r="FI339" s="91"/>
      <c r="FJ339" s="91"/>
      <c r="FK339" s="91"/>
      <c r="FL339" s="91"/>
      <c r="FM339" s="91"/>
      <c r="FN339" s="91"/>
      <c r="FO339" s="91"/>
      <c r="FP339" s="91"/>
      <c r="FQ339" s="91"/>
      <c r="FR339" s="91"/>
      <c r="FS339" s="91"/>
      <c r="FT339" s="91"/>
      <c r="FU339" s="91"/>
      <c r="FV339" s="91"/>
      <c r="FW339" s="91"/>
      <c r="FX339" s="91"/>
      <c r="FY339" s="91"/>
      <c r="FZ339" s="91"/>
      <c r="GA339" s="91"/>
      <c r="GB339" s="91"/>
      <c r="GC339" s="91"/>
    </row>
    <row r="340">
      <c r="A340" s="39">
        <v>202205.0</v>
      </c>
      <c r="B340" s="75">
        <v>44683.0</v>
      </c>
      <c r="C340" s="92">
        <v>202205.0</v>
      </c>
      <c r="D340" s="21" t="s">
        <v>440</v>
      </c>
      <c r="E340" s="39" t="s">
        <v>48</v>
      </c>
      <c r="F340" s="39" t="s">
        <v>19</v>
      </c>
      <c r="G340" s="71">
        <v>5000.0</v>
      </c>
      <c r="H340" s="65">
        <v>0.0</v>
      </c>
      <c r="I340" s="68">
        <v>91700.0</v>
      </c>
      <c r="J340" s="17">
        <f t="shared" si="5"/>
        <v>307328</v>
      </c>
      <c r="K340" s="69"/>
      <c r="L340" s="69"/>
      <c r="M340" s="69"/>
      <c r="N340" s="69"/>
      <c r="O340" s="19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</row>
    <row r="341">
      <c r="A341" s="39">
        <v>202205.0</v>
      </c>
      <c r="B341" s="75">
        <v>44683.0</v>
      </c>
      <c r="C341" s="92">
        <v>202205.0</v>
      </c>
      <c r="D341" s="21" t="s">
        <v>441</v>
      </c>
      <c r="E341" s="39" t="s">
        <v>55</v>
      </c>
      <c r="F341" s="39" t="s">
        <v>22</v>
      </c>
      <c r="G341" s="71">
        <v>2000.0</v>
      </c>
      <c r="H341" s="65">
        <v>0.0</v>
      </c>
      <c r="I341" s="68">
        <v>31100.0</v>
      </c>
      <c r="J341" s="17">
        <f t="shared" si="5"/>
        <v>309328</v>
      </c>
      <c r="K341" s="69"/>
      <c r="L341" s="69"/>
      <c r="M341" s="69"/>
      <c r="N341" s="69"/>
      <c r="O341" s="19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</row>
    <row r="342">
      <c r="A342" s="39">
        <v>202205.0</v>
      </c>
      <c r="B342" s="75">
        <v>44683.0</v>
      </c>
      <c r="C342" s="92">
        <v>202205.0</v>
      </c>
      <c r="D342" s="21" t="s">
        <v>441</v>
      </c>
      <c r="E342" s="39" t="s">
        <v>55</v>
      </c>
      <c r="F342" s="39" t="s">
        <v>19</v>
      </c>
      <c r="G342" s="71">
        <v>10000.0</v>
      </c>
      <c r="H342" s="65">
        <v>0.0</v>
      </c>
      <c r="I342" s="68">
        <v>101700.0</v>
      </c>
      <c r="J342" s="17">
        <f t="shared" si="5"/>
        <v>319328</v>
      </c>
      <c r="K342" s="69"/>
      <c r="L342" s="69"/>
      <c r="M342" s="69"/>
      <c r="N342" s="69"/>
      <c r="O342" s="19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</row>
    <row r="343">
      <c r="A343" s="39">
        <v>202205.0</v>
      </c>
      <c r="B343" s="75">
        <v>44686.0</v>
      </c>
      <c r="C343" s="92">
        <v>202205.0</v>
      </c>
      <c r="D343" s="21" t="s">
        <v>442</v>
      </c>
      <c r="E343" s="39" t="s">
        <v>48</v>
      </c>
      <c r="F343" s="39" t="s">
        <v>19</v>
      </c>
      <c r="G343" s="71">
        <v>150000.0</v>
      </c>
      <c r="H343" s="65">
        <v>0.0</v>
      </c>
      <c r="I343" s="68">
        <v>251700.0</v>
      </c>
      <c r="J343" s="17">
        <f t="shared" si="5"/>
        <v>469328</v>
      </c>
      <c r="K343" s="69"/>
      <c r="L343" s="69"/>
      <c r="M343" s="69"/>
      <c r="N343" s="69"/>
      <c r="O343" s="19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</row>
    <row r="344">
      <c r="A344" s="39">
        <v>202205.0</v>
      </c>
      <c r="B344" s="75">
        <v>44684.0</v>
      </c>
      <c r="C344" s="92">
        <v>202205.0</v>
      </c>
      <c r="D344" s="39" t="s">
        <v>443</v>
      </c>
      <c r="E344" s="39" t="s">
        <v>48</v>
      </c>
      <c r="F344" s="39" t="s">
        <v>19</v>
      </c>
      <c r="G344" s="71">
        <v>15000.0</v>
      </c>
      <c r="H344" s="65">
        <v>0.0</v>
      </c>
      <c r="I344" s="68">
        <v>266700.0</v>
      </c>
      <c r="J344" s="17">
        <f t="shared" si="5"/>
        <v>484328</v>
      </c>
      <c r="K344" s="69"/>
      <c r="L344" s="69"/>
      <c r="M344" s="69"/>
      <c r="N344" s="69"/>
      <c r="O344" s="19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</row>
    <row r="345">
      <c r="A345" s="76">
        <v>202205.0</v>
      </c>
      <c r="B345" s="77">
        <v>44685.0</v>
      </c>
      <c r="C345" s="93">
        <v>202205.0</v>
      </c>
      <c r="D345" s="42" t="s">
        <v>444</v>
      </c>
      <c r="E345" s="76" t="s">
        <v>31</v>
      </c>
      <c r="F345" s="76" t="s">
        <v>22</v>
      </c>
      <c r="G345" s="78">
        <v>600000.0</v>
      </c>
      <c r="H345" s="46">
        <v>0.0</v>
      </c>
      <c r="I345" s="79">
        <v>631100.0</v>
      </c>
      <c r="J345" s="46">
        <f t="shared" si="5"/>
        <v>1084328</v>
      </c>
      <c r="K345" s="79"/>
      <c r="L345" s="79"/>
      <c r="M345" s="79"/>
      <c r="N345" s="79"/>
      <c r="O345" s="47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</row>
    <row r="346">
      <c r="A346" s="39">
        <v>202205.0</v>
      </c>
      <c r="B346" s="75">
        <v>44685.0</v>
      </c>
      <c r="C346" s="92">
        <v>202204.0</v>
      </c>
      <c r="D346" s="21" t="s">
        <v>247</v>
      </c>
      <c r="E346" s="39" t="s">
        <v>48</v>
      </c>
      <c r="F346" s="39" t="s">
        <v>22</v>
      </c>
      <c r="G346" s="71">
        <v>240000.0</v>
      </c>
      <c r="H346" s="65">
        <v>0.0</v>
      </c>
      <c r="I346" s="68">
        <v>871100.0</v>
      </c>
      <c r="J346" s="17">
        <f t="shared" si="5"/>
        <v>1324328</v>
      </c>
      <c r="K346" s="69"/>
      <c r="L346" s="69"/>
      <c r="M346" s="69"/>
      <c r="N346" s="69"/>
      <c r="O346" s="19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</row>
    <row r="347">
      <c r="A347" s="39">
        <v>202205.0</v>
      </c>
      <c r="B347" s="75">
        <v>44685.0</v>
      </c>
      <c r="C347" s="92">
        <v>202205.0</v>
      </c>
      <c r="D347" s="21" t="s">
        <v>445</v>
      </c>
      <c r="E347" s="39" t="s">
        <v>48</v>
      </c>
      <c r="F347" s="39" t="s">
        <v>19</v>
      </c>
      <c r="G347" s="71">
        <v>50000.0</v>
      </c>
      <c r="H347" s="65">
        <v>0.0</v>
      </c>
      <c r="I347" s="68">
        <v>316700.0</v>
      </c>
      <c r="J347" s="17">
        <f t="shared" si="5"/>
        <v>1374328</v>
      </c>
      <c r="K347" s="69"/>
      <c r="L347" s="69"/>
      <c r="M347" s="69"/>
      <c r="N347" s="69"/>
      <c r="O347" s="19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</row>
    <row r="348">
      <c r="A348" s="39">
        <v>202205.0</v>
      </c>
      <c r="B348" s="75">
        <v>44685.0</v>
      </c>
      <c r="C348" s="92">
        <v>202204.0</v>
      </c>
      <c r="D348" s="21" t="s">
        <v>446</v>
      </c>
      <c r="E348" s="39" t="s">
        <v>64</v>
      </c>
      <c r="F348" s="39" t="s">
        <v>19</v>
      </c>
      <c r="G348" s="64"/>
      <c r="H348" s="65">
        <v>75000.0</v>
      </c>
      <c r="I348" s="68">
        <v>241700.0</v>
      </c>
      <c r="J348" s="17">
        <f t="shared" si="5"/>
        <v>1299328</v>
      </c>
      <c r="K348" s="69"/>
      <c r="L348" s="69"/>
      <c r="M348" s="69"/>
      <c r="N348" s="69"/>
      <c r="O348" s="19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</row>
    <row r="349">
      <c r="A349" s="81">
        <v>202205.0</v>
      </c>
      <c r="B349" s="94">
        <v>44686.0</v>
      </c>
      <c r="C349" s="92">
        <v>202204.0</v>
      </c>
      <c r="D349" s="82" t="s">
        <v>447</v>
      </c>
      <c r="E349" s="81" t="s">
        <v>64</v>
      </c>
      <c r="F349" s="81" t="s">
        <v>19</v>
      </c>
      <c r="G349" s="83"/>
      <c r="H349" s="84">
        <v>226600.0</v>
      </c>
      <c r="I349" s="85">
        <v>90100.0</v>
      </c>
      <c r="J349" s="17">
        <f t="shared" si="5"/>
        <v>1072728</v>
      </c>
      <c r="K349" s="86"/>
      <c r="L349" s="86"/>
      <c r="M349" s="86"/>
      <c r="N349" s="86"/>
      <c r="O349" s="87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  <c r="BH349" s="95"/>
      <c r="BI349" s="95"/>
      <c r="BJ349" s="95"/>
      <c r="BK349" s="95"/>
      <c r="BL349" s="95"/>
      <c r="BM349" s="95"/>
      <c r="BN349" s="95"/>
      <c r="BO349" s="95"/>
      <c r="BP349" s="95"/>
      <c r="BQ349" s="95"/>
      <c r="BR349" s="95"/>
      <c r="BS349" s="95"/>
      <c r="BT349" s="95"/>
      <c r="BU349" s="95"/>
      <c r="BV349" s="95"/>
      <c r="BW349" s="95"/>
      <c r="BX349" s="95"/>
      <c r="BY349" s="95"/>
      <c r="BZ349" s="95"/>
      <c r="CA349" s="95"/>
      <c r="CB349" s="95"/>
      <c r="CC349" s="95"/>
      <c r="CD349" s="95"/>
      <c r="CE349" s="95"/>
      <c r="CF349" s="95"/>
      <c r="CG349" s="95"/>
      <c r="CH349" s="95"/>
      <c r="CI349" s="95"/>
      <c r="CJ349" s="95"/>
      <c r="CK349" s="95"/>
      <c r="CL349" s="95"/>
      <c r="CM349" s="95"/>
      <c r="CN349" s="95"/>
      <c r="CO349" s="95"/>
      <c r="CP349" s="95"/>
      <c r="CQ349" s="95"/>
      <c r="CR349" s="95"/>
      <c r="CS349" s="95"/>
      <c r="CT349" s="95"/>
      <c r="CU349" s="95"/>
      <c r="CV349" s="95"/>
      <c r="CW349" s="95"/>
      <c r="CX349" s="95"/>
      <c r="CY349" s="95"/>
      <c r="CZ349" s="95"/>
      <c r="DA349" s="95"/>
      <c r="DB349" s="95"/>
      <c r="DC349" s="95"/>
      <c r="DD349" s="95"/>
      <c r="DE349" s="95"/>
      <c r="DF349" s="95"/>
      <c r="DG349" s="95"/>
      <c r="DH349" s="95"/>
      <c r="DI349" s="95"/>
      <c r="DJ349" s="95"/>
      <c r="DK349" s="95"/>
      <c r="DL349" s="95"/>
      <c r="DM349" s="95"/>
      <c r="DN349" s="95"/>
      <c r="DO349" s="95"/>
      <c r="DP349" s="95"/>
      <c r="DQ349" s="95"/>
      <c r="DR349" s="95"/>
      <c r="DS349" s="95"/>
      <c r="DT349" s="95"/>
      <c r="DU349" s="95"/>
      <c r="DV349" s="95"/>
      <c r="DW349" s="95"/>
      <c r="DX349" s="95"/>
      <c r="DY349" s="95"/>
      <c r="DZ349" s="95"/>
      <c r="EA349" s="95"/>
      <c r="EB349" s="95"/>
      <c r="EC349" s="95"/>
      <c r="ED349" s="95"/>
      <c r="EE349" s="95"/>
      <c r="EF349" s="95"/>
      <c r="EG349" s="95"/>
      <c r="EH349" s="95"/>
      <c r="EI349" s="95"/>
      <c r="EJ349" s="95"/>
      <c r="EK349" s="95"/>
      <c r="EL349" s="95"/>
      <c r="EM349" s="95"/>
      <c r="EN349" s="95"/>
      <c r="EO349" s="95"/>
      <c r="EP349" s="95"/>
      <c r="EQ349" s="95"/>
      <c r="ER349" s="95"/>
      <c r="ES349" s="95"/>
      <c r="ET349" s="95"/>
      <c r="EU349" s="95"/>
      <c r="EV349" s="95"/>
      <c r="EW349" s="95"/>
      <c r="EX349" s="95"/>
      <c r="EY349" s="95"/>
      <c r="EZ349" s="95"/>
      <c r="FA349" s="95"/>
      <c r="FB349" s="95"/>
      <c r="FC349" s="95"/>
      <c r="FD349" s="95"/>
      <c r="FE349" s="95"/>
      <c r="FF349" s="95"/>
      <c r="FG349" s="95"/>
      <c r="FH349" s="95"/>
      <c r="FI349" s="95"/>
      <c r="FJ349" s="95"/>
      <c r="FK349" s="95"/>
      <c r="FL349" s="95"/>
      <c r="FM349" s="95"/>
      <c r="FN349" s="95"/>
      <c r="FO349" s="95"/>
      <c r="FP349" s="95"/>
      <c r="FQ349" s="95"/>
      <c r="FR349" s="95"/>
      <c r="FS349" s="95"/>
      <c r="FT349" s="95"/>
      <c r="FU349" s="95"/>
      <c r="FV349" s="95"/>
      <c r="FW349" s="95"/>
      <c r="FX349" s="95"/>
      <c r="FY349" s="95"/>
      <c r="FZ349" s="95"/>
      <c r="GA349" s="95"/>
      <c r="GB349" s="95"/>
      <c r="GC349" s="95"/>
    </row>
    <row r="350">
      <c r="A350" s="39">
        <v>202205.0</v>
      </c>
      <c r="B350" s="75">
        <v>44686.0</v>
      </c>
      <c r="C350" s="92">
        <v>202204.0</v>
      </c>
      <c r="D350" s="21" t="s">
        <v>447</v>
      </c>
      <c r="E350" s="39" t="s">
        <v>64</v>
      </c>
      <c r="F350" s="39" t="s">
        <v>22</v>
      </c>
      <c r="G350" s="64"/>
      <c r="H350" s="65">
        <v>50000.0</v>
      </c>
      <c r="I350" s="68">
        <v>821100.0</v>
      </c>
      <c r="J350" s="17">
        <f t="shared" si="5"/>
        <v>1022728</v>
      </c>
      <c r="K350" s="69"/>
      <c r="L350" s="69"/>
      <c r="M350" s="69"/>
      <c r="N350" s="69"/>
      <c r="O350" s="19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</row>
    <row r="351">
      <c r="A351" s="39">
        <v>202205.0</v>
      </c>
      <c r="B351" s="75">
        <v>44686.0</v>
      </c>
      <c r="C351" s="92">
        <v>202204.0</v>
      </c>
      <c r="D351" s="21" t="s">
        <v>448</v>
      </c>
      <c r="E351" s="39" t="s">
        <v>64</v>
      </c>
      <c r="F351" s="39" t="s">
        <v>22</v>
      </c>
      <c r="G351" s="64"/>
      <c r="H351" s="65">
        <v>200.0</v>
      </c>
      <c r="I351" s="68">
        <v>820900.0</v>
      </c>
      <c r="J351" s="17">
        <f t="shared" si="5"/>
        <v>1022528</v>
      </c>
      <c r="K351" s="69"/>
      <c r="L351" s="69"/>
      <c r="M351" s="69"/>
      <c r="N351" s="69"/>
      <c r="O351" s="19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</row>
    <row r="352">
      <c r="A352" s="39">
        <v>202205.0</v>
      </c>
      <c r="B352" s="75">
        <v>44687.0</v>
      </c>
      <c r="C352" s="92">
        <v>202205.0</v>
      </c>
      <c r="D352" s="21" t="s">
        <v>449</v>
      </c>
      <c r="E352" s="39" t="s">
        <v>48</v>
      </c>
      <c r="F352" s="39" t="s">
        <v>19</v>
      </c>
      <c r="G352" s="71">
        <v>5000.0</v>
      </c>
      <c r="H352" s="65">
        <v>0.0</v>
      </c>
      <c r="I352" s="68">
        <v>95100.0</v>
      </c>
      <c r="J352" s="17">
        <f t="shared" si="5"/>
        <v>1027528</v>
      </c>
      <c r="K352" s="69"/>
      <c r="L352" s="69"/>
      <c r="M352" s="69"/>
      <c r="N352" s="69"/>
      <c r="O352" s="19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</row>
    <row r="353">
      <c r="A353" s="81">
        <v>202205.0</v>
      </c>
      <c r="B353" s="94">
        <v>44688.0</v>
      </c>
      <c r="C353" s="92">
        <v>202205.0</v>
      </c>
      <c r="D353" s="82" t="s">
        <v>450</v>
      </c>
      <c r="E353" s="81" t="s">
        <v>451</v>
      </c>
      <c r="F353" s="81" t="s">
        <v>22</v>
      </c>
      <c r="G353" s="83"/>
      <c r="H353" s="84">
        <v>235000.0</v>
      </c>
      <c r="I353" s="85"/>
      <c r="J353" s="17">
        <f t="shared" si="5"/>
        <v>792528</v>
      </c>
      <c r="K353" s="86"/>
      <c r="L353" s="86"/>
      <c r="M353" s="86"/>
      <c r="N353" s="86"/>
      <c r="O353" s="87" t="s">
        <v>452</v>
      </c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  <c r="BH353" s="95"/>
      <c r="BI353" s="95"/>
      <c r="BJ353" s="95"/>
      <c r="BK353" s="95"/>
      <c r="BL353" s="95"/>
      <c r="BM353" s="95"/>
      <c r="BN353" s="95"/>
      <c r="BO353" s="95"/>
      <c r="BP353" s="95"/>
      <c r="BQ353" s="95"/>
      <c r="BR353" s="95"/>
      <c r="BS353" s="95"/>
      <c r="BT353" s="95"/>
      <c r="BU353" s="95"/>
      <c r="BV353" s="95"/>
      <c r="BW353" s="95"/>
      <c r="BX353" s="95"/>
      <c r="BY353" s="95"/>
      <c r="BZ353" s="95"/>
      <c r="CA353" s="95"/>
      <c r="CB353" s="95"/>
      <c r="CC353" s="95"/>
      <c r="CD353" s="95"/>
      <c r="CE353" s="95"/>
      <c r="CF353" s="95"/>
      <c r="CG353" s="95"/>
      <c r="CH353" s="95"/>
      <c r="CI353" s="95"/>
      <c r="CJ353" s="95"/>
      <c r="CK353" s="95"/>
      <c r="CL353" s="95"/>
      <c r="CM353" s="95"/>
      <c r="CN353" s="95"/>
      <c r="CO353" s="95"/>
      <c r="CP353" s="95"/>
      <c r="CQ353" s="95"/>
      <c r="CR353" s="95"/>
      <c r="CS353" s="95"/>
      <c r="CT353" s="95"/>
      <c r="CU353" s="95"/>
      <c r="CV353" s="95"/>
      <c r="CW353" s="95"/>
      <c r="CX353" s="95"/>
      <c r="CY353" s="95"/>
      <c r="CZ353" s="95"/>
      <c r="DA353" s="95"/>
      <c r="DB353" s="95"/>
      <c r="DC353" s="95"/>
      <c r="DD353" s="95"/>
      <c r="DE353" s="95"/>
      <c r="DF353" s="95"/>
      <c r="DG353" s="95"/>
      <c r="DH353" s="95"/>
      <c r="DI353" s="95"/>
      <c r="DJ353" s="95"/>
      <c r="DK353" s="95"/>
      <c r="DL353" s="95"/>
      <c r="DM353" s="95"/>
      <c r="DN353" s="95"/>
      <c r="DO353" s="95"/>
      <c r="DP353" s="95"/>
      <c r="DQ353" s="95"/>
      <c r="DR353" s="95"/>
      <c r="DS353" s="95"/>
      <c r="DT353" s="95"/>
      <c r="DU353" s="95"/>
      <c r="DV353" s="95"/>
      <c r="DW353" s="95"/>
      <c r="DX353" s="95"/>
      <c r="DY353" s="95"/>
      <c r="DZ353" s="95"/>
      <c r="EA353" s="95"/>
      <c r="EB353" s="95"/>
      <c r="EC353" s="95"/>
      <c r="ED353" s="95"/>
      <c r="EE353" s="95"/>
      <c r="EF353" s="95"/>
      <c r="EG353" s="95"/>
      <c r="EH353" s="95"/>
      <c r="EI353" s="95"/>
      <c r="EJ353" s="95"/>
      <c r="EK353" s="95"/>
      <c r="EL353" s="95"/>
      <c r="EM353" s="95"/>
      <c r="EN353" s="95"/>
      <c r="EO353" s="95"/>
      <c r="EP353" s="95"/>
      <c r="EQ353" s="95"/>
      <c r="ER353" s="95"/>
      <c r="ES353" s="95"/>
      <c r="ET353" s="95"/>
      <c r="EU353" s="95"/>
      <c r="EV353" s="95"/>
      <c r="EW353" s="95"/>
      <c r="EX353" s="95"/>
      <c r="EY353" s="95"/>
      <c r="EZ353" s="95"/>
      <c r="FA353" s="95"/>
      <c r="FB353" s="95"/>
      <c r="FC353" s="95"/>
      <c r="FD353" s="95"/>
      <c r="FE353" s="95"/>
      <c r="FF353" s="95"/>
      <c r="FG353" s="95"/>
      <c r="FH353" s="95"/>
      <c r="FI353" s="95"/>
      <c r="FJ353" s="95"/>
      <c r="FK353" s="95"/>
      <c r="FL353" s="95"/>
      <c r="FM353" s="95"/>
      <c r="FN353" s="95"/>
      <c r="FO353" s="95"/>
      <c r="FP353" s="95"/>
      <c r="FQ353" s="95"/>
      <c r="FR353" s="95"/>
      <c r="FS353" s="95"/>
      <c r="FT353" s="95"/>
      <c r="FU353" s="95"/>
      <c r="FV353" s="95"/>
      <c r="FW353" s="95"/>
      <c r="FX353" s="95"/>
      <c r="FY353" s="95"/>
      <c r="FZ353" s="95"/>
      <c r="GA353" s="95"/>
      <c r="GB353" s="95"/>
      <c r="GC353" s="95"/>
    </row>
    <row r="354">
      <c r="A354" s="81">
        <v>202205.0</v>
      </c>
      <c r="B354" s="94">
        <v>44688.0</v>
      </c>
      <c r="C354" s="92">
        <v>202206.0</v>
      </c>
      <c r="D354" s="82" t="s">
        <v>453</v>
      </c>
      <c r="E354" s="81" t="s">
        <v>451</v>
      </c>
      <c r="F354" s="81" t="s">
        <v>22</v>
      </c>
      <c r="G354" s="83"/>
      <c r="H354" s="84">
        <v>235000.0</v>
      </c>
      <c r="I354" s="85"/>
      <c r="J354" s="17">
        <f t="shared" si="5"/>
        <v>557528</v>
      </c>
      <c r="K354" s="86"/>
      <c r="L354" s="86"/>
      <c r="M354" s="86"/>
      <c r="N354" s="86"/>
      <c r="O354" s="87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  <c r="BH354" s="95"/>
      <c r="BI354" s="95"/>
      <c r="BJ354" s="95"/>
      <c r="BK354" s="95"/>
      <c r="BL354" s="95"/>
      <c r="BM354" s="95"/>
      <c r="BN354" s="95"/>
      <c r="BO354" s="95"/>
      <c r="BP354" s="95"/>
      <c r="BQ354" s="95"/>
      <c r="BR354" s="95"/>
      <c r="BS354" s="95"/>
      <c r="BT354" s="95"/>
      <c r="BU354" s="95"/>
      <c r="BV354" s="95"/>
      <c r="BW354" s="95"/>
      <c r="BX354" s="95"/>
      <c r="BY354" s="95"/>
      <c r="BZ354" s="95"/>
      <c r="CA354" s="95"/>
      <c r="CB354" s="95"/>
      <c r="CC354" s="95"/>
      <c r="CD354" s="95"/>
      <c r="CE354" s="95"/>
      <c r="CF354" s="95"/>
      <c r="CG354" s="95"/>
      <c r="CH354" s="95"/>
      <c r="CI354" s="95"/>
      <c r="CJ354" s="95"/>
      <c r="CK354" s="95"/>
      <c r="CL354" s="95"/>
      <c r="CM354" s="95"/>
      <c r="CN354" s="95"/>
      <c r="CO354" s="95"/>
      <c r="CP354" s="95"/>
      <c r="CQ354" s="95"/>
      <c r="CR354" s="95"/>
      <c r="CS354" s="95"/>
      <c r="CT354" s="95"/>
      <c r="CU354" s="95"/>
      <c r="CV354" s="95"/>
      <c r="CW354" s="95"/>
      <c r="CX354" s="95"/>
      <c r="CY354" s="95"/>
      <c r="CZ354" s="95"/>
      <c r="DA354" s="95"/>
      <c r="DB354" s="95"/>
      <c r="DC354" s="95"/>
      <c r="DD354" s="95"/>
      <c r="DE354" s="95"/>
      <c r="DF354" s="95"/>
      <c r="DG354" s="95"/>
      <c r="DH354" s="95"/>
      <c r="DI354" s="95"/>
      <c r="DJ354" s="95"/>
      <c r="DK354" s="95"/>
      <c r="DL354" s="95"/>
      <c r="DM354" s="95"/>
      <c r="DN354" s="95"/>
      <c r="DO354" s="95"/>
      <c r="DP354" s="95"/>
      <c r="DQ354" s="95"/>
      <c r="DR354" s="95"/>
      <c r="DS354" s="95"/>
      <c r="DT354" s="95"/>
      <c r="DU354" s="95"/>
      <c r="DV354" s="95"/>
      <c r="DW354" s="95"/>
      <c r="DX354" s="95"/>
      <c r="DY354" s="95"/>
      <c r="DZ354" s="95"/>
      <c r="EA354" s="95"/>
      <c r="EB354" s="95"/>
      <c r="EC354" s="95"/>
      <c r="ED354" s="95"/>
      <c r="EE354" s="95"/>
      <c r="EF354" s="95"/>
      <c r="EG354" s="95"/>
      <c r="EH354" s="95"/>
      <c r="EI354" s="95"/>
      <c r="EJ354" s="95"/>
      <c r="EK354" s="95"/>
      <c r="EL354" s="95"/>
      <c r="EM354" s="95"/>
      <c r="EN354" s="95"/>
      <c r="EO354" s="95"/>
      <c r="EP354" s="95"/>
      <c r="EQ354" s="95"/>
      <c r="ER354" s="95"/>
      <c r="ES354" s="95"/>
      <c r="ET354" s="95"/>
      <c r="EU354" s="95"/>
      <c r="EV354" s="95"/>
      <c r="EW354" s="95"/>
      <c r="EX354" s="95"/>
      <c r="EY354" s="95"/>
      <c r="EZ354" s="95"/>
      <c r="FA354" s="95"/>
      <c r="FB354" s="95"/>
      <c r="FC354" s="95"/>
      <c r="FD354" s="95"/>
      <c r="FE354" s="95"/>
      <c r="FF354" s="95"/>
      <c r="FG354" s="95"/>
      <c r="FH354" s="95"/>
      <c r="FI354" s="95"/>
      <c r="FJ354" s="95"/>
      <c r="FK354" s="95"/>
      <c r="FL354" s="95"/>
      <c r="FM354" s="95"/>
      <c r="FN354" s="95"/>
      <c r="FO354" s="95"/>
      <c r="FP354" s="95"/>
      <c r="FQ354" s="95"/>
      <c r="FR354" s="95"/>
      <c r="FS354" s="95"/>
      <c r="FT354" s="95"/>
      <c r="FU354" s="95"/>
      <c r="FV354" s="95"/>
      <c r="FW354" s="95"/>
      <c r="FX354" s="95"/>
      <c r="FY354" s="95"/>
      <c r="FZ354" s="95"/>
      <c r="GA354" s="95"/>
      <c r="GB354" s="95"/>
      <c r="GC354" s="95"/>
    </row>
    <row r="355">
      <c r="A355" s="81">
        <v>202205.0</v>
      </c>
      <c r="B355" s="94">
        <v>44688.0</v>
      </c>
      <c r="C355" s="92">
        <v>202207.0</v>
      </c>
      <c r="D355" s="82" t="s">
        <v>454</v>
      </c>
      <c r="E355" s="81" t="s">
        <v>451</v>
      </c>
      <c r="F355" s="81" t="s">
        <v>22</v>
      </c>
      <c r="G355" s="83"/>
      <c r="H355" s="84">
        <v>235000.0</v>
      </c>
      <c r="I355" s="85"/>
      <c r="J355" s="17">
        <f t="shared" si="5"/>
        <v>322528</v>
      </c>
      <c r="K355" s="86"/>
      <c r="L355" s="86"/>
      <c r="M355" s="86"/>
      <c r="N355" s="86"/>
      <c r="O355" s="87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  <c r="BH355" s="95"/>
      <c r="BI355" s="95"/>
      <c r="BJ355" s="95"/>
      <c r="BK355" s="95"/>
      <c r="BL355" s="95"/>
      <c r="BM355" s="95"/>
      <c r="BN355" s="95"/>
      <c r="BO355" s="95"/>
      <c r="BP355" s="95"/>
      <c r="BQ355" s="95"/>
      <c r="BR355" s="95"/>
      <c r="BS355" s="95"/>
      <c r="BT355" s="95"/>
      <c r="BU355" s="95"/>
      <c r="BV355" s="95"/>
      <c r="BW355" s="95"/>
      <c r="BX355" s="95"/>
      <c r="BY355" s="95"/>
      <c r="BZ355" s="95"/>
      <c r="CA355" s="95"/>
      <c r="CB355" s="95"/>
      <c r="CC355" s="95"/>
      <c r="CD355" s="95"/>
      <c r="CE355" s="95"/>
      <c r="CF355" s="95"/>
      <c r="CG355" s="95"/>
      <c r="CH355" s="95"/>
      <c r="CI355" s="95"/>
      <c r="CJ355" s="95"/>
      <c r="CK355" s="95"/>
      <c r="CL355" s="95"/>
      <c r="CM355" s="95"/>
      <c r="CN355" s="95"/>
      <c r="CO355" s="95"/>
      <c r="CP355" s="95"/>
      <c r="CQ355" s="95"/>
      <c r="CR355" s="95"/>
      <c r="CS355" s="95"/>
      <c r="CT355" s="95"/>
      <c r="CU355" s="95"/>
      <c r="CV355" s="95"/>
      <c r="CW355" s="95"/>
      <c r="CX355" s="95"/>
      <c r="CY355" s="95"/>
      <c r="CZ355" s="95"/>
      <c r="DA355" s="95"/>
      <c r="DB355" s="95"/>
      <c r="DC355" s="95"/>
      <c r="DD355" s="95"/>
      <c r="DE355" s="95"/>
      <c r="DF355" s="95"/>
      <c r="DG355" s="95"/>
      <c r="DH355" s="95"/>
      <c r="DI355" s="95"/>
      <c r="DJ355" s="95"/>
      <c r="DK355" s="95"/>
      <c r="DL355" s="95"/>
      <c r="DM355" s="95"/>
      <c r="DN355" s="95"/>
      <c r="DO355" s="95"/>
      <c r="DP355" s="95"/>
      <c r="DQ355" s="95"/>
      <c r="DR355" s="95"/>
      <c r="DS355" s="95"/>
      <c r="DT355" s="95"/>
      <c r="DU355" s="95"/>
      <c r="DV355" s="95"/>
      <c r="DW355" s="95"/>
      <c r="DX355" s="95"/>
      <c r="DY355" s="95"/>
      <c r="DZ355" s="95"/>
      <c r="EA355" s="95"/>
      <c r="EB355" s="95"/>
      <c r="EC355" s="95"/>
      <c r="ED355" s="95"/>
      <c r="EE355" s="95"/>
      <c r="EF355" s="95"/>
      <c r="EG355" s="95"/>
      <c r="EH355" s="95"/>
      <c r="EI355" s="95"/>
      <c r="EJ355" s="95"/>
      <c r="EK355" s="95"/>
      <c r="EL355" s="95"/>
      <c r="EM355" s="95"/>
      <c r="EN355" s="95"/>
      <c r="EO355" s="95"/>
      <c r="EP355" s="95"/>
      <c r="EQ355" s="95"/>
      <c r="ER355" s="95"/>
      <c r="ES355" s="95"/>
      <c r="ET355" s="95"/>
      <c r="EU355" s="95"/>
      <c r="EV355" s="95"/>
      <c r="EW355" s="95"/>
      <c r="EX355" s="95"/>
      <c r="EY355" s="95"/>
      <c r="EZ355" s="95"/>
      <c r="FA355" s="95"/>
      <c r="FB355" s="95"/>
      <c r="FC355" s="95"/>
      <c r="FD355" s="95"/>
      <c r="FE355" s="95"/>
      <c r="FF355" s="95"/>
      <c r="FG355" s="95"/>
      <c r="FH355" s="95"/>
      <c r="FI355" s="95"/>
      <c r="FJ355" s="95"/>
      <c r="FK355" s="95"/>
      <c r="FL355" s="95"/>
      <c r="FM355" s="95"/>
      <c r="FN355" s="95"/>
      <c r="FO355" s="95"/>
      <c r="FP355" s="95"/>
      <c r="FQ355" s="95"/>
      <c r="FR355" s="95"/>
      <c r="FS355" s="95"/>
      <c r="FT355" s="95"/>
      <c r="FU355" s="95"/>
      <c r="FV355" s="95"/>
      <c r="FW355" s="95"/>
      <c r="FX355" s="95"/>
      <c r="FY355" s="95"/>
      <c r="FZ355" s="95"/>
      <c r="GA355" s="95"/>
      <c r="GB355" s="95"/>
      <c r="GC355" s="95"/>
    </row>
    <row r="356">
      <c r="A356" s="81">
        <v>202205.0</v>
      </c>
      <c r="B356" s="94">
        <v>44688.0</v>
      </c>
      <c r="C356" s="92">
        <v>202208.0</v>
      </c>
      <c r="D356" s="82" t="s">
        <v>455</v>
      </c>
      <c r="E356" s="81" t="s">
        <v>451</v>
      </c>
      <c r="F356" s="81" t="s">
        <v>22</v>
      </c>
      <c r="G356" s="83"/>
      <c r="H356" s="84">
        <v>235000.0</v>
      </c>
      <c r="I356" s="85"/>
      <c r="J356" s="17">
        <f t="shared" si="5"/>
        <v>87528</v>
      </c>
      <c r="K356" s="86"/>
      <c r="L356" s="86"/>
      <c r="M356" s="86"/>
      <c r="N356" s="86"/>
      <c r="O356" s="87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  <c r="BH356" s="95"/>
      <c r="BI356" s="95"/>
      <c r="BJ356" s="95"/>
      <c r="BK356" s="95"/>
      <c r="BL356" s="95"/>
      <c r="BM356" s="95"/>
      <c r="BN356" s="95"/>
      <c r="BO356" s="95"/>
      <c r="BP356" s="95"/>
      <c r="BQ356" s="95"/>
      <c r="BR356" s="95"/>
      <c r="BS356" s="95"/>
      <c r="BT356" s="95"/>
      <c r="BU356" s="95"/>
      <c r="BV356" s="95"/>
      <c r="BW356" s="95"/>
      <c r="BX356" s="95"/>
      <c r="BY356" s="95"/>
      <c r="BZ356" s="95"/>
      <c r="CA356" s="95"/>
      <c r="CB356" s="95"/>
      <c r="CC356" s="95"/>
      <c r="CD356" s="95"/>
      <c r="CE356" s="95"/>
      <c r="CF356" s="95"/>
      <c r="CG356" s="95"/>
      <c r="CH356" s="95"/>
      <c r="CI356" s="95"/>
      <c r="CJ356" s="95"/>
      <c r="CK356" s="95"/>
      <c r="CL356" s="95"/>
      <c r="CM356" s="95"/>
      <c r="CN356" s="95"/>
      <c r="CO356" s="95"/>
      <c r="CP356" s="95"/>
      <c r="CQ356" s="95"/>
      <c r="CR356" s="95"/>
      <c r="CS356" s="95"/>
      <c r="CT356" s="95"/>
      <c r="CU356" s="95"/>
      <c r="CV356" s="95"/>
      <c r="CW356" s="95"/>
      <c r="CX356" s="95"/>
      <c r="CY356" s="95"/>
      <c r="CZ356" s="95"/>
      <c r="DA356" s="95"/>
      <c r="DB356" s="95"/>
      <c r="DC356" s="95"/>
      <c r="DD356" s="95"/>
      <c r="DE356" s="95"/>
      <c r="DF356" s="95"/>
      <c r="DG356" s="95"/>
      <c r="DH356" s="95"/>
      <c r="DI356" s="95"/>
      <c r="DJ356" s="95"/>
      <c r="DK356" s="95"/>
      <c r="DL356" s="95"/>
      <c r="DM356" s="95"/>
      <c r="DN356" s="95"/>
      <c r="DO356" s="95"/>
      <c r="DP356" s="95"/>
      <c r="DQ356" s="95"/>
      <c r="DR356" s="95"/>
      <c r="DS356" s="95"/>
      <c r="DT356" s="95"/>
      <c r="DU356" s="95"/>
      <c r="DV356" s="95"/>
      <c r="DW356" s="95"/>
      <c r="DX356" s="95"/>
      <c r="DY356" s="95"/>
      <c r="DZ356" s="95"/>
      <c r="EA356" s="95"/>
      <c r="EB356" s="95"/>
      <c r="EC356" s="95"/>
      <c r="ED356" s="95"/>
      <c r="EE356" s="95"/>
      <c r="EF356" s="95"/>
      <c r="EG356" s="95"/>
      <c r="EH356" s="95"/>
      <c r="EI356" s="95"/>
      <c r="EJ356" s="95"/>
      <c r="EK356" s="95"/>
      <c r="EL356" s="95"/>
      <c r="EM356" s="95"/>
      <c r="EN356" s="95"/>
      <c r="EO356" s="95"/>
      <c r="EP356" s="95"/>
      <c r="EQ356" s="95"/>
      <c r="ER356" s="95"/>
      <c r="ES356" s="95"/>
      <c r="ET356" s="95"/>
      <c r="EU356" s="95"/>
      <c r="EV356" s="95"/>
      <c r="EW356" s="95"/>
      <c r="EX356" s="95"/>
      <c r="EY356" s="95"/>
      <c r="EZ356" s="95"/>
      <c r="FA356" s="95"/>
      <c r="FB356" s="95"/>
      <c r="FC356" s="95"/>
      <c r="FD356" s="95"/>
      <c r="FE356" s="95"/>
      <c r="FF356" s="95"/>
      <c r="FG356" s="95"/>
      <c r="FH356" s="95"/>
      <c r="FI356" s="95"/>
      <c r="FJ356" s="95"/>
      <c r="FK356" s="95"/>
      <c r="FL356" s="95"/>
      <c r="FM356" s="95"/>
      <c r="FN356" s="95"/>
      <c r="FO356" s="95"/>
      <c r="FP356" s="95"/>
      <c r="FQ356" s="95"/>
      <c r="FR356" s="95"/>
      <c r="FS356" s="95"/>
      <c r="FT356" s="95"/>
      <c r="FU356" s="95"/>
      <c r="FV356" s="95"/>
      <c r="FW356" s="95"/>
      <c r="FX356" s="95"/>
      <c r="FY356" s="95"/>
      <c r="FZ356" s="95"/>
      <c r="GA356" s="95"/>
      <c r="GB356" s="95"/>
      <c r="GC356" s="95"/>
    </row>
    <row r="357">
      <c r="A357" s="81">
        <v>202205.0</v>
      </c>
      <c r="B357" s="94">
        <v>44688.0</v>
      </c>
      <c r="C357" s="92">
        <v>202209.0</v>
      </c>
      <c r="D357" s="82" t="s">
        <v>456</v>
      </c>
      <c r="E357" s="81" t="s">
        <v>451</v>
      </c>
      <c r="F357" s="81" t="s">
        <v>22</v>
      </c>
      <c r="G357" s="83"/>
      <c r="H357" s="84">
        <v>235000.0</v>
      </c>
      <c r="I357" s="85"/>
      <c r="J357" s="17">
        <f t="shared" si="5"/>
        <v>-147472</v>
      </c>
      <c r="K357" s="86"/>
      <c r="L357" s="86"/>
      <c r="M357" s="86"/>
      <c r="N357" s="86"/>
      <c r="O357" s="87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  <c r="BH357" s="95"/>
      <c r="BI357" s="95"/>
      <c r="BJ357" s="95"/>
      <c r="BK357" s="95"/>
      <c r="BL357" s="95"/>
      <c r="BM357" s="95"/>
      <c r="BN357" s="95"/>
      <c r="BO357" s="95"/>
      <c r="BP357" s="95"/>
      <c r="BQ357" s="95"/>
      <c r="BR357" s="95"/>
      <c r="BS357" s="95"/>
      <c r="BT357" s="95"/>
      <c r="BU357" s="95"/>
      <c r="BV357" s="95"/>
      <c r="BW357" s="95"/>
      <c r="BX357" s="95"/>
      <c r="BY357" s="95"/>
      <c r="BZ357" s="95"/>
      <c r="CA357" s="95"/>
      <c r="CB357" s="95"/>
      <c r="CC357" s="95"/>
      <c r="CD357" s="95"/>
      <c r="CE357" s="95"/>
      <c r="CF357" s="95"/>
      <c r="CG357" s="95"/>
      <c r="CH357" s="95"/>
      <c r="CI357" s="95"/>
      <c r="CJ357" s="95"/>
      <c r="CK357" s="95"/>
      <c r="CL357" s="95"/>
      <c r="CM357" s="95"/>
      <c r="CN357" s="95"/>
      <c r="CO357" s="95"/>
      <c r="CP357" s="95"/>
      <c r="CQ357" s="95"/>
      <c r="CR357" s="95"/>
      <c r="CS357" s="95"/>
      <c r="CT357" s="95"/>
      <c r="CU357" s="95"/>
      <c r="CV357" s="95"/>
      <c r="CW357" s="95"/>
      <c r="CX357" s="95"/>
      <c r="CY357" s="95"/>
      <c r="CZ357" s="95"/>
      <c r="DA357" s="95"/>
      <c r="DB357" s="95"/>
      <c r="DC357" s="95"/>
      <c r="DD357" s="95"/>
      <c r="DE357" s="95"/>
      <c r="DF357" s="95"/>
      <c r="DG357" s="95"/>
      <c r="DH357" s="95"/>
      <c r="DI357" s="95"/>
      <c r="DJ357" s="95"/>
      <c r="DK357" s="95"/>
      <c r="DL357" s="95"/>
      <c r="DM357" s="95"/>
      <c r="DN357" s="95"/>
      <c r="DO357" s="95"/>
      <c r="DP357" s="95"/>
      <c r="DQ357" s="95"/>
      <c r="DR357" s="95"/>
      <c r="DS357" s="95"/>
      <c r="DT357" s="95"/>
      <c r="DU357" s="95"/>
      <c r="DV357" s="95"/>
      <c r="DW357" s="95"/>
      <c r="DX357" s="95"/>
      <c r="DY357" s="95"/>
      <c r="DZ357" s="95"/>
      <c r="EA357" s="95"/>
      <c r="EB357" s="95"/>
      <c r="EC357" s="95"/>
      <c r="ED357" s="95"/>
      <c r="EE357" s="95"/>
      <c r="EF357" s="95"/>
      <c r="EG357" s="95"/>
      <c r="EH357" s="95"/>
      <c r="EI357" s="95"/>
      <c r="EJ357" s="95"/>
      <c r="EK357" s="95"/>
      <c r="EL357" s="95"/>
      <c r="EM357" s="95"/>
      <c r="EN357" s="95"/>
      <c r="EO357" s="95"/>
      <c r="EP357" s="95"/>
      <c r="EQ357" s="95"/>
      <c r="ER357" s="95"/>
      <c r="ES357" s="95"/>
      <c r="ET357" s="95"/>
      <c r="EU357" s="95"/>
      <c r="EV357" s="95"/>
      <c r="EW357" s="95"/>
      <c r="EX357" s="95"/>
      <c r="EY357" s="95"/>
      <c r="EZ357" s="95"/>
      <c r="FA357" s="95"/>
      <c r="FB357" s="95"/>
      <c r="FC357" s="95"/>
      <c r="FD357" s="95"/>
      <c r="FE357" s="95"/>
      <c r="FF357" s="95"/>
      <c r="FG357" s="95"/>
      <c r="FH357" s="95"/>
      <c r="FI357" s="95"/>
      <c r="FJ357" s="95"/>
      <c r="FK357" s="95"/>
      <c r="FL357" s="95"/>
      <c r="FM357" s="95"/>
      <c r="FN357" s="95"/>
      <c r="FO357" s="95"/>
      <c r="FP357" s="95"/>
      <c r="FQ357" s="95"/>
      <c r="FR357" s="95"/>
      <c r="FS357" s="95"/>
      <c r="FT357" s="95"/>
      <c r="FU357" s="95"/>
      <c r="FV357" s="95"/>
      <c r="FW357" s="95"/>
      <c r="FX357" s="95"/>
      <c r="FY357" s="95"/>
      <c r="FZ357" s="95"/>
      <c r="GA357" s="95"/>
      <c r="GB357" s="95"/>
      <c r="GC357" s="95"/>
    </row>
    <row r="358">
      <c r="A358" s="81">
        <v>202205.0</v>
      </c>
      <c r="B358" s="94">
        <v>44688.0</v>
      </c>
      <c r="C358" s="92">
        <v>202210.0</v>
      </c>
      <c r="D358" s="82" t="s">
        <v>457</v>
      </c>
      <c r="E358" s="81" t="s">
        <v>451</v>
      </c>
      <c r="F358" s="81" t="s">
        <v>22</v>
      </c>
      <c r="G358" s="83"/>
      <c r="H358" s="84">
        <v>235000.0</v>
      </c>
      <c r="I358" s="85"/>
      <c r="J358" s="17">
        <f t="shared" si="5"/>
        <v>-382472</v>
      </c>
      <c r="K358" s="86"/>
      <c r="L358" s="86"/>
      <c r="M358" s="86"/>
      <c r="N358" s="86"/>
      <c r="O358" s="87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  <c r="BH358" s="95"/>
      <c r="BI358" s="95"/>
      <c r="BJ358" s="95"/>
      <c r="BK358" s="95"/>
      <c r="BL358" s="95"/>
      <c r="BM358" s="95"/>
      <c r="BN358" s="95"/>
      <c r="BO358" s="95"/>
      <c r="BP358" s="95"/>
      <c r="BQ358" s="95"/>
      <c r="BR358" s="95"/>
      <c r="BS358" s="95"/>
      <c r="BT358" s="95"/>
      <c r="BU358" s="95"/>
      <c r="BV358" s="95"/>
      <c r="BW358" s="95"/>
      <c r="BX358" s="95"/>
      <c r="BY358" s="95"/>
      <c r="BZ358" s="95"/>
      <c r="CA358" s="95"/>
      <c r="CB358" s="95"/>
      <c r="CC358" s="95"/>
      <c r="CD358" s="95"/>
      <c r="CE358" s="95"/>
      <c r="CF358" s="95"/>
      <c r="CG358" s="95"/>
      <c r="CH358" s="95"/>
      <c r="CI358" s="95"/>
      <c r="CJ358" s="95"/>
      <c r="CK358" s="95"/>
      <c r="CL358" s="95"/>
      <c r="CM358" s="95"/>
      <c r="CN358" s="95"/>
      <c r="CO358" s="95"/>
      <c r="CP358" s="95"/>
      <c r="CQ358" s="95"/>
      <c r="CR358" s="95"/>
      <c r="CS358" s="95"/>
      <c r="CT358" s="95"/>
      <c r="CU358" s="95"/>
      <c r="CV358" s="95"/>
      <c r="CW358" s="95"/>
      <c r="CX358" s="95"/>
      <c r="CY358" s="95"/>
      <c r="CZ358" s="95"/>
      <c r="DA358" s="95"/>
      <c r="DB358" s="95"/>
      <c r="DC358" s="95"/>
      <c r="DD358" s="95"/>
      <c r="DE358" s="95"/>
      <c r="DF358" s="95"/>
      <c r="DG358" s="95"/>
      <c r="DH358" s="95"/>
      <c r="DI358" s="95"/>
      <c r="DJ358" s="95"/>
      <c r="DK358" s="95"/>
      <c r="DL358" s="95"/>
      <c r="DM358" s="95"/>
      <c r="DN358" s="95"/>
      <c r="DO358" s="95"/>
      <c r="DP358" s="95"/>
      <c r="DQ358" s="95"/>
      <c r="DR358" s="95"/>
      <c r="DS358" s="95"/>
      <c r="DT358" s="95"/>
      <c r="DU358" s="95"/>
      <c r="DV358" s="95"/>
      <c r="DW358" s="95"/>
      <c r="DX358" s="95"/>
      <c r="DY358" s="95"/>
      <c r="DZ358" s="95"/>
      <c r="EA358" s="95"/>
      <c r="EB358" s="95"/>
      <c r="EC358" s="95"/>
      <c r="ED358" s="95"/>
      <c r="EE358" s="95"/>
      <c r="EF358" s="95"/>
      <c r="EG358" s="95"/>
      <c r="EH358" s="95"/>
      <c r="EI358" s="95"/>
      <c r="EJ358" s="95"/>
      <c r="EK358" s="95"/>
      <c r="EL358" s="95"/>
      <c r="EM358" s="95"/>
      <c r="EN358" s="95"/>
      <c r="EO358" s="95"/>
      <c r="EP358" s="95"/>
      <c r="EQ358" s="95"/>
      <c r="ER358" s="95"/>
      <c r="ES358" s="95"/>
      <c r="ET358" s="95"/>
      <c r="EU358" s="95"/>
      <c r="EV358" s="95"/>
      <c r="EW358" s="95"/>
      <c r="EX358" s="95"/>
      <c r="EY358" s="95"/>
      <c r="EZ358" s="95"/>
      <c r="FA358" s="95"/>
      <c r="FB358" s="95"/>
      <c r="FC358" s="95"/>
      <c r="FD358" s="95"/>
      <c r="FE358" s="95"/>
      <c r="FF358" s="95"/>
      <c r="FG358" s="95"/>
      <c r="FH358" s="95"/>
      <c r="FI358" s="95"/>
      <c r="FJ358" s="95"/>
      <c r="FK358" s="95"/>
      <c r="FL358" s="95"/>
      <c r="FM358" s="95"/>
      <c r="FN358" s="95"/>
      <c r="FO358" s="95"/>
      <c r="FP358" s="95"/>
      <c r="FQ358" s="95"/>
      <c r="FR358" s="95"/>
      <c r="FS358" s="95"/>
      <c r="FT358" s="95"/>
      <c r="FU358" s="95"/>
      <c r="FV358" s="95"/>
      <c r="FW358" s="95"/>
      <c r="FX358" s="95"/>
      <c r="FY358" s="95"/>
      <c r="FZ358" s="95"/>
      <c r="GA358" s="95"/>
      <c r="GB358" s="95"/>
      <c r="GC358" s="95"/>
    </row>
    <row r="359">
      <c r="A359" s="81">
        <v>202205.0</v>
      </c>
      <c r="B359" s="94">
        <v>44688.0</v>
      </c>
      <c r="C359" s="92">
        <v>202211.0</v>
      </c>
      <c r="D359" s="82" t="s">
        <v>458</v>
      </c>
      <c r="E359" s="81" t="s">
        <v>451</v>
      </c>
      <c r="F359" s="81" t="s">
        <v>22</v>
      </c>
      <c r="G359" s="83"/>
      <c r="H359" s="84">
        <v>235000.0</v>
      </c>
      <c r="I359" s="85"/>
      <c r="J359" s="17">
        <f t="shared" si="5"/>
        <v>-617472</v>
      </c>
      <c r="K359" s="86"/>
      <c r="L359" s="86"/>
      <c r="M359" s="86"/>
      <c r="N359" s="86"/>
      <c r="O359" s="87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  <c r="BH359" s="95"/>
      <c r="BI359" s="95"/>
      <c r="BJ359" s="95"/>
      <c r="BK359" s="95"/>
      <c r="BL359" s="95"/>
      <c r="BM359" s="95"/>
      <c r="BN359" s="95"/>
      <c r="BO359" s="95"/>
      <c r="BP359" s="95"/>
      <c r="BQ359" s="95"/>
      <c r="BR359" s="95"/>
      <c r="BS359" s="95"/>
      <c r="BT359" s="95"/>
      <c r="BU359" s="95"/>
      <c r="BV359" s="95"/>
      <c r="BW359" s="95"/>
      <c r="BX359" s="95"/>
      <c r="BY359" s="95"/>
      <c r="BZ359" s="95"/>
      <c r="CA359" s="95"/>
      <c r="CB359" s="95"/>
      <c r="CC359" s="95"/>
      <c r="CD359" s="95"/>
      <c r="CE359" s="95"/>
      <c r="CF359" s="95"/>
      <c r="CG359" s="95"/>
      <c r="CH359" s="95"/>
      <c r="CI359" s="95"/>
      <c r="CJ359" s="95"/>
      <c r="CK359" s="95"/>
      <c r="CL359" s="95"/>
      <c r="CM359" s="95"/>
      <c r="CN359" s="95"/>
      <c r="CO359" s="95"/>
      <c r="CP359" s="95"/>
      <c r="CQ359" s="95"/>
      <c r="CR359" s="95"/>
      <c r="CS359" s="95"/>
      <c r="CT359" s="95"/>
      <c r="CU359" s="95"/>
      <c r="CV359" s="95"/>
      <c r="CW359" s="95"/>
      <c r="CX359" s="95"/>
      <c r="CY359" s="95"/>
      <c r="CZ359" s="95"/>
      <c r="DA359" s="95"/>
      <c r="DB359" s="95"/>
      <c r="DC359" s="95"/>
      <c r="DD359" s="95"/>
      <c r="DE359" s="95"/>
      <c r="DF359" s="95"/>
      <c r="DG359" s="95"/>
      <c r="DH359" s="95"/>
      <c r="DI359" s="95"/>
      <c r="DJ359" s="95"/>
      <c r="DK359" s="95"/>
      <c r="DL359" s="95"/>
      <c r="DM359" s="95"/>
      <c r="DN359" s="95"/>
      <c r="DO359" s="95"/>
      <c r="DP359" s="95"/>
      <c r="DQ359" s="95"/>
      <c r="DR359" s="95"/>
      <c r="DS359" s="95"/>
      <c r="DT359" s="95"/>
      <c r="DU359" s="95"/>
      <c r="DV359" s="95"/>
      <c r="DW359" s="95"/>
      <c r="DX359" s="95"/>
      <c r="DY359" s="95"/>
      <c r="DZ359" s="95"/>
      <c r="EA359" s="95"/>
      <c r="EB359" s="95"/>
      <c r="EC359" s="95"/>
      <c r="ED359" s="95"/>
      <c r="EE359" s="95"/>
      <c r="EF359" s="95"/>
      <c r="EG359" s="95"/>
      <c r="EH359" s="95"/>
      <c r="EI359" s="95"/>
      <c r="EJ359" s="95"/>
      <c r="EK359" s="95"/>
      <c r="EL359" s="95"/>
      <c r="EM359" s="95"/>
      <c r="EN359" s="95"/>
      <c r="EO359" s="95"/>
      <c r="EP359" s="95"/>
      <c r="EQ359" s="95"/>
      <c r="ER359" s="95"/>
      <c r="ES359" s="95"/>
      <c r="ET359" s="95"/>
      <c r="EU359" s="95"/>
      <c r="EV359" s="95"/>
      <c r="EW359" s="95"/>
      <c r="EX359" s="95"/>
      <c r="EY359" s="95"/>
      <c r="EZ359" s="95"/>
      <c r="FA359" s="95"/>
      <c r="FB359" s="95"/>
      <c r="FC359" s="95"/>
      <c r="FD359" s="95"/>
      <c r="FE359" s="95"/>
      <c r="FF359" s="95"/>
      <c r="FG359" s="95"/>
      <c r="FH359" s="95"/>
      <c r="FI359" s="95"/>
      <c r="FJ359" s="95"/>
      <c r="FK359" s="95"/>
      <c r="FL359" s="95"/>
      <c r="FM359" s="95"/>
      <c r="FN359" s="95"/>
      <c r="FO359" s="95"/>
      <c r="FP359" s="95"/>
      <c r="FQ359" s="95"/>
      <c r="FR359" s="95"/>
      <c r="FS359" s="95"/>
      <c r="FT359" s="95"/>
      <c r="FU359" s="95"/>
      <c r="FV359" s="95"/>
      <c r="FW359" s="95"/>
      <c r="FX359" s="95"/>
      <c r="FY359" s="95"/>
      <c r="FZ359" s="95"/>
      <c r="GA359" s="95"/>
      <c r="GB359" s="95"/>
      <c r="GC359" s="95"/>
    </row>
    <row r="360">
      <c r="A360" s="81">
        <v>202205.0</v>
      </c>
      <c r="B360" s="94">
        <v>44688.0</v>
      </c>
      <c r="C360" s="92">
        <v>202212.0</v>
      </c>
      <c r="D360" s="82" t="s">
        <v>459</v>
      </c>
      <c r="E360" s="81" t="s">
        <v>451</v>
      </c>
      <c r="F360" s="81" t="s">
        <v>22</v>
      </c>
      <c r="G360" s="83"/>
      <c r="H360" s="84">
        <v>235000.0</v>
      </c>
      <c r="I360" s="85"/>
      <c r="J360" s="17">
        <f t="shared" si="5"/>
        <v>-852472</v>
      </c>
      <c r="K360" s="86"/>
      <c r="L360" s="86"/>
      <c r="M360" s="86"/>
      <c r="N360" s="86"/>
      <c r="O360" s="87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  <c r="BH360" s="95"/>
      <c r="BI360" s="95"/>
      <c r="BJ360" s="95"/>
      <c r="BK360" s="95"/>
      <c r="BL360" s="95"/>
      <c r="BM360" s="95"/>
      <c r="BN360" s="95"/>
      <c r="BO360" s="95"/>
      <c r="BP360" s="95"/>
      <c r="BQ360" s="95"/>
      <c r="BR360" s="95"/>
      <c r="BS360" s="95"/>
      <c r="BT360" s="95"/>
      <c r="BU360" s="95"/>
      <c r="BV360" s="95"/>
      <c r="BW360" s="95"/>
      <c r="BX360" s="95"/>
      <c r="BY360" s="95"/>
      <c r="BZ360" s="95"/>
      <c r="CA360" s="95"/>
      <c r="CB360" s="95"/>
      <c r="CC360" s="95"/>
      <c r="CD360" s="95"/>
      <c r="CE360" s="95"/>
      <c r="CF360" s="95"/>
      <c r="CG360" s="95"/>
      <c r="CH360" s="95"/>
      <c r="CI360" s="95"/>
      <c r="CJ360" s="95"/>
      <c r="CK360" s="95"/>
      <c r="CL360" s="95"/>
      <c r="CM360" s="95"/>
      <c r="CN360" s="95"/>
      <c r="CO360" s="95"/>
      <c r="CP360" s="95"/>
      <c r="CQ360" s="95"/>
      <c r="CR360" s="95"/>
      <c r="CS360" s="95"/>
      <c r="CT360" s="95"/>
      <c r="CU360" s="95"/>
      <c r="CV360" s="95"/>
      <c r="CW360" s="95"/>
      <c r="CX360" s="95"/>
      <c r="CY360" s="95"/>
      <c r="CZ360" s="95"/>
      <c r="DA360" s="95"/>
      <c r="DB360" s="95"/>
      <c r="DC360" s="95"/>
      <c r="DD360" s="95"/>
      <c r="DE360" s="95"/>
      <c r="DF360" s="95"/>
      <c r="DG360" s="95"/>
      <c r="DH360" s="95"/>
      <c r="DI360" s="95"/>
      <c r="DJ360" s="95"/>
      <c r="DK360" s="95"/>
      <c r="DL360" s="95"/>
      <c r="DM360" s="95"/>
      <c r="DN360" s="95"/>
      <c r="DO360" s="95"/>
      <c r="DP360" s="95"/>
      <c r="DQ360" s="95"/>
      <c r="DR360" s="95"/>
      <c r="DS360" s="95"/>
      <c r="DT360" s="95"/>
      <c r="DU360" s="95"/>
      <c r="DV360" s="95"/>
      <c r="DW360" s="95"/>
      <c r="DX360" s="95"/>
      <c r="DY360" s="95"/>
      <c r="DZ360" s="95"/>
      <c r="EA360" s="95"/>
      <c r="EB360" s="95"/>
      <c r="EC360" s="95"/>
      <c r="ED360" s="95"/>
      <c r="EE360" s="95"/>
      <c r="EF360" s="95"/>
      <c r="EG360" s="95"/>
      <c r="EH360" s="95"/>
      <c r="EI360" s="95"/>
      <c r="EJ360" s="95"/>
      <c r="EK360" s="95"/>
      <c r="EL360" s="95"/>
      <c r="EM360" s="95"/>
      <c r="EN360" s="95"/>
      <c r="EO360" s="95"/>
      <c r="EP360" s="95"/>
      <c r="EQ360" s="95"/>
      <c r="ER360" s="95"/>
      <c r="ES360" s="95"/>
      <c r="ET360" s="95"/>
      <c r="EU360" s="95"/>
      <c r="EV360" s="95"/>
      <c r="EW360" s="95"/>
      <c r="EX360" s="95"/>
      <c r="EY360" s="95"/>
      <c r="EZ360" s="95"/>
      <c r="FA360" s="95"/>
      <c r="FB360" s="95"/>
      <c r="FC360" s="95"/>
      <c r="FD360" s="95"/>
      <c r="FE360" s="95"/>
      <c r="FF360" s="95"/>
      <c r="FG360" s="95"/>
      <c r="FH360" s="95"/>
      <c r="FI360" s="95"/>
      <c r="FJ360" s="95"/>
      <c r="FK360" s="95"/>
      <c r="FL360" s="95"/>
      <c r="FM360" s="95"/>
      <c r="FN360" s="95"/>
      <c r="FO360" s="95"/>
      <c r="FP360" s="95"/>
      <c r="FQ360" s="95"/>
      <c r="FR360" s="95"/>
      <c r="FS360" s="95"/>
      <c r="FT360" s="95"/>
      <c r="FU360" s="95"/>
      <c r="FV360" s="95"/>
      <c r="FW360" s="95"/>
      <c r="FX360" s="95"/>
      <c r="FY360" s="95"/>
      <c r="FZ360" s="95"/>
      <c r="GA360" s="95"/>
      <c r="GB360" s="95"/>
      <c r="GC360" s="95"/>
    </row>
    <row r="361">
      <c r="A361" s="81">
        <v>202205.0</v>
      </c>
      <c r="B361" s="94">
        <v>44688.0</v>
      </c>
      <c r="C361" s="92">
        <v>202301.0</v>
      </c>
      <c r="D361" s="82" t="s">
        <v>460</v>
      </c>
      <c r="E361" s="81" t="s">
        <v>451</v>
      </c>
      <c r="F361" s="81" t="s">
        <v>22</v>
      </c>
      <c r="G361" s="83"/>
      <c r="H361" s="84">
        <v>235000.0</v>
      </c>
      <c r="I361" s="85"/>
      <c r="J361" s="17">
        <f t="shared" si="5"/>
        <v>-1087472</v>
      </c>
      <c r="K361" s="86"/>
      <c r="L361" s="86"/>
      <c r="M361" s="86"/>
      <c r="N361" s="86"/>
      <c r="O361" s="87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  <c r="BH361" s="95"/>
      <c r="BI361" s="95"/>
      <c r="BJ361" s="95"/>
      <c r="BK361" s="95"/>
      <c r="BL361" s="95"/>
      <c r="BM361" s="95"/>
      <c r="BN361" s="95"/>
      <c r="BO361" s="95"/>
      <c r="BP361" s="95"/>
      <c r="BQ361" s="95"/>
      <c r="BR361" s="95"/>
      <c r="BS361" s="95"/>
      <c r="BT361" s="95"/>
      <c r="BU361" s="95"/>
      <c r="BV361" s="95"/>
      <c r="BW361" s="95"/>
      <c r="BX361" s="95"/>
      <c r="BY361" s="95"/>
      <c r="BZ361" s="95"/>
      <c r="CA361" s="95"/>
      <c r="CB361" s="95"/>
      <c r="CC361" s="95"/>
      <c r="CD361" s="95"/>
      <c r="CE361" s="95"/>
      <c r="CF361" s="95"/>
      <c r="CG361" s="95"/>
      <c r="CH361" s="95"/>
      <c r="CI361" s="95"/>
      <c r="CJ361" s="95"/>
      <c r="CK361" s="95"/>
      <c r="CL361" s="95"/>
      <c r="CM361" s="95"/>
      <c r="CN361" s="95"/>
      <c r="CO361" s="95"/>
      <c r="CP361" s="95"/>
      <c r="CQ361" s="95"/>
      <c r="CR361" s="95"/>
      <c r="CS361" s="95"/>
      <c r="CT361" s="95"/>
      <c r="CU361" s="95"/>
      <c r="CV361" s="95"/>
      <c r="CW361" s="95"/>
      <c r="CX361" s="95"/>
      <c r="CY361" s="95"/>
      <c r="CZ361" s="95"/>
      <c r="DA361" s="95"/>
      <c r="DB361" s="95"/>
      <c r="DC361" s="95"/>
      <c r="DD361" s="95"/>
      <c r="DE361" s="95"/>
      <c r="DF361" s="95"/>
      <c r="DG361" s="95"/>
      <c r="DH361" s="95"/>
      <c r="DI361" s="95"/>
      <c r="DJ361" s="95"/>
      <c r="DK361" s="95"/>
      <c r="DL361" s="95"/>
      <c r="DM361" s="95"/>
      <c r="DN361" s="95"/>
      <c r="DO361" s="95"/>
      <c r="DP361" s="95"/>
      <c r="DQ361" s="95"/>
      <c r="DR361" s="95"/>
      <c r="DS361" s="95"/>
      <c r="DT361" s="95"/>
      <c r="DU361" s="95"/>
      <c r="DV361" s="95"/>
      <c r="DW361" s="95"/>
      <c r="DX361" s="95"/>
      <c r="DY361" s="95"/>
      <c r="DZ361" s="95"/>
      <c r="EA361" s="95"/>
      <c r="EB361" s="95"/>
      <c r="EC361" s="95"/>
      <c r="ED361" s="95"/>
      <c r="EE361" s="95"/>
      <c r="EF361" s="95"/>
      <c r="EG361" s="95"/>
      <c r="EH361" s="95"/>
      <c r="EI361" s="95"/>
      <c r="EJ361" s="95"/>
      <c r="EK361" s="95"/>
      <c r="EL361" s="95"/>
      <c r="EM361" s="95"/>
      <c r="EN361" s="95"/>
      <c r="EO361" s="95"/>
      <c r="EP361" s="95"/>
      <c r="EQ361" s="95"/>
      <c r="ER361" s="95"/>
      <c r="ES361" s="95"/>
      <c r="ET361" s="95"/>
      <c r="EU361" s="95"/>
      <c r="EV361" s="95"/>
      <c r="EW361" s="95"/>
      <c r="EX361" s="95"/>
      <c r="EY361" s="95"/>
      <c r="EZ361" s="95"/>
      <c r="FA361" s="95"/>
      <c r="FB361" s="95"/>
      <c r="FC361" s="95"/>
      <c r="FD361" s="95"/>
      <c r="FE361" s="95"/>
      <c r="FF361" s="95"/>
      <c r="FG361" s="95"/>
      <c r="FH361" s="95"/>
      <c r="FI361" s="95"/>
      <c r="FJ361" s="95"/>
      <c r="FK361" s="95"/>
      <c r="FL361" s="95"/>
      <c r="FM361" s="95"/>
      <c r="FN361" s="95"/>
      <c r="FO361" s="95"/>
      <c r="FP361" s="95"/>
      <c r="FQ361" s="95"/>
      <c r="FR361" s="95"/>
      <c r="FS361" s="95"/>
      <c r="FT361" s="95"/>
      <c r="FU361" s="95"/>
      <c r="FV361" s="95"/>
      <c r="FW361" s="95"/>
      <c r="FX361" s="95"/>
      <c r="FY361" s="95"/>
      <c r="FZ361" s="95"/>
      <c r="GA361" s="95"/>
      <c r="GB361" s="95"/>
      <c r="GC361" s="95"/>
    </row>
    <row r="362">
      <c r="A362" s="81">
        <v>202205.0</v>
      </c>
      <c r="B362" s="94">
        <v>44688.0</v>
      </c>
      <c r="C362" s="92">
        <v>202302.0</v>
      </c>
      <c r="D362" s="82" t="s">
        <v>461</v>
      </c>
      <c r="E362" s="81" t="s">
        <v>451</v>
      </c>
      <c r="F362" s="81" t="s">
        <v>22</v>
      </c>
      <c r="G362" s="83"/>
      <c r="H362" s="84">
        <v>235000.0</v>
      </c>
      <c r="I362" s="85"/>
      <c r="J362" s="17">
        <f t="shared" si="5"/>
        <v>-1322472</v>
      </c>
      <c r="K362" s="86"/>
      <c r="L362" s="86"/>
      <c r="M362" s="86"/>
      <c r="N362" s="86"/>
      <c r="O362" s="87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  <c r="BH362" s="95"/>
      <c r="BI362" s="95"/>
      <c r="BJ362" s="95"/>
      <c r="BK362" s="95"/>
      <c r="BL362" s="95"/>
      <c r="BM362" s="95"/>
      <c r="BN362" s="95"/>
      <c r="BO362" s="95"/>
      <c r="BP362" s="95"/>
      <c r="BQ362" s="95"/>
      <c r="BR362" s="95"/>
      <c r="BS362" s="95"/>
      <c r="BT362" s="95"/>
      <c r="BU362" s="95"/>
      <c r="BV362" s="95"/>
      <c r="BW362" s="95"/>
      <c r="BX362" s="95"/>
      <c r="BY362" s="95"/>
      <c r="BZ362" s="95"/>
      <c r="CA362" s="95"/>
      <c r="CB362" s="95"/>
      <c r="CC362" s="95"/>
      <c r="CD362" s="95"/>
      <c r="CE362" s="95"/>
      <c r="CF362" s="95"/>
      <c r="CG362" s="95"/>
      <c r="CH362" s="95"/>
      <c r="CI362" s="95"/>
      <c r="CJ362" s="95"/>
      <c r="CK362" s="95"/>
      <c r="CL362" s="95"/>
      <c r="CM362" s="95"/>
      <c r="CN362" s="95"/>
      <c r="CO362" s="95"/>
      <c r="CP362" s="95"/>
      <c r="CQ362" s="95"/>
      <c r="CR362" s="95"/>
      <c r="CS362" s="95"/>
      <c r="CT362" s="95"/>
      <c r="CU362" s="95"/>
      <c r="CV362" s="95"/>
      <c r="CW362" s="95"/>
      <c r="CX362" s="95"/>
      <c r="CY362" s="95"/>
      <c r="CZ362" s="95"/>
      <c r="DA362" s="95"/>
      <c r="DB362" s="95"/>
      <c r="DC362" s="95"/>
      <c r="DD362" s="95"/>
      <c r="DE362" s="95"/>
      <c r="DF362" s="95"/>
      <c r="DG362" s="95"/>
      <c r="DH362" s="95"/>
      <c r="DI362" s="95"/>
      <c r="DJ362" s="95"/>
      <c r="DK362" s="95"/>
      <c r="DL362" s="95"/>
      <c r="DM362" s="95"/>
      <c r="DN362" s="95"/>
      <c r="DO362" s="95"/>
      <c r="DP362" s="95"/>
      <c r="DQ362" s="95"/>
      <c r="DR362" s="95"/>
      <c r="DS362" s="95"/>
      <c r="DT362" s="95"/>
      <c r="DU362" s="95"/>
      <c r="DV362" s="95"/>
      <c r="DW362" s="95"/>
      <c r="DX362" s="95"/>
      <c r="DY362" s="95"/>
      <c r="DZ362" s="95"/>
      <c r="EA362" s="95"/>
      <c r="EB362" s="95"/>
      <c r="EC362" s="95"/>
      <c r="ED362" s="95"/>
      <c r="EE362" s="95"/>
      <c r="EF362" s="95"/>
      <c r="EG362" s="95"/>
      <c r="EH362" s="95"/>
      <c r="EI362" s="95"/>
      <c r="EJ362" s="95"/>
      <c r="EK362" s="95"/>
      <c r="EL362" s="95"/>
      <c r="EM362" s="95"/>
      <c r="EN362" s="95"/>
      <c r="EO362" s="95"/>
      <c r="EP362" s="95"/>
      <c r="EQ362" s="95"/>
      <c r="ER362" s="95"/>
      <c r="ES362" s="95"/>
      <c r="ET362" s="95"/>
      <c r="EU362" s="95"/>
      <c r="EV362" s="95"/>
      <c r="EW362" s="95"/>
      <c r="EX362" s="95"/>
      <c r="EY362" s="95"/>
      <c r="EZ362" s="95"/>
      <c r="FA362" s="95"/>
      <c r="FB362" s="95"/>
      <c r="FC362" s="95"/>
      <c r="FD362" s="95"/>
      <c r="FE362" s="95"/>
      <c r="FF362" s="95"/>
      <c r="FG362" s="95"/>
      <c r="FH362" s="95"/>
      <c r="FI362" s="95"/>
      <c r="FJ362" s="95"/>
      <c r="FK362" s="95"/>
      <c r="FL362" s="95"/>
      <c r="FM362" s="95"/>
      <c r="FN362" s="95"/>
      <c r="FO362" s="95"/>
      <c r="FP362" s="95"/>
      <c r="FQ362" s="95"/>
      <c r="FR362" s="95"/>
      <c r="FS362" s="95"/>
      <c r="FT362" s="95"/>
      <c r="FU362" s="95"/>
      <c r="FV362" s="95"/>
      <c r="FW362" s="95"/>
      <c r="FX362" s="95"/>
      <c r="FY362" s="95"/>
      <c r="FZ362" s="95"/>
      <c r="GA362" s="95"/>
      <c r="GB362" s="95"/>
      <c r="GC362" s="95"/>
    </row>
    <row r="363">
      <c r="A363" s="81">
        <v>202205.0</v>
      </c>
      <c r="B363" s="94">
        <v>44688.0</v>
      </c>
      <c r="C363" s="92">
        <v>202303.0</v>
      </c>
      <c r="D363" s="82" t="s">
        <v>462</v>
      </c>
      <c r="E363" s="81" t="s">
        <v>451</v>
      </c>
      <c r="F363" s="81" t="s">
        <v>22</v>
      </c>
      <c r="G363" s="83"/>
      <c r="H363" s="84">
        <v>235000.0</v>
      </c>
      <c r="I363" s="85"/>
      <c r="J363" s="17">
        <f t="shared" si="5"/>
        <v>-1557472</v>
      </c>
      <c r="K363" s="86"/>
      <c r="L363" s="86"/>
      <c r="M363" s="86"/>
      <c r="N363" s="86"/>
      <c r="O363" s="87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  <c r="BH363" s="95"/>
      <c r="BI363" s="95"/>
      <c r="BJ363" s="95"/>
      <c r="BK363" s="95"/>
      <c r="BL363" s="95"/>
      <c r="BM363" s="95"/>
      <c r="BN363" s="95"/>
      <c r="BO363" s="95"/>
      <c r="BP363" s="95"/>
      <c r="BQ363" s="95"/>
      <c r="BR363" s="95"/>
      <c r="BS363" s="95"/>
      <c r="BT363" s="95"/>
      <c r="BU363" s="95"/>
      <c r="BV363" s="95"/>
      <c r="BW363" s="95"/>
      <c r="BX363" s="95"/>
      <c r="BY363" s="95"/>
      <c r="BZ363" s="95"/>
      <c r="CA363" s="95"/>
      <c r="CB363" s="95"/>
      <c r="CC363" s="95"/>
      <c r="CD363" s="95"/>
      <c r="CE363" s="95"/>
      <c r="CF363" s="95"/>
      <c r="CG363" s="95"/>
      <c r="CH363" s="95"/>
      <c r="CI363" s="95"/>
      <c r="CJ363" s="95"/>
      <c r="CK363" s="95"/>
      <c r="CL363" s="95"/>
      <c r="CM363" s="95"/>
      <c r="CN363" s="95"/>
      <c r="CO363" s="95"/>
      <c r="CP363" s="95"/>
      <c r="CQ363" s="95"/>
      <c r="CR363" s="95"/>
      <c r="CS363" s="95"/>
      <c r="CT363" s="95"/>
      <c r="CU363" s="95"/>
      <c r="CV363" s="95"/>
      <c r="CW363" s="95"/>
      <c r="CX363" s="95"/>
      <c r="CY363" s="95"/>
      <c r="CZ363" s="95"/>
      <c r="DA363" s="95"/>
      <c r="DB363" s="95"/>
      <c r="DC363" s="95"/>
      <c r="DD363" s="95"/>
      <c r="DE363" s="95"/>
      <c r="DF363" s="95"/>
      <c r="DG363" s="95"/>
      <c r="DH363" s="95"/>
      <c r="DI363" s="95"/>
      <c r="DJ363" s="95"/>
      <c r="DK363" s="95"/>
      <c r="DL363" s="95"/>
      <c r="DM363" s="95"/>
      <c r="DN363" s="95"/>
      <c r="DO363" s="95"/>
      <c r="DP363" s="95"/>
      <c r="DQ363" s="95"/>
      <c r="DR363" s="95"/>
      <c r="DS363" s="95"/>
      <c r="DT363" s="95"/>
      <c r="DU363" s="95"/>
      <c r="DV363" s="95"/>
      <c r="DW363" s="95"/>
      <c r="DX363" s="95"/>
      <c r="DY363" s="95"/>
      <c r="DZ363" s="95"/>
      <c r="EA363" s="95"/>
      <c r="EB363" s="95"/>
      <c r="EC363" s="95"/>
      <c r="ED363" s="95"/>
      <c r="EE363" s="95"/>
      <c r="EF363" s="95"/>
      <c r="EG363" s="95"/>
      <c r="EH363" s="95"/>
      <c r="EI363" s="95"/>
      <c r="EJ363" s="95"/>
      <c r="EK363" s="95"/>
      <c r="EL363" s="95"/>
      <c r="EM363" s="95"/>
      <c r="EN363" s="95"/>
      <c r="EO363" s="95"/>
      <c r="EP363" s="95"/>
      <c r="EQ363" s="95"/>
      <c r="ER363" s="95"/>
      <c r="ES363" s="95"/>
      <c r="ET363" s="95"/>
      <c r="EU363" s="95"/>
      <c r="EV363" s="95"/>
      <c r="EW363" s="95"/>
      <c r="EX363" s="95"/>
      <c r="EY363" s="95"/>
      <c r="EZ363" s="95"/>
      <c r="FA363" s="95"/>
      <c r="FB363" s="95"/>
      <c r="FC363" s="95"/>
      <c r="FD363" s="95"/>
      <c r="FE363" s="95"/>
      <c r="FF363" s="95"/>
      <c r="FG363" s="95"/>
      <c r="FH363" s="95"/>
      <c r="FI363" s="95"/>
      <c r="FJ363" s="95"/>
      <c r="FK363" s="95"/>
      <c r="FL363" s="95"/>
      <c r="FM363" s="95"/>
      <c r="FN363" s="95"/>
      <c r="FO363" s="95"/>
      <c r="FP363" s="95"/>
      <c r="FQ363" s="95"/>
      <c r="FR363" s="95"/>
      <c r="FS363" s="95"/>
      <c r="FT363" s="95"/>
      <c r="FU363" s="95"/>
      <c r="FV363" s="95"/>
      <c r="FW363" s="95"/>
      <c r="FX363" s="95"/>
      <c r="FY363" s="95"/>
      <c r="FZ363" s="95"/>
      <c r="GA363" s="95"/>
      <c r="GB363" s="95"/>
      <c r="GC363" s="95"/>
    </row>
    <row r="364">
      <c r="A364" s="81">
        <v>202205.0</v>
      </c>
      <c r="B364" s="94">
        <v>44688.0</v>
      </c>
      <c r="C364" s="92">
        <v>202304.0</v>
      </c>
      <c r="D364" s="82" t="s">
        <v>463</v>
      </c>
      <c r="E364" s="81" t="s">
        <v>451</v>
      </c>
      <c r="F364" s="81" t="s">
        <v>22</v>
      </c>
      <c r="G364" s="83"/>
      <c r="H364" s="84">
        <v>235000.0</v>
      </c>
      <c r="I364" s="85"/>
      <c r="J364" s="17">
        <f t="shared" si="5"/>
        <v>-1792472</v>
      </c>
      <c r="K364" s="86"/>
      <c r="L364" s="86"/>
      <c r="M364" s="86"/>
      <c r="N364" s="86"/>
      <c r="O364" s="87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  <c r="BH364" s="95"/>
      <c r="BI364" s="95"/>
      <c r="BJ364" s="95"/>
      <c r="BK364" s="95"/>
      <c r="BL364" s="95"/>
      <c r="BM364" s="95"/>
      <c r="BN364" s="95"/>
      <c r="BO364" s="95"/>
      <c r="BP364" s="95"/>
      <c r="BQ364" s="95"/>
      <c r="BR364" s="95"/>
      <c r="BS364" s="95"/>
      <c r="BT364" s="95"/>
      <c r="BU364" s="95"/>
      <c r="BV364" s="95"/>
      <c r="BW364" s="95"/>
      <c r="BX364" s="95"/>
      <c r="BY364" s="95"/>
      <c r="BZ364" s="95"/>
      <c r="CA364" s="95"/>
      <c r="CB364" s="95"/>
      <c r="CC364" s="95"/>
      <c r="CD364" s="95"/>
      <c r="CE364" s="95"/>
      <c r="CF364" s="95"/>
      <c r="CG364" s="95"/>
      <c r="CH364" s="95"/>
      <c r="CI364" s="95"/>
      <c r="CJ364" s="95"/>
      <c r="CK364" s="95"/>
      <c r="CL364" s="95"/>
      <c r="CM364" s="95"/>
      <c r="CN364" s="95"/>
      <c r="CO364" s="95"/>
      <c r="CP364" s="95"/>
      <c r="CQ364" s="95"/>
      <c r="CR364" s="95"/>
      <c r="CS364" s="95"/>
      <c r="CT364" s="95"/>
      <c r="CU364" s="95"/>
      <c r="CV364" s="95"/>
      <c r="CW364" s="95"/>
      <c r="CX364" s="95"/>
      <c r="CY364" s="95"/>
      <c r="CZ364" s="95"/>
      <c r="DA364" s="95"/>
      <c r="DB364" s="95"/>
      <c r="DC364" s="95"/>
      <c r="DD364" s="95"/>
      <c r="DE364" s="95"/>
      <c r="DF364" s="95"/>
      <c r="DG364" s="95"/>
      <c r="DH364" s="95"/>
      <c r="DI364" s="95"/>
      <c r="DJ364" s="95"/>
      <c r="DK364" s="95"/>
      <c r="DL364" s="95"/>
      <c r="DM364" s="95"/>
      <c r="DN364" s="95"/>
      <c r="DO364" s="95"/>
      <c r="DP364" s="95"/>
      <c r="DQ364" s="95"/>
      <c r="DR364" s="95"/>
      <c r="DS364" s="95"/>
      <c r="DT364" s="95"/>
      <c r="DU364" s="95"/>
      <c r="DV364" s="95"/>
      <c r="DW364" s="95"/>
      <c r="DX364" s="95"/>
      <c r="DY364" s="95"/>
      <c r="DZ364" s="95"/>
      <c r="EA364" s="95"/>
      <c r="EB364" s="95"/>
      <c r="EC364" s="95"/>
      <c r="ED364" s="95"/>
      <c r="EE364" s="95"/>
      <c r="EF364" s="95"/>
      <c r="EG364" s="95"/>
      <c r="EH364" s="95"/>
      <c r="EI364" s="95"/>
      <c r="EJ364" s="95"/>
      <c r="EK364" s="95"/>
      <c r="EL364" s="95"/>
      <c r="EM364" s="95"/>
      <c r="EN364" s="95"/>
      <c r="EO364" s="95"/>
      <c r="EP364" s="95"/>
      <c r="EQ364" s="95"/>
      <c r="ER364" s="95"/>
      <c r="ES364" s="95"/>
      <c r="ET364" s="95"/>
      <c r="EU364" s="95"/>
      <c r="EV364" s="95"/>
      <c r="EW364" s="95"/>
      <c r="EX364" s="95"/>
      <c r="EY364" s="95"/>
      <c r="EZ364" s="95"/>
      <c r="FA364" s="95"/>
      <c r="FB364" s="95"/>
      <c r="FC364" s="95"/>
      <c r="FD364" s="95"/>
      <c r="FE364" s="95"/>
      <c r="FF364" s="95"/>
      <c r="FG364" s="95"/>
      <c r="FH364" s="95"/>
      <c r="FI364" s="95"/>
      <c r="FJ364" s="95"/>
      <c r="FK364" s="95"/>
      <c r="FL364" s="95"/>
      <c r="FM364" s="95"/>
      <c r="FN364" s="95"/>
      <c r="FO364" s="95"/>
      <c r="FP364" s="95"/>
      <c r="FQ364" s="95"/>
      <c r="FR364" s="95"/>
      <c r="FS364" s="95"/>
      <c r="FT364" s="95"/>
      <c r="FU364" s="95"/>
      <c r="FV364" s="95"/>
      <c r="FW364" s="95"/>
      <c r="FX364" s="95"/>
      <c r="FY364" s="95"/>
      <c r="FZ364" s="95"/>
      <c r="GA364" s="95"/>
      <c r="GB364" s="95"/>
      <c r="GC364" s="95"/>
    </row>
    <row r="365">
      <c r="A365" s="39">
        <v>202205.0</v>
      </c>
      <c r="B365" s="75">
        <v>44688.0</v>
      </c>
      <c r="C365" s="92">
        <v>202205.0</v>
      </c>
      <c r="D365" s="21" t="s">
        <v>464</v>
      </c>
      <c r="E365" s="39" t="s">
        <v>48</v>
      </c>
      <c r="F365" s="39" t="s">
        <v>19</v>
      </c>
      <c r="G365" s="71">
        <v>7500.0</v>
      </c>
      <c r="H365" s="65">
        <v>0.0</v>
      </c>
      <c r="I365" s="68">
        <v>102600.0</v>
      </c>
      <c r="J365" s="17">
        <f t="shared" si="5"/>
        <v>-1784972</v>
      </c>
      <c r="K365" s="69"/>
      <c r="L365" s="69"/>
      <c r="M365" s="69"/>
      <c r="N365" s="69"/>
      <c r="O365" s="19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</row>
    <row r="366">
      <c r="A366" s="39">
        <v>202205.0</v>
      </c>
      <c r="B366" s="75">
        <v>44691.0</v>
      </c>
      <c r="C366" s="92">
        <v>202205.0</v>
      </c>
      <c r="D366" s="21" t="s">
        <v>465</v>
      </c>
      <c r="E366" s="39" t="s">
        <v>55</v>
      </c>
      <c r="F366" s="39" t="s">
        <v>19</v>
      </c>
      <c r="G366" s="71">
        <v>35000.0</v>
      </c>
      <c r="H366" s="65">
        <v>0.0</v>
      </c>
      <c r="I366" s="68">
        <v>137700.0</v>
      </c>
      <c r="J366" s="17">
        <f t="shared" si="5"/>
        <v>-1749972</v>
      </c>
      <c r="K366" s="69"/>
      <c r="L366" s="69"/>
      <c r="M366" s="69"/>
      <c r="N366" s="69"/>
      <c r="O366" s="19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</row>
    <row r="367">
      <c r="A367" s="39">
        <v>202205.0</v>
      </c>
      <c r="B367" s="75">
        <v>44691.0</v>
      </c>
      <c r="C367" s="92">
        <v>202205.0</v>
      </c>
      <c r="D367" s="21" t="s">
        <v>466</v>
      </c>
      <c r="E367" s="39" t="s">
        <v>97</v>
      </c>
      <c r="F367" s="39" t="s">
        <v>19</v>
      </c>
      <c r="G367" s="64"/>
      <c r="H367" s="65">
        <v>5000.0</v>
      </c>
      <c r="I367" s="68">
        <v>132700.0</v>
      </c>
      <c r="J367" s="17">
        <f t="shared" si="5"/>
        <v>-1754972</v>
      </c>
      <c r="K367" s="69"/>
      <c r="L367" s="69"/>
      <c r="M367" s="69"/>
      <c r="N367" s="69"/>
      <c r="O367" s="19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</row>
    <row r="368">
      <c r="A368" s="39">
        <v>202205.0</v>
      </c>
      <c r="B368" s="75">
        <v>44691.0</v>
      </c>
      <c r="C368" s="92">
        <v>202205.0</v>
      </c>
      <c r="D368" s="21" t="s">
        <v>371</v>
      </c>
      <c r="E368" s="39" t="s">
        <v>37</v>
      </c>
      <c r="F368" s="39" t="s">
        <v>19</v>
      </c>
      <c r="G368" s="64"/>
      <c r="H368" s="65">
        <v>99500.0</v>
      </c>
      <c r="I368" s="68">
        <v>33200.0</v>
      </c>
      <c r="J368" s="17">
        <f t="shared" si="5"/>
        <v>-1854472</v>
      </c>
      <c r="K368" s="69"/>
      <c r="L368" s="69"/>
      <c r="M368" s="69"/>
      <c r="N368" s="69"/>
      <c r="O368" s="19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</row>
    <row r="369">
      <c r="A369" s="39">
        <v>202205.0</v>
      </c>
      <c r="B369" s="75">
        <v>44691.0</v>
      </c>
      <c r="C369" s="92">
        <v>202204.0</v>
      </c>
      <c r="D369" s="21" t="s">
        <v>326</v>
      </c>
      <c r="E369" s="39" t="s">
        <v>136</v>
      </c>
      <c r="F369" s="39" t="s">
        <v>22</v>
      </c>
      <c r="G369" s="64"/>
      <c r="H369" s="65">
        <v>40200.0</v>
      </c>
      <c r="I369" s="68">
        <v>175200.0</v>
      </c>
      <c r="J369" s="17">
        <f t="shared" si="5"/>
        <v>-1894672</v>
      </c>
      <c r="K369" s="69"/>
      <c r="L369" s="69"/>
      <c r="M369" s="69"/>
      <c r="N369" s="69"/>
      <c r="O369" s="19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</row>
    <row r="370">
      <c r="A370" s="39">
        <v>202205.0</v>
      </c>
      <c r="B370" s="75">
        <v>44695.0</v>
      </c>
      <c r="C370" s="92">
        <v>202205.0</v>
      </c>
      <c r="D370" s="21" t="s">
        <v>467</v>
      </c>
      <c r="E370" s="39" t="s">
        <v>55</v>
      </c>
      <c r="F370" s="39" t="s">
        <v>34</v>
      </c>
      <c r="G370" s="71">
        <v>35000.0</v>
      </c>
      <c r="H370" s="65">
        <v>0.0</v>
      </c>
      <c r="I370" s="68">
        <v>38050.0</v>
      </c>
      <c r="J370" s="17">
        <f t="shared" si="5"/>
        <v>-1859672</v>
      </c>
      <c r="K370" s="69"/>
      <c r="L370" s="69"/>
      <c r="M370" s="69"/>
      <c r="N370" s="69"/>
      <c r="O370" s="19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</row>
    <row r="371">
      <c r="A371" s="39">
        <v>202205.0</v>
      </c>
      <c r="B371" s="75">
        <v>44695.0</v>
      </c>
      <c r="C371" s="92">
        <v>202205.0</v>
      </c>
      <c r="D371" s="21" t="s">
        <v>468</v>
      </c>
      <c r="E371" s="39" t="s">
        <v>48</v>
      </c>
      <c r="F371" s="39" t="s">
        <v>34</v>
      </c>
      <c r="G371" s="71">
        <v>75000.0</v>
      </c>
      <c r="H371" s="65">
        <v>0.0</v>
      </c>
      <c r="I371" s="68">
        <v>113050.0</v>
      </c>
      <c r="J371" s="17">
        <f t="shared" si="5"/>
        <v>-1784672</v>
      </c>
      <c r="K371" s="69"/>
      <c r="L371" s="69"/>
      <c r="M371" s="69"/>
      <c r="N371" s="69"/>
      <c r="O371" s="19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</row>
    <row r="372">
      <c r="A372" s="39">
        <v>202205.0</v>
      </c>
      <c r="B372" s="75">
        <v>44695.0</v>
      </c>
      <c r="C372" s="92">
        <v>202205.0</v>
      </c>
      <c r="D372" s="21" t="s">
        <v>469</v>
      </c>
      <c r="E372" s="39" t="s">
        <v>18</v>
      </c>
      <c r="F372" s="39" t="s">
        <v>19</v>
      </c>
      <c r="G372" s="64"/>
      <c r="H372" s="65">
        <v>15000.0</v>
      </c>
      <c r="I372" s="68">
        <v>18200.0</v>
      </c>
      <c r="J372" s="17">
        <f t="shared" si="5"/>
        <v>-1799672</v>
      </c>
      <c r="K372" s="69"/>
      <c r="L372" s="69"/>
      <c r="M372" s="69"/>
      <c r="N372" s="69"/>
      <c r="O372" s="19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</row>
    <row r="373">
      <c r="A373" s="39">
        <v>202205.0</v>
      </c>
      <c r="B373" s="75">
        <v>44695.0</v>
      </c>
      <c r="C373" s="92">
        <v>202205.0</v>
      </c>
      <c r="D373" s="21" t="s">
        <v>470</v>
      </c>
      <c r="E373" s="39" t="s">
        <v>103</v>
      </c>
      <c r="F373" s="39" t="s">
        <v>22</v>
      </c>
      <c r="G373" s="64"/>
      <c r="H373" s="65">
        <v>51000.0</v>
      </c>
      <c r="I373" s="68">
        <v>124000.0</v>
      </c>
      <c r="J373" s="17">
        <f t="shared" si="5"/>
        <v>-1850672</v>
      </c>
      <c r="K373" s="69"/>
      <c r="L373" s="69"/>
      <c r="M373" s="69"/>
      <c r="N373" s="69"/>
      <c r="O373" s="19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</row>
    <row r="374">
      <c r="A374" s="39">
        <v>202205.0</v>
      </c>
      <c r="B374" s="75">
        <v>44699.0</v>
      </c>
      <c r="C374" s="92">
        <v>202205.0</v>
      </c>
      <c r="D374" s="21" t="s">
        <v>471</v>
      </c>
      <c r="E374" s="39" t="s">
        <v>95</v>
      </c>
      <c r="F374" s="39" t="s">
        <v>22</v>
      </c>
      <c r="G374" s="64"/>
      <c r="H374" s="65">
        <v>8100.0</v>
      </c>
      <c r="I374" s="68">
        <v>115900.0</v>
      </c>
      <c r="J374" s="17">
        <f t="shared" si="5"/>
        <v>-1858772</v>
      </c>
      <c r="K374" s="69"/>
      <c r="L374" s="69"/>
      <c r="M374" s="69"/>
      <c r="N374" s="69"/>
      <c r="O374" s="19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</row>
    <row r="375">
      <c r="A375" s="39">
        <v>202205.0</v>
      </c>
      <c r="B375" s="75">
        <v>44699.0</v>
      </c>
      <c r="C375" s="92">
        <v>202205.0</v>
      </c>
      <c r="D375" s="21" t="s">
        <v>472</v>
      </c>
      <c r="E375" s="39" t="s">
        <v>48</v>
      </c>
      <c r="F375" s="39" t="s">
        <v>19</v>
      </c>
      <c r="G375" s="71">
        <v>5000.0</v>
      </c>
      <c r="H375" s="65">
        <v>0.0</v>
      </c>
      <c r="I375" s="68">
        <v>23200.0</v>
      </c>
      <c r="J375" s="17">
        <f t="shared" si="5"/>
        <v>-1853772</v>
      </c>
      <c r="K375" s="69"/>
      <c r="L375" s="69"/>
      <c r="M375" s="69"/>
      <c r="N375" s="69"/>
      <c r="O375" s="19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</row>
    <row r="376">
      <c r="A376" s="39">
        <v>202205.0</v>
      </c>
      <c r="B376" s="75">
        <v>44704.0</v>
      </c>
      <c r="C376" s="92">
        <v>202205.0</v>
      </c>
      <c r="D376" s="21" t="s">
        <v>473</v>
      </c>
      <c r="E376" s="39" t="s">
        <v>48</v>
      </c>
      <c r="F376" s="39" t="s">
        <v>19</v>
      </c>
      <c r="G376" s="71">
        <v>2000.0</v>
      </c>
      <c r="H376" s="65">
        <v>0.0</v>
      </c>
      <c r="I376" s="68">
        <v>25200.0</v>
      </c>
      <c r="J376" s="17">
        <f t="shared" si="5"/>
        <v>-1851772</v>
      </c>
      <c r="K376" s="69"/>
      <c r="L376" s="69"/>
      <c r="M376" s="69"/>
      <c r="N376" s="69"/>
      <c r="O376" s="19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</row>
    <row r="377">
      <c r="A377" s="81">
        <v>202205.0</v>
      </c>
      <c r="B377" s="94">
        <v>44704.0</v>
      </c>
      <c r="C377" s="92">
        <v>202205.0</v>
      </c>
      <c r="D377" s="96" t="s">
        <v>474</v>
      </c>
      <c r="E377" s="93" t="s">
        <v>18</v>
      </c>
      <c r="F377" s="93" t="s">
        <v>19</v>
      </c>
      <c r="G377" s="97"/>
      <c r="H377" s="98">
        <v>2000.0</v>
      </c>
      <c r="I377" s="99">
        <v>23200.0</v>
      </c>
      <c r="J377" s="17">
        <f t="shared" si="5"/>
        <v>-1853772</v>
      </c>
      <c r="K377" s="86"/>
      <c r="L377" s="86"/>
      <c r="M377" s="86"/>
      <c r="N377" s="86"/>
      <c r="O377" s="87" t="s">
        <v>475</v>
      </c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95"/>
      <c r="AX377" s="95"/>
      <c r="AY377" s="95"/>
      <c r="AZ377" s="95"/>
      <c r="BA377" s="95"/>
      <c r="BB377" s="95"/>
      <c r="BC377" s="95"/>
      <c r="BD377" s="95"/>
      <c r="BE377" s="95"/>
      <c r="BF377" s="95"/>
      <c r="BG377" s="95"/>
      <c r="BH377" s="95"/>
      <c r="BI377" s="95"/>
      <c r="BJ377" s="95"/>
      <c r="BK377" s="95"/>
      <c r="BL377" s="95"/>
      <c r="BM377" s="95"/>
      <c r="BN377" s="95"/>
      <c r="BO377" s="95"/>
      <c r="BP377" s="95"/>
      <c r="BQ377" s="95"/>
      <c r="BR377" s="95"/>
      <c r="BS377" s="95"/>
      <c r="BT377" s="95"/>
      <c r="BU377" s="95"/>
      <c r="BV377" s="95"/>
      <c r="BW377" s="95"/>
      <c r="BX377" s="95"/>
      <c r="BY377" s="95"/>
      <c r="BZ377" s="95"/>
      <c r="CA377" s="95"/>
      <c r="CB377" s="95"/>
      <c r="CC377" s="95"/>
      <c r="CD377" s="95"/>
      <c r="CE377" s="95"/>
      <c r="CF377" s="95"/>
      <c r="CG377" s="95"/>
      <c r="CH377" s="95"/>
      <c r="CI377" s="95"/>
      <c r="CJ377" s="95"/>
      <c r="CK377" s="95"/>
      <c r="CL377" s="95"/>
      <c r="CM377" s="95"/>
      <c r="CN377" s="95"/>
      <c r="CO377" s="95"/>
      <c r="CP377" s="95"/>
      <c r="CQ377" s="95"/>
      <c r="CR377" s="95"/>
      <c r="CS377" s="95"/>
      <c r="CT377" s="95"/>
      <c r="CU377" s="95"/>
      <c r="CV377" s="95"/>
      <c r="CW377" s="95"/>
      <c r="CX377" s="95"/>
      <c r="CY377" s="95"/>
      <c r="CZ377" s="95"/>
      <c r="DA377" s="95"/>
      <c r="DB377" s="95"/>
      <c r="DC377" s="95"/>
      <c r="DD377" s="95"/>
      <c r="DE377" s="95"/>
      <c r="DF377" s="95"/>
      <c r="DG377" s="95"/>
      <c r="DH377" s="95"/>
      <c r="DI377" s="95"/>
      <c r="DJ377" s="95"/>
      <c r="DK377" s="95"/>
      <c r="DL377" s="95"/>
      <c r="DM377" s="95"/>
      <c r="DN377" s="95"/>
      <c r="DO377" s="95"/>
      <c r="DP377" s="95"/>
      <c r="DQ377" s="95"/>
      <c r="DR377" s="95"/>
      <c r="DS377" s="95"/>
      <c r="DT377" s="95"/>
      <c r="DU377" s="95"/>
      <c r="DV377" s="95"/>
      <c r="DW377" s="95"/>
      <c r="DX377" s="95"/>
      <c r="DY377" s="95"/>
      <c r="DZ377" s="95"/>
      <c r="EA377" s="95"/>
      <c r="EB377" s="95"/>
      <c r="EC377" s="95"/>
      <c r="ED377" s="95"/>
      <c r="EE377" s="95"/>
      <c r="EF377" s="95"/>
      <c r="EG377" s="95"/>
      <c r="EH377" s="95"/>
      <c r="EI377" s="95"/>
      <c r="EJ377" s="95"/>
      <c r="EK377" s="95"/>
      <c r="EL377" s="95"/>
      <c r="EM377" s="95"/>
      <c r="EN377" s="95"/>
      <c r="EO377" s="95"/>
      <c r="EP377" s="95"/>
      <c r="EQ377" s="95"/>
      <c r="ER377" s="95"/>
      <c r="ES377" s="95"/>
      <c r="ET377" s="95"/>
      <c r="EU377" s="95"/>
      <c r="EV377" s="95"/>
      <c r="EW377" s="95"/>
      <c r="EX377" s="95"/>
      <c r="EY377" s="95"/>
      <c r="EZ377" s="95"/>
      <c r="FA377" s="95"/>
      <c r="FB377" s="95"/>
      <c r="FC377" s="95"/>
      <c r="FD377" s="95"/>
      <c r="FE377" s="95"/>
      <c r="FF377" s="95"/>
      <c r="FG377" s="95"/>
      <c r="FH377" s="95"/>
      <c r="FI377" s="95"/>
      <c r="FJ377" s="95"/>
      <c r="FK377" s="95"/>
      <c r="FL377" s="95"/>
      <c r="FM377" s="95"/>
      <c r="FN377" s="95"/>
      <c r="FO377" s="95"/>
      <c r="FP377" s="95"/>
      <c r="FQ377" s="95"/>
      <c r="FR377" s="95"/>
      <c r="FS377" s="95"/>
      <c r="FT377" s="95"/>
      <c r="FU377" s="95"/>
      <c r="FV377" s="95"/>
      <c r="FW377" s="95"/>
      <c r="FX377" s="95"/>
      <c r="FY377" s="95"/>
      <c r="FZ377" s="95"/>
      <c r="GA377" s="95"/>
      <c r="GB377" s="95"/>
      <c r="GC377" s="95"/>
    </row>
    <row r="378">
      <c r="A378" s="39">
        <v>202205.0</v>
      </c>
      <c r="B378" s="75">
        <v>44704.0</v>
      </c>
      <c r="C378" s="92">
        <v>202205.0</v>
      </c>
      <c r="D378" s="21" t="s">
        <v>476</v>
      </c>
      <c r="E378" s="39" t="s">
        <v>48</v>
      </c>
      <c r="F378" s="39" t="s">
        <v>19</v>
      </c>
      <c r="G378" s="71">
        <v>5000.0</v>
      </c>
      <c r="H378" s="65">
        <v>0.0</v>
      </c>
      <c r="I378" s="68">
        <v>28200.0</v>
      </c>
      <c r="J378" s="17">
        <f t="shared" si="5"/>
        <v>-1848772</v>
      </c>
      <c r="K378" s="69"/>
      <c r="L378" s="69"/>
      <c r="M378" s="69"/>
      <c r="N378" s="69"/>
      <c r="O378" s="19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</row>
    <row r="379">
      <c r="A379" s="39">
        <v>202205.0</v>
      </c>
      <c r="B379" s="75">
        <v>44704.0</v>
      </c>
      <c r="C379" s="92">
        <v>202205.0</v>
      </c>
      <c r="D379" s="21" t="s">
        <v>477</v>
      </c>
      <c r="E379" s="39" t="s">
        <v>37</v>
      </c>
      <c r="F379" s="39" t="s">
        <v>22</v>
      </c>
      <c r="G379" s="64"/>
      <c r="H379" s="65">
        <v>1400.0</v>
      </c>
      <c r="I379" s="68">
        <v>114500.0</v>
      </c>
      <c r="J379" s="17">
        <f t="shared" si="5"/>
        <v>-1850172</v>
      </c>
      <c r="K379" s="69"/>
      <c r="L379" s="69"/>
      <c r="M379" s="69"/>
      <c r="N379" s="69"/>
      <c r="O379" s="19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</row>
    <row r="380">
      <c r="A380" s="39">
        <v>202205.0</v>
      </c>
      <c r="B380" s="75">
        <v>44704.0</v>
      </c>
      <c r="C380" s="92">
        <v>202205.0</v>
      </c>
      <c r="D380" s="21" t="s">
        <v>478</v>
      </c>
      <c r="E380" s="39" t="s">
        <v>93</v>
      </c>
      <c r="F380" s="39" t="s">
        <v>22</v>
      </c>
      <c r="G380" s="64"/>
      <c r="H380" s="65">
        <v>61000.0</v>
      </c>
      <c r="I380" s="68">
        <v>53500.0</v>
      </c>
      <c r="J380" s="17">
        <f t="shared" si="5"/>
        <v>-1911172</v>
      </c>
      <c r="K380" s="69"/>
      <c r="L380" s="69"/>
      <c r="M380" s="69"/>
      <c r="N380" s="69"/>
      <c r="O380" s="19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</row>
    <row r="381">
      <c r="A381" s="39">
        <v>202205.0</v>
      </c>
      <c r="B381" s="75">
        <v>44704.0</v>
      </c>
      <c r="C381" s="92">
        <v>202205.0</v>
      </c>
      <c r="D381" s="21" t="s">
        <v>479</v>
      </c>
      <c r="E381" s="39" t="s">
        <v>120</v>
      </c>
      <c r="F381" s="39" t="s">
        <v>22</v>
      </c>
      <c r="G381" s="64"/>
      <c r="H381" s="65">
        <v>8000.0</v>
      </c>
      <c r="I381" s="68">
        <v>45500.0</v>
      </c>
      <c r="J381" s="17">
        <f t="shared" si="5"/>
        <v>-1919172</v>
      </c>
      <c r="K381" s="69"/>
      <c r="L381" s="69"/>
      <c r="M381" s="69"/>
      <c r="N381" s="69"/>
      <c r="O381" s="19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</row>
    <row r="382">
      <c r="A382" s="39">
        <v>202205.0</v>
      </c>
      <c r="B382" s="75">
        <v>44706.0</v>
      </c>
      <c r="C382" s="92">
        <v>202205.0</v>
      </c>
      <c r="D382" s="21" t="s">
        <v>394</v>
      </c>
      <c r="E382" s="39" t="s">
        <v>93</v>
      </c>
      <c r="F382" s="39" t="s">
        <v>22</v>
      </c>
      <c r="G382" s="64"/>
      <c r="H382" s="65">
        <v>5000.0</v>
      </c>
      <c r="I382" s="68">
        <v>40500.0</v>
      </c>
      <c r="J382" s="17">
        <f t="shared" si="5"/>
        <v>-1924172</v>
      </c>
      <c r="K382" s="69"/>
      <c r="L382" s="69"/>
      <c r="M382" s="69"/>
      <c r="N382" s="69"/>
      <c r="O382" s="19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</row>
    <row r="383">
      <c r="A383" s="39">
        <v>202205.0</v>
      </c>
      <c r="B383" s="75">
        <v>44706.0</v>
      </c>
      <c r="C383" s="92">
        <v>202205.0</v>
      </c>
      <c r="D383" s="21" t="s">
        <v>480</v>
      </c>
      <c r="E383" s="39" t="s">
        <v>48</v>
      </c>
      <c r="F383" s="39" t="s">
        <v>19</v>
      </c>
      <c r="G383" s="71">
        <v>10000.0</v>
      </c>
      <c r="H383" s="65">
        <v>0.0</v>
      </c>
      <c r="I383" s="68">
        <v>38200.0</v>
      </c>
      <c r="J383" s="17">
        <f t="shared" si="5"/>
        <v>-1914172</v>
      </c>
      <c r="K383" s="69"/>
      <c r="L383" s="69"/>
      <c r="M383" s="69"/>
      <c r="N383" s="69"/>
      <c r="O383" s="19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</row>
    <row r="384">
      <c r="A384" s="39">
        <v>202205.0</v>
      </c>
      <c r="B384" s="94">
        <v>44707.0</v>
      </c>
      <c r="C384" s="92">
        <v>202205.0</v>
      </c>
      <c r="D384" s="100" t="s">
        <v>481</v>
      </c>
      <c r="E384" s="39" t="s">
        <v>48</v>
      </c>
      <c r="F384" s="39" t="s">
        <v>19</v>
      </c>
      <c r="G384" s="101">
        <v>2000.0</v>
      </c>
      <c r="H384" s="65">
        <v>0.0</v>
      </c>
      <c r="I384" s="68">
        <v>40200.0</v>
      </c>
      <c r="J384" s="17">
        <f t="shared" si="5"/>
        <v>-1912172</v>
      </c>
      <c r="K384" s="69"/>
      <c r="L384" s="69"/>
      <c r="M384" s="69"/>
      <c r="N384" s="69"/>
      <c r="O384" s="19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</row>
    <row r="385">
      <c r="A385" s="39">
        <v>202205.0</v>
      </c>
      <c r="B385" s="75">
        <v>44709.0</v>
      </c>
      <c r="C385" s="92">
        <v>202205.0</v>
      </c>
      <c r="D385" s="102" t="s">
        <v>482</v>
      </c>
      <c r="E385" s="39" t="s">
        <v>48</v>
      </c>
      <c r="F385" s="39" t="s">
        <v>19</v>
      </c>
      <c r="G385" s="101">
        <v>3000.0</v>
      </c>
      <c r="H385" s="65">
        <v>0.0</v>
      </c>
      <c r="I385" s="68">
        <v>43200.0</v>
      </c>
      <c r="J385" s="17">
        <f t="shared" si="5"/>
        <v>-1909172</v>
      </c>
      <c r="K385" s="69"/>
      <c r="L385" s="69"/>
      <c r="M385" s="69"/>
      <c r="N385" s="69"/>
      <c r="O385" s="19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</row>
    <row r="386">
      <c r="A386" s="39">
        <v>202205.0</v>
      </c>
      <c r="B386" s="75">
        <v>44712.0</v>
      </c>
      <c r="C386" s="92">
        <v>202205.0</v>
      </c>
      <c r="D386" s="21" t="s">
        <v>483</v>
      </c>
      <c r="E386" s="39" t="s">
        <v>64</v>
      </c>
      <c r="F386" s="39" t="s">
        <v>34</v>
      </c>
      <c r="G386" s="64"/>
      <c r="H386" s="65">
        <v>125500.0</v>
      </c>
      <c r="I386" s="68">
        <v>5900.0</v>
      </c>
      <c r="J386" s="17">
        <f t="shared" si="5"/>
        <v>-2034672</v>
      </c>
      <c r="K386" s="69"/>
      <c r="L386" s="69"/>
      <c r="M386" s="69"/>
      <c r="N386" s="69"/>
      <c r="O386" s="19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</row>
    <row r="387">
      <c r="A387" s="39">
        <v>202205.0</v>
      </c>
      <c r="B387" s="75">
        <v>44712.0</v>
      </c>
      <c r="C387" s="92">
        <v>202205.0</v>
      </c>
      <c r="D387" s="21" t="s">
        <v>484</v>
      </c>
      <c r="E387" s="39" t="s">
        <v>64</v>
      </c>
      <c r="F387" s="39" t="s">
        <v>19</v>
      </c>
      <c r="G387" s="64"/>
      <c r="H387" s="65">
        <v>0.0</v>
      </c>
      <c r="I387" s="68">
        <v>28200.0</v>
      </c>
      <c r="J387" s="17">
        <f t="shared" si="5"/>
        <v>-2034672</v>
      </c>
      <c r="K387" s="69"/>
      <c r="L387" s="69"/>
      <c r="M387" s="69"/>
      <c r="N387" s="69"/>
      <c r="O387" s="26" t="s">
        <v>485</v>
      </c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</row>
    <row r="388">
      <c r="A388" s="39">
        <v>202205.0</v>
      </c>
      <c r="B388" s="75">
        <v>44712.0</v>
      </c>
      <c r="C388" s="92">
        <v>202205.0</v>
      </c>
      <c r="D388" s="102" t="s">
        <v>486</v>
      </c>
      <c r="E388" s="39" t="s">
        <v>48</v>
      </c>
      <c r="F388" s="39" t="s">
        <v>19</v>
      </c>
      <c r="G388" s="71">
        <v>10000.0</v>
      </c>
      <c r="H388" s="65">
        <v>0.0</v>
      </c>
      <c r="I388" s="68">
        <v>38200.0</v>
      </c>
      <c r="J388" s="17">
        <f t="shared" si="5"/>
        <v>-2024672</v>
      </c>
      <c r="K388" s="69"/>
      <c r="L388" s="69"/>
      <c r="M388" s="69"/>
      <c r="N388" s="69"/>
      <c r="O388" s="19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</row>
    <row r="389">
      <c r="A389" s="103">
        <v>202206.0</v>
      </c>
      <c r="B389" s="75">
        <v>44713.0</v>
      </c>
      <c r="C389" s="11">
        <v>202206.0</v>
      </c>
      <c r="D389" s="100" t="s">
        <v>487</v>
      </c>
      <c r="E389" s="39" t="s">
        <v>48</v>
      </c>
      <c r="F389" s="39" t="s">
        <v>34</v>
      </c>
      <c r="G389" s="71">
        <v>10000.0</v>
      </c>
      <c r="H389" s="65">
        <v>0.0</v>
      </c>
      <c r="I389" s="68">
        <v>15900.0</v>
      </c>
      <c r="J389" s="17">
        <f t="shared" si="5"/>
        <v>-2014672</v>
      </c>
      <c r="K389" s="69"/>
      <c r="L389" s="69"/>
      <c r="M389" s="69"/>
      <c r="N389" s="69"/>
      <c r="O389" s="19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</row>
    <row r="390">
      <c r="A390" s="103">
        <v>202206.0</v>
      </c>
      <c r="B390" s="104">
        <v>44714.0</v>
      </c>
      <c r="C390" s="11">
        <v>202206.0</v>
      </c>
      <c r="D390" s="100" t="s">
        <v>488</v>
      </c>
      <c r="E390" s="39" t="s">
        <v>48</v>
      </c>
      <c r="F390" s="39" t="s">
        <v>19</v>
      </c>
      <c r="G390" s="105">
        <v>20000.0</v>
      </c>
      <c r="H390" s="65">
        <v>0.0</v>
      </c>
      <c r="I390" s="68">
        <v>58200.0</v>
      </c>
      <c r="J390" s="17">
        <f t="shared" si="5"/>
        <v>-1994672</v>
      </c>
      <c r="K390" s="69"/>
      <c r="L390" s="69"/>
      <c r="M390" s="69"/>
      <c r="N390" s="69"/>
      <c r="O390" s="19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</row>
    <row r="391">
      <c r="A391" s="103">
        <v>202206.0</v>
      </c>
      <c r="B391" s="106">
        <v>44715.0</v>
      </c>
      <c r="C391" s="103">
        <v>202206.0</v>
      </c>
      <c r="D391" s="107" t="s">
        <v>489</v>
      </c>
      <c r="E391" s="103" t="s">
        <v>120</v>
      </c>
      <c r="F391" s="103" t="s">
        <v>19</v>
      </c>
      <c r="G391" s="108"/>
      <c r="H391" s="65">
        <v>20000.0</v>
      </c>
      <c r="I391" s="68">
        <v>38200.0</v>
      </c>
      <c r="J391" s="17">
        <f t="shared" si="5"/>
        <v>-2014672</v>
      </c>
      <c r="K391" s="69"/>
      <c r="L391" s="69"/>
      <c r="M391" s="69"/>
      <c r="N391" s="69"/>
      <c r="O391" s="19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20"/>
      <c r="GA391" s="20"/>
      <c r="GB391" s="20"/>
      <c r="GC391" s="20"/>
    </row>
    <row r="392">
      <c r="A392" s="39">
        <v>202206.0</v>
      </c>
      <c r="B392" s="75">
        <v>44714.0</v>
      </c>
      <c r="C392" s="11">
        <v>202206.0</v>
      </c>
      <c r="D392" s="21" t="s">
        <v>490</v>
      </c>
      <c r="E392" s="39" t="s">
        <v>48</v>
      </c>
      <c r="F392" s="39" t="s">
        <v>19</v>
      </c>
      <c r="G392" s="71">
        <v>5000.0</v>
      </c>
      <c r="H392" s="65">
        <v>0.0</v>
      </c>
      <c r="I392" s="68">
        <v>43200.0</v>
      </c>
      <c r="J392" s="17">
        <f t="shared" si="5"/>
        <v>-2009672</v>
      </c>
      <c r="K392" s="69"/>
      <c r="L392" s="69"/>
      <c r="M392" s="69"/>
      <c r="N392" s="69"/>
      <c r="O392" s="19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</row>
    <row r="393">
      <c r="A393" s="39">
        <v>202206.0</v>
      </c>
      <c r="B393" s="75">
        <v>44714.0</v>
      </c>
      <c r="C393" s="11">
        <v>202206.0</v>
      </c>
      <c r="D393" s="21" t="s">
        <v>491</v>
      </c>
      <c r="E393" s="39" t="s">
        <v>48</v>
      </c>
      <c r="F393" s="39" t="s">
        <v>34</v>
      </c>
      <c r="G393" s="71">
        <v>2000.0</v>
      </c>
      <c r="H393" s="65">
        <v>0.0</v>
      </c>
      <c r="I393" s="68">
        <v>17900.0</v>
      </c>
      <c r="J393" s="17">
        <f t="shared" si="5"/>
        <v>-2007672</v>
      </c>
      <c r="K393" s="69"/>
      <c r="L393" s="69"/>
      <c r="M393" s="69"/>
      <c r="N393" s="69"/>
      <c r="O393" s="19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</row>
    <row r="394">
      <c r="A394" s="39">
        <v>202206.0</v>
      </c>
      <c r="B394" s="75">
        <v>44718.0</v>
      </c>
      <c r="C394" s="11">
        <v>202206.0</v>
      </c>
      <c r="D394" s="21" t="s">
        <v>491</v>
      </c>
      <c r="E394" s="39" t="s">
        <v>18</v>
      </c>
      <c r="F394" s="39" t="s">
        <v>19</v>
      </c>
      <c r="G394" s="71">
        <v>1000.0</v>
      </c>
      <c r="H394" s="65">
        <v>0.0</v>
      </c>
      <c r="I394" s="68">
        <v>44200.0</v>
      </c>
      <c r="J394" s="17">
        <f t="shared" si="5"/>
        <v>-2006672</v>
      </c>
      <c r="K394" s="69"/>
      <c r="L394" s="69"/>
      <c r="M394" s="69"/>
      <c r="N394" s="69"/>
      <c r="O394" s="19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</row>
    <row r="395">
      <c r="A395" s="39">
        <v>202206.0</v>
      </c>
      <c r="B395" s="75">
        <v>44718.0</v>
      </c>
      <c r="C395" s="11">
        <v>202206.0</v>
      </c>
      <c r="D395" s="21" t="s">
        <v>492</v>
      </c>
      <c r="E395" s="39" t="s">
        <v>48</v>
      </c>
      <c r="F395" s="39" t="s">
        <v>19</v>
      </c>
      <c r="G395" s="71">
        <v>20000.0</v>
      </c>
      <c r="H395" s="65">
        <v>0.0</v>
      </c>
      <c r="I395" s="68">
        <v>64200.0</v>
      </c>
      <c r="J395" s="17">
        <f t="shared" si="5"/>
        <v>-1986672</v>
      </c>
      <c r="K395" s="69"/>
      <c r="L395" s="69"/>
      <c r="M395" s="69"/>
      <c r="N395" s="69"/>
      <c r="O395" s="19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</row>
    <row r="396">
      <c r="A396" s="39">
        <v>202206.0</v>
      </c>
      <c r="B396" s="75">
        <v>44718.0</v>
      </c>
      <c r="C396" s="103">
        <v>202206.0</v>
      </c>
      <c r="D396" s="21" t="s">
        <v>493</v>
      </c>
      <c r="E396" s="39" t="s">
        <v>93</v>
      </c>
      <c r="F396" s="39" t="s">
        <v>22</v>
      </c>
      <c r="G396" s="71"/>
      <c r="H396" s="65">
        <v>5000.0</v>
      </c>
      <c r="I396" s="68">
        <v>35500.0</v>
      </c>
      <c r="J396" s="17">
        <f t="shared" si="5"/>
        <v>-1991672</v>
      </c>
      <c r="K396" s="69"/>
      <c r="L396" s="69"/>
      <c r="M396" s="69"/>
      <c r="N396" s="69"/>
      <c r="O396" s="19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</row>
    <row r="397">
      <c r="A397" s="39">
        <v>202206.0</v>
      </c>
      <c r="B397" s="75">
        <v>44719.0</v>
      </c>
      <c r="C397" s="11">
        <v>202205.0</v>
      </c>
      <c r="D397" s="21" t="s">
        <v>247</v>
      </c>
      <c r="E397" s="39" t="s">
        <v>48</v>
      </c>
      <c r="F397" s="39" t="s">
        <v>19</v>
      </c>
      <c r="G397" s="71">
        <v>220000.0</v>
      </c>
      <c r="H397" s="65">
        <v>0.0</v>
      </c>
      <c r="I397" s="68">
        <v>504200.0</v>
      </c>
      <c r="J397" s="17">
        <f t="shared" si="5"/>
        <v>-1771672</v>
      </c>
      <c r="K397" s="69"/>
      <c r="L397" s="69"/>
      <c r="M397" s="69"/>
      <c r="N397" s="69"/>
      <c r="O397" s="19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</row>
    <row r="398">
      <c r="A398" s="39">
        <v>202206.0</v>
      </c>
      <c r="B398" s="75">
        <v>44719.0</v>
      </c>
      <c r="C398" s="11">
        <v>202206.0</v>
      </c>
      <c r="D398" s="21" t="s">
        <v>247</v>
      </c>
      <c r="E398" s="39" t="s">
        <v>48</v>
      </c>
      <c r="F398" s="39" t="s">
        <v>19</v>
      </c>
      <c r="G398" s="71">
        <v>220000.0</v>
      </c>
      <c r="H398" s="65">
        <v>0.0</v>
      </c>
      <c r="I398" s="68">
        <v>504200.0</v>
      </c>
      <c r="J398" s="17">
        <f t="shared" si="5"/>
        <v>-1551672</v>
      </c>
      <c r="K398" s="69"/>
      <c r="L398" s="69"/>
      <c r="M398" s="69"/>
      <c r="N398" s="69"/>
      <c r="O398" s="19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</row>
    <row r="399">
      <c r="A399" s="39">
        <v>202206.0</v>
      </c>
      <c r="B399" s="75">
        <v>44719.0</v>
      </c>
      <c r="C399" s="11">
        <v>202206.0</v>
      </c>
      <c r="D399" s="21" t="s">
        <v>494</v>
      </c>
      <c r="E399" s="39" t="s">
        <v>48</v>
      </c>
      <c r="F399" s="39" t="s">
        <v>19</v>
      </c>
      <c r="G399" s="71">
        <v>50000.0</v>
      </c>
      <c r="H399" s="65">
        <v>0.0</v>
      </c>
      <c r="I399" s="68">
        <v>554200.0</v>
      </c>
      <c r="J399" s="17">
        <f t="shared" si="5"/>
        <v>-1501672</v>
      </c>
      <c r="K399" s="69"/>
      <c r="L399" s="69"/>
      <c r="M399" s="69"/>
      <c r="N399" s="69"/>
      <c r="O399" s="19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</row>
    <row r="400">
      <c r="A400" s="39">
        <v>202206.0</v>
      </c>
      <c r="B400" s="75">
        <v>44719.0</v>
      </c>
      <c r="C400" s="103">
        <v>202205.0</v>
      </c>
      <c r="D400" s="21" t="s">
        <v>495</v>
      </c>
      <c r="E400" s="39" t="s">
        <v>64</v>
      </c>
      <c r="F400" s="39" t="s">
        <v>19</v>
      </c>
      <c r="G400" s="64"/>
      <c r="H400" s="65">
        <v>50000.0</v>
      </c>
      <c r="I400" s="68">
        <v>504200.0</v>
      </c>
      <c r="J400" s="17">
        <f t="shared" si="5"/>
        <v>-1551672</v>
      </c>
      <c r="K400" s="69"/>
      <c r="L400" s="69"/>
      <c r="M400" s="69"/>
      <c r="N400" s="69"/>
      <c r="O400" s="19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</row>
    <row r="401">
      <c r="A401" s="39">
        <v>202206.0</v>
      </c>
      <c r="B401" s="75">
        <v>44719.0</v>
      </c>
      <c r="C401" s="103">
        <v>202205.0</v>
      </c>
      <c r="D401" s="21" t="s">
        <v>496</v>
      </c>
      <c r="E401" s="39" t="s">
        <v>64</v>
      </c>
      <c r="F401" s="39" t="s">
        <v>19</v>
      </c>
      <c r="G401" s="64"/>
      <c r="H401" s="65">
        <v>100000.0</v>
      </c>
      <c r="I401" s="68">
        <v>404200.0</v>
      </c>
      <c r="J401" s="17">
        <f t="shared" si="5"/>
        <v>-1651672</v>
      </c>
      <c r="K401" s="69"/>
      <c r="L401" s="69"/>
      <c r="M401" s="69"/>
      <c r="N401" s="69"/>
      <c r="O401" s="19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</row>
    <row r="402">
      <c r="A402" s="39">
        <v>202206.0</v>
      </c>
      <c r="B402" s="75">
        <v>44720.0</v>
      </c>
      <c r="C402" s="11">
        <v>202206.0</v>
      </c>
      <c r="D402" s="21" t="s">
        <v>497</v>
      </c>
      <c r="E402" s="39" t="s">
        <v>48</v>
      </c>
      <c r="F402" s="39" t="s">
        <v>19</v>
      </c>
      <c r="G402" s="71">
        <v>22500.0</v>
      </c>
      <c r="H402" s="65">
        <v>0.0</v>
      </c>
      <c r="I402" s="68">
        <v>426700.0</v>
      </c>
      <c r="J402" s="17">
        <f t="shared" si="5"/>
        <v>-1629172</v>
      </c>
      <c r="K402" s="69"/>
      <c r="L402" s="69"/>
      <c r="M402" s="69"/>
      <c r="N402" s="69"/>
      <c r="O402" s="19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</row>
    <row r="403">
      <c r="A403" s="39">
        <v>202206.0</v>
      </c>
      <c r="B403" s="75">
        <v>44720.0</v>
      </c>
      <c r="C403" s="103">
        <v>202206.0</v>
      </c>
      <c r="D403" s="21" t="s">
        <v>498</v>
      </c>
      <c r="E403" s="39" t="s">
        <v>103</v>
      </c>
      <c r="F403" s="39" t="s">
        <v>19</v>
      </c>
      <c r="G403" s="64"/>
      <c r="H403" s="65">
        <v>35000.0</v>
      </c>
      <c r="I403" s="68">
        <v>391700.0</v>
      </c>
      <c r="J403" s="17">
        <f t="shared" si="5"/>
        <v>-1664172</v>
      </c>
      <c r="K403" s="69"/>
      <c r="L403" s="69"/>
      <c r="M403" s="69"/>
      <c r="N403" s="69"/>
      <c r="O403" s="19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</row>
    <row r="404">
      <c r="A404" s="39">
        <v>202206.0</v>
      </c>
      <c r="B404" s="75">
        <v>44720.0</v>
      </c>
      <c r="C404" s="103">
        <v>202206.0</v>
      </c>
      <c r="D404" s="21" t="s">
        <v>499</v>
      </c>
      <c r="E404" s="39" t="s">
        <v>136</v>
      </c>
      <c r="F404" s="39" t="s">
        <v>19</v>
      </c>
      <c r="G404" s="64"/>
      <c r="H404" s="65">
        <v>40000.0</v>
      </c>
      <c r="I404" s="68">
        <v>351700.0</v>
      </c>
      <c r="J404" s="17">
        <f t="shared" si="5"/>
        <v>-1704172</v>
      </c>
      <c r="K404" s="69"/>
      <c r="L404" s="69"/>
      <c r="M404" s="69"/>
      <c r="N404" s="69"/>
      <c r="O404" s="19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</row>
    <row r="405">
      <c r="A405" s="39">
        <v>202206.0</v>
      </c>
      <c r="B405" s="75">
        <v>44721.0</v>
      </c>
      <c r="C405" s="103">
        <v>202206.0</v>
      </c>
      <c r="D405" s="21" t="s">
        <v>500</v>
      </c>
      <c r="E405" s="39" t="s">
        <v>214</v>
      </c>
      <c r="F405" s="39" t="s">
        <v>19</v>
      </c>
      <c r="G405" s="64"/>
      <c r="H405" s="109">
        <v>120000.0</v>
      </c>
      <c r="I405" s="68">
        <v>111700.0</v>
      </c>
      <c r="J405" s="17">
        <f t="shared" si="5"/>
        <v>-1824172</v>
      </c>
      <c r="K405" s="69"/>
      <c r="L405" s="69"/>
      <c r="M405" s="69"/>
      <c r="N405" s="69"/>
      <c r="O405" s="19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</row>
    <row r="406">
      <c r="A406" s="39">
        <v>202206.0</v>
      </c>
      <c r="B406" s="75">
        <v>44721.0</v>
      </c>
      <c r="C406" s="103">
        <v>202207.0</v>
      </c>
      <c r="D406" s="21" t="s">
        <v>501</v>
      </c>
      <c r="E406" s="39" t="s">
        <v>214</v>
      </c>
      <c r="F406" s="39" t="s">
        <v>19</v>
      </c>
      <c r="G406" s="64"/>
      <c r="H406" s="109">
        <v>120000.0</v>
      </c>
      <c r="I406" s="68"/>
      <c r="J406" s="17"/>
      <c r="K406" s="69"/>
      <c r="L406" s="69"/>
      <c r="M406" s="69"/>
      <c r="N406" s="69"/>
      <c r="O406" s="19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</row>
    <row r="407">
      <c r="A407" s="39">
        <v>202206.0</v>
      </c>
      <c r="B407" s="75">
        <v>44722.0</v>
      </c>
      <c r="C407" s="11">
        <v>202206.0</v>
      </c>
      <c r="D407" s="21" t="s">
        <v>502</v>
      </c>
      <c r="E407" s="39" t="s">
        <v>48</v>
      </c>
      <c r="F407" s="39" t="s">
        <v>19</v>
      </c>
      <c r="G407" s="71">
        <v>50000.0</v>
      </c>
      <c r="H407" s="65">
        <v>0.0</v>
      </c>
      <c r="I407" s="68">
        <v>161700.0</v>
      </c>
      <c r="J407" s="17">
        <f>J405+G407-H407</f>
        <v>-1774172</v>
      </c>
      <c r="K407" s="69"/>
      <c r="L407" s="69"/>
      <c r="M407" s="69"/>
      <c r="N407" s="69"/>
      <c r="O407" s="19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</row>
    <row r="408">
      <c r="A408" s="39">
        <v>202206.0</v>
      </c>
      <c r="B408" s="75">
        <v>44722.0</v>
      </c>
      <c r="C408" s="11">
        <v>202206.0</v>
      </c>
      <c r="D408" s="21" t="s">
        <v>503</v>
      </c>
      <c r="E408" s="39" t="s">
        <v>48</v>
      </c>
      <c r="F408" s="39" t="s">
        <v>19</v>
      </c>
      <c r="G408" s="71">
        <v>150000.0</v>
      </c>
      <c r="H408" s="65">
        <v>0.0</v>
      </c>
      <c r="I408" s="68">
        <v>311700.0</v>
      </c>
      <c r="J408" s="17">
        <f t="shared" ref="J408:J536" si="6">J407+G408-H408</f>
        <v>-1624172</v>
      </c>
      <c r="K408" s="69"/>
      <c r="L408" s="69"/>
      <c r="M408" s="69"/>
      <c r="N408" s="69"/>
      <c r="O408" s="19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</row>
    <row r="409">
      <c r="A409" s="39">
        <v>202206.0</v>
      </c>
      <c r="B409" s="75">
        <v>44722.0</v>
      </c>
      <c r="C409" s="103">
        <v>202206.0</v>
      </c>
      <c r="D409" s="21" t="s">
        <v>411</v>
      </c>
      <c r="E409" s="39" t="s">
        <v>37</v>
      </c>
      <c r="F409" s="39" t="s">
        <v>19</v>
      </c>
      <c r="G409" s="71"/>
      <c r="H409" s="65">
        <v>113500.0</v>
      </c>
      <c r="I409" s="68">
        <v>198200.0</v>
      </c>
      <c r="J409" s="17">
        <f t="shared" si="6"/>
        <v>-1737672</v>
      </c>
      <c r="K409" s="69"/>
      <c r="L409" s="69"/>
      <c r="M409" s="69"/>
      <c r="N409" s="69"/>
      <c r="O409" s="19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</row>
    <row r="410">
      <c r="A410" s="39">
        <v>202206.0</v>
      </c>
      <c r="B410" s="75">
        <v>44722.0</v>
      </c>
      <c r="C410" s="103">
        <v>202206.0</v>
      </c>
      <c r="D410" s="21" t="s">
        <v>333</v>
      </c>
      <c r="E410" s="39" t="s">
        <v>93</v>
      </c>
      <c r="F410" s="39" t="s">
        <v>19</v>
      </c>
      <c r="G410" s="64"/>
      <c r="H410" s="65">
        <v>61000.0</v>
      </c>
      <c r="I410" s="68">
        <v>137200.0</v>
      </c>
      <c r="J410" s="17">
        <f t="shared" si="6"/>
        <v>-1798672</v>
      </c>
      <c r="K410" s="69"/>
      <c r="L410" s="69"/>
      <c r="M410" s="69"/>
      <c r="N410" s="69"/>
      <c r="O410" s="19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</row>
    <row r="411">
      <c r="A411" s="39">
        <v>202206.0</v>
      </c>
      <c r="B411" s="75">
        <v>44722.0</v>
      </c>
      <c r="C411" s="103">
        <v>202206.0</v>
      </c>
      <c r="D411" s="21" t="s">
        <v>504</v>
      </c>
      <c r="E411" s="39" t="s">
        <v>120</v>
      </c>
      <c r="F411" s="39" t="s">
        <v>19</v>
      </c>
      <c r="G411" s="64"/>
      <c r="H411" s="65">
        <v>3000.0</v>
      </c>
      <c r="I411" s="68">
        <v>134200.0</v>
      </c>
      <c r="J411" s="17">
        <f t="shared" si="6"/>
        <v>-1801672</v>
      </c>
      <c r="K411" s="69"/>
      <c r="L411" s="69"/>
      <c r="M411" s="69"/>
      <c r="N411" s="69"/>
      <c r="O411" s="19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</row>
    <row r="412">
      <c r="A412" s="39">
        <v>202206.0</v>
      </c>
      <c r="B412" s="75">
        <v>44722.0</v>
      </c>
      <c r="C412" s="103">
        <v>202206.0</v>
      </c>
      <c r="D412" s="21" t="s">
        <v>334</v>
      </c>
      <c r="E412" s="39" t="s">
        <v>37</v>
      </c>
      <c r="F412" s="39" t="s">
        <v>19</v>
      </c>
      <c r="G412" s="64"/>
      <c r="H412" s="65">
        <v>1000.0</v>
      </c>
      <c r="I412" s="68">
        <v>131200.0</v>
      </c>
      <c r="J412" s="17">
        <f t="shared" si="6"/>
        <v>-1802672</v>
      </c>
      <c r="K412" s="69"/>
      <c r="L412" s="69"/>
      <c r="M412" s="69"/>
      <c r="N412" s="69"/>
      <c r="O412" s="19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</row>
    <row r="413">
      <c r="A413" s="39">
        <v>202206.0</v>
      </c>
      <c r="B413" s="75">
        <v>44722.0</v>
      </c>
      <c r="C413" s="110">
        <v>202206.0</v>
      </c>
      <c r="D413" s="111" t="s">
        <v>505</v>
      </c>
      <c r="E413" s="112" t="s">
        <v>31</v>
      </c>
      <c r="F413" s="112" t="s">
        <v>19</v>
      </c>
      <c r="G413" s="113">
        <v>560000.0</v>
      </c>
      <c r="H413" s="114">
        <v>0.0</v>
      </c>
      <c r="I413" s="115">
        <v>560000.0</v>
      </c>
      <c r="J413" s="17">
        <f t="shared" si="6"/>
        <v>-1242672</v>
      </c>
      <c r="K413" s="69"/>
      <c r="L413" s="69"/>
      <c r="M413" s="69"/>
      <c r="N413" s="69"/>
      <c r="O413" s="19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</row>
    <row r="414">
      <c r="A414" s="92">
        <v>202206.0</v>
      </c>
      <c r="B414" s="116">
        <v>44722.0</v>
      </c>
      <c r="C414" s="117">
        <v>202205.0</v>
      </c>
      <c r="D414" s="118" t="s">
        <v>506</v>
      </c>
      <c r="E414" s="92" t="s">
        <v>64</v>
      </c>
      <c r="F414" s="92" t="s">
        <v>19</v>
      </c>
      <c r="G414" s="84"/>
      <c r="H414" s="84">
        <v>235000.0</v>
      </c>
      <c r="I414" s="119">
        <v>400000.0</v>
      </c>
      <c r="J414" s="17">
        <f t="shared" si="6"/>
        <v>-1477672</v>
      </c>
      <c r="K414" s="86"/>
      <c r="L414" s="86"/>
      <c r="M414" s="86"/>
      <c r="N414" s="86"/>
      <c r="O414" s="120" t="s">
        <v>507</v>
      </c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  <c r="AQ414" s="91"/>
      <c r="AR414" s="91"/>
      <c r="AS414" s="91"/>
      <c r="AT414" s="91"/>
      <c r="AU414" s="91"/>
      <c r="AV414" s="91"/>
      <c r="AW414" s="91"/>
      <c r="AX414" s="91"/>
      <c r="AY414" s="91"/>
      <c r="AZ414" s="91"/>
      <c r="BA414" s="91"/>
      <c r="BB414" s="91"/>
      <c r="BC414" s="91"/>
      <c r="BD414" s="91"/>
      <c r="BE414" s="91"/>
      <c r="BF414" s="91"/>
      <c r="BG414" s="91"/>
      <c r="BH414" s="91"/>
      <c r="BI414" s="91"/>
      <c r="BJ414" s="91"/>
      <c r="BK414" s="91"/>
      <c r="BL414" s="91"/>
      <c r="BM414" s="91"/>
      <c r="BN414" s="91"/>
      <c r="BO414" s="91"/>
      <c r="BP414" s="91"/>
      <c r="BQ414" s="91"/>
      <c r="BR414" s="91"/>
      <c r="BS414" s="91"/>
      <c r="BT414" s="91"/>
      <c r="BU414" s="91"/>
      <c r="BV414" s="91"/>
      <c r="BW414" s="91"/>
      <c r="BX414" s="91"/>
      <c r="BY414" s="91"/>
      <c r="BZ414" s="91"/>
      <c r="CA414" s="91"/>
      <c r="CB414" s="91"/>
      <c r="CC414" s="91"/>
      <c r="CD414" s="91"/>
      <c r="CE414" s="91"/>
      <c r="CF414" s="91"/>
      <c r="CG414" s="91"/>
      <c r="CH414" s="91"/>
      <c r="CI414" s="91"/>
      <c r="CJ414" s="91"/>
      <c r="CK414" s="91"/>
      <c r="CL414" s="91"/>
      <c r="CM414" s="91"/>
      <c r="CN414" s="91"/>
      <c r="CO414" s="91"/>
      <c r="CP414" s="91"/>
      <c r="CQ414" s="91"/>
      <c r="CR414" s="91"/>
      <c r="CS414" s="91"/>
      <c r="CT414" s="91"/>
      <c r="CU414" s="91"/>
      <c r="CV414" s="91"/>
      <c r="CW414" s="91"/>
      <c r="CX414" s="91"/>
      <c r="CY414" s="91"/>
      <c r="CZ414" s="91"/>
      <c r="DA414" s="91"/>
      <c r="DB414" s="91"/>
      <c r="DC414" s="91"/>
      <c r="DD414" s="91"/>
      <c r="DE414" s="91"/>
      <c r="DF414" s="91"/>
      <c r="DG414" s="91"/>
      <c r="DH414" s="91"/>
      <c r="DI414" s="91"/>
      <c r="DJ414" s="91"/>
      <c r="DK414" s="91"/>
      <c r="DL414" s="91"/>
      <c r="DM414" s="91"/>
      <c r="DN414" s="91"/>
      <c r="DO414" s="91"/>
      <c r="DP414" s="91"/>
      <c r="DQ414" s="91"/>
      <c r="DR414" s="91"/>
      <c r="DS414" s="91"/>
      <c r="DT414" s="91"/>
      <c r="DU414" s="91"/>
      <c r="DV414" s="91"/>
      <c r="DW414" s="91"/>
      <c r="DX414" s="91"/>
      <c r="DY414" s="91"/>
      <c r="DZ414" s="91"/>
      <c r="EA414" s="91"/>
      <c r="EB414" s="91"/>
      <c r="EC414" s="91"/>
      <c r="ED414" s="91"/>
      <c r="EE414" s="91"/>
      <c r="EF414" s="91"/>
      <c r="EG414" s="91"/>
      <c r="EH414" s="91"/>
      <c r="EI414" s="91"/>
      <c r="EJ414" s="91"/>
      <c r="EK414" s="91"/>
      <c r="EL414" s="91"/>
      <c r="EM414" s="91"/>
      <c r="EN414" s="91"/>
      <c r="EO414" s="91"/>
      <c r="EP414" s="91"/>
      <c r="EQ414" s="91"/>
      <c r="ER414" s="91"/>
      <c r="ES414" s="91"/>
      <c r="ET414" s="91"/>
      <c r="EU414" s="91"/>
      <c r="EV414" s="91"/>
      <c r="EW414" s="91"/>
      <c r="EX414" s="91"/>
      <c r="EY414" s="91"/>
      <c r="EZ414" s="91"/>
      <c r="FA414" s="91"/>
      <c r="FB414" s="91"/>
      <c r="FC414" s="91"/>
      <c r="FD414" s="91"/>
      <c r="FE414" s="91"/>
      <c r="FF414" s="91"/>
      <c r="FG414" s="91"/>
      <c r="FH414" s="91"/>
      <c r="FI414" s="91"/>
      <c r="FJ414" s="91"/>
      <c r="FK414" s="91"/>
      <c r="FL414" s="91"/>
      <c r="FM414" s="91"/>
      <c r="FN414" s="91"/>
      <c r="FO414" s="91"/>
      <c r="FP414" s="91"/>
      <c r="FQ414" s="91"/>
      <c r="FR414" s="91"/>
      <c r="FS414" s="91"/>
      <c r="FT414" s="91"/>
      <c r="FU414" s="91"/>
      <c r="FV414" s="91"/>
      <c r="FW414" s="91"/>
      <c r="FX414" s="91"/>
      <c r="FY414" s="91"/>
      <c r="FZ414" s="91"/>
      <c r="GA414" s="91"/>
      <c r="GB414" s="91"/>
      <c r="GC414" s="91"/>
    </row>
    <row r="415">
      <c r="A415" s="39">
        <v>202206.0</v>
      </c>
      <c r="B415" s="75">
        <v>44722.0</v>
      </c>
      <c r="C415" s="103">
        <v>202205.0</v>
      </c>
      <c r="D415" s="118" t="s">
        <v>506</v>
      </c>
      <c r="E415" s="39" t="s">
        <v>64</v>
      </c>
      <c r="F415" s="39" t="s">
        <v>19</v>
      </c>
      <c r="G415" s="64"/>
      <c r="H415" s="65">
        <v>16000.0</v>
      </c>
      <c r="I415" s="68">
        <v>115200.0</v>
      </c>
      <c r="J415" s="17">
        <f t="shared" si="6"/>
        <v>-1493672</v>
      </c>
      <c r="K415" s="69"/>
      <c r="L415" s="69"/>
      <c r="M415" s="69"/>
      <c r="N415" s="69"/>
      <c r="O415" s="19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</row>
    <row r="416">
      <c r="A416" s="39">
        <v>202206.0</v>
      </c>
      <c r="B416" s="75">
        <v>44722.0</v>
      </c>
      <c r="C416" s="11">
        <v>202206.0</v>
      </c>
      <c r="D416" s="21" t="s">
        <v>508</v>
      </c>
      <c r="E416" s="39" t="s">
        <v>48</v>
      </c>
      <c r="F416" s="39" t="s">
        <v>19</v>
      </c>
      <c r="G416" s="71">
        <v>30000.0</v>
      </c>
      <c r="H416" s="65">
        <v>0.0</v>
      </c>
      <c r="I416" s="68">
        <v>145200.0</v>
      </c>
      <c r="J416" s="17">
        <f t="shared" si="6"/>
        <v>-1463672</v>
      </c>
      <c r="K416" s="69"/>
      <c r="L416" s="69"/>
      <c r="M416" s="69"/>
      <c r="N416" s="69"/>
      <c r="O416" s="19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</row>
    <row r="417">
      <c r="A417" s="39">
        <v>202206.0</v>
      </c>
      <c r="B417" s="75">
        <v>44727.0</v>
      </c>
      <c r="C417" s="11">
        <v>202206.0</v>
      </c>
      <c r="D417" s="21" t="s">
        <v>509</v>
      </c>
      <c r="E417" s="39" t="s">
        <v>48</v>
      </c>
      <c r="F417" s="39" t="s">
        <v>19</v>
      </c>
      <c r="G417" s="71">
        <v>20000.0</v>
      </c>
      <c r="H417" s="65">
        <v>0.0</v>
      </c>
      <c r="I417" s="68">
        <v>165200.0</v>
      </c>
      <c r="J417" s="17">
        <f t="shared" si="6"/>
        <v>-1443672</v>
      </c>
      <c r="K417" s="69"/>
      <c r="L417" s="69"/>
      <c r="M417" s="69"/>
      <c r="N417" s="69"/>
      <c r="O417" s="19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</row>
    <row r="418">
      <c r="A418" s="39">
        <v>202206.0</v>
      </c>
      <c r="B418" s="75">
        <v>44728.0</v>
      </c>
      <c r="C418" s="11">
        <v>202206.0</v>
      </c>
      <c r="D418" s="21" t="s">
        <v>510</v>
      </c>
      <c r="E418" s="39" t="s">
        <v>48</v>
      </c>
      <c r="F418" s="39" t="s">
        <v>19</v>
      </c>
      <c r="G418" s="71">
        <v>10000.0</v>
      </c>
      <c r="H418" s="65">
        <v>0.0</v>
      </c>
      <c r="I418" s="68">
        <v>175200.0</v>
      </c>
      <c r="J418" s="17">
        <f t="shared" si="6"/>
        <v>-1433672</v>
      </c>
      <c r="K418" s="69"/>
      <c r="L418" s="69"/>
      <c r="M418" s="69"/>
      <c r="N418" s="69"/>
      <c r="O418" s="19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</row>
    <row r="419">
      <c r="A419" s="39">
        <v>202206.0</v>
      </c>
      <c r="B419" s="75">
        <v>44728.0</v>
      </c>
      <c r="C419" s="11">
        <v>202206.0</v>
      </c>
      <c r="D419" s="118" t="s">
        <v>511</v>
      </c>
      <c r="E419" s="39" t="s">
        <v>48</v>
      </c>
      <c r="F419" s="39" t="s">
        <v>22</v>
      </c>
      <c r="G419" s="121">
        <v>75000.0</v>
      </c>
      <c r="H419" s="65">
        <v>0.0</v>
      </c>
      <c r="I419" s="68">
        <v>110500.0</v>
      </c>
      <c r="J419" s="17">
        <f t="shared" si="6"/>
        <v>-1358672</v>
      </c>
      <c r="K419" s="69"/>
      <c r="L419" s="69"/>
      <c r="M419" s="69"/>
      <c r="N419" s="69"/>
      <c r="O419" s="26" t="s">
        <v>512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</row>
    <row r="420">
      <c r="A420" s="39">
        <v>202206.0</v>
      </c>
      <c r="B420" s="75">
        <v>44728.0</v>
      </c>
      <c r="C420" s="11">
        <v>202207.0</v>
      </c>
      <c r="D420" s="118" t="s">
        <v>511</v>
      </c>
      <c r="E420" s="39" t="s">
        <v>48</v>
      </c>
      <c r="F420" s="39" t="s">
        <v>22</v>
      </c>
      <c r="G420" s="121">
        <v>75000.0</v>
      </c>
      <c r="H420" s="65">
        <v>0.0</v>
      </c>
      <c r="I420" s="68">
        <v>185500.0</v>
      </c>
      <c r="J420" s="17">
        <f t="shared" si="6"/>
        <v>-1283672</v>
      </c>
      <c r="K420" s="69"/>
      <c r="L420" s="69"/>
      <c r="M420" s="69"/>
      <c r="N420" s="69"/>
      <c r="O420" s="19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</row>
    <row r="421">
      <c r="A421" s="39">
        <v>202206.0</v>
      </c>
      <c r="B421" s="75">
        <v>44733.0</v>
      </c>
      <c r="C421" s="11">
        <v>202206.0</v>
      </c>
      <c r="D421" s="21" t="s">
        <v>513</v>
      </c>
      <c r="E421" s="39" t="s">
        <v>48</v>
      </c>
      <c r="F421" s="39" t="s">
        <v>19</v>
      </c>
      <c r="G421" s="71">
        <v>10000.0</v>
      </c>
      <c r="H421" s="65">
        <v>0.0</v>
      </c>
      <c r="I421" s="68">
        <v>185200.0</v>
      </c>
      <c r="J421" s="17">
        <f t="shared" si="6"/>
        <v>-1273672</v>
      </c>
      <c r="K421" s="69"/>
      <c r="L421" s="69"/>
      <c r="M421" s="69"/>
      <c r="N421" s="69"/>
      <c r="O421" s="19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</row>
    <row r="422">
      <c r="A422" s="39">
        <v>202206.0</v>
      </c>
      <c r="B422" s="75">
        <v>44733.0</v>
      </c>
      <c r="C422" s="103">
        <v>202206.0</v>
      </c>
      <c r="D422" s="122" t="s">
        <v>514</v>
      </c>
      <c r="E422" s="112" t="s">
        <v>287</v>
      </c>
      <c r="F422" s="112" t="s">
        <v>22</v>
      </c>
      <c r="G422" s="114"/>
      <c r="H422" s="114">
        <v>25200.0</v>
      </c>
      <c r="I422" s="115">
        <v>160300.0</v>
      </c>
      <c r="J422" s="17">
        <f t="shared" si="6"/>
        <v>-1298872</v>
      </c>
      <c r="K422" s="69"/>
      <c r="L422" s="69"/>
      <c r="M422" s="69"/>
      <c r="N422" s="69"/>
      <c r="O422" s="123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</row>
    <row r="423">
      <c r="A423" s="39">
        <v>202206.0</v>
      </c>
      <c r="B423" s="75">
        <v>44733.0</v>
      </c>
      <c r="C423" s="103">
        <v>202206.0</v>
      </c>
      <c r="D423" s="21" t="s">
        <v>515</v>
      </c>
      <c r="E423" s="39" t="s">
        <v>287</v>
      </c>
      <c r="F423" s="39" t="s">
        <v>19</v>
      </c>
      <c r="G423" s="64"/>
      <c r="H423" s="65">
        <v>200.0</v>
      </c>
      <c r="I423" s="68">
        <v>185000.0</v>
      </c>
      <c r="J423" s="17">
        <f t="shared" si="6"/>
        <v>-1299072</v>
      </c>
      <c r="K423" s="69"/>
      <c r="L423" s="69"/>
      <c r="M423" s="69"/>
      <c r="N423" s="69"/>
      <c r="O423" s="19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</row>
    <row r="424">
      <c r="A424" s="39">
        <v>202206.0</v>
      </c>
      <c r="B424" s="75">
        <v>44733.0</v>
      </c>
      <c r="C424" s="103">
        <v>202206.0</v>
      </c>
      <c r="D424" s="21" t="s">
        <v>516</v>
      </c>
      <c r="E424" s="39" t="s">
        <v>95</v>
      </c>
      <c r="F424" s="39" t="s">
        <v>22</v>
      </c>
      <c r="G424" s="64"/>
      <c r="H424" s="65">
        <v>12300.0</v>
      </c>
      <c r="I424" s="68">
        <v>148000.0</v>
      </c>
      <c r="J424" s="17">
        <f t="shared" si="6"/>
        <v>-1311372</v>
      </c>
      <c r="K424" s="69"/>
      <c r="L424" s="69"/>
      <c r="M424" s="69"/>
      <c r="N424" s="69"/>
      <c r="O424" s="19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</row>
    <row r="425">
      <c r="A425" s="39">
        <v>202206.0</v>
      </c>
      <c r="B425" s="75">
        <v>44738.0</v>
      </c>
      <c r="C425" s="11">
        <v>202206.0</v>
      </c>
      <c r="D425" s="21" t="s">
        <v>517</v>
      </c>
      <c r="E425" s="39" t="s">
        <v>55</v>
      </c>
      <c r="F425" s="39" t="s">
        <v>34</v>
      </c>
      <c r="G425" s="71">
        <v>60000.0</v>
      </c>
      <c r="H425" s="65">
        <v>0.0</v>
      </c>
      <c r="I425" s="68">
        <v>77900.0</v>
      </c>
      <c r="J425" s="17">
        <f t="shared" si="6"/>
        <v>-1251372</v>
      </c>
      <c r="K425" s="69"/>
      <c r="L425" s="69"/>
      <c r="M425" s="69"/>
      <c r="N425" s="69"/>
      <c r="O425" s="19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</row>
    <row r="426">
      <c r="A426" s="39">
        <v>202206.0</v>
      </c>
      <c r="B426" s="75">
        <v>44738.0</v>
      </c>
      <c r="C426" s="11">
        <v>202206.0</v>
      </c>
      <c r="D426" s="21" t="s">
        <v>518</v>
      </c>
      <c r="E426" s="39" t="s">
        <v>78</v>
      </c>
      <c r="F426" s="39" t="s">
        <v>34</v>
      </c>
      <c r="G426" s="71">
        <v>2000.0</v>
      </c>
      <c r="H426" s="65">
        <v>0.0</v>
      </c>
      <c r="I426" s="68">
        <v>80000.0</v>
      </c>
      <c r="J426" s="17">
        <f t="shared" si="6"/>
        <v>-1249372</v>
      </c>
      <c r="K426" s="69"/>
      <c r="L426" s="69"/>
      <c r="M426" s="69"/>
      <c r="N426" s="69"/>
      <c r="O426" s="19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20"/>
      <c r="GA426" s="20"/>
      <c r="GB426" s="20"/>
      <c r="GC426" s="20"/>
    </row>
    <row r="427">
      <c r="A427" s="39">
        <v>202206.0</v>
      </c>
      <c r="B427" s="75">
        <v>44741.0</v>
      </c>
      <c r="C427" s="103">
        <v>202206.0</v>
      </c>
      <c r="D427" s="21" t="s">
        <v>519</v>
      </c>
      <c r="E427" s="39" t="s">
        <v>136</v>
      </c>
      <c r="F427" s="39" t="s">
        <v>19</v>
      </c>
      <c r="G427" s="64"/>
      <c r="H427" s="65">
        <v>25000.0</v>
      </c>
      <c r="I427" s="68">
        <v>160000.0</v>
      </c>
      <c r="J427" s="17">
        <f t="shared" si="6"/>
        <v>-1274372</v>
      </c>
      <c r="K427" s="69"/>
      <c r="L427" s="69"/>
      <c r="M427" s="69"/>
      <c r="N427" s="69"/>
      <c r="O427" s="19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</row>
    <row r="428">
      <c r="A428" s="39">
        <v>202206.0</v>
      </c>
      <c r="B428" s="75">
        <v>44742.0</v>
      </c>
      <c r="C428" s="11">
        <v>202206.0</v>
      </c>
      <c r="D428" s="21" t="s">
        <v>520</v>
      </c>
      <c r="E428" s="39" t="s">
        <v>48</v>
      </c>
      <c r="F428" s="39" t="s">
        <v>19</v>
      </c>
      <c r="G428" s="71">
        <v>10000.0</v>
      </c>
      <c r="H428" s="65">
        <v>0.0</v>
      </c>
      <c r="I428" s="68">
        <v>170000.0</v>
      </c>
      <c r="J428" s="17">
        <f t="shared" si="6"/>
        <v>-1264372</v>
      </c>
      <c r="K428" s="69"/>
      <c r="L428" s="69"/>
      <c r="M428" s="69"/>
      <c r="N428" s="69"/>
      <c r="O428" s="19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</row>
    <row r="429">
      <c r="A429" s="39">
        <v>202206.0</v>
      </c>
      <c r="B429" s="75">
        <v>44742.0</v>
      </c>
      <c r="C429" s="11">
        <v>202206.0</v>
      </c>
      <c r="D429" s="21" t="s">
        <v>521</v>
      </c>
      <c r="E429" s="39" t="s">
        <v>48</v>
      </c>
      <c r="F429" s="39" t="s">
        <v>19</v>
      </c>
      <c r="G429" s="71">
        <v>20000.0</v>
      </c>
      <c r="H429" s="65">
        <v>0.0</v>
      </c>
      <c r="I429" s="68">
        <v>190000.0</v>
      </c>
      <c r="J429" s="17">
        <f t="shared" si="6"/>
        <v>-1244372</v>
      </c>
      <c r="K429" s="69"/>
      <c r="L429" s="69"/>
      <c r="M429" s="69"/>
      <c r="N429" s="69"/>
      <c r="O429" s="19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</row>
    <row r="430">
      <c r="A430" s="39">
        <v>202207.0</v>
      </c>
      <c r="B430" s="75">
        <v>44744.0</v>
      </c>
      <c r="C430" s="11">
        <v>202207.0</v>
      </c>
      <c r="D430" s="21" t="s">
        <v>522</v>
      </c>
      <c r="E430" s="39" t="s">
        <v>48</v>
      </c>
      <c r="F430" s="39" t="s">
        <v>34</v>
      </c>
      <c r="G430" s="71">
        <v>2000.0</v>
      </c>
      <c r="H430" s="65">
        <v>0.0</v>
      </c>
      <c r="I430" s="68">
        <v>82000.0</v>
      </c>
      <c r="J430" s="17">
        <f t="shared" si="6"/>
        <v>-1242372</v>
      </c>
      <c r="K430" s="69"/>
      <c r="L430" s="69"/>
      <c r="M430" s="69"/>
      <c r="N430" s="69"/>
      <c r="O430" s="19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</row>
    <row r="431">
      <c r="A431" s="39">
        <v>202207.0</v>
      </c>
      <c r="B431" s="75">
        <v>44743.0</v>
      </c>
      <c r="C431" s="11">
        <v>202206.0</v>
      </c>
      <c r="D431" s="21" t="s">
        <v>523</v>
      </c>
      <c r="E431" s="39" t="s">
        <v>64</v>
      </c>
      <c r="F431" s="39" t="s">
        <v>22</v>
      </c>
      <c r="G431" s="71"/>
      <c r="H431" s="65">
        <v>100500.0</v>
      </c>
      <c r="I431" s="68">
        <v>47500.0</v>
      </c>
      <c r="J431" s="17">
        <f t="shared" si="6"/>
        <v>-1342872</v>
      </c>
      <c r="K431" s="69"/>
      <c r="L431" s="69"/>
      <c r="M431" s="69"/>
      <c r="N431" s="69"/>
      <c r="O431" s="19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</row>
    <row r="432">
      <c r="A432" s="39">
        <v>202207.0</v>
      </c>
      <c r="B432" s="75">
        <v>44743.0</v>
      </c>
      <c r="C432" s="11">
        <v>202206.0</v>
      </c>
      <c r="D432" s="21" t="s">
        <v>524</v>
      </c>
      <c r="E432" s="39" t="s">
        <v>64</v>
      </c>
      <c r="F432" s="39" t="s">
        <v>19</v>
      </c>
      <c r="G432" s="71"/>
      <c r="H432" s="65">
        <v>25000.0</v>
      </c>
      <c r="I432" s="68">
        <v>165000.0</v>
      </c>
      <c r="J432" s="17">
        <f t="shared" si="6"/>
        <v>-1367872</v>
      </c>
      <c r="K432" s="69"/>
      <c r="L432" s="69"/>
      <c r="M432" s="69"/>
      <c r="N432" s="69"/>
      <c r="O432" s="19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</row>
    <row r="433">
      <c r="A433" s="39">
        <v>202207.0</v>
      </c>
      <c r="B433" s="104">
        <v>44743.0</v>
      </c>
      <c r="C433" s="11">
        <v>202207.0</v>
      </c>
      <c r="D433" s="21" t="s">
        <v>525</v>
      </c>
      <c r="E433" s="39" t="s">
        <v>18</v>
      </c>
      <c r="F433" s="39" t="s">
        <v>19</v>
      </c>
      <c r="G433" s="71"/>
      <c r="H433" s="65">
        <v>15000.0</v>
      </c>
      <c r="I433" s="68">
        <v>150000.0</v>
      </c>
      <c r="J433" s="17">
        <f t="shared" si="6"/>
        <v>-1382872</v>
      </c>
      <c r="K433" s="69"/>
      <c r="L433" s="69"/>
      <c r="M433" s="69"/>
      <c r="N433" s="69"/>
      <c r="O433" s="19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</row>
    <row r="434">
      <c r="A434" s="39">
        <v>202207.0</v>
      </c>
      <c r="B434" s="75">
        <v>44744.0</v>
      </c>
      <c r="C434" s="11">
        <v>202207.0</v>
      </c>
      <c r="D434" s="21" t="s">
        <v>526</v>
      </c>
      <c r="E434" s="39" t="s">
        <v>48</v>
      </c>
      <c r="F434" s="39" t="s">
        <v>19</v>
      </c>
      <c r="G434" s="71">
        <v>15000.0</v>
      </c>
      <c r="H434" s="65">
        <v>0.0</v>
      </c>
      <c r="I434" s="68">
        <v>165000.0</v>
      </c>
      <c r="J434" s="17">
        <f t="shared" si="6"/>
        <v>-1367872</v>
      </c>
      <c r="K434" s="69"/>
      <c r="L434" s="69"/>
      <c r="M434" s="69"/>
      <c r="N434" s="69"/>
      <c r="O434" s="19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</row>
    <row r="435">
      <c r="A435" s="73">
        <v>202207.0</v>
      </c>
      <c r="B435" s="88">
        <v>44746.0</v>
      </c>
      <c r="C435" s="27">
        <v>202206.0</v>
      </c>
      <c r="D435" s="89" t="s">
        <v>527</v>
      </c>
      <c r="E435" s="73" t="s">
        <v>64</v>
      </c>
      <c r="F435" s="73" t="s">
        <v>19</v>
      </c>
      <c r="G435" s="109"/>
      <c r="H435" s="65">
        <v>100000.0</v>
      </c>
      <c r="I435" s="90">
        <v>300000.0</v>
      </c>
      <c r="J435" s="17">
        <f t="shared" si="6"/>
        <v>-1467872</v>
      </c>
      <c r="K435" s="69"/>
      <c r="L435" s="69"/>
      <c r="M435" s="69"/>
      <c r="N435" s="69"/>
      <c r="O435" s="124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</row>
    <row r="436">
      <c r="A436" s="73">
        <v>202207.0</v>
      </c>
      <c r="B436" s="88">
        <v>44746.0</v>
      </c>
      <c r="C436" s="27">
        <v>202206.0</v>
      </c>
      <c r="D436" s="89" t="s">
        <v>528</v>
      </c>
      <c r="E436" s="73" t="s">
        <v>64</v>
      </c>
      <c r="F436" s="73" t="s">
        <v>19</v>
      </c>
      <c r="G436" s="109"/>
      <c r="H436" s="65">
        <v>200000.0</v>
      </c>
      <c r="I436" s="90">
        <v>100000.0</v>
      </c>
      <c r="J436" s="17">
        <f t="shared" si="6"/>
        <v>-1667872</v>
      </c>
      <c r="K436" s="69"/>
      <c r="L436" s="69"/>
      <c r="M436" s="69"/>
      <c r="N436" s="69"/>
      <c r="O436" s="124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</row>
    <row r="437">
      <c r="A437" s="39">
        <v>202207.0</v>
      </c>
      <c r="B437" s="75">
        <v>44746.0</v>
      </c>
      <c r="C437" s="11">
        <v>202207.0</v>
      </c>
      <c r="D437" s="21" t="s">
        <v>529</v>
      </c>
      <c r="E437" s="39" t="s">
        <v>33</v>
      </c>
      <c r="F437" s="39" t="s">
        <v>19</v>
      </c>
      <c r="G437" s="71"/>
      <c r="H437" s="65">
        <v>10000.0</v>
      </c>
      <c r="I437" s="68">
        <v>155000.0</v>
      </c>
      <c r="J437" s="17">
        <f t="shared" si="6"/>
        <v>-1677872</v>
      </c>
      <c r="K437" s="69"/>
      <c r="L437" s="69"/>
      <c r="M437" s="69"/>
      <c r="N437" s="69"/>
      <c r="O437" s="19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</row>
    <row r="438">
      <c r="A438" s="39">
        <v>202207.0</v>
      </c>
      <c r="B438" s="75">
        <v>44748.0</v>
      </c>
      <c r="C438" s="11">
        <v>202207.0</v>
      </c>
      <c r="D438" s="21" t="s">
        <v>514</v>
      </c>
      <c r="E438" s="39" t="s">
        <v>287</v>
      </c>
      <c r="F438" s="39" t="s">
        <v>22</v>
      </c>
      <c r="G438" s="71"/>
      <c r="H438" s="65">
        <v>20000.0</v>
      </c>
      <c r="I438" s="68">
        <v>27500.0</v>
      </c>
      <c r="J438" s="17">
        <f t="shared" si="6"/>
        <v>-1697872</v>
      </c>
      <c r="K438" s="69"/>
      <c r="L438" s="69"/>
      <c r="M438" s="69"/>
      <c r="N438" s="69"/>
      <c r="O438" s="19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</row>
    <row r="439">
      <c r="A439" s="39">
        <v>202207.0</v>
      </c>
      <c r="B439" s="75">
        <v>44688.0</v>
      </c>
      <c r="C439" s="11">
        <v>202207.0</v>
      </c>
      <c r="D439" s="21" t="s">
        <v>530</v>
      </c>
      <c r="E439" s="39" t="s">
        <v>48</v>
      </c>
      <c r="F439" s="39" t="s">
        <v>34</v>
      </c>
      <c r="G439" s="71">
        <v>15000.0</v>
      </c>
      <c r="H439" s="65">
        <v>0.0</v>
      </c>
      <c r="I439" s="68">
        <v>97000.0</v>
      </c>
      <c r="J439" s="17">
        <f t="shared" si="6"/>
        <v>-1682872</v>
      </c>
      <c r="K439" s="69"/>
      <c r="L439" s="69"/>
      <c r="M439" s="69"/>
      <c r="N439" s="69"/>
      <c r="O439" s="19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</row>
    <row r="440">
      <c r="A440" s="39">
        <v>202207.0</v>
      </c>
      <c r="B440" s="75">
        <v>44749.0</v>
      </c>
      <c r="C440" s="11">
        <v>202207.0</v>
      </c>
      <c r="D440" s="21" t="s">
        <v>531</v>
      </c>
      <c r="E440" s="39" t="s">
        <v>37</v>
      </c>
      <c r="F440" s="39" t="s">
        <v>19</v>
      </c>
      <c r="G440" s="64"/>
      <c r="H440" s="64">
        <v>75000.0</v>
      </c>
      <c r="I440" s="68">
        <v>79500.0</v>
      </c>
      <c r="J440" s="17">
        <f t="shared" si="6"/>
        <v>-1757872</v>
      </c>
      <c r="K440" s="69"/>
      <c r="L440" s="69"/>
      <c r="M440" s="69"/>
      <c r="N440" s="69"/>
      <c r="O440" s="19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</row>
    <row r="441">
      <c r="A441" s="39">
        <v>202207.0</v>
      </c>
      <c r="B441" s="75">
        <v>44749.0</v>
      </c>
      <c r="C441" s="11">
        <v>202207.0</v>
      </c>
      <c r="D441" s="21" t="s">
        <v>423</v>
      </c>
      <c r="E441" s="39" t="s">
        <v>93</v>
      </c>
      <c r="F441" s="39" t="s">
        <v>19</v>
      </c>
      <c r="G441" s="64"/>
      <c r="H441" s="65">
        <v>62000.0</v>
      </c>
      <c r="I441" s="68">
        <v>17500.0</v>
      </c>
      <c r="J441" s="17">
        <f t="shared" si="6"/>
        <v>-1819872</v>
      </c>
      <c r="K441" s="69"/>
      <c r="L441" s="69"/>
      <c r="M441" s="69"/>
      <c r="N441" s="69"/>
      <c r="O441" s="19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</row>
    <row r="442">
      <c r="A442" s="39">
        <v>202207.0</v>
      </c>
      <c r="B442" s="75">
        <v>44753.0</v>
      </c>
      <c r="C442" s="11">
        <v>202207.0</v>
      </c>
      <c r="D442" s="21" t="s">
        <v>532</v>
      </c>
      <c r="E442" s="39" t="s">
        <v>48</v>
      </c>
      <c r="F442" s="39" t="s">
        <v>19</v>
      </c>
      <c r="G442" s="71">
        <v>250000.0</v>
      </c>
      <c r="H442" s="64">
        <v>0.0</v>
      </c>
      <c r="I442" s="68">
        <v>267000.0</v>
      </c>
      <c r="J442" s="17">
        <f t="shared" si="6"/>
        <v>-1569872</v>
      </c>
      <c r="K442" s="69"/>
      <c r="L442" s="69"/>
      <c r="M442" s="69"/>
      <c r="N442" s="69"/>
      <c r="O442" s="19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</row>
    <row r="443">
      <c r="A443" s="39">
        <v>202207.0</v>
      </c>
      <c r="B443" s="75">
        <v>44750.0</v>
      </c>
      <c r="C443" s="11">
        <v>202207.0</v>
      </c>
      <c r="D443" s="21" t="s">
        <v>533</v>
      </c>
      <c r="E443" s="39" t="s">
        <v>27</v>
      </c>
      <c r="F443" s="39" t="s">
        <v>22</v>
      </c>
      <c r="G443" s="71">
        <v>45000.0</v>
      </c>
      <c r="H443" s="64">
        <v>0.0</v>
      </c>
      <c r="I443" s="68">
        <v>67500.0</v>
      </c>
      <c r="J443" s="17">
        <f t="shared" si="6"/>
        <v>-1524872</v>
      </c>
      <c r="K443" s="69"/>
      <c r="L443" s="69"/>
      <c r="M443" s="69"/>
      <c r="N443" s="69"/>
      <c r="O443" s="19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</row>
    <row r="444">
      <c r="A444" s="39">
        <v>202207.0</v>
      </c>
      <c r="B444" s="104">
        <v>44751.0</v>
      </c>
      <c r="C444" s="11">
        <v>202206.0</v>
      </c>
      <c r="D444" s="21" t="s">
        <v>534</v>
      </c>
      <c r="E444" s="39" t="s">
        <v>136</v>
      </c>
      <c r="F444" s="39" t="s">
        <v>22</v>
      </c>
      <c r="G444" s="71"/>
      <c r="H444" s="65">
        <v>40000.0</v>
      </c>
      <c r="I444" s="68">
        <v>32500.0</v>
      </c>
      <c r="J444" s="17">
        <f t="shared" si="6"/>
        <v>-1564872</v>
      </c>
      <c r="K444" s="69"/>
      <c r="L444" s="69"/>
      <c r="M444" s="69"/>
      <c r="N444" s="69"/>
      <c r="O444" s="19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</row>
    <row r="445">
      <c r="A445" s="39">
        <v>202207.0</v>
      </c>
      <c r="B445" s="104">
        <v>44753.0</v>
      </c>
      <c r="C445" s="11">
        <v>202207.0</v>
      </c>
      <c r="D445" s="21" t="s">
        <v>535</v>
      </c>
      <c r="E445" s="39" t="s">
        <v>48</v>
      </c>
      <c r="F445" s="39" t="s">
        <v>13</v>
      </c>
      <c r="G445" s="71">
        <v>150000.0</v>
      </c>
      <c r="H445" s="65">
        <v>0.0</v>
      </c>
      <c r="I445" s="68" t="s">
        <v>536</v>
      </c>
      <c r="J445" s="17">
        <f t="shared" si="6"/>
        <v>-1414872</v>
      </c>
      <c r="K445" s="69"/>
      <c r="L445" s="69"/>
      <c r="M445" s="69"/>
      <c r="N445" s="69"/>
      <c r="O445" s="19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</row>
    <row r="446">
      <c r="A446" s="39">
        <v>202207.0</v>
      </c>
      <c r="B446" s="75">
        <v>44753.0</v>
      </c>
      <c r="C446" s="11">
        <v>202207.0</v>
      </c>
      <c r="D446" s="21" t="s">
        <v>537</v>
      </c>
      <c r="E446" s="39" t="s">
        <v>120</v>
      </c>
      <c r="F446" s="39" t="s">
        <v>19</v>
      </c>
      <c r="G446" s="64"/>
      <c r="H446" s="65">
        <v>3800.0</v>
      </c>
      <c r="I446" s="68">
        <v>263700.0</v>
      </c>
      <c r="J446" s="17">
        <f t="shared" si="6"/>
        <v>-1418672</v>
      </c>
      <c r="K446" s="69"/>
      <c r="L446" s="69"/>
      <c r="M446" s="69"/>
      <c r="N446" s="69"/>
      <c r="O446" s="19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</row>
    <row r="447">
      <c r="A447" s="39">
        <v>202207.0</v>
      </c>
      <c r="B447" s="75">
        <v>44756.0</v>
      </c>
      <c r="C447" s="11">
        <v>202207.0</v>
      </c>
      <c r="D447" s="21" t="s">
        <v>359</v>
      </c>
      <c r="E447" s="39" t="s">
        <v>97</v>
      </c>
      <c r="F447" s="39" t="s">
        <v>19</v>
      </c>
      <c r="G447" s="64"/>
      <c r="H447" s="65">
        <v>11000.0</v>
      </c>
      <c r="I447" s="68">
        <v>252700.0</v>
      </c>
      <c r="J447" s="17">
        <f t="shared" si="6"/>
        <v>-1429672</v>
      </c>
      <c r="K447" s="69"/>
      <c r="L447" s="69"/>
      <c r="M447" s="69"/>
      <c r="N447" s="69"/>
      <c r="O447" s="19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</row>
    <row r="448">
      <c r="A448" s="39">
        <v>202207.0</v>
      </c>
      <c r="B448" s="104">
        <v>44757.0</v>
      </c>
      <c r="C448" s="11">
        <v>202207.0</v>
      </c>
      <c r="D448" s="21" t="s">
        <v>538</v>
      </c>
      <c r="E448" s="39" t="s">
        <v>48</v>
      </c>
      <c r="F448" s="39" t="s">
        <v>19</v>
      </c>
      <c r="G448" s="71">
        <v>15000.0</v>
      </c>
      <c r="H448" s="65">
        <v>0.0</v>
      </c>
      <c r="I448" s="68">
        <v>267700.0</v>
      </c>
      <c r="J448" s="17">
        <f t="shared" si="6"/>
        <v>-1414672</v>
      </c>
      <c r="K448" s="69"/>
      <c r="L448" s="69"/>
      <c r="M448" s="69"/>
      <c r="N448" s="69"/>
      <c r="O448" s="19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</row>
    <row r="449">
      <c r="A449" s="39">
        <v>202207.0</v>
      </c>
      <c r="B449" s="104">
        <v>44757.0</v>
      </c>
      <c r="C449" s="11">
        <v>202207.0</v>
      </c>
      <c r="D449" s="107" t="s">
        <v>539</v>
      </c>
      <c r="E449" s="39" t="s">
        <v>48</v>
      </c>
      <c r="F449" s="39" t="s">
        <v>19</v>
      </c>
      <c r="G449" s="71">
        <v>2000.0</v>
      </c>
      <c r="H449" s="65">
        <v>0.0</v>
      </c>
      <c r="I449" s="68">
        <v>269700.0</v>
      </c>
      <c r="J449" s="17">
        <f t="shared" si="6"/>
        <v>-1412672</v>
      </c>
      <c r="K449" s="69"/>
      <c r="L449" s="69"/>
      <c r="M449" s="69"/>
      <c r="N449" s="69"/>
      <c r="O449" s="19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</row>
    <row r="450">
      <c r="A450" s="39">
        <v>202207.0</v>
      </c>
      <c r="B450" s="104">
        <v>44758.0</v>
      </c>
      <c r="C450" s="11">
        <v>202207.0</v>
      </c>
      <c r="D450" s="21" t="s">
        <v>540</v>
      </c>
      <c r="E450" s="39" t="s">
        <v>48</v>
      </c>
      <c r="F450" s="39" t="s">
        <v>19</v>
      </c>
      <c r="G450" s="71">
        <v>10000.0</v>
      </c>
      <c r="H450" s="65">
        <v>0.0</v>
      </c>
      <c r="I450" s="68">
        <v>279700.0</v>
      </c>
      <c r="J450" s="17">
        <f t="shared" si="6"/>
        <v>-1402672</v>
      </c>
      <c r="K450" s="69"/>
      <c r="L450" s="69"/>
      <c r="M450" s="69"/>
      <c r="N450" s="69"/>
      <c r="O450" s="19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</row>
    <row r="451">
      <c r="A451" s="39">
        <v>202207.0</v>
      </c>
      <c r="B451" s="104">
        <v>44758.0</v>
      </c>
      <c r="C451" s="11">
        <v>202207.0</v>
      </c>
      <c r="D451" s="21" t="s">
        <v>541</v>
      </c>
      <c r="E451" s="39" t="s">
        <v>48</v>
      </c>
      <c r="F451" s="39" t="s">
        <v>19</v>
      </c>
      <c r="G451" s="71">
        <v>80000.0</v>
      </c>
      <c r="H451" s="65">
        <v>0.0</v>
      </c>
      <c r="I451" s="68">
        <v>359700.0</v>
      </c>
      <c r="J451" s="17">
        <f t="shared" si="6"/>
        <v>-1322672</v>
      </c>
      <c r="K451" s="69"/>
      <c r="L451" s="69"/>
      <c r="M451" s="69"/>
      <c r="N451" s="69"/>
      <c r="O451" s="19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</row>
    <row r="452">
      <c r="A452" s="39">
        <v>202207.0</v>
      </c>
      <c r="B452" s="104">
        <v>44760.0</v>
      </c>
      <c r="C452" s="11">
        <v>202207.0</v>
      </c>
      <c r="D452" s="21" t="s">
        <v>542</v>
      </c>
      <c r="E452" s="39" t="s">
        <v>48</v>
      </c>
      <c r="F452" s="39" t="s">
        <v>19</v>
      </c>
      <c r="G452" s="71">
        <v>50000.0</v>
      </c>
      <c r="H452" s="65">
        <v>0.0</v>
      </c>
      <c r="I452" s="68">
        <v>409700.0</v>
      </c>
      <c r="J452" s="17">
        <f t="shared" si="6"/>
        <v>-1272672</v>
      </c>
      <c r="K452" s="69"/>
      <c r="L452" s="69"/>
      <c r="M452" s="69"/>
      <c r="N452" s="69"/>
      <c r="O452" s="125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</row>
    <row r="453">
      <c r="A453" s="39">
        <v>202207.0</v>
      </c>
      <c r="B453" s="75">
        <v>44761.0</v>
      </c>
      <c r="C453" s="11">
        <v>202207.0</v>
      </c>
      <c r="D453" s="21" t="s">
        <v>543</v>
      </c>
      <c r="E453" s="39" t="s">
        <v>18</v>
      </c>
      <c r="F453" s="39" t="s">
        <v>19</v>
      </c>
      <c r="G453" s="64"/>
      <c r="H453" s="65">
        <v>10000.0</v>
      </c>
      <c r="I453" s="68">
        <v>399700.0</v>
      </c>
      <c r="J453" s="17">
        <f t="shared" si="6"/>
        <v>-1282672</v>
      </c>
      <c r="K453" s="69"/>
      <c r="L453" s="69"/>
      <c r="M453" s="69"/>
      <c r="N453" s="69"/>
      <c r="O453" s="19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</row>
    <row r="454">
      <c r="A454" s="39">
        <v>202207.0</v>
      </c>
      <c r="B454" s="75">
        <v>44761.0</v>
      </c>
      <c r="C454" s="11">
        <v>202207.0</v>
      </c>
      <c r="D454" s="21" t="s">
        <v>544</v>
      </c>
      <c r="E454" s="39" t="s">
        <v>21</v>
      </c>
      <c r="F454" s="39" t="s">
        <v>19</v>
      </c>
      <c r="G454" s="64"/>
      <c r="H454" s="65">
        <v>10000.0</v>
      </c>
      <c r="I454" s="68">
        <v>389700.0</v>
      </c>
      <c r="J454" s="17">
        <f t="shared" si="6"/>
        <v>-1292672</v>
      </c>
      <c r="K454" s="69"/>
      <c r="L454" s="69"/>
      <c r="M454" s="69"/>
      <c r="N454" s="69"/>
      <c r="O454" s="19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</row>
    <row r="455">
      <c r="A455" s="39">
        <v>202207.0</v>
      </c>
      <c r="B455" s="75">
        <v>44761.0</v>
      </c>
      <c r="C455" s="11">
        <v>202207.0</v>
      </c>
      <c r="D455" s="21" t="s">
        <v>545</v>
      </c>
      <c r="E455" s="39" t="s">
        <v>48</v>
      </c>
      <c r="F455" s="39" t="s">
        <v>22</v>
      </c>
      <c r="G455" s="71">
        <v>15000.0</v>
      </c>
      <c r="H455" s="65">
        <v>0.0</v>
      </c>
      <c r="I455" s="68">
        <v>47500.0</v>
      </c>
      <c r="J455" s="17">
        <f t="shared" si="6"/>
        <v>-1277672</v>
      </c>
      <c r="K455" s="69"/>
      <c r="L455" s="69"/>
      <c r="M455" s="69"/>
      <c r="N455" s="69"/>
      <c r="O455" s="19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</row>
    <row r="456">
      <c r="A456" s="39">
        <v>202207.0</v>
      </c>
      <c r="B456" s="75">
        <v>44764.0</v>
      </c>
      <c r="C456" s="11">
        <v>202207.0</v>
      </c>
      <c r="D456" s="21" t="s">
        <v>546</v>
      </c>
      <c r="E456" s="39" t="s">
        <v>93</v>
      </c>
      <c r="F456" s="39" t="s">
        <v>22</v>
      </c>
      <c r="G456" s="64"/>
      <c r="H456" s="65">
        <v>5000.0</v>
      </c>
      <c r="I456" s="68">
        <v>42500.0</v>
      </c>
      <c r="J456" s="17">
        <f t="shared" si="6"/>
        <v>-1282672</v>
      </c>
      <c r="K456" s="69"/>
      <c r="L456" s="69"/>
      <c r="M456" s="69"/>
      <c r="N456" s="69"/>
      <c r="O456" s="19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</row>
    <row r="457">
      <c r="A457" s="39">
        <v>202207.0</v>
      </c>
      <c r="B457" s="75">
        <v>44764.0</v>
      </c>
      <c r="C457" s="11">
        <v>202207.0</v>
      </c>
      <c r="D457" s="21" t="s">
        <v>547</v>
      </c>
      <c r="E457" s="39" t="s">
        <v>93</v>
      </c>
      <c r="F457" s="39" t="s">
        <v>19</v>
      </c>
      <c r="G457" s="71">
        <v>5000.0</v>
      </c>
      <c r="H457" s="65">
        <v>0.0</v>
      </c>
      <c r="I457" s="68">
        <v>394000.0</v>
      </c>
      <c r="J457" s="17">
        <f t="shared" si="6"/>
        <v>-1277672</v>
      </c>
      <c r="K457" s="69"/>
      <c r="L457" s="69"/>
      <c r="M457" s="69"/>
      <c r="N457" s="69"/>
      <c r="O457" s="19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</row>
    <row r="458">
      <c r="A458" s="39">
        <v>202207.0</v>
      </c>
      <c r="B458" s="75">
        <v>44767.0</v>
      </c>
      <c r="C458" s="11">
        <v>202207.0</v>
      </c>
      <c r="D458" s="21" t="s">
        <v>548</v>
      </c>
      <c r="E458" s="39" t="s">
        <v>18</v>
      </c>
      <c r="F458" s="39" t="s">
        <v>19</v>
      </c>
      <c r="G458" s="64"/>
      <c r="H458" s="65">
        <v>15000.0</v>
      </c>
      <c r="I458" s="68">
        <v>379000.0</v>
      </c>
      <c r="J458" s="17">
        <f t="shared" si="6"/>
        <v>-1292672</v>
      </c>
      <c r="K458" s="69"/>
      <c r="L458" s="69"/>
      <c r="M458" s="69"/>
      <c r="N458" s="69"/>
      <c r="O458" s="19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</row>
    <row r="459">
      <c r="A459" s="39">
        <v>202207.0</v>
      </c>
      <c r="B459" s="75">
        <v>44767.0</v>
      </c>
      <c r="C459" s="11">
        <v>202207.0</v>
      </c>
      <c r="D459" s="21" t="s">
        <v>546</v>
      </c>
      <c r="E459" s="39" t="s">
        <v>93</v>
      </c>
      <c r="F459" s="39" t="s">
        <v>22</v>
      </c>
      <c r="G459" s="64"/>
      <c r="H459" s="65">
        <v>5000.0</v>
      </c>
      <c r="I459" s="68">
        <v>37500.0</v>
      </c>
      <c r="J459" s="17">
        <f t="shared" si="6"/>
        <v>-1297672</v>
      </c>
      <c r="K459" s="69"/>
      <c r="L459" s="69"/>
      <c r="M459" s="69"/>
      <c r="N459" s="69"/>
      <c r="O459" s="19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</row>
    <row r="460">
      <c r="A460" s="39">
        <v>202207.0</v>
      </c>
      <c r="B460" s="75">
        <v>44767.0</v>
      </c>
      <c r="C460" s="11">
        <v>202207.0</v>
      </c>
      <c r="D460" s="21" t="s">
        <v>547</v>
      </c>
      <c r="E460" s="39" t="s">
        <v>93</v>
      </c>
      <c r="F460" s="39" t="s">
        <v>19</v>
      </c>
      <c r="G460" s="71">
        <v>5000.0</v>
      </c>
      <c r="H460" s="65">
        <v>0.0</v>
      </c>
      <c r="I460" s="68">
        <v>384000.0</v>
      </c>
      <c r="J460" s="17">
        <f t="shared" si="6"/>
        <v>-1292672</v>
      </c>
      <c r="K460" s="69"/>
      <c r="L460" s="69"/>
      <c r="M460" s="69"/>
      <c r="N460" s="69"/>
      <c r="O460" s="19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</row>
    <row r="461">
      <c r="A461" s="39">
        <v>202207.0</v>
      </c>
      <c r="B461" s="75">
        <v>44770.0</v>
      </c>
      <c r="C461" s="11">
        <v>202207.0</v>
      </c>
      <c r="D461" s="21" t="s">
        <v>549</v>
      </c>
      <c r="E461" s="39" t="s">
        <v>48</v>
      </c>
      <c r="F461" s="39" t="s">
        <v>19</v>
      </c>
      <c r="G461" s="71">
        <v>5000.0</v>
      </c>
      <c r="H461" s="65">
        <v>0.0</v>
      </c>
      <c r="I461" s="68">
        <v>389000.0</v>
      </c>
      <c r="J461" s="17">
        <f t="shared" si="6"/>
        <v>-1287672</v>
      </c>
      <c r="K461" s="69"/>
      <c r="L461" s="69"/>
      <c r="M461" s="69"/>
      <c r="N461" s="69"/>
      <c r="O461" s="19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20"/>
      <c r="GA461" s="20"/>
      <c r="GB461" s="20"/>
      <c r="GC461" s="20"/>
    </row>
    <row r="462">
      <c r="A462" s="39">
        <v>202207.0</v>
      </c>
      <c r="B462" s="75">
        <v>44772.0</v>
      </c>
      <c r="C462" s="11">
        <v>202207.0</v>
      </c>
      <c r="D462" s="21" t="s">
        <v>550</v>
      </c>
      <c r="E462" s="39" t="s">
        <v>64</v>
      </c>
      <c r="F462" s="39" t="s">
        <v>19</v>
      </c>
      <c r="G462" s="64"/>
      <c r="H462" s="65">
        <v>100000.0</v>
      </c>
      <c r="I462" s="68">
        <v>289000.0</v>
      </c>
      <c r="J462" s="17">
        <f t="shared" si="6"/>
        <v>-1387672</v>
      </c>
      <c r="K462" s="69"/>
      <c r="L462" s="69"/>
      <c r="M462" s="69"/>
      <c r="N462" s="69"/>
      <c r="O462" s="19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</row>
    <row r="463">
      <c r="A463" s="39">
        <v>202207.0</v>
      </c>
      <c r="B463" s="75">
        <v>44772.0</v>
      </c>
      <c r="C463" s="11">
        <v>202207.0</v>
      </c>
      <c r="D463" s="21" t="s">
        <v>550</v>
      </c>
      <c r="E463" s="39" t="s">
        <v>64</v>
      </c>
      <c r="F463" s="39" t="s">
        <v>34</v>
      </c>
      <c r="G463" s="64"/>
      <c r="H463" s="65">
        <v>25125.0</v>
      </c>
      <c r="I463" s="68">
        <v>72000.0</v>
      </c>
      <c r="J463" s="17">
        <f t="shared" si="6"/>
        <v>-1412797</v>
      </c>
      <c r="K463" s="69"/>
      <c r="L463" s="69"/>
      <c r="M463" s="69"/>
      <c r="N463" s="69"/>
      <c r="O463" s="19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</row>
    <row r="464">
      <c r="A464" s="39">
        <v>202207.0</v>
      </c>
      <c r="B464" s="75">
        <v>44772.0</v>
      </c>
      <c r="C464" s="11">
        <v>202207.0</v>
      </c>
      <c r="D464" s="21" t="s">
        <v>551</v>
      </c>
      <c r="E464" s="39" t="s">
        <v>48</v>
      </c>
      <c r="F464" s="39" t="s">
        <v>19</v>
      </c>
      <c r="G464" s="71">
        <v>10000.0</v>
      </c>
      <c r="H464" s="65">
        <v>0.0</v>
      </c>
      <c r="I464" s="68">
        <v>299000.0</v>
      </c>
      <c r="J464" s="17">
        <f t="shared" si="6"/>
        <v>-1402797</v>
      </c>
      <c r="K464" s="69"/>
      <c r="L464" s="69"/>
      <c r="M464" s="69"/>
      <c r="N464" s="69"/>
      <c r="O464" s="19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</row>
    <row r="465">
      <c r="A465" s="39">
        <v>202208.0</v>
      </c>
      <c r="B465" s="106">
        <v>44774.0</v>
      </c>
      <c r="C465" s="11">
        <v>202207.0</v>
      </c>
      <c r="D465" s="21" t="s">
        <v>552</v>
      </c>
      <c r="E465" s="39" t="s">
        <v>136</v>
      </c>
      <c r="F465" s="39" t="s">
        <v>19</v>
      </c>
      <c r="G465" s="64"/>
      <c r="H465" s="65">
        <v>40000.0</v>
      </c>
      <c r="I465" s="68">
        <v>259000.0</v>
      </c>
      <c r="J465" s="17">
        <f t="shared" si="6"/>
        <v>-1442797</v>
      </c>
      <c r="K465" s="69"/>
      <c r="L465" s="69"/>
      <c r="M465" s="69"/>
      <c r="N465" s="69"/>
      <c r="O465" s="19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</row>
    <row r="466">
      <c r="A466" s="39">
        <v>202208.0</v>
      </c>
      <c r="B466" s="106">
        <v>44774.0</v>
      </c>
      <c r="C466" s="11">
        <v>202208.0</v>
      </c>
      <c r="D466" s="21" t="s">
        <v>553</v>
      </c>
      <c r="E466" s="39" t="s">
        <v>103</v>
      </c>
      <c r="F466" s="39" t="s">
        <v>19</v>
      </c>
      <c r="G466" s="64"/>
      <c r="H466" s="65">
        <v>35000.0</v>
      </c>
      <c r="I466" s="68">
        <v>224000.0</v>
      </c>
      <c r="J466" s="17">
        <f t="shared" si="6"/>
        <v>-1477797</v>
      </c>
      <c r="K466" s="69"/>
      <c r="L466" s="69"/>
      <c r="M466" s="69"/>
      <c r="N466" s="69"/>
      <c r="O466" s="19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</row>
    <row r="467">
      <c r="A467" s="39">
        <v>202208.0</v>
      </c>
      <c r="B467" s="106">
        <v>44774.0</v>
      </c>
      <c r="C467" s="11">
        <v>202208.0</v>
      </c>
      <c r="D467" s="21" t="s">
        <v>554</v>
      </c>
      <c r="E467" s="39" t="s">
        <v>48</v>
      </c>
      <c r="F467" s="39" t="s">
        <v>34</v>
      </c>
      <c r="G467" s="71">
        <v>2500.0</v>
      </c>
      <c r="H467" s="65">
        <v>0.0</v>
      </c>
      <c r="I467" s="68">
        <v>74500.0</v>
      </c>
      <c r="J467" s="17">
        <f t="shared" si="6"/>
        <v>-1475297</v>
      </c>
      <c r="K467" s="69"/>
      <c r="L467" s="69"/>
      <c r="M467" s="69"/>
      <c r="N467" s="69"/>
      <c r="O467" s="19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</row>
    <row r="468">
      <c r="A468" s="39">
        <v>202208.0</v>
      </c>
      <c r="B468" s="106">
        <v>44774.0</v>
      </c>
      <c r="C468" s="11">
        <v>202208.0</v>
      </c>
      <c r="D468" s="21" t="s">
        <v>555</v>
      </c>
      <c r="E468" s="39" t="s">
        <v>48</v>
      </c>
      <c r="F468" s="39" t="s">
        <v>34</v>
      </c>
      <c r="G468" s="71">
        <v>20400.0</v>
      </c>
      <c r="H468" s="65">
        <v>0.0</v>
      </c>
      <c r="I468" s="68">
        <v>95400.0</v>
      </c>
      <c r="J468" s="17">
        <f t="shared" si="6"/>
        <v>-1454897</v>
      </c>
      <c r="K468" s="69"/>
      <c r="L468" s="69"/>
      <c r="M468" s="69"/>
      <c r="N468" s="69"/>
      <c r="O468" s="19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</row>
    <row r="469">
      <c r="A469" s="39">
        <v>202208.0</v>
      </c>
      <c r="B469" s="106">
        <v>44774.0</v>
      </c>
      <c r="C469" s="11">
        <v>202208.0</v>
      </c>
      <c r="D469" s="21" t="s">
        <v>556</v>
      </c>
      <c r="E469" s="39" t="s">
        <v>48</v>
      </c>
      <c r="F469" s="39" t="s">
        <v>19</v>
      </c>
      <c r="G469" s="71">
        <v>3000.0</v>
      </c>
      <c r="H469" s="65">
        <v>0.0</v>
      </c>
      <c r="I469" s="68">
        <v>227000.0</v>
      </c>
      <c r="J469" s="17">
        <f t="shared" si="6"/>
        <v>-1451897</v>
      </c>
      <c r="K469" s="69"/>
      <c r="L469" s="69"/>
      <c r="M469" s="69"/>
      <c r="N469" s="69"/>
      <c r="O469" s="19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</row>
    <row r="470">
      <c r="A470" s="39">
        <v>202208.0</v>
      </c>
      <c r="B470" s="106">
        <v>44774.0</v>
      </c>
      <c r="C470" s="11">
        <v>202208.0</v>
      </c>
      <c r="D470" s="21" t="s">
        <v>557</v>
      </c>
      <c r="E470" s="39" t="s">
        <v>95</v>
      </c>
      <c r="F470" s="39" t="s">
        <v>19</v>
      </c>
      <c r="G470" s="64"/>
      <c r="H470" s="65">
        <v>2000.0</v>
      </c>
      <c r="I470" s="68">
        <v>225000.0</v>
      </c>
      <c r="J470" s="17">
        <f t="shared" si="6"/>
        <v>-1453897</v>
      </c>
      <c r="K470" s="69"/>
      <c r="L470" s="69"/>
      <c r="M470" s="69"/>
      <c r="N470" s="69"/>
      <c r="O470" s="19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</row>
    <row r="471">
      <c r="A471" s="39">
        <v>202208.0</v>
      </c>
      <c r="B471" s="75">
        <v>44775.0</v>
      </c>
      <c r="C471" s="11">
        <v>202208.0</v>
      </c>
      <c r="D471" s="21" t="s">
        <v>558</v>
      </c>
      <c r="E471" s="39" t="s">
        <v>120</v>
      </c>
      <c r="F471" s="39" t="s">
        <v>19</v>
      </c>
      <c r="G471" s="64"/>
      <c r="H471" s="65">
        <v>22000.0</v>
      </c>
      <c r="I471" s="68">
        <v>203000.0</v>
      </c>
      <c r="J471" s="17">
        <f t="shared" si="6"/>
        <v>-1475897</v>
      </c>
      <c r="K471" s="69"/>
      <c r="L471" s="69"/>
      <c r="M471" s="69"/>
      <c r="N471" s="69"/>
      <c r="O471" s="19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</row>
    <row r="472">
      <c r="A472" s="39">
        <v>202208.0</v>
      </c>
      <c r="B472" s="75">
        <v>44775.0</v>
      </c>
      <c r="C472" s="11">
        <v>202208.0</v>
      </c>
      <c r="D472" s="21" t="s">
        <v>559</v>
      </c>
      <c r="E472" s="39" t="s">
        <v>48</v>
      </c>
      <c r="F472" s="39" t="s">
        <v>19</v>
      </c>
      <c r="G472" s="71">
        <v>5000.0</v>
      </c>
      <c r="H472" s="65">
        <v>0.0</v>
      </c>
      <c r="I472" s="68">
        <v>208000.0</v>
      </c>
      <c r="J472" s="17">
        <f t="shared" si="6"/>
        <v>-1470897</v>
      </c>
      <c r="K472" s="69"/>
      <c r="L472" s="69"/>
      <c r="M472" s="69"/>
      <c r="N472" s="69"/>
      <c r="O472" s="19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</row>
    <row r="473">
      <c r="A473" s="39">
        <v>202208.0</v>
      </c>
      <c r="B473" s="75">
        <v>44775.0</v>
      </c>
      <c r="C473" s="11">
        <v>202208.0</v>
      </c>
      <c r="D473" s="21" t="s">
        <v>560</v>
      </c>
      <c r="E473" s="39" t="s">
        <v>48</v>
      </c>
      <c r="F473" s="39" t="s">
        <v>34</v>
      </c>
      <c r="G473" s="71">
        <v>4000.0</v>
      </c>
      <c r="H473" s="65">
        <v>0.0</v>
      </c>
      <c r="I473" s="68">
        <v>99400.0</v>
      </c>
      <c r="J473" s="17">
        <f t="shared" si="6"/>
        <v>-1466897</v>
      </c>
      <c r="K473" s="69"/>
      <c r="L473" s="69"/>
      <c r="M473" s="69"/>
      <c r="N473" s="69"/>
      <c r="O473" s="19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</row>
    <row r="474">
      <c r="A474" s="39">
        <v>202208.0</v>
      </c>
      <c r="B474" s="75">
        <v>44775.0</v>
      </c>
      <c r="C474" s="11">
        <v>202207.0</v>
      </c>
      <c r="D474" s="21" t="s">
        <v>561</v>
      </c>
      <c r="E474" s="39" t="s">
        <v>64</v>
      </c>
      <c r="F474" s="39" t="s">
        <v>34</v>
      </c>
      <c r="G474" s="71"/>
      <c r="H474" s="65">
        <v>100000.0</v>
      </c>
      <c r="I474" s="68">
        <v>0.0</v>
      </c>
      <c r="J474" s="17">
        <f t="shared" si="6"/>
        <v>-1566897</v>
      </c>
      <c r="K474" s="69"/>
      <c r="L474" s="69"/>
      <c r="M474" s="69"/>
      <c r="N474" s="69"/>
      <c r="O474" s="19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</row>
    <row r="475">
      <c r="A475" s="39">
        <v>202208.0</v>
      </c>
      <c r="B475" s="75">
        <v>44775.0</v>
      </c>
      <c r="C475" s="11">
        <v>202208.0</v>
      </c>
      <c r="D475" s="21" t="s">
        <v>562</v>
      </c>
      <c r="E475" s="39" t="s">
        <v>48</v>
      </c>
      <c r="F475" s="39" t="s">
        <v>19</v>
      </c>
      <c r="G475" s="71">
        <v>7500.0</v>
      </c>
      <c r="H475" s="65">
        <v>0.0</v>
      </c>
      <c r="I475" s="68">
        <v>215500.0</v>
      </c>
      <c r="J475" s="17">
        <f t="shared" si="6"/>
        <v>-1559397</v>
      </c>
      <c r="K475" s="69"/>
      <c r="L475" s="69"/>
      <c r="M475" s="69"/>
      <c r="N475" s="69"/>
      <c r="O475" s="19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</row>
    <row r="476">
      <c r="A476" s="39">
        <v>202208.0</v>
      </c>
      <c r="B476" s="75">
        <v>44775.0</v>
      </c>
      <c r="C476" s="11">
        <v>202208.0</v>
      </c>
      <c r="D476" s="21" t="s">
        <v>563</v>
      </c>
      <c r="E476" s="39" t="s">
        <v>48</v>
      </c>
      <c r="F476" s="39" t="s">
        <v>19</v>
      </c>
      <c r="G476" s="71">
        <v>3000.0</v>
      </c>
      <c r="H476" s="65">
        <v>0.0</v>
      </c>
      <c r="I476" s="68">
        <v>218500.0</v>
      </c>
      <c r="J476" s="17">
        <f t="shared" si="6"/>
        <v>-1556397</v>
      </c>
      <c r="K476" s="69"/>
      <c r="L476" s="69"/>
      <c r="M476" s="69"/>
      <c r="N476" s="69"/>
      <c r="O476" s="19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</row>
    <row r="477">
      <c r="A477" s="39">
        <v>202208.0</v>
      </c>
      <c r="B477" s="75">
        <v>44775.0</v>
      </c>
      <c r="C477" s="11">
        <v>202208.0</v>
      </c>
      <c r="D477" s="21" t="s">
        <v>564</v>
      </c>
      <c r="E477" s="39" t="s">
        <v>48</v>
      </c>
      <c r="F477" s="39" t="s">
        <v>22</v>
      </c>
      <c r="G477" s="71">
        <v>4500.0</v>
      </c>
      <c r="H477" s="65">
        <v>0.0</v>
      </c>
      <c r="I477" s="68">
        <v>42000.0</v>
      </c>
      <c r="J477" s="17">
        <f t="shared" si="6"/>
        <v>-1551897</v>
      </c>
      <c r="K477" s="69"/>
      <c r="L477" s="69"/>
      <c r="M477" s="69"/>
      <c r="N477" s="69"/>
      <c r="O477" s="19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</row>
    <row r="478">
      <c r="A478" s="39">
        <v>202208.0</v>
      </c>
      <c r="B478" s="75">
        <v>44775.0</v>
      </c>
      <c r="C478" s="11">
        <v>202207.0</v>
      </c>
      <c r="D478" s="126" t="s">
        <v>565</v>
      </c>
      <c r="E478" s="39" t="s">
        <v>64</v>
      </c>
      <c r="F478" s="39" t="s">
        <v>19</v>
      </c>
      <c r="G478" s="71"/>
      <c r="H478" s="65">
        <v>100000.0</v>
      </c>
      <c r="I478" s="68">
        <v>118500.0</v>
      </c>
      <c r="J478" s="17">
        <f t="shared" si="6"/>
        <v>-1651897</v>
      </c>
      <c r="K478" s="69"/>
      <c r="L478" s="69"/>
      <c r="M478" s="69"/>
      <c r="N478" s="69"/>
      <c r="O478" s="19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</row>
    <row r="479">
      <c r="A479" s="39">
        <v>202208.0</v>
      </c>
      <c r="B479" s="127">
        <v>44775.0</v>
      </c>
      <c r="C479" s="128">
        <v>202207.0</v>
      </c>
      <c r="D479" s="126" t="s">
        <v>565</v>
      </c>
      <c r="E479" s="129" t="s">
        <v>64</v>
      </c>
      <c r="F479" s="129" t="s">
        <v>19</v>
      </c>
      <c r="G479" s="130"/>
      <c r="H479" s="131">
        <v>100000.0</v>
      </c>
      <c r="I479" s="132">
        <v>0.0</v>
      </c>
      <c r="J479" s="17">
        <f t="shared" si="6"/>
        <v>-1751897</v>
      </c>
      <c r="K479" s="133"/>
      <c r="L479" s="133"/>
      <c r="M479" s="133"/>
      <c r="N479" s="133"/>
      <c r="O479" s="19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</row>
    <row r="480">
      <c r="A480" s="39">
        <v>202208.0</v>
      </c>
      <c r="B480" s="75">
        <v>44775.0</v>
      </c>
      <c r="C480" s="11">
        <v>202208.0</v>
      </c>
      <c r="D480" s="21" t="s">
        <v>566</v>
      </c>
      <c r="E480" s="39" t="s">
        <v>48</v>
      </c>
      <c r="F480" s="39" t="s">
        <v>19</v>
      </c>
      <c r="G480" s="71">
        <v>15000.0</v>
      </c>
      <c r="H480" s="65">
        <v>0.0</v>
      </c>
      <c r="I480" s="68">
        <v>133500.0</v>
      </c>
      <c r="J480" s="17">
        <f t="shared" si="6"/>
        <v>-1736897</v>
      </c>
      <c r="K480" s="69"/>
      <c r="L480" s="69"/>
      <c r="M480" s="69"/>
      <c r="N480" s="69"/>
      <c r="O480" s="19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</row>
    <row r="481">
      <c r="A481" s="39">
        <v>202208.0</v>
      </c>
      <c r="B481" s="75">
        <v>44781.0</v>
      </c>
      <c r="C481" s="11">
        <v>202208.0</v>
      </c>
      <c r="D481" s="21" t="s">
        <v>567</v>
      </c>
      <c r="E481" s="39" t="s">
        <v>48</v>
      </c>
      <c r="F481" s="39" t="s">
        <v>19</v>
      </c>
      <c r="G481" s="71">
        <v>3000.0</v>
      </c>
      <c r="H481" s="65">
        <v>0.0</v>
      </c>
      <c r="I481" s="68">
        <v>136500.0</v>
      </c>
      <c r="J481" s="17">
        <f t="shared" si="6"/>
        <v>-1733897</v>
      </c>
      <c r="K481" s="69"/>
      <c r="L481" s="69"/>
      <c r="M481" s="69"/>
      <c r="N481" s="69"/>
      <c r="O481" s="19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</row>
    <row r="482">
      <c r="A482" s="39">
        <v>202208.0</v>
      </c>
      <c r="B482" s="75">
        <v>44780.0</v>
      </c>
      <c r="C482" s="11">
        <v>202208.0</v>
      </c>
      <c r="D482" s="21" t="s">
        <v>568</v>
      </c>
      <c r="E482" s="39" t="s">
        <v>48</v>
      </c>
      <c r="F482" s="39" t="s">
        <v>22</v>
      </c>
      <c r="G482" s="71">
        <v>2000.0</v>
      </c>
      <c r="H482" s="65">
        <v>0.0</v>
      </c>
      <c r="I482" s="68">
        <v>44000.0</v>
      </c>
      <c r="J482" s="17">
        <f t="shared" si="6"/>
        <v>-1731897</v>
      </c>
      <c r="K482" s="69"/>
      <c r="L482" s="69"/>
      <c r="M482" s="69"/>
      <c r="N482" s="69"/>
      <c r="O482" s="19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</row>
    <row r="483">
      <c r="A483" s="39">
        <v>202208.0</v>
      </c>
      <c r="B483" s="75">
        <v>44783.0</v>
      </c>
      <c r="C483" s="11">
        <v>202208.0</v>
      </c>
      <c r="D483" s="21" t="s">
        <v>569</v>
      </c>
      <c r="E483" s="39" t="s">
        <v>48</v>
      </c>
      <c r="F483" s="39" t="s">
        <v>19</v>
      </c>
      <c r="G483" s="71">
        <v>7500.0</v>
      </c>
      <c r="H483" s="65">
        <v>0.0</v>
      </c>
      <c r="I483" s="68">
        <v>144500.0</v>
      </c>
      <c r="J483" s="17">
        <f t="shared" si="6"/>
        <v>-1724397</v>
      </c>
      <c r="K483" s="69"/>
      <c r="L483" s="69"/>
      <c r="M483" s="69"/>
      <c r="N483" s="69"/>
      <c r="O483" s="19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</row>
    <row r="484">
      <c r="A484" s="39">
        <v>202208.0</v>
      </c>
      <c r="B484" s="75">
        <v>44783.0</v>
      </c>
      <c r="C484" s="11">
        <v>202208.0</v>
      </c>
      <c r="D484" s="21" t="s">
        <v>570</v>
      </c>
      <c r="E484" s="39" t="s">
        <v>48</v>
      </c>
      <c r="F484" s="39" t="s">
        <v>19</v>
      </c>
      <c r="G484" s="71">
        <v>50000.0</v>
      </c>
      <c r="H484" s="65">
        <v>0.0</v>
      </c>
      <c r="I484" s="68">
        <v>194500.0</v>
      </c>
      <c r="J484" s="17">
        <f t="shared" si="6"/>
        <v>-1674397</v>
      </c>
      <c r="K484" s="69"/>
      <c r="L484" s="69"/>
      <c r="M484" s="69"/>
      <c r="N484" s="69"/>
      <c r="O484" s="19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</row>
    <row r="485">
      <c r="A485" s="39">
        <v>202208.0</v>
      </c>
      <c r="B485" s="75">
        <v>44784.0</v>
      </c>
      <c r="C485" s="11">
        <v>202208.0</v>
      </c>
      <c r="D485" s="21" t="s">
        <v>571</v>
      </c>
      <c r="E485" s="39" t="s">
        <v>37</v>
      </c>
      <c r="F485" s="39" t="s">
        <v>19</v>
      </c>
      <c r="G485" s="64"/>
      <c r="H485" s="65">
        <v>72500.0</v>
      </c>
      <c r="I485" s="68">
        <v>122000.0</v>
      </c>
      <c r="J485" s="17">
        <f t="shared" si="6"/>
        <v>-1746897</v>
      </c>
      <c r="K485" s="69"/>
      <c r="L485" s="69"/>
      <c r="M485" s="69"/>
      <c r="N485" s="69"/>
      <c r="O485" s="19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</row>
    <row r="486">
      <c r="A486" s="39">
        <v>202208.0</v>
      </c>
      <c r="B486" s="75">
        <v>44784.0</v>
      </c>
      <c r="C486" s="11">
        <v>202208.0</v>
      </c>
      <c r="D486" s="21" t="s">
        <v>572</v>
      </c>
      <c r="E486" s="39" t="s">
        <v>37</v>
      </c>
      <c r="F486" s="39" t="s">
        <v>19</v>
      </c>
      <c r="G486" s="64"/>
      <c r="H486" s="65">
        <v>6000.0</v>
      </c>
      <c r="I486" s="68">
        <v>116000.0</v>
      </c>
      <c r="J486" s="17">
        <f t="shared" si="6"/>
        <v>-1752897</v>
      </c>
      <c r="K486" s="69"/>
      <c r="L486" s="69"/>
      <c r="M486" s="69"/>
      <c r="N486" s="69"/>
      <c r="O486" s="19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</row>
    <row r="487">
      <c r="A487" s="39">
        <v>202208.0</v>
      </c>
      <c r="B487" s="75">
        <v>44784.0</v>
      </c>
      <c r="C487" s="11">
        <v>202208.0</v>
      </c>
      <c r="D487" s="21" t="s">
        <v>573</v>
      </c>
      <c r="E487" s="39" t="s">
        <v>33</v>
      </c>
      <c r="F487" s="39" t="s">
        <v>19</v>
      </c>
      <c r="G487" s="64"/>
      <c r="H487" s="65">
        <v>10000.0</v>
      </c>
      <c r="I487" s="68">
        <v>106000.0</v>
      </c>
      <c r="J487" s="17">
        <f t="shared" si="6"/>
        <v>-1762897</v>
      </c>
      <c r="K487" s="69"/>
      <c r="L487" s="69"/>
      <c r="M487" s="69"/>
      <c r="N487" s="69"/>
      <c r="O487" s="19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</row>
    <row r="488">
      <c r="A488" s="39">
        <v>202208.0</v>
      </c>
      <c r="B488" s="106">
        <v>43324.0</v>
      </c>
      <c r="C488" s="39">
        <v>202209.0</v>
      </c>
      <c r="D488" s="21" t="s">
        <v>574</v>
      </c>
      <c r="E488" s="39" t="s">
        <v>48</v>
      </c>
      <c r="F488" s="39" t="s">
        <v>19</v>
      </c>
      <c r="G488" s="71">
        <v>150000.0</v>
      </c>
      <c r="H488" s="65">
        <v>0.0</v>
      </c>
      <c r="I488" s="68">
        <v>256000.0</v>
      </c>
      <c r="J488" s="17">
        <f t="shared" si="6"/>
        <v>-1612897</v>
      </c>
      <c r="K488" s="69"/>
      <c r="L488" s="69"/>
      <c r="M488" s="69"/>
      <c r="N488" s="69"/>
      <c r="O488" s="19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</row>
    <row r="489">
      <c r="A489" s="39">
        <v>202208.0</v>
      </c>
      <c r="B489" s="106">
        <v>43324.0</v>
      </c>
      <c r="C489" s="39">
        <v>202209.0</v>
      </c>
      <c r="D489" s="21" t="s">
        <v>575</v>
      </c>
      <c r="E489" s="39" t="s">
        <v>48</v>
      </c>
      <c r="F489" s="39" t="s">
        <v>19</v>
      </c>
      <c r="G489" s="71">
        <v>20000.0</v>
      </c>
      <c r="H489" s="65">
        <v>0.0</v>
      </c>
      <c r="I489" s="68">
        <v>276000.0</v>
      </c>
      <c r="J489" s="17">
        <f t="shared" si="6"/>
        <v>-1592897</v>
      </c>
      <c r="K489" s="69"/>
      <c r="L489" s="69"/>
      <c r="M489" s="69"/>
      <c r="N489" s="69"/>
      <c r="O489" s="19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</row>
    <row r="490">
      <c r="A490" s="39">
        <v>202208.0</v>
      </c>
      <c r="B490" s="75">
        <v>44788.0</v>
      </c>
      <c r="C490" s="11">
        <v>202208.0</v>
      </c>
      <c r="D490" s="21" t="s">
        <v>576</v>
      </c>
      <c r="E490" s="39" t="s">
        <v>48</v>
      </c>
      <c r="F490" s="39" t="s">
        <v>19</v>
      </c>
      <c r="G490" s="71">
        <v>10000.0</v>
      </c>
      <c r="H490" s="65">
        <v>0.0</v>
      </c>
      <c r="I490" s="68">
        <v>286000.0</v>
      </c>
      <c r="J490" s="17">
        <f t="shared" si="6"/>
        <v>-1582897</v>
      </c>
      <c r="K490" s="69"/>
      <c r="L490" s="69"/>
      <c r="M490" s="69"/>
      <c r="N490" s="69"/>
      <c r="O490" s="19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</row>
    <row r="491">
      <c r="A491" s="39">
        <v>202208.0</v>
      </c>
      <c r="B491" s="75">
        <v>44788.0</v>
      </c>
      <c r="C491" s="11">
        <v>202208.0</v>
      </c>
      <c r="D491" s="21" t="s">
        <v>577</v>
      </c>
      <c r="E491" s="39" t="s">
        <v>48</v>
      </c>
      <c r="F491" s="39" t="s">
        <v>19</v>
      </c>
      <c r="G491" s="71">
        <v>10000.0</v>
      </c>
      <c r="H491" s="65">
        <v>0.0</v>
      </c>
      <c r="I491" s="68">
        <v>296000.0</v>
      </c>
      <c r="J491" s="17">
        <f t="shared" si="6"/>
        <v>-1572897</v>
      </c>
      <c r="K491" s="69"/>
      <c r="L491" s="69"/>
      <c r="M491" s="69"/>
      <c r="N491" s="69"/>
      <c r="O491" s="19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</row>
    <row r="492">
      <c r="A492" s="39">
        <v>202208.0</v>
      </c>
      <c r="B492" s="75">
        <v>44789.0</v>
      </c>
      <c r="C492" s="11">
        <v>202208.0</v>
      </c>
      <c r="D492" s="21" t="s">
        <v>578</v>
      </c>
      <c r="E492" s="39" t="s">
        <v>48</v>
      </c>
      <c r="F492" s="39" t="s">
        <v>19</v>
      </c>
      <c r="G492" s="71">
        <v>1500.0</v>
      </c>
      <c r="H492" s="65">
        <v>0.0</v>
      </c>
      <c r="I492" s="68">
        <v>297500.0</v>
      </c>
      <c r="J492" s="17">
        <f t="shared" si="6"/>
        <v>-1571397</v>
      </c>
      <c r="K492" s="69"/>
      <c r="L492" s="69"/>
      <c r="M492" s="69"/>
      <c r="N492" s="69"/>
      <c r="O492" s="19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</row>
    <row r="493">
      <c r="A493" s="39">
        <v>202208.0</v>
      </c>
      <c r="B493" s="104">
        <v>44792.0</v>
      </c>
      <c r="C493" s="11">
        <v>202208.0</v>
      </c>
      <c r="D493" s="21" t="s">
        <v>579</v>
      </c>
      <c r="E493" s="39" t="s">
        <v>93</v>
      </c>
      <c r="F493" s="39" t="s">
        <v>19</v>
      </c>
      <c r="G493" s="64"/>
      <c r="H493" s="65">
        <v>62000.0</v>
      </c>
      <c r="I493" s="68">
        <v>235500.0</v>
      </c>
      <c r="J493" s="17">
        <f t="shared" si="6"/>
        <v>-1633397</v>
      </c>
      <c r="K493" s="69"/>
      <c r="L493" s="69"/>
      <c r="M493" s="69"/>
      <c r="N493" s="69"/>
      <c r="O493" s="19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</row>
    <row r="494">
      <c r="A494" s="39">
        <v>202208.0</v>
      </c>
      <c r="B494" s="104">
        <v>44792.0</v>
      </c>
      <c r="C494" s="11">
        <v>202208.0</v>
      </c>
      <c r="D494" s="21" t="s">
        <v>359</v>
      </c>
      <c r="E494" s="39" t="s">
        <v>97</v>
      </c>
      <c r="F494" s="39" t="s">
        <v>19</v>
      </c>
      <c r="G494" s="64"/>
      <c r="H494" s="65">
        <v>10000.0</v>
      </c>
      <c r="I494" s="68">
        <v>225500.0</v>
      </c>
      <c r="J494" s="17">
        <f t="shared" si="6"/>
        <v>-1643397</v>
      </c>
      <c r="K494" s="69"/>
      <c r="L494" s="69"/>
      <c r="M494" s="69"/>
      <c r="N494" s="69"/>
      <c r="O494" s="19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</row>
    <row r="495">
      <c r="A495" s="39">
        <v>202208.0</v>
      </c>
      <c r="B495" s="75">
        <v>44795.0</v>
      </c>
      <c r="C495" s="11">
        <v>202208.0</v>
      </c>
      <c r="D495" s="21" t="s">
        <v>580</v>
      </c>
      <c r="E495" s="39" t="s">
        <v>48</v>
      </c>
      <c r="F495" s="39" t="s">
        <v>168</v>
      </c>
      <c r="G495" s="71">
        <v>108500.0</v>
      </c>
      <c r="H495" s="65">
        <v>0.0</v>
      </c>
      <c r="I495" s="68">
        <v>635250.0</v>
      </c>
      <c r="J495" s="17">
        <f t="shared" si="6"/>
        <v>-1534897</v>
      </c>
      <c r="K495" s="69"/>
      <c r="L495" s="69"/>
      <c r="M495" s="69"/>
      <c r="N495" s="69"/>
      <c r="O495" s="19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</row>
    <row r="496">
      <c r="A496" s="39">
        <v>202208.0</v>
      </c>
      <c r="B496" s="75">
        <v>44797.0</v>
      </c>
      <c r="C496" s="11">
        <v>202208.0</v>
      </c>
      <c r="D496" s="21" t="s">
        <v>581</v>
      </c>
      <c r="E496" s="39" t="s">
        <v>120</v>
      </c>
      <c r="F496" s="39" t="s">
        <v>19</v>
      </c>
      <c r="G496" s="64"/>
      <c r="H496" s="65">
        <v>14000.0</v>
      </c>
      <c r="I496" s="68">
        <v>211500.0</v>
      </c>
      <c r="J496" s="17">
        <f t="shared" si="6"/>
        <v>-1548897</v>
      </c>
      <c r="K496" s="69"/>
      <c r="L496" s="69"/>
      <c r="M496" s="69"/>
      <c r="N496" s="69"/>
      <c r="O496" s="19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0"/>
      <c r="DF496" s="20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Y496" s="20"/>
      <c r="DZ496" s="20"/>
      <c r="EA496" s="20"/>
      <c r="EB496" s="20"/>
      <c r="EC496" s="20"/>
      <c r="ED496" s="20"/>
      <c r="EE496" s="20"/>
      <c r="EF496" s="20"/>
      <c r="EG496" s="20"/>
      <c r="EH496" s="20"/>
      <c r="EI496" s="20"/>
      <c r="EJ496" s="20"/>
      <c r="EK496" s="20"/>
      <c r="EL496" s="20"/>
      <c r="EM496" s="20"/>
      <c r="EN496" s="20"/>
      <c r="EO496" s="20"/>
      <c r="EP496" s="20"/>
      <c r="EQ496" s="20"/>
      <c r="ER496" s="20"/>
      <c r="ES496" s="20"/>
      <c r="ET496" s="20"/>
      <c r="EU496" s="20"/>
      <c r="EV496" s="20"/>
      <c r="EW496" s="20"/>
      <c r="EX496" s="20"/>
      <c r="EY496" s="20"/>
      <c r="EZ496" s="20"/>
      <c r="FA496" s="20"/>
      <c r="FB496" s="20"/>
      <c r="FC496" s="20"/>
      <c r="FD496" s="20"/>
      <c r="FE496" s="20"/>
      <c r="FF496" s="20"/>
      <c r="FG496" s="20"/>
      <c r="FH496" s="20"/>
      <c r="FI496" s="20"/>
      <c r="FJ496" s="20"/>
      <c r="FK496" s="20"/>
      <c r="FL496" s="20"/>
      <c r="FM496" s="20"/>
      <c r="FN496" s="20"/>
      <c r="FO496" s="20"/>
      <c r="FP496" s="20"/>
      <c r="FQ496" s="20"/>
      <c r="FR496" s="20"/>
      <c r="FS496" s="20"/>
      <c r="FT496" s="20"/>
      <c r="FU496" s="20"/>
      <c r="FV496" s="20"/>
      <c r="FW496" s="20"/>
      <c r="FX496" s="20"/>
      <c r="FY496" s="20"/>
      <c r="FZ496" s="20"/>
      <c r="GA496" s="20"/>
      <c r="GB496" s="20"/>
      <c r="GC496" s="20"/>
    </row>
    <row r="497">
      <c r="A497" s="39">
        <v>202208.0</v>
      </c>
      <c r="B497" s="75">
        <v>44797.0</v>
      </c>
      <c r="C497" s="11">
        <v>202208.0</v>
      </c>
      <c r="D497" s="21" t="s">
        <v>582</v>
      </c>
      <c r="E497" s="39" t="s">
        <v>95</v>
      </c>
      <c r="F497" s="39" t="s">
        <v>22</v>
      </c>
      <c r="G497" s="64"/>
      <c r="H497" s="65">
        <v>25650.0</v>
      </c>
      <c r="I497" s="68">
        <v>18350.0</v>
      </c>
      <c r="J497" s="17">
        <f t="shared" si="6"/>
        <v>-1574547</v>
      </c>
      <c r="K497" s="69"/>
      <c r="L497" s="69"/>
      <c r="M497" s="69"/>
      <c r="N497" s="69"/>
      <c r="O497" s="19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</row>
    <row r="498">
      <c r="A498" s="39">
        <v>202208.0</v>
      </c>
      <c r="B498" s="75">
        <v>44797.0</v>
      </c>
      <c r="C498" s="11">
        <v>202208.0</v>
      </c>
      <c r="D498" s="21" t="s">
        <v>583</v>
      </c>
      <c r="E498" s="39" t="s">
        <v>103</v>
      </c>
      <c r="F498" s="39" t="s">
        <v>19</v>
      </c>
      <c r="G498" s="64"/>
      <c r="H498" s="65">
        <v>30000.0</v>
      </c>
      <c r="I498" s="68">
        <v>181500.0</v>
      </c>
      <c r="J498" s="17">
        <f t="shared" si="6"/>
        <v>-1604547</v>
      </c>
      <c r="K498" s="69"/>
      <c r="L498" s="69"/>
      <c r="M498" s="69"/>
      <c r="N498" s="69"/>
      <c r="O498" s="19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</row>
    <row r="499">
      <c r="A499" s="39">
        <v>202208.0</v>
      </c>
      <c r="B499" s="75">
        <v>44797.0</v>
      </c>
      <c r="C499" s="11">
        <v>202209.0</v>
      </c>
      <c r="D499" s="21" t="s">
        <v>584</v>
      </c>
      <c r="E499" s="39" t="s">
        <v>55</v>
      </c>
      <c r="F499" s="39" t="s">
        <v>19</v>
      </c>
      <c r="G499" s="71">
        <v>170000.0</v>
      </c>
      <c r="H499" s="65">
        <v>0.0</v>
      </c>
      <c r="I499" s="68">
        <v>351500.0</v>
      </c>
      <c r="J499" s="17">
        <f t="shared" si="6"/>
        <v>-1434547</v>
      </c>
      <c r="K499" s="69"/>
      <c r="L499" s="69"/>
      <c r="M499" s="69"/>
      <c r="N499" s="69"/>
      <c r="O499" s="19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</row>
    <row r="500">
      <c r="A500" s="39">
        <v>202208.0</v>
      </c>
      <c r="B500" s="75">
        <v>44798.0</v>
      </c>
      <c r="C500" s="11">
        <v>202208.0</v>
      </c>
      <c r="D500" s="21" t="s">
        <v>585</v>
      </c>
      <c r="E500" s="39" t="s">
        <v>95</v>
      </c>
      <c r="F500" s="107" t="s">
        <v>19</v>
      </c>
      <c r="G500" s="64"/>
      <c r="H500" s="65">
        <v>3000.0</v>
      </c>
      <c r="I500" s="68">
        <v>348500.0</v>
      </c>
      <c r="J500" s="17">
        <f t="shared" si="6"/>
        <v>-1437547</v>
      </c>
      <c r="K500" s="69"/>
      <c r="L500" s="69"/>
      <c r="M500" s="69"/>
      <c r="N500" s="69"/>
      <c r="O500" s="19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</row>
    <row r="501">
      <c r="A501" s="39">
        <v>202208.0</v>
      </c>
      <c r="B501" s="75">
        <v>44798.0</v>
      </c>
      <c r="C501" s="11">
        <v>202208.0</v>
      </c>
      <c r="D501" s="21" t="s">
        <v>586</v>
      </c>
      <c r="E501" s="39" t="s">
        <v>95</v>
      </c>
      <c r="F501" s="107" t="s">
        <v>19</v>
      </c>
      <c r="G501" s="64"/>
      <c r="H501" s="65">
        <v>2500.0</v>
      </c>
      <c r="I501" s="68">
        <v>346000.0</v>
      </c>
      <c r="J501" s="17">
        <f t="shared" si="6"/>
        <v>-1440047</v>
      </c>
      <c r="K501" s="69"/>
      <c r="L501" s="69"/>
      <c r="M501" s="69"/>
      <c r="N501" s="69"/>
      <c r="O501" s="19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</row>
    <row r="502">
      <c r="A502" s="39">
        <v>202208.0</v>
      </c>
      <c r="B502" s="75">
        <v>44802.0</v>
      </c>
      <c r="C502" s="11">
        <v>202208.0</v>
      </c>
      <c r="D502" s="21" t="s">
        <v>587</v>
      </c>
      <c r="E502" s="39" t="s">
        <v>18</v>
      </c>
      <c r="F502" s="107" t="s">
        <v>19</v>
      </c>
      <c r="G502" s="125"/>
      <c r="H502" s="64">
        <v>10000.0</v>
      </c>
      <c r="I502" s="68">
        <v>336000.0</v>
      </c>
      <c r="J502" s="17">
        <f t="shared" si="6"/>
        <v>-1450047</v>
      </c>
      <c r="K502" s="69"/>
      <c r="L502" s="69"/>
      <c r="M502" s="69"/>
      <c r="N502" s="69"/>
      <c r="O502" s="19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</row>
    <row r="503">
      <c r="A503" s="39">
        <v>202208.0</v>
      </c>
      <c r="B503" s="75">
        <v>44802.0</v>
      </c>
      <c r="C503" s="11">
        <v>202208.0</v>
      </c>
      <c r="D503" s="21" t="s">
        <v>588</v>
      </c>
      <c r="E503" s="39" t="s">
        <v>18</v>
      </c>
      <c r="F503" s="107" t="s">
        <v>22</v>
      </c>
      <c r="G503" s="125"/>
      <c r="H503" s="64">
        <v>4050.0</v>
      </c>
      <c r="I503" s="68">
        <v>14250.0</v>
      </c>
      <c r="J503" s="17">
        <f t="shared" si="6"/>
        <v>-1454097</v>
      </c>
      <c r="K503" s="69"/>
      <c r="L503" s="69"/>
      <c r="M503" s="69"/>
      <c r="N503" s="69"/>
      <c r="O503" s="19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</row>
    <row r="504">
      <c r="A504" s="39">
        <v>202208.0</v>
      </c>
      <c r="B504" s="75">
        <v>44803.0</v>
      </c>
      <c r="C504" s="11">
        <v>202208.0</v>
      </c>
      <c r="D504" s="21" t="s">
        <v>589</v>
      </c>
      <c r="E504" s="39" t="s">
        <v>48</v>
      </c>
      <c r="F504" s="107" t="s">
        <v>34</v>
      </c>
      <c r="G504" s="71">
        <v>75000.0</v>
      </c>
      <c r="H504" s="65">
        <v>0.0</v>
      </c>
      <c r="I504" s="68">
        <v>75000.0</v>
      </c>
      <c r="J504" s="17">
        <f t="shared" si="6"/>
        <v>-1379097</v>
      </c>
      <c r="K504" s="69"/>
      <c r="L504" s="69"/>
      <c r="M504" s="69"/>
      <c r="N504" s="69"/>
      <c r="O504" s="19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</row>
    <row r="505">
      <c r="A505" s="39">
        <v>202208.0</v>
      </c>
      <c r="B505" s="75">
        <v>44804.0</v>
      </c>
      <c r="C505" s="11">
        <v>202208.0</v>
      </c>
      <c r="D505" s="21" t="s">
        <v>590</v>
      </c>
      <c r="E505" s="39" t="s">
        <v>48</v>
      </c>
      <c r="F505" s="107" t="s">
        <v>19</v>
      </c>
      <c r="G505" s="71">
        <v>5000.0</v>
      </c>
      <c r="H505" s="65">
        <v>0.0</v>
      </c>
      <c r="I505" s="68">
        <v>341000.0</v>
      </c>
      <c r="J505" s="17">
        <f t="shared" si="6"/>
        <v>-1374097</v>
      </c>
      <c r="K505" s="69"/>
      <c r="L505" s="69"/>
      <c r="M505" s="69"/>
      <c r="N505" s="69"/>
      <c r="O505" s="19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</row>
    <row r="506">
      <c r="A506" s="39">
        <v>202209.0</v>
      </c>
      <c r="B506" s="75">
        <v>44805.0</v>
      </c>
      <c r="C506" s="11">
        <v>202208.0</v>
      </c>
      <c r="D506" s="21" t="s">
        <v>591</v>
      </c>
      <c r="E506" s="39" t="s">
        <v>64</v>
      </c>
      <c r="F506" s="107" t="s">
        <v>19</v>
      </c>
      <c r="G506" s="64"/>
      <c r="H506" s="65">
        <v>50000.0</v>
      </c>
      <c r="I506" s="68">
        <v>291000.0</v>
      </c>
      <c r="J506" s="17">
        <f t="shared" si="6"/>
        <v>-1424097</v>
      </c>
      <c r="K506" s="69"/>
      <c r="L506" s="69"/>
      <c r="M506" s="69"/>
      <c r="N506" s="69"/>
      <c r="O506" s="19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</row>
    <row r="507">
      <c r="A507" s="39">
        <v>202209.0</v>
      </c>
      <c r="B507" s="75">
        <v>44805.0</v>
      </c>
      <c r="C507" s="11">
        <v>202208.0</v>
      </c>
      <c r="D507" s="21" t="s">
        <v>591</v>
      </c>
      <c r="E507" s="39" t="s">
        <v>64</v>
      </c>
      <c r="F507" s="107" t="s">
        <v>34</v>
      </c>
      <c r="G507" s="64"/>
      <c r="H507" s="65">
        <v>75000.0</v>
      </c>
      <c r="I507" s="68">
        <v>0.0</v>
      </c>
      <c r="J507" s="17">
        <f t="shared" si="6"/>
        <v>-1499097</v>
      </c>
      <c r="K507" s="69"/>
      <c r="L507" s="69"/>
      <c r="M507" s="69"/>
      <c r="N507" s="69"/>
      <c r="O507" s="19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</row>
    <row r="508">
      <c r="A508" s="39">
        <v>202209.0</v>
      </c>
      <c r="B508" s="75">
        <v>44805.0</v>
      </c>
      <c r="C508" s="11">
        <v>202208.0</v>
      </c>
      <c r="D508" s="21" t="s">
        <v>592</v>
      </c>
      <c r="E508" s="39" t="s">
        <v>214</v>
      </c>
      <c r="F508" s="39" t="s">
        <v>19</v>
      </c>
      <c r="G508" s="64"/>
      <c r="H508" s="65">
        <v>170000.0</v>
      </c>
      <c r="I508" s="68">
        <v>121000.0</v>
      </c>
      <c r="J508" s="17">
        <f t="shared" si="6"/>
        <v>-1669097</v>
      </c>
      <c r="K508" s="69"/>
      <c r="L508" s="69"/>
      <c r="M508" s="69"/>
      <c r="N508" s="69"/>
      <c r="O508" s="19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</row>
    <row r="509">
      <c r="A509" s="39">
        <v>202209.0</v>
      </c>
      <c r="B509" s="75">
        <v>44806.0</v>
      </c>
      <c r="C509" s="11">
        <v>202208.0</v>
      </c>
      <c r="D509" s="21" t="s">
        <v>593</v>
      </c>
      <c r="E509" s="39" t="s">
        <v>136</v>
      </c>
      <c r="F509" s="107" t="s">
        <v>19</v>
      </c>
      <c r="G509" s="64"/>
      <c r="H509" s="65">
        <v>40000.0</v>
      </c>
      <c r="I509" s="68">
        <v>81000.0</v>
      </c>
      <c r="J509" s="17">
        <f t="shared" si="6"/>
        <v>-1709097</v>
      </c>
      <c r="K509" s="69"/>
      <c r="L509" s="69"/>
      <c r="M509" s="69"/>
      <c r="N509" s="69"/>
      <c r="O509" s="19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</row>
    <row r="510">
      <c r="A510" s="39">
        <v>202209.0</v>
      </c>
      <c r="B510" s="75">
        <v>44806.0</v>
      </c>
      <c r="C510" s="11">
        <v>202209.0</v>
      </c>
      <c r="D510" s="21" t="s">
        <v>594</v>
      </c>
      <c r="E510" s="39" t="s">
        <v>48</v>
      </c>
      <c r="F510" s="107" t="s">
        <v>19</v>
      </c>
      <c r="G510" s="71">
        <v>15000.0</v>
      </c>
      <c r="H510" s="65">
        <v>0.0</v>
      </c>
      <c r="I510" s="68">
        <v>96000.0</v>
      </c>
      <c r="J510" s="17">
        <f t="shared" si="6"/>
        <v>-1694097</v>
      </c>
      <c r="K510" s="69"/>
      <c r="L510" s="69"/>
      <c r="M510" s="69"/>
      <c r="N510" s="69"/>
      <c r="O510" s="19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</row>
    <row r="511">
      <c r="A511" s="76">
        <v>202209.0</v>
      </c>
      <c r="B511" s="77">
        <v>44811.0</v>
      </c>
      <c r="C511" s="40">
        <v>202209.0</v>
      </c>
      <c r="D511" s="42" t="s">
        <v>595</v>
      </c>
      <c r="E511" s="76" t="s">
        <v>31</v>
      </c>
      <c r="F511" s="134" t="s">
        <v>22</v>
      </c>
      <c r="G511" s="78">
        <v>500000.0</v>
      </c>
      <c r="H511" s="46">
        <v>0.0</v>
      </c>
      <c r="I511" s="79">
        <v>514250.0</v>
      </c>
      <c r="J511" s="46">
        <f t="shared" si="6"/>
        <v>-1194097</v>
      </c>
      <c r="K511" s="79"/>
      <c r="L511" s="79"/>
      <c r="M511" s="79"/>
      <c r="N511" s="79"/>
      <c r="O511" s="47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  <c r="DS511" s="48"/>
      <c r="DT511" s="48"/>
      <c r="DU511" s="48"/>
      <c r="DV511" s="48"/>
      <c r="DW511" s="48"/>
      <c r="DX511" s="48"/>
      <c r="DY511" s="48"/>
      <c r="DZ511" s="48"/>
      <c r="EA511" s="48"/>
      <c r="EB511" s="48"/>
      <c r="EC511" s="48"/>
      <c r="ED511" s="48"/>
      <c r="EE511" s="48"/>
      <c r="EF511" s="48"/>
      <c r="EG511" s="48"/>
      <c r="EH511" s="48"/>
      <c r="EI511" s="48"/>
      <c r="EJ511" s="48"/>
      <c r="EK511" s="48"/>
      <c r="EL511" s="48"/>
      <c r="EM511" s="48"/>
      <c r="EN511" s="48"/>
      <c r="EO511" s="48"/>
      <c r="EP511" s="48"/>
      <c r="EQ511" s="48"/>
      <c r="ER511" s="48"/>
      <c r="ES511" s="48"/>
      <c r="ET511" s="48"/>
      <c r="EU511" s="48"/>
      <c r="EV511" s="48"/>
      <c r="EW511" s="48"/>
      <c r="EX511" s="48"/>
      <c r="EY511" s="48"/>
      <c r="EZ511" s="48"/>
      <c r="FA511" s="48"/>
      <c r="FB511" s="48"/>
      <c r="FC511" s="48"/>
      <c r="FD511" s="48"/>
      <c r="FE511" s="48"/>
      <c r="FF511" s="48"/>
      <c r="FG511" s="48"/>
      <c r="FH511" s="48"/>
      <c r="FI511" s="48"/>
      <c r="FJ511" s="48"/>
      <c r="FK511" s="48"/>
      <c r="FL511" s="48"/>
      <c r="FM511" s="48"/>
      <c r="FN511" s="48"/>
      <c r="FO511" s="48"/>
      <c r="FP511" s="48"/>
      <c r="FQ511" s="48"/>
      <c r="FR511" s="48"/>
      <c r="FS511" s="48"/>
      <c r="FT511" s="48"/>
      <c r="FU511" s="48"/>
      <c r="FV511" s="48"/>
      <c r="FW511" s="48"/>
      <c r="FX511" s="48"/>
      <c r="FY511" s="48"/>
      <c r="FZ511" s="48"/>
      <c r="GA511" s="48"/>
      <c r="GB511" s="48"/>
      <c r="GC511" s="48"/>
    </row>
    <row r="512">
      <c r="A512" s="39">
        <v>202209.0</v>
      </c>
      <c r="B512" s="75">
        <v>44811.0</v>
      </c>
      <c r="C512" s="11">
        <v>202209.0</v>
      </c>
      <c r="D512" s="21" t="s">
        <v>596</v>
      </c>
      <c r="E512" s="39" t="s">
        <v>48</v>
      </c>
      <c r="F512" s="107" t="s">
        <v>19</v>
      </c>
      <c r="G512" s="71">
        <v>3000.0</v>
      </c>
      <c r="H512" s="65">
        <v>0.0</v>
      </c>
      <c r="I512" s="68">
        <v>99000.0</v>
      </c>
      <c r="J512" s="17">
        <f t="shared" si="6"/>
        <v>-1191097</v>
      </c>
      <c r="K512" s="69"/>
      <c r="L512" s="69"/>
      <c r="M512" s="69"/>
      <c r="N512" s="69"/>
      <c r="O512" s="19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  <c r="EE512" s="20"/>
      <c r="EF512" s="20"/>
      <c r="EG512" s="20"/>
      <c r="EH512" s="20"/>
      <c r="EI512" s="20"/>
      <c r="EJ512" s="20"/>
      <c r="EK512" s="20"/>
      <c r="EL512" s="20"/>
      <c r="EM512" s="20"/>
      <c r="EN512" s="20"/>
      <c r="EO512" s="20"/>
      <c r="EP512" s="20"/>
      <c r="EQ512" s="20"/>
      <c r="ER512" s="20"/>
      <c r="ES512" s="20"/>
      <c r="ET512" s="20"/>
      <c r="EU512" s="20"/>
      <c r="EV512" s="20"/>
      <c r="EW512" s="20"/>
      <c r="EX512" s="20"/>
      <c r="EY512" s="20"/>
      <c r="EZ512" s="20"/>
      <c r="FA512" s="20"/>
      <c r="FB512" s="20"/>
      <c r="FC512" s="20"/>
      <c r="FD512" s="20"/>
      <c r="FE512" s="20"/>
      <c r="FF512" s="20"/>
      <c r="FG512" s="20"/>
      <c r="FH512" s="20"/>
      <c r="FI512" s="20"/>
      <c r="FJ512" s="20"/>
      <c r="FK512" s="20"/>
      <c r="FL512" s="20"/>
      <c r="FM512" s="20"/>
      <c r="FN512" s="20"/>
      <c r="FO512" s="20"/>
      <c r="FP512" s="20"/>
      <c r="FQ512" s="20"/>
      <c r="FR512" s="20"/>
      <c r="FS512" s="20"/>
      <c r="FT512" s="20"/>
      <c r="FU512" s="20"/>
      <c r="FV512" s="20"/>
      <c r="FW512" s="20"/>
      <c r="FX512" s="20"/>
      <c r="FY512" s="20"/>
      <c r="FZ512" s="20"/>
      <c r="GA512" s="20"/>
      <c r="GB512" s="20"/>
      <c r="GC512" s="20"/>
    </row>
    <row r="513">
      <c r="A513" s="39">
        <v>202209.0</v>
      </c>
      <c r="B513" s="75">
        <v>44812.0</v>
      </c>
      <c r="C513" s="11">
        <v>202209.0</v>
      </c>
      <c r="D513" s="21" t="s">
        <v>597</v>
      </c>
      <c r="E513" s="39" t="s">
        <v>21</v>
      </c>
      <c r="F513" s="107" t="s">
        <v>22</v>
      </c>
      <c r="G513" s="64"/>
      <c r="H513" s="65">
        <v>3500.0</v>
      </c>
      <c r="I513" s="68">
        <v>110800.0</v>
      </c>
      <c r="J513" s="17">
        <f t="shared" si="6"/>
        <v>-1194597</v>
      </c>
      <c r="K513" s="69"/>
      <c r="L513" s="69"/>
      <c r="M513" s="69"/>
      <c r="N513" s="69"/>
      <c r="O513" s="19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  <c r="EE513" s="20"/>
      <c r="EF513" s="20"/>
      <c r="EG513" s="20"/>
      <c r="EH513" s="20"/>
      <c r="EI513" s="20"/>
      <c r="EJ513" s="20"/>
      <c r="EK513" s="20"/>
      <c r="EL513" s="20"/>
      <c r="EM513" s="20"/>
      <c r="EN513" s="20"/>
      <c r="EO513" s="20"/>
      <c r="EP513" s="20"/>
      <c r="EQ513" s="20"/>
      <c r="ER513" s="20"/>
      <c r="ES513" s="20"/>
      <c r="ET513" s="20"/>
      <c r="EU513" s="20"/>
      <c r="EV513" s="20"/>
      <c r="EW513" s="20"/>
      <c r="EX513" s="20"/>
      <c r="EY513" s="20"/>
      <c r="EZ513" s="20"/>
      <c r="FA513" s="20"/>
      <c r="FB513" s="20"/>
      <c r="FC513" s="20"/>
      <c r="FD513" s="20"/>
      <c r="FE513" s="20"/>
      <c r="FF513" s="20"/>
      <c r="FG513" s="20"/>
      <c r="FH513" s="20"/>
      <c r="FI513" s="20"/>
      <c r="FJ513" s="20"/>
      <c r="FK513" s="20"/>
      <c r="FL513" s="20"/>
      <c r="FM513" s="20"/>
      <c r="FN513" s="20"/>
      <c r="FO513" s="20"/>
      <c r="FP513" s="20"/>
      <c r="FQ513" s="20"/>
      <c r="FR513" s="20"/>
      <c r="FS513" s="20"/>
      <c r="FT513" s="20"/>
      <c r="FU513" s="20"/>
      <c r="FV513" s="20"/>
      <c r="FW513" s="20"/>
      <c r="FX513" s="20"/>
      <c r="FY513" s="20"/>
      <c r="FZ513" s="20"/>
      <c r="GA513" s="20"/>
      <c r="GB513" s="20"/>
      <c r="GC513" s="20"/>
    </row>
    <row r="514">
      <c r="A514" s="39"/>
      <c r="B514" s="135">
        <v>44812.0</v>
      </c>
      <c r="C514" s="136">
        <v>202208.0</v>
      </c>
      <c r="D514" s="137" t="s">
        <v>598</v>
      </c>
      <c r="E514" s="138" t="s">
        <v>64</v>
      </c>
      <c r="F514" s="139" t="s">
        <v>19</v>
      </c>
      <c r="G514" s="140"/>
      <c r="H514" s="141">
        <v>200000.0</v>
      </c>
      <c r="I514" s="68">
        <v>299000.0</v>
      </c>
      <c r="J514" s="17">
        <f t="shared" si="6"/>
        <v>-1394597</v>
      </c>
      <c r="K514" s="69"/>
      <c r="L514" s="69"/>
      <c r="M514" s="69"/>
      <c r="N514" s="69"/>
      <c r="O514" s="19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  <c r="CJ514" s="20"/>
      <c r="CK514" s="20"/>
      <c r="CL514" s="20"/>
      <c r="CM514" s="20"/>
      <c r="CN514" s="20"/>
      <c r="CO514" s="20"/>
      <c r="CP514" s="20"/>
      <c r="CQ514" s="20"/>
      <c r="CR514" s="20"/>
      <c r="CS514" s="20"/>
      <c r="CT514" s="20"/>
      <c r="CU514" s="20"/>
      <c r="CV514" s="20"/>
      <c r="CW514" s="20"/>
      <c r="CX514" s="20"/>
      <c r="CY514" s="20"/>
      <c r="CZ514" s="20"/>
      <c r="DA514" s="20"/>
      <c r="DB514" s="20"/>
      <c r="DC514" s="20"/>
      <c r="DD514" s="20"/>
      <c r="DE514" s="20"/>
      <c r="DF514" s="20"/>
      <c r="DG514" s="20"/>
      <c r="DH514" s="20"/>
      <c r="DI514" s="20"/>
      <c r="DJ514" s="20"/>
      <c r="DK514" s="20"/>
      <c r="DL514" s="20"/>
      <c r="DM514" s="20"/>
      <c r="DN514" s="20"/>
      <c r="DO514" s="20"/>
      <c r="DP514" s="20"/>
      <c r="DQ514" s="20"/>
      <c r="DR514" s="20"/>
      <c r="DS514" s="20"/>
      <c r="DT514" s="20"/>
      <c r="DU514" s="20"/>
      <c r="DV514" s="20"/>
      <c r="DW514" s="20"/>
      <c r="DX514" s="20"/>
      <c r="DY514" s="20"/>
      <c r="DZ514" s="20"/>
      <c r="EA514" s="20"/>
      <c r="EB514" s="20"/>
      <c r="EC514" s="20"/>
      <c r="ED514" s="20"/>
      <c r="EE514" s="20"/>
      <c r="EF514" s="20"/>
      <c r="EG514" s="20"/>
      <c r="EH514" s="20"/>
      <c r="EI514" s="20"/>
      <c r="EJ514" s="20"/>
      <c r="EK514" s="20"/>
      <c r="EL514" s="20"/>
      <c r="EM514" s="20"/>
      <c r="EN514" s="20"/>
      <c r="EO514" s="20"/>
      <c r="EP514" s="20"/>
      <c r="EQ514" s="20"/>
      <c r="ER514" s="20"/>
      <c r="ES514" s="20"/>
      <c r="ET514" s="20"/>
      <c r="EU514" s="20"/>
      <c r="EV514" s="20"/>
      <c r="EW514" s="20"/>
      <c r="EX514" s="20"/>
      <c r="EY514" s="20"/>
      <c r="EZ514" s="20"/>
      <c r="FA514" s="20"/>
      <c r="FB514" s="20"/>
      <c r="FC514" s="20"/>
      <c r="FD514" s="20"/>
      <c r="FE514" s="20"/>
      <c r="FF514" s="20"/>
      <c r="FG514" s="20"/>
      <c r="FH514" s="20"/>
      <c r="FI514" s="20"/>
      <c r="FJ514" s="20"/>
      <c r="FK514" s="20"/>
      <c r="FL514" s="20"/>
      <c r="FM514" s="20"/>
      <c r="FN514" s="20"/>
      <c r="FO514" s="20"/>
      <c r="FP514" s="20"/>
      <c r="FQ514" s="20"/>
      <c r="FR514" s="20"/>
      <c r="FS514" s="20"/>
      <c r="FT514" s="20"/>
      <c r="FU514" s="20"/>
      <c r="FV514" s="20"/>
      <c r="FW514" s="20"/>
      <c r="FX514" s="20"/>
      <c r="FY514" s="20"/>
      <c r="FZ514" s="20"/>
      <c r="GA514" s="20"/>
      <c r="GB514" s="20"/>
      <c r="GC514" s="20"/>
    </row>
    <row r="515">
      <c r="A515" s="39"/>
      <c r="B515" s="75"/>
      <c r="C515" s="11"/>
      <c r="D515" s="137" t="s">
        <v>599</v>
      </c>
      <c r="E515" s="138" t="s">
        <v>600</v>
      </c>
      <c r="F515" s="139" t="s">
        <v>19</v>
      </c>
      <c r="G515" s="142">
        <v>200000.0</v>
      </c>
      <c r="H515" s="143"/>
      <c r="I515" s="68">
        <v>299000.0</v>
      </c>
      <c r="J515" s="17">
        <f t="shared" si="6"/>
        <v>-1194597</v>
      </c>
      <c r="K515" s="69"/>
      <c r="L515" s="69"/>
      <c r="M515" s="69"/>
      <c r="N515" s="69"/>
      <c r="O515" s="19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  <c r="CJ515" s="20"/>
      <c r="CK515" s="20"/>
      <c r="CL515" s="20"/>
      <c r="CM515" s="20"/>
      <c r="CN515" s="20"/>
      <c r="CO515" s="20"/>
      <c r="CP515" s="20"/>
      <c r="CQ515" s="20"/>
      <c r="CR515" s="20"/>
      <c r="CS515" s="20"/>
      <c r="CT515" s="20"/>
      <c r="CU515" s="20"/>
      <c r="CV515" s="20"/>
      <c r="CW515" s="20"/>
      <c r="CX515" s="20"/>
      <c r="CY515" s="20"/>
      <c r="CZ515" s="20"/>
      <c r="DA515" s="20"/>
      <c r="DB515" s="20"/>
      <c r="DC515" s="20"/>
      <c r="DD515" s="20"/>
      <c r="DE515" s="20"/>
      <c r="DF515" s="20"/>
      <c r="DG515" s="20"/>
      <c r="DH515" s="20"/>
      <c r="DI515" s="20"/>
      <c r="DJ515" s="20"/>
      <c r="DK515" s="20"/>
      <c r="DL515" s="20"/>
      <c r="DM515" s="20"/>
      <c r="DN515" s="20"/>
      <c r="DO515" s="20"/>
      <c r="DP515" s="20"/>
      <c r="DQ515" s="20"/>
      <c r="DR515" s="20"/>
      <c r="DS515" s="20"/>
      <c r="DT515" s="20"/>
      <c r="DU515" s="20"/>
      <c r="DV515" s="20"/>
      <c r="DW515" s="20"/>
      <c r="DX515" s="20"/>
      <c r="DY515" s="20"/>
      <c r="DZ515" s="20"/>
      <c r="EA515" s="20"/>
      <c r="EB515" s="20"/>
      <c r="EC515" s="20"/>
      <c r="ED515" s="20"/>
      <c r="EE515" s="20"/>
      <c r="EF515" s="20"/>
      <c r="EG515" s="20"/>
      <c r="EH515" s="20"/>
      <c r="EI515" s="20"/>
      <c r="EJ515" s="20"/>
      <c r="EK515" s="20"/>
      <c r="EL515" s="20"/>
      <c r="EM515" s="20"/>
      <c r="EN515" s="20"/>
      <c r="EO515" s="20"/>
      <c r="EP515" s="20"/>
      <c r="EQ515" s="20"/>
      <c r="ER515" s="20"/>
      <c r="ES515" s="20"/>
      <c r="ET515" s="20"/>
      <c r="EU515" s="20"/>
      <c r="EV515" s="20"/>
      <c r="EW515" s="20"/>
      <c r="EX515" s="20"/>
      <c r="EY515" s="20"/>
      <c r="EZ515" s="20"/>
      <c r="FA515" s="20"/>
      <c r="FB515" s="20"/>
      <c r="FC515" s="20"/>
      <c r="FD515" s="20"/>
      <c r="FE515" s="20"/>
      <c r="FF515" s="20"/>
      <c r="FG515" s="20"/>
      <c r="FH515" s="20"/>
      <c r="FI515" s="20"/>
      <c r="FJ515" s="20"/>
      <c r="FK515" s="20"/>
      <c r="FL515" s="20"/>
      <c r="FM515" s="20"/>
      <c r="FN515" s="20"/>
      <c r="FO515" s="20"/>
      <c r="FP515" s="20"/>
      <c r="FQ515" s="20"/>
      <c r="FR515" s="20"/>
      <c r="FS515" s="20"/>
      <c r="FT515" s="20"/>
      <c r="FU515" s="20"/>
      <c r="FV515" s="20"/>
      <c r="FW515" s="20"/>
      <c r="FX515" s="20"/>
      <c r="FY515" s="20"/>
      <c r="FZ515" s="20"/>
      <c r="GA515" s="20"/>
      <c r="GB515" s="20"/>
      <c r="GC515" s="20"/>
    </row>
    <row r="516">
      <c r="A516" s="39"/>
      <c r="B516" s="75"/>
      <c r="C516" s="11"/>
      <c r="D516" s="137" t="s">
        <v>599</v>
      </c>
      <c r="E516" s="138" t="s">
        <v>600</v>
      </c>
      <c r="F516" s="139" t="s">
        <v>22</v>
      </c>
      <c r="G516" s="140"/>
      <c r="H516" s="144">
        <v>200000.0</v>
      </c>
      <c r="I516" s="68">
        <v>110800.0</v>
      </c>
      <c r="J516" s="17">
        <f t="shared" si="6"/>
        <v>-1394597</v>
      </c>
      <c r="K516" s="69"/>
      <c r="L516" s="69"/>
      <c r="M516" s="69"/>
      <c r="N516" s="69"/>
      <c r="O516" s="19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  <c r="CJ516" s="20"/>
      <c r="CK516" s="20"/>
      <c r="CL516" s="20"/>
      <c r="CM516" s="20"/>
      <c r="CN516" s="20"/>
      <c r="CO516" s="20"/>
      <c r="CP516" s="20"/>
      <c r="CQ516" s="20"/>
      <c r="CR516" s="20"/>
      <c r="CS516" s="20"/>
      <c r="CT516" s="20"/>
      <c r="CU516" s="20"/>
      <c r="CV516" s="20"/>
      <c r="CW516" s="20"/>
      <c r="CX516" s="20"/>
      <c r="CY516" s="20"/>
      <c r="CZ516" s="20"/>
      <c r="DA516" s="20"/>
      <c r="DB516" s="20"/>
      <c r="DC516" s="20"/>
      <c r="DD516" s="20"/>
      <c r="DE516" s="20"/>
      <c r="DF516" s="20"/>
      <c r="DG516" s="20"/>
      <c r="DH516" s="20"/>
      <c r="DI516" s="20"/>
      <c r="DJ516" s="20"/>
      <c r="DK516" s="20"/>
      <c r="DL516" s="20"/>
      <c r="DM516" s="20"/>
      <c r="DN516" s="20"/>
      <c r="DO516" s="20"/>
      <c r="DP516" s="20"/>
      <c r="DQ516" s="20"/>
      <c r="DR516" s="20"/>
      <c r="DS516" s="20"/>
      <c r="DT516" s="20"/>
      <c r="DU516" s="20"/>
      <c r="DV516" s="20"/>
      <c r="DW516" s="20"/>
      <c r="DX516" s="20"/>
      <c r="DY516" s="20"/>
      <c r="DZ516" s="20"/>
      <c r="EA516" s="20"/>
      <c r="EB516" s="20"/>
      <c r="EC516" s="20"/>
      <c r="ED516" s="20"/>
      <c r="EE516" s="20"/>
      <c r="EF516" s="20"/>
      <c r="EG516" s="20"/>
      <c r="EH516" s="20"/>
      <c r="EI516" s="20"/>
      <c r="EJ516" s="20"/>
      <c r="EK516" s="20"/>
      <c r="EL516" s="20"/>
      <c r="EM516" s="20"/>
      <c r="EN516" s="20"/>
      <c r="EO516" s="20"/>
      <c r="EP516" s="20"/>
      <c r="EQ516" s="20"/>
      <c r="ER516" s="20"/>
      <c r="ES516" s="20"/>
      <c r="ET516" s="20"/>
      <c r="EU516" s="20"/>
      <c r="EV516" s="20"/>
      <c r="EW516" s="20"/>
      <c r="EX516" s="20"/>
      <c r="EY516" s="20"/>
      <c r="EZ516" s="20"/>
      <c r="FA516" s="20"/>
      <c r="FB516" s="20"/>
      <c r="FC516" s="20"/>
      <c r="FD516" s="20"/>
      <c r="FE516" s="20"/>
      <c r="FF516" s="20"/>
      <c r="FG516" s="20"/>
      <c r="FH516" s="20"/>
      <c r="FI516" s="20"/>
      <c r="FJ516" s="20"/>
      <c r="FK516" s="20"/>
      <c r="FL516" s="20"/>
      <c r="FM516" s="20"/>
      <c r="FN516" s="20"/>
      <c r="FO516" s="20"/>
      <c r="FP516" s="20"/>
      <c r="FQ516" s="20"/>
      <c r="FR516" s="20"/>
      <c r="FS516" s="20"/>
      <c r="FT516" s="20"/>
      <c r="FU516" s="20"/>
      <c r="FV516" s="20"/>
      <c r="FW516" s="20"/>
      <c r="FX516" s="20"/>
      <c r="FY516" s="20"/>
      <c r="FZ516" s="20"/>
      <c r="GA516" s="20"/>
      <c r="GB516" s="20"/>
      <c r="GC516" s="20"/>
    </row>
    <row r="517">
      <c r="A517" s="39">
        <v>202209.0</v>
      </c>
      <c r="B517" s="75">
        <v>44812.0</v>
      </c>
      <c r="C517" s="11">
        <v>202208.0</v>
      </c>
      <c r="D517" s="21" t="s">
        <v>601</v>
      </c>
      <c r="E517" s="39" t="s">
        <v>64</v>
      </c>
      <c r="F517" s="107" t="s">
        <v>19</v>
      </c>
      <c r="G517" s="64"/>
      <c r="H517" s="65">
        <v>50000.0</v>
      </c>
      <c r="I517" s="68">
        <v>249000.0</v>
      </c>
      <c r="J517" s="17">
        <f t="shared" si="6"/>
        <v>-1444597</v>
      </c>
      <c r="K517" s="69"/>
      <c r="L517" s="69"/>
      <c r="M517" s="69"/>
      <c r="N517" s="69"/>
      <c r="O517" s="19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  <c r="CJ517" s="20"/>
      <c r="CK517" s="20"/>
      <c r="CL517" s="20"/>
      <c r="CM517" s="20"/>
      <c r="CN517" s="20"/>
      <c r="CO517" s="20"/>
      <c r="CP517" s="20"/>
      <c r="CQ517" s="20"/>
      <c r="CR517" s="20"/>
      <c r="CS517" s="20"/>
      <c r="CT517" s="20"/>
      <c r="CU517" s="20"/>
      <c r="CV517" s="20"/>
      <c r="CW517" s="20"/>
      <c r="CX517" s="20"/>
      <c r="CY517" s="20"/>
      <c r="CZ517" s="20"/>
      <c r="DA517" s="20"/>
      <c r="DB517" s="20"/>
      <c r="DC517" s="20"/>
      <c r="DD517" s="20"/>
      <c r="DE517" s="20"/>
      <c r="DF517" s="20"/>
      <c r="DG517" s="20"/>
      <c r="DH517" s="20"/>
      <c r="DI517" s="20"/>
      <c r="DJ517" s="20"/>
      <c r="DK517" s="20"/>
      <c r="DL517" s="20"/>
      <c r="DM517" s="20"/>
      <c r="DN517" s="20"/>
      <c r="DO517" s="20"/>
      <c r="DP517" s="20"/>
      <c r="DQ517" s="20"/>
      <c r="DR517" s="20"/>
      <c r="DS517" s="20"/>
      <c r="DT517" s="20"/>
      <c r="DU517" s="20"/>
      <c r="DV517" s="20"/>
      <c r="DW517" s="20"/>
      <c r="DX517" s="20"/>
      <c r="DY517" s="20"/>
      <c r="DZ517" s="20"/>
      <c r="EA517" s="20"/>
      <c r="EB517" s="20"/>
      <c r="EC517" s="20"/>
      <c r="ED517" s="20"/>
      <c r="EE517" s="20"/>
      <c r="EF517" s="20"/>
      <c r="EG517" s="20"/>
      <c r="EH517" s="20"/>
      <c r="EI517" s="20"/>
      <c r="EJ517" s="20"/>
      <c r="EK517" s="20"/>
      <c r="EL517" s="20"/>
      <c r="EM517" s="20"/>
      <c r="EN517" s="20"/>
      <c r="EO517" s="20"/>
      <c r="EP517" s="20"/>
      <c r="EQ517" s="20"/>
      <c r="ER517" s="20"/>
      <c r="ES517" s="20"/>
      <c r="ET517" s="20"/>
      <c r="EU517" s="20"/>
      <c r="EV517" s="20"/>
      <c r="EW517" s="20"/>
      <c r="EX517" s="20"/>
      <c r="EY517" s="20"/>
      <c r="EZ517" s="20"/>
      <c r="FA517" s="20"/>
      <c r="FB517" s="20"/>
      <c r="FC517" s="20"/>
      <c r="FD517" s="20"/>
      <c r="FE517" s="20"/>
      <c r="FF517" s="20"/>
      <c r="FG517" s="20"/>
      <c r="FH517" s="20"/>
      <c r="FI517" s="20"/>
      <c r="FJ517" s="20"/>
      <c r="FK517" s="20"/>
      <c r="FL517" s="20"/>
      <c r="FM517" s="20"/>
      <c r="FN517" s="20"/>
      <c r="FO517" s="20"/>
      <c r="FP517" s="20"/>
      <c r="FQ517" s="20"/>
      <c r="FR517" s="20"/>
      <c r="FS517" s="20"/>
      <c r="FT517" s="20"/>
      <c r="FU517" s="20"/>
      <c r="FV517" s="20"/>
      <c r="FW517" s="20"/>
      <c r="FX517" s="20"/>
      <c r="FY517" s="20"/>
      <c r="FZ517" s="20"/>
      <c r="GA517" s="20"/>
      <c r="GB517" s="20"/>
      <c r="GC517" s="20"/>
    </row>
    <row r="518">
      <c r="A518" s="39">
        <v>202209.0</v>
      </c>
      <c r="B518" s="75">
        <v>44813.0</v>
      </c>
      <c r="C518" s="11">
        <v>202209.0</v>
      </c>
      <c r="D518" s="21" t="s">
        <v>602</v>
      </c>
      <c r="E518" s="39" t="s">
        <v>48</v>
      </c>
      <c r="F518" s="107" t="s">
        <v>19</v>
      </c>
      <c r="G518" s="71">
        <v>75000.0</v>
      </c>
      <c r="H518" s="65"/>
      <c r="I518" s="68">
        <v>324000.0</v>
      </c>
      <c r="J518" s="17">
        <f t="shared" si="6"/>
        <v>-1369597</v>
      </c>
      <c r="K518" s="69"/>
      <c r="L518" s="69"/>
      <c r="M518" s="69"/>
      <c r="N518" s="69"/>
      <c r="O518" s="19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  <c r="CJ518" s="20"/>
      <c r="CK518" s="20"/>
      <c r="CL518" s="20"/>
      <c r="CM518" s="20"/>
      <c r="CN518" s="20"/>
      <c r="CO518" s="20"/>
      <c r="CP518" s="20"/>
      <c r="CQ518" s="20"/>
      <c r="CR518" s="20"/>
      <c r="CS518" s="20"/>
      <c r="CT518" s="20"/>
      <c r="CU518" s="20"/>
      <c r="CV518" s="20"/>
      <c r="CW518" s="20"/>
      <c r="CX518" s="20"/>
      <c r="CY518" s="20"/>
      <c r="CZ518" s="20"/>
      <c r="DA518" s="20"/>
      <c r="DB518" s="20"/>
      <c r="DC518" s="20"/>
      <c r="DD518" s="20"/>
      <c r="DE518" s="20"/>
      <c r="DF518" s="20"/>
      <c r="DG518" s="20"/>
      <c r="DH518" s="20"/>
      <c r="DI518" s="20"/>
      <c r="DJ518" s="20"/>
      <c r="DK518" s="20"/>
      <c r="DL518" s="20"/>
      <c r="DM518" s="20"/>
      <c r="DN518" s="20"/>
      <c r="DO518" s="20"/>
      <c r="DP518" s="20"/>
      <c r="DQ518" s="20"/>
      <c r="DR518" s="20"/>
      <c r="DS518" s="20"/>
      <c r="DT518" s="20"/>
      <c r="DU518" s="20"/>
      <c r="DV518" s="20"/>
      <c r="DW518" s="20"/>
      <c r="DX518" s="20"/>
      <c r="DY518" s="20"/>
      <c r="DZ518" s="20"/>
      <c r="EA518" s="20"/>
      <c r="EB518" s="20"/>
      <c r="EC518" s="20"/>
      <c r="ED518" s="20"/>
      <c r="EE518" s="20"/>
      <c r="EF518" s="20"/>
      <c r="EG518" s="20"/>
      <c r="EH518" s="20"/>
      <c r="EI518" s="20"/>
      <c r="EJ518" s="20"/>
      <c r="EK518" s="20"/>
      <c r="EL518" s="20"/>
      <c r="EM518" s="20"/>
      <c r="EN518" s="20"/>
      <c r="EO518" s="20"/>
      <c r="EP518" s="20"/>
      <c r="EQ518" s="20"/>
      <c r="ER518" s="20"/>
      <c r="ES518" s="20"/>
      <c r="ET518" s="20"/>
      <c r="EU518" s="20"/>
      <c r="EV518" s="20"/>
      <c r="EW518" s="20"/>
      <c r="EX518" s="20"/>
      <c r="EY518" s="20"/>
      <c r="EZ518" s="20"/>
      <c r="FA518" s="20"/>
      <c r="FB518" s="20"/>
      <c r="FC518" s="20"/>
      <c r="FD518" s="20"/>
      <c r="FE518" s="20"/>
      <c r="FF518" s="20"/>
      <c r="FG518" s="20"/>
      <c r="FH518" s="20"/>
      <c r="FI518" s="20"/>
      <c r="FJ518" s="20"/>
      <c r="FK518" s="20"/>
      <c r="FL518" s="20"/>
      <c r="FM518" s="20"/>
      <c r="FN518" s="20"/>
      <c r="FO518" s="20"/>
      <c r="FP518" s="20"/>
      <c r="FQ518" s="20"/>
      <c r="FR518" s="20"/>
      <c r="FS518" s="20"/>
      <c r="FT518" s="20"/>
      <c r="FU518" s="20"/>
      <c r="FV518" s="20"/>
      <c r="FW518" s="20"/>
      <c r="FX518" s="20"/>
      <c r="FY518" s="20"/>
      <c r="FZ518" s="20"/>
      <c r="GA518" s="20"/>
      <c r="GB518" s="20"/>
      <c r="GC518" s="20"/>
    </row>
    <row r="519">
      <c r="A519" s="39">
        <v>202209.0</v>
      </c>
      <c r="B519" s="75">
        <v>44813.0</v>
      </c>
      <c r="C519" s="11">
        <v>202209.0</v>
      </c>
      <c r="D519" s="21" t="s">
        <v>603</v>
      </c>
      <c r="E519" s="39" t="s">
        <v>48</v>
      </c>
      <c r="F519" s="107" t="s">
        <v>19</v>
      </c>
      <c r="G519" s="71">
        <v>50000.0</v>
      </c>
      <c r="H519" s="65"/>
      <c r="I519" s="68">
        <v>374000.0</v>
      </c>
      <c r="J519" s="17">
        <f t="shared" si="6"/>
        <v>-1319597</v>
      </c>
      <c r="K519" s="69"/>
      <c r="L519" s="69"/>
      <c r="M519" s="69"/>
      <c r="N519" s="69"/>
      <c r="O519" s="19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  <c r="CJ519" s="20"/>
      <c r="CK519" s="20"/>
      <c r="CL519" s="20"/>
      <c r="CM519" s="20"/>
      <c r="CN519" s="20"/>
      <c r="CO519" s="20"/>
      <c r="CP519" s="20"/>
      <c r="CQ519" s="20"/>
      <c r="CR519" s="20"/>
      <c r="CS519" s="20"/>
      <c r="CT519" s="20"/>
      <c r="CU519" s="20"/>
      <c r="CV519" s="20"/>
      <c r="CW519" s="20"/>
      <c r="CX519" s="20"/>
      <c r="CY519" s="20"/>
      <c r="CZ519" s="20"/>
      <c r="DA519" s="20"/>
      <c r="DB519" s="20"/>
      <c r="DC519" s="20"/>
      <c r="DD519" s="20"/>
      <c r="DE519" s="20"/>
      <c r="DF519" s="20"/>
      <c r="DG519" s="20"/>
      <c r="DH519" s="20"/>
      <c r="DI519" s="20"/>
      <c r="DJ519" s="20"/>
      <c r="DK519" s="20"/>
      <c r="DL519" s="20"/>
      <c r="DM519" s="20"/>
      <c r="DN519" s="20"/>
      <c r="DO519" s="20"/>
      <c r="DP519" s="20"/>
      <c r="DQ519" s="20"/>
      <c r="DR519" s="20"/>
      <c r="DS519" s="20"/>
      <c r="DT519" s="20"/>
      <c r="DU519" s="20"/>
      <c r="DV519" s="20"/>
      <c r="DW519" s="20"/>
      <c r="DX519" s="20"/>
      <c r="DY519" s="20"/>
      <c r="DZ519" s="20"/>
      <c r="EA519" s="20"/>
      <c r="EB519" s="20"/>
      <c r="EC519" s="20"/>
      <c r="ED519" s="20"/>
      <c r="EE519" s="20"/>
      <c r="EF519" s="20"/>
      <c r="EG519" s="20"/>
      <c r="EH519" s="20"/>
      <c r="EI519" s="20"/>
      <c r="EJ519" s="20"/>
      <c r="EK519" s="20"/>
      <c r="EL519" s="20"/>
      <c r="EM519" s="20"/>
      <c r="EN519" s="20"/>
      <c r="EO519" s="20"/>
      <c r="EP519" s="20"/>
      <c r="EQ519" s="20"/>
      <c r="ER519" s="20"/>
      <c r="ES519" s="20"/>
      <c r="ET519" s="20"/>
      <c r="EU519" s="20"/>
      <c r="EV519" s="20"/>
      <c r="EW519" s="20"/>
      <c r="EX519" s="20"/>
      <c r="EY519" s="20"/>
      <c r="EZ519" s="20"/>
      <c r="FA519" s="20"/>
      <c r="FB519" s="20"/>
      <c r="FC519" s="20"/>
      <c r="FD519" s="20"/>
      <c r="FE519" s="20"/>
      <c r="FF519" s="20"/>
      <c r="FG519" s="20"/>
      <c r="FH519" s="20"/>
      <c r="FI519" s="20"/>
      <c r="FJ519" s="20"/>
      <c r="FK519" s="20"/>
      <c r="FL519" s="20"/>
      <c r="FM519" s="20"/>
      <c r="FN519" s="20"/>
      <c r="FO519" s="20"/>
      <c r="FP519" s="20"/>
      <c r="FQ519" s="20"/>
      <c r="FR519" s="20"/>
      <c r="FS519" s="20"/>
      <c r="FT519" s="20"/>
      <c r="FU519" s="20"/>
      <c r="FV519" s="20"/>
      <c r="FW519" s="20"/>
      <c r="FX519" s="20"/>
      <c r="FY519" s="20"/>
      <c r="FZ519" s="20"/>
      <c r="GA519" s="20"/>
      <c r="GB519" s="20"/>
      <c r="GC519" s="20"/>
    </row>
    <row r="520">
      <c r="A520" s="39">
        <v>202209.0</v>
      </c>
      <c r="B520" s="75">
        <v>44814.0</v>
      </c>
      <c r="C520" s="11">
        <v>202209.0</v>
      </c>
      <c r="D520" s="89" t="s">
        <v>604</v>
      </c>
      <c r="E520" s="39" t="s">
        <v>55</v>
      </c>
      <c r="F520" s="107" t="s">
        <v>19</v>
      </c>
      <c r="G520" s="71">
        <v>30000.0</v>
      </c>
      <c r="H520" s="65"/>
      <c r="I520" s="68">
        <v>404000.0</v>
      </c>
      <c r="J520" s="17">
        <f t="shared" si="6"/>
        <v>-1289597</v>
      </c>
      <c r="K520" s="69"/>
      <c r="L520" s="69"/>
      <c r="M520" s="69"/>
      <c r="N520" s="69"/>
      <c r="O520" s="19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  <c r="CJ520" s="20"/>
      <c r="CK520" s="20"/>
      <c r="CL520" s="20"/>
      <c r="CM520" s="20"/>
      <c r="CN520" s="20"/>
      <c r="CO520" s="20"/>
      <c r="CP520" s="20"/>
      <c r="CQ520" s="20"/>
      <c r="CR520" s="20"/>
      <c r="CS520" s="20"/>
      <c r="CT520" s="20"/>
      <c r="CU520" s="20"/>
      <c r="CV520" s="20"/>
      <c r="CW520" s="20"/>
      <c r="CX520" s="20"/>
      <c r="CY520" s="20"/>
      <c r="CZ520" s="20"/>
      <c r="DA520" s="20"/>
      <c r="DB520" s="20"/>
      <c r="DC520" s="20"/>
      <c r="DD520" s="20"/>
      <c r="DE520" s="20"/>
      <c r="DF520" s="20"/>
      <c r="DG520" s="20"/>
      <c r="DH520" s="20"/>
      <c r="DI520" s="20"/>
      <c r="DJ520" s="20"/>
      <c r="DK520" s="20"/>
      <c r="DL520" s="20"/>
      <c r="DM520" s="20"/>
      <c r="DN520" s="20"/>
      <c r="DO520" s="20"/>
      <c r="DP520" s="20"/>
      <c r="DQ520" s="20"/>
      <c r="DR520" s="20"/>
      <c r="DS520" s="20"/>
      <c r="DT520" s="20"/>
      <c r="DU520" s="20"/>
      <c r="DV520" s="20"/>
      <c r="DW520" s="20"/>
      <c r="DX520" s="20"/>
      <c r="DY520" s="20"/>
      <c r="DZ520" s="20"/>
      <c r="EA520" s="20"/>
      <c r="EB520" s="20"/>
      <c r="EC520" s="20"/>
      <c r="ED520" s="20"/>
      <c r="EE520" s="20"/>
      <c r="EF520" s="20"/>
      <c r="EG520" s="20"/>
      <c r="EH520" s="20"/>
      <c r="EI520" s="20"/>
      <c r="EJ520" s="20"/>
      <c r="EK520" s="20"/>
      <c r="EL520" s="20"/>
      <c r="EM520" s="20"/>
      <c r="EN520" s="20"/>
      <c r="EO520" s="20"/>
      <c r="EP520" s="20"/>
      <c r="EQ520" s="20"/>
      <c r="ER520" s="20"/>
      <c r="ES520" s="20"/>
      <c r="ET520" s="20"/>
      <c r="EU520" s="20"/>
      <c r="EV520" s="20"/>
      <c r="EW520" s="20"/>
      <c r="EX520" s="20"/>
      <c r="EY520" s="20"/>
      <c r="EZ520" s="20"/>
      <c r="FA520" s="20"/>
      <c r="FB520" s="20"/>
      <c r="FC520" s="20"/>
      <c r="FD520" s="20"/>
      <c r="FE520" s="20"/>
      <c r="FF520" s="20"/>
      <c r="FG520" s="20"/>
      <c r="FH520" s="20"/>
      <c r="FI520" s="20"/>
      <c r="FJ520" s="20"/>
      <c r="FK520" s="20"/>
      <c r="FL520" s="20"/>
      <c r="FM520" s="20"/>
      <c r="FN520" s="20"/>
      <c r="FO520" s="20"/>
      <c r="FP520" s="20"/>
      <c r="FQ520" s="20"/>
      <c r="FR520" s="20"/>
      <c r="FS520" s="20"/>
      <c r="FT520" s="20"/>
      <c r="FU520" s="20"/>
      <c r="FV520" s="20"/>
      <c r="FW520" s="20"/>
      <c r="FX520" s="20"/>
      <c r="FY520" s="20"/>
      <c r="FZ520" s="20"/>
      <c r="GA520" s="20"/>
      <c r="GB520" s="20"/>
      <c r="GC520" s="20"/>
    </row>
    <row r="521">
      <c r="A521" s="39">
        <v>202209.0</v>
      </c>
      <c r="B521" s="75">
        <v>44817.0</v>
      </c>
      <c r="C521" s="11">
        <v>202209.0</v>
      </c>
      <c r="D521" s="21" t="s">
        <v>605</v>
      </c>
      <c r="E521" s="39" t="s">
        <v>93</v>
      </c>
      <c r="F521" s="107" t="s">
        <v>22</v>
      </c>
      <c r="G521" s="64"/>
      <c r="H521" s="65">
        <v>5000.0</v>
      </c>
      <c r="I521" s="68">
        <v>105800.0</v>
      </c>
      <c r="J521" s="17">
        <f t="shared" si="6"/>
        <v>-1294597</v>
      </c>
      <c r="K521" s="69"/>
      <c r="L521" s="69"/>
      <c r="M521" s="69"/>
      <c r="N521" s="69"/>
      <c r="O521" s="19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  <c r="CJ521" s="20"/>
      <c r="CK521" s="20"/>
      <c r="CL521" s="20"/>
      <c r="CM521" s="20"/>
      <c r="CN521" s="20"/>
      <c r="CO521" s="20"/>
      <c r="CP521" s="20"/>
      <c r="CQ521" s="20"/>
      <c r="CR521" s="20"/>
      <c r="CS521" s="20"/>
      <c r="CT521" s="20"/>
      <c r="CU521" s="20"/>
      <c r="CV521" s="20"/>
      <c r="CW521" s="20"/>
      <c r="CX521" s="20"/>
      <c r="CY521" s="20"/>
      <c r="CZ521" s="20"/>
      <c r="DA521" s="20"/>
      <c r="DB521" s="20"/>
      <c r="DC521" s="20"/>
      <c r="DD521" s="20"/>
      <c r="DE521" s="20"/>
      <c r="DF521" s="20"/>
      <c r="DG521" s="20"/>
      <c r="DH521" s="20"/>
      <c r="DI521" s="20"/>
      <c r="DJ521" s="20"/>
      <c r="DK521" s="20"/>
      <c r="DL521" s="20"/>
      <c r="DM521" s="20"/>
      <c r="DN521" s="20"/>
      <c r="DO521" s="20"/>
      <c r="DP521" s="20"/>
      <c r="DQ521" s="20"/>
      <c r="DR521" s="20"/>
      <c r="DS521" s="20"/>
      <c r="DT521" s="20"/>
      <c r="DU521" s="20"/>
      <c r="DV521" s="20"/>
      <c r="DW521" s="20"/>
      <c r="DX521" s="20"/>
      <c r="DY521" s="20"/>
      <c r="DZ521" s="20"/>
      <c r="EA521" s="20"/>
      <c r="EB521" s="20"/>
      <c r="EC521" s="20"/>
      <c r="ED521" s="20"/>
      <c r="EE521" s="20"/>
      <c r="EF521" s="20"/>
      <c r="EG521" s="20"/>
      <c r="EH521" s="20"/>
      <c r="EI521" s="20"/>
      <c r="EJ521" s="20"/>
      <c r="EK521" s="20"/>
      <c r="EL521" s="20"/>
      <c r="EM521" s="20"/>
      <c r="EN521" s="20"/>
      <c r="EO521" s="20"/>
      <c r="EP521" s="20"/>
      <c r="EQ521" s="20"/>
      <c r="ER521" s="20"/>
      <c r="ES521" s="20"/>
      <c r="ET521" s="20"/>
      <c r="EU521" s="20"/>
      <c r="EV521" s="20"/>
      <c r="EW521" s="20"/>
      <c r="EX521" s="20"/>
      <c r="EY521" s="20"/>
      <c r="EZ521" s="20"/>
      <c r="FA521" s="20"/>
      <c r="FB521" s="20"/>
      <c r="FC521" s="20"/>
      <c r="FD521" s="20"/>
      <c r="FE521" s="20"/>
      <c r="FF521" s="20"/>
      <c r="FG521" s="20"/>
      <c r="FH521" s="20"/>
      <c r="FI521" s="20"/>
      <c r="FJ521" s="20"/>
      <c r="FK521" s="20"/>
      <c r="FL521" s="20"/>
      <c r="FM521" s="20"/>
      <c r="FN521" s="20"/>
      <c r="FO521" s="20"/>
      <c r="FP521" s="20"/>
      <c r="FQ521" s="20"/>
      <c r="FR521" s="20"/>
      <c r="FS521" s="20"/>
      <c r="FT521" s="20"/>
      <c r="FU521" s="20"/>
      <c r="FV521" s="20"/>
      <c r="FW521" s="20"/>
      <c r="FX521" s="20"/>
      <c r="FY521" s="20"/>
      <c r="FZ521" s="20"/>
      <c r="GA521" s="20"/>
      <c r="GB521" s="20"/>
      <c r="GC521" s="20"/>
    </row>
    <row r="522">
      <c r="A522" s="39">
        <v>202209.0</v>
      </c>
      <c r="B522" s="75">
        <v>44817.0</v>
      </c>
      <c r="C522" s="11">
        <v>202209.0</v>
      </c>
      <c r="D522" s="21" t="s">
        <v>606</v>
      </c>
      <c r="E522" s="39" t="s">
        <v>33</v>
      </c>
      <c r="F522" s="107" t="s">
        <v>19</v>
      </c>
      <c r="G522" s="64"/>
      <c r="H522" s="65">
        <v>10000.0</v>
      </c>
      <c r="I522" s="68">
        <v>394000.0</v>
      </c>
      <c r="J522" s="17">
        <f t="shared" si="6"/>
        <v>-1304597</v>
      </c>
      <c r="K522" s="69"/>
      <c r="L522" s="69"/>
      <c r="M522" s="69"/>
      <c r="N522" s="69"/>
      <c r="O522" s="19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  <c r="CJ522" s="20"/>
      <c r="CK522" s="20"/>
      <c r="CL522" s="20"/>
      <c r="CM522" s="20"/>
      <c r="CN522" s="20"/>
      <c r="CO522" s="20"/>
      <c r="CP522" s="20"/>
      <c r="CQ522" s="20"/>
      <c r="CR522" s="20"/>
      <c r="CS522" s="20"/>
      <c r="CT522" s="20"/>
      <c r="CU522" s="20"/>
      <c r="CV522" s="20"/>
      <c r="CW522" s="20"/>
      <c r="CX522" s="20"/>
      <c r="CY522" s="20"/>
      <c r="CZ522" s="20"/>
      <c r="DA522" s="20"/>
      <c r="DB522" s="20"/>
      <c r="DC522" s="20"/>
      <c r="DD522" s="20"/>
      <c r="DE522" s="20"/>
      <c r="DF522" s="20"/>
      <c r="DG522" s="20"/>
      <c r="DH522" s="20"/>
      <c r="DI522" s="20"/>
      <c r="DJ522" s="20"/>
      <c r="DK522" s="20"/>
      <c r="DL522" s="20"/>
      <c r="DM522" s="20"/>
      <c r="DN522" s="20"/>
      <c r="DO522" s="20"/>
      <c r="DP522" s="20"/>
      <c r="DQ522" s="20"/>
      <c r="DR522" s="20"/>
      <c r="DS522" s="20"/>
      <c r="DT522" s="20"/>
      <c r="DU522" s="20"/>
      <c r="DV522" s="20"/>
      <c r="DW522" s="20"/>
      <c r="DX522" s="20"/>
      <c r="DY522" s="20"/>
      <c r="DZ522" s="20"/>
      <c r="EA522" s="20"/>
      <c r="EB522" s="20"/>
      <c r="EC522" s="20"/>
      <c r="ED522" s="20"/>
      <c r="EE522" s="20"/>
      <c r="EF522" s="20"/>
      <c r="EG522" s="20"/>
      <c r="EH522" s="20"/>
      <c r="EI522" s="20"/>
      <c r="EJ522" s="20"/>
      <c r="EK522" s="20"/>
      <c r="EL522" s="20"/>
      <c r="EM522" s="20"/>
      <c r="EN522" s="20"/>
      <c r="EO522" s="20"/>
      <c r="EP522" s="20"/>
      <c r="EQ522" s="20"/>
      <c r="ER522" s="20"/>
      <c r="ES522" s="20"/>
      <c r="ET522" s="20"/>
      <c r="EU522" s="20"/>
      <c r="EV522" s="20"/>
      <c r="EW522" s="20"/>
      <c r="EX522" s="20"/>
      <c r="EY522" s="20"/>
      <c r="EZ522" s="20"/>
      <c r="FA522" s="20"/>
      <c r="FB522" s="20"/>
      <c r="FC522" s="20"/>
      <c r="FD522" s="20"/>
      <c r="FE522" s="20"/>
      <c r="FF522" s="20"/>
      <c r="FG522" s="20"/>
      <c r="FH522" s="20"/>
      <c r="FI522" s="20"/>
      <c r="FJ522" s="20"/>
      <c r="FK522" s="20"/>
      <c r="FL522" s="20"/>
      <c r="FM522" s="20"/>
      <c r="FN522" s="20"/>
      <c r="FO522" s="20"/>
      <c r="FP522" s="20"/>
      <c r="FQ522" s="20"/>
      <c r="FR522" s="20"/>
      <c r="FS522" s="20"/>
      <c r="FT522" s="20"/>
      <c r="FU522" s="20"/>
      <c r="FV522" s="20"/>
      <c r="FW522" s="20"/>
      <c r="FX522" s="20"/>
      <c r="FY522" s="20"/>
      <c r="FZ522" s="20"/>
      <c r="GA522" s="20"/>
      <c r="GB522" s="20"/>
      <c r="GC522" s="20"/>
    </row>
    <row r="523">
      <c r="A523" s="39">
        <v>202209.0</v>
      </c>
      <c r="B523" s="75">
        <v>44817.0</v>
      </c>
      <c r="C523" s="11">
        <v>202209.0</v>
      </c>
      <c r="D523" s="21" t="s">
        <v>607</v>
      </c>
      <c r="E523" s="39" t="s">
        <v>103</v>
      </c>
      <c r="F523" s="107" t="s">
        <v>19</v>
      </c>
      <c r="G523" s="64"/>
      <c r="H523" s="65">
        <v>15000.0</v>
      </c>
      <c r="I523" s="68">
        <v>379000.0</v>
      </c>
      <c r="J523" s="17">
        <f t="shared" si="6"/>
        <v>-1319597</v>
      </c>
      <c r="K523" s="69"/>
      <c r="L523" s="69"/>
      <c r="M523" s="69"/>
      <c r="N523" s="69"/>
      <c r="O523" s="19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  <c r="CT523" s="20"/>
      <c r="CU523" s="20"/>
      <c r="CV523" s="20"/>
      <c r="CW523" s="20"/>
      <c r="CX523" s="20"/>
      <c r="CY523" s="20"/>
      <c r="CZ523" s="20"/>
      <c r="DA523" s="20"/>
      <c r="DB523" s="20"/>
      <c r="DC523" s="20"/>
      <c r="DD523" s="20"/>
      <c r="DE523" s="20"/>
      <c r="DF523" s="20"/>
      <c r="DG523" s="20"/>
      <c r="DH523" s="20"/>
      <c r="DI523" s="20"/>
      <c r="DJ523" s="20"/>
      <c r="DK523" s="20"/>
      <c r="DL523" s="20"/>
      <c r="DM523" s="20"/>
      <c r="DN523" s="20"/>
      <c r="DO523" s="20"/>
      <c r="DP523" s="20"/>
      <c r="DQ523" s="20"/>
      <c r="DR523" s="20"/>
      <c r="DS523" s="20"/>
      <c r="DT523" s="20"/>
      <c r="DU523" s="20"/>
      <c r="DV523" s="20"/>
      <c r="DW523" s="20"/>
      <c r="DX523" s="20"/>
      <c r="DY523" s="20"/>
      <c r="DZ523" s="20"/>
      <c r="EA523" s="20"/>
      <c r="EB523" s="20"/>
      <c r="EC523" s="20"/>
      <c r="ED523" s="20"/>
      <c r="EE523" s="20"/>
      <c r="EF523" s="20"/>
      <c r="EG523" s="20"/>
      <c r="EH523" s="20"/>
      <c r="EI523" s="20"/>
      <c r="EJ523" s="20"/>
      <c r="EK523" s="20"/>
      <c r="EL523" s="20"/>
      <c r="EM523" s="20"/>
      <c r="EN523" s="20"/>
      <c r="EO523" s="20"/>
      <c r="EP523" s="20"/>
      <c r="EQ523" s="20"/>
      <c r="ER523" s="20"/>
      <c r="ES523" s="20"/>
      <c r="ET523" s="20"/>
      <c r="EU523" s="20"/>
      <c r="EV523" s="20"/>
      <c r="EW523" s="20"/>
      <c r="EX523" s="20"/>
      <c r="EY523" s="20"/>
      <c r="EZ523" s="20"/>
      <c r="FA523" s="20"/>
      <c r="FB523" s="20"/>
      <c r="FC523" s="20"/>
      <c r="FD523" s="20"/>
      <c r="FE523" s="20"/>
      <c r="FF523" s="20"/>
      <c r="FG523" s="20"/>
      <c r="FH523" s="20"/>
      <c r="FI523" s="20"/>
      <c r="FJ523" s="20"/>
      <c r="FK523" s="20"/>
      <c r="FL523" s="20"/>
      <c r="FM523" s="20"/>
      <c r="FN523" s="20"/>
      <c r="FO523" s="20"/>
      <c r="FP523" s="20"/>
      <c r="FQ523" s="20"/>
      <c r="FR523" s="20"/>
      <c r="FS523" s="20"/>
      <c r="FT523" s="20"/>
      <c r="FU523" s="20"/>
      <c r="FV523" s="20"/>
      <c r="FW523" s="20"/>
      <c r="FX523" s="20"/>
      <c r="FY523" s="20"/>
      <c r="FZ523" s="20"/>
      <c r="GA523" s="20"/>
      <c r="GB523" s="20"/>
      <c r="GC523" s="20"/>
    </row>
    <row r="524">
      <c r="A524" s="39">
        <v>202209.0</v>
      </c>
      <c r="B524" s="75">
        <v>44817.0</v>
      </c>
      <c r="C524" s="11">
        <v>202209.0</v>
      </c>
      <c r="D524" s="21" t="s">
        <v>608</v>
      </c>
      <c r="E524" s="39" t="s">
        <v>37</v>
      </c>
      <c r="F524" s="107" t="s">
        <v>19</v>
      </c>
      <c r="G524" s="64"/>
      <c r="H524" s="65">
        <v>86000.0</v>
      </c>
      <c r="I524" s="68">
        <v>293000.0</v>
      </c>
      <c r="J524" s="17">
        <f t="shared" si="6"/>
        <v>-1405597</v>
      </c>
      <c r="K524" s="69"/>
      <c r="L524" s="69"/>
      <c r="M524" s="69"/>
      <c r="N524" s="69"/>
      <c r="O524" s="19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  <c r="CT524" s="20"/>
      <c r="CU524" s="20"/>
      <c r="CV524" s="20"/>
      <c r="CW524" s="20"/>
      <c r="CX524" s="20"/>
      <c r="CY524" s="20"/>
      <c r="CZ524" s="20"/>
      <c r="DA524" s="20"/>
      <c r="DB524" s="20"/>
      <c r="DC524" s="20"/>
      <c r="DD524" s="20"/>
      <c r="DE524" s="20"/>
      <c r="DF524" s="20"/>
      <c r="DG524" s="20"/>
      <c r="DH524" s="20"/>
      <c r="DI524" s="20"/>
      <c r="DJ524" s="20"/>
      <c r="DK524" s="20"/>
      <c r="DL524" s="20"/>
      <c r="DM524" s="20"/>
      <c r="DN524" s="20"/>
      <c r="DO524" s="20"/>
      <c r="DP524" s="20"/>
      <c r="DQ524" s="20"/>
      <c r="DR524" s="20"/>
      <c r="DS524" s="20"/>
      <c r="DT524" s="20"/>
      <c r="DU524" s="20"/>
      <c r="DV524" s="20"/>
      <c r="DW524" s="20"/>
      <c r="DX524" s="20"/>
      <c r="DY524" s="20"/>
      <c r="DZ524" s="20"/>
      <c r="EA524" s="20"/>
      <c r="EB524" s="20"/>
      <c r="EC524" s="20"/>
      <c r="ED524" s="20"/>
      <c r="EE524" s="20"/>
      <c r="EF524" s="20"/>
      <c r="EG524" s="20"/>
      <c r="EH524" s="20"/>
      <c r="EI524" s="20"/>
      <c r="EJ524" s="20"/>
      <c r="EK524" s="20"/>
      <c r="EL524" s="20"/>
      <c r="EM524" s="20"/>
      <c r="EN524" s="20"/>
      <c r="EO524" s="20"/>
      <c r="EP524" s="20"/>
      <c r="EQ524" s="20"/>
      <c r="ER524" s="20"/>
      <c r="ES524" s="20"/>
      <c r="ET524" s="20"/>
      <c r="EU524" s="20"/>
      <c r="EV524" s="20"/>
      <c r="EW524" s="20"/>
      <c r="EX524" s="20"/>
      <c r="EY524" s="20"/>
      <c r="EZ524" s="20"/>
      <c r="FA524" s="20"/>
      <c r="FB524" s="20"/>
      <c r="FC524" s="20"/>
      <c r="FD524" s="20"/>
      <c r="FE524" s="20"/>
      <c r="FF524" s="20"/>
      <c r="FG524" s="20"/>
      <c r="FH524" s="20"/>
      <c r="FI524" s="20"/>
      <c r="FJ524" s="20"/>
      <c r="FK524" s="20"/>
      <c r="FL524" s="20"/>
      <c r="FM524" s="20"/>
      <c r="FN524" s="20"/>
      <c r="FO524" s="20"/>
      <c r="FP524" s="20"/>
      <c r="FQ524" s="20"/>
      <c r="FR524" s="20"/>
      <c r="FS524" s="20"/>
      <c r="FT524" s="20"/>
      <c r="FU524" s="20"/>
      <c r="FV524" s="20"/>
      <c r="FW524" s="20"/>
      <c r="FX524" s="20"/>
      <c r="FY524" s="20"/>
      <c r="FZ524" s="20"/>
      <c r="GA524" s="20"/>
      <c r="GB524" s="20"/>
      <c r="GC524" s="20"/>
    </row>
    <row r="525">
      <c r="A525" s="39">
        <v>202209.0</v>
      </c>
      <c r="B525" s="75">
        <v>44817.0</v>
      </c>
      <c r="C525" s="11">
        <v>202209.0</v>
      </c>
      <c r="D525" s="21" t="s">
        <v>504</v>
      </c>
      <c r="E525" s="39" t="s">
        <v>37</v>
      </c>
      <c r="F525" s="107" t="s">
        <v>19</v>
      </c>
      <c r="G525" s="64"/>
      <c r="H525" s="65">
        <v>6500.0</v>
      </c>
      <c r="I525" s="68">
        <v>286500.0</v>
      </c>
      <c r="J525" s="17">
        <f t="shared" si="6"/>
        <v>-1412097</v>
      </c>
      <c r="K525" s="69"/>
      <c r="L525" s="69"/>
      <c r="M525" s="69"/>
      <c r="N525" s="69"/>
      <c r="O525" s="19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  <c r="CQ525" s="20"/>
      <c r="CR525" s="20"/>
      <c r="CS525" s="20"/>
      <c r="CT525" s="20"/>
      <c r="CU525" s="20"/>
      <c r="CV525" s="20"/>
      <c r="CW525" s="20"/>
      <c r="CX525" s="20"/>
      <c r="CY525" s="20"/>
      <c r="CZ525" s="20"/>
      <c r="DA525" s="20"/>
      <c r="DB525" s="20"/>
      <c r="DC525" s="20"/>
      <c r="DD525" s="20"/>
      <c r="DE525" s="20"/>
      <c r="DF525" s="20"/>
      <c r="DG525" s="20"/>
      <c r="DH525" s="20"/>
      <c r="DI525" s="20"/>
      <c r="DJ525" s="20"/>
      <c r="DK525" s="20"/>
      <c r="DL525" s="20"/>
      <c r="DM525" s="20"/>
      <c r="DN525" s="20"/>
      <c r="DO525" s="20"/>
      <c r="DP525" s="20"/>
      <c r="DQ525" s="20"/>
      <c r="DR525" s="20"/>
      <c r="DS525" s="20"/>
      <c r="DT525" s="20"/>
      <c r="DU525" s="20"/>
      <c r="DV525" s="20"/>
      <c r="DW525" s="20"/>
      <c r="DX525" s="20"/>
      <c r="DY525" s="20"/>
      <c r="DZ525" s="20"/>
      <c r="EA525" s="20"/>
      <c r="EB525" s="20"/>
      <c r="EC525" s="20"/>
      <c r="ED525" s="20"/>
      <c r="EE525" s="20"/>
      <c r="EF525" s="20"/>
      <c r="EG525" s="20"/>
      <c r="EH525" s="20"/>
      <c r="EI525" s="20"/>
      <c r="EJ525" s="20"/>
      <c r="EK525" s="20"/>
      <c r="EL525" s="20"/>
      <c r="EM525" s="20"/>
      <c r="EN525" s="20"/>
      <c r="EO525" s="20"/>
      <c r="EP525" s="20"/>
      <c r="EQ525" s="20"/>
      <c r="ER525" s="20"/>
      <c r="ES525" s="20"/>
      <c r="ET525" s="20"/>
      <c r="EU525" s="20"/>
      <c r="EV525" s="20"/>
      <c r="EW525" s="20"/>
      <c r="EX525" s="20"/>
      <c r="EY525" s="20"/>
      <c r="EZ525" s="20"/>
      <c r="FA525" s="20"/>
      <c r="FB525" s="20"/>
      <c r="FC525" s="20"/>
      <c r="FD525" s="20"/>
      <c r="FE525" s="20"/>
      <c r="FF525" s="20"/>
      <c r="FG525" s="20"/>
      <c r="FH525" s="20"/>
      <c r="FI525" s="20"/>
      <c r="FJ525" s="20"/>
      <c r="FK525" s="20"/>
      <c r="FL525" s="20"/>
      <c r="FM525" s="20"/>
      <c r="FN525" s="20"/>
      <c r="FO525" s="20"/>
      <c r="FP525" s="20"/>
      <c r="FQ525" s="20"/>
      <c r="FR525" s="20"/>
      <c r="FS525" s="20"/>
      <c r="FT525" s="20"/>
      <c r="FU525" s="20"/>
      <c r="FV525" s="20"/>
      <c r="FW525" s="20"/>
      <c r="FX525" s="20"/>
      <c r="FY525" s="20"/>
      <c r="FZ525" s="20"/>
      <c r="GA525" s="20"/>
      <c r="GB525" s="20"/>
      <c r="GC525" s="20"/>
    </row>
    <row r="526">
      <c r="A526" s="39">
        <v>202209.0</v>
      </c>
      <c r="B526" s="75">
        <v>44818.0</v>
      </c>
      <c r="C526" s="11">
        <v>202208.0</v>
      </c>
      <c r="D526" s="21" t="s">
        <v>601</v>
      </c>
      <c r="E526" s="39" t="s">
        <v>64</v>
      </c>
      <c r="F526" s="107" t="s">
        <v>19</v>
      </c>
      <c r="G526" s="64"/>
      <c r="H526" s="65">
        <v>50000.0</v>
      </c>
      <c r="I526" s="68">
        <v>236500.0</v>
      </c>
      <c r="J526" s="17">
        <f t="shared" si="6"/>
        <v>-1462097</v>
      </c>
      <c r="K526" s="69"/>
      <c r="L526" s="69"/>
      <c r="M526" s="69"/>
      <c r="N526" s="69"/>
      <c r="O526" s="19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  <c r="CQ526" s="20"/>
      <c r="CR526" s="20"/>
      <c r="CS526" s="20"/>
      <c r="CT526" s="20"/>
      <c r="CU526" s="20"/>
      <c r="CV526" s="20"/>
      <c r="CW526" s="20"/>
      <c r="CX526" s="20"/>
      <c r="CY526" s="20"/>
      <c r="CZ526" s="20"/>
      <c r="DA526" s="20"/>
      <c r="DB526" s="20"/>
      <c r="DC526" s="20"/>
      <c r="DD526" s="20"/>
      <c r="DE526" s="20"/>
      <c r="DF526" s="20"/>
      <c r="DG526" s="20"/>
      <c r="DH526" s="20"/>
      <c r="DI526" s="20"/>
      <c r="DJ526" s="20"/>
      <c r="DK526" s="20"/>
      <c r="DL526" s="20"/>
      <c r="DM526" s="20"/>
      <c r="DN526" s="20"/>
      <c r="DO526" s="20"/>
      <c r="DP526" s="20"/>
      <c r="DQ526" s="20"/>
      <c r="DR526" s="20"/>
      <c r="DS526" s="20"/>
      <c r="DT526" s="20"/>
      <c r="DU526" s="20"/>
      <c r="DV526" s="20"/>
      <c r="DW526" s="20"/>
      <c r="DX526" s="20"/>
      <c r="DY526" s="20"/>
      <c r="DZ526" s="20"/>
      <c r="EA526" s="20"/>
      <c r="EB526" s="20"/>
      <c r="EC526" s="20"/>
      <c r="ED526" s="20"/>
      <c r="EE526" s="20"/>
      <c r="EF526" s="20"/>
      <c r="EG526" s="20"/>
      <c r="EH526" s="20"/>
      <c r="EI526" s="20"/>
      <c r="EJ526" s="20"/>
      <c r="EK526" s="20"/>
      <c r="EL526" s="20"/>
      <c r="EM526" s="20"/>
      <c r="EN526" s="20"/>
      <c r="EO526" s="20"/>
      <c r="EP526" s="20"/>
      <c r="EQ526" s="20"/>
      <c r="ER526" s="20"/>
      <c r="ES526" s="20"/>
      <c r="ET526" s="20"/>
      <c r="EU526" s="20"/>
      <c r="EV526" s="20"/>
      <c r="EW526" s="20"/>
      <c r="EX526" s="20"/>
      <c r="EY526" s="20"/>
      <c r="EZ526" s="20"/>
      <c r="FA526" s="20"/>
      <c r="FB526" s="20"/>
      <c r="FC526" s="20"/>
      <c r="FD526" s="20"/>
      <c r="FE526" s="20"/>
      <c r="FF526" s="20"/>
      <c r="FG526" s="20"/>
      <c r="FH526" s="20"/>
      <c r="FI526" s="20"/>
      <c r="FJ526" s="20"/>
      <c r="FK526" s="20"/>
      <c r="FL526" s="20"/>
      <c r="FM526" s="20"/>
      <c r="FN526" s="20"/>
      <c r="FO526" s="20"/>
      <c r="FP526" s="20"/>
      <c r="FQ526" s="20"/>
      <c r="FR526" s="20"/>
      <c r="FS526" s="20"/>
      <c r="FT526" s="20"/>
      <c r="FU526" s="20"/>
      <c r="FV526" s="20"/>
      <c r="FW526" s="20"/>
      <c r="FX526" s="20"/>
      <c r="FY526" s="20"/>
      <c r="FZ526" s="20"/>
      <c r="GA526" s="20"/>
      <c r="GB526" s="20"/>
      <c r="GC526" s="20"/>
    </row>
    <row r="527">
      <c r="A527" s="39">
        <v>202209.0</v>
      </c>
      <c r="B527" s="75">
        <v>44818.0</v>
      </c>
      <c r="C527" s="11">
        <v>202209.0</v>
      </c>
      <c r="D527" s="21" t="s">
        <v>609</v>
      </c>
      <c r="E527" s="39" t="s">
        <v>48</v>
      </c>
      <c r="F527" s="107" t="s">
        <v>19</v>
      </c>
      <c r="G527" s="71">
        <v>5000.0</v>
      </c>
      <c r="H527" s="65">
        <v>0.0</v>
      </c>
      <c r="I527" s="68">
        <v>241500.0</v>
      </c>
      <c r="J527" s="17">
        <f t="shared" si="6"/>
        <v>-1457097</v>
      </c>
      <c r="K527" s="69"/>
      <c r="L527" s="69"/>
      <c r="M527" s="69"/>
      <c r="N527" s="69"/>
      <c r="O527" s="19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  <c r="DN527" s="20"/>
      <c r="DO527" s="20"/>
      <c r="DP527" s="20"/>
      <c r="DQ527" s="20"/>
      <c r="DR527" s="20"/>
      <c r="DS527" s="20"/>
      <c r="DT527" s="20"/>
      <c r="DU527" s="20"/>
      <c r="DV527" s="20"/>
      <c r="DW527" s="20"/>
      <c r="DX527" s="20"/>
      <c r="DY527" s="20"/>
      <c r="DZ527" s="20"/>
      <c r="EA527" s="20"/>
      <c r="EB527" s="20"/>
      <c r="EC527" s="20"/>
      <c r="ED527" s="20"/>
      <c r="EE527" s="20"/>
      <c r="EF527" s="20"/>
      <c r="EG527" s="20"/>
      <c r="EH527" s="20"/>
      <c r="EI527" s="20"/>
      <c r="EJ527" s="20"/>
      <c r="EK527" s="20"/>
      <c r="EL527" s="20"/>
      <c r="EM527" s="20"/>
      <c r="EN527" s="20"/>
      <c r="EO527" s="20"/>
      <c r="EP527" s="20"/>
      <c r="EQ527" s="20"/>
      <c r="ER527" s="20"/>
      <c r="ES527" s="20"/>
      <c r="ET527" s="20"/>
      <c r="EU527" s="20"/>
      <c r="EV527" s="20"/>
      <c r="EW527" s="20"/>
      <c r="EX527" s="20"/>
      <c r="EY527" s="20"/>
      <c r="EZ527" s="20"/>
      <c r="FA527" s="20"/>
      <c r="FB527" s="20"/>
      <c r="FC527" s="20"/>
      <c r="FD527" s="20"/>
      <c r="FE527" s="20"/>
      <c r="FF527" s="20"/>
      <c r="FG527" s="20"/>
      <c r="FH527" s="20"/>
      <c r="FI527" s="20"/>
      <c r="FJ527" s="20"/>
      <c r="FK527" s="20"/>
      <c r="FL527" s="20"/>
      <c r="FM527" s="20"/>
      <c r="FN527" s="20"/>
      <c r="FO527" s="20"/>
      <c r="FP527" s="20"/>
      <c r="FQ527" s="20"/>
      <c r="FR527" s="20"/>
      <c r="FS527" s="20"/>
      <c r="FT527" s="20"/>
      <c r="FU527" s="20"/>
      <c r="FV527" s="20"/>
      <c r="FW527" s="20"/>
      <c r="FX527" s="20"/>
      <c r="FY527" s="20"/>
      <c r="FZ527" s="20"/>
      <c r="GA527" s="20"/>
      <c r="GB527" s="20"/>
      <c r="GC527" s="20"/>
    </row>
    <row r="528">
      <c r="A528" s="39">
        <v>202209.0</v>
      </c>
      <c r="B528" s="75">
        <v>44818.0</v>
      </c>
      <c r="C528" s="11">
        <v>202209.0</v>
      </c>
      <c r="D528" s="21" t="s">
        <v>610</v>
      </c>
      <c r="E528" s="39" t="s">
        <v>48</v>
      </c>
      <c r="F528" s="107" t="s">
        <v>19</v>
      </c>
      <c r="G528" s="71">
        <v>1500.0</v>
      </c>
      <c r="H528" s="65">
        <v>0.0</v>
      </c>
      <c r="I528" s="68">
        <v>243000.0</v>
      </c>
      <c r="J528" s="17">
        <f t="shared" si="6"/>
        <v>-1455597</v>
      </c>
      <c r="K528" s="69"/>
      <c r="L528" s="69"/>
      <c r="M528" s="69"/>
      <c r="N528" s="69"/>
      <c r="O528" s="19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  <c r="DN528" s="20"/>
      <c r="DO528" s="20"/>
      <c r="DP528" s="20"/>
      <c r="DQ528" s="20"/>
      <c r="DR528" s="20"/>
      <c r="DS528" s="20"/>
      <c r="DT528" s="20"/>
      <c r="DU528" s="20"/>
      <c r="DV528" s="20"/>
      <c r="DW528" s="20"/>
      <c r="DX528" s="20"/>
      <c r="DY528" s="20"/>
      <c r="DZ528" s="20"/>
      <c r="EA528" s="20"/>
      <c r="EB528" s="20"/>
      <c r="EC528" s="20"/>
      <c r="ED528" s="20"/>
      <c r="EE528" s="20"/>
      <c r="EF528" s="20"/>
      <c r="EG528" s="20"/>
      <c r="EH528" s="20"/>
      <c r="EI528" s="20"/>
      <c r="EJ528" s="20"/>
      <c r="EK528" s="20"/>
      <c r="EL528" s="20"/>
      <c r="EM528" s="20"/>
      <c r="EN528" s="20"/>
      <c r="EO528" s="20"/>
      <c r="EP528" s="20"/>
      <c r="EQ528" s="20"/>
      <c r="ER528" s="20"/>
      <c r="ES528" s="20"/>
      <c r="ET528" s="20"/>
      <c r="EU528" s="20"/>
      <c r="EV528" s="20"/>
      <c r="EW528" s="20"/>
      <c r="EX528" s="20"/>
      <c r="EY528" s="20"/>
      <c r="EZ528" s="20"/>
      <c r="FA528" s="20"/>
      <c r="FB528" s="20"/>
      <c r="FC528" s="20"/>
      <c r="FD528" s="20"/>
      <c r="FE528" s="20"/>
      <c r="FF528" s="20"/>
      <c r="FG528" s="20"/>
      <c r="FH528" s="20"/>
      <c r="FI528" s="20"/>
      <c r="FJ528" s="20"/>
      <c r="FK528" s="20"/>
      <c r="FL528" s="20"/>
      <c r="FM528" s="20"/>
      <c r="FN528" s="20"/>
      <c r="FO528" s="20"/>
      <c r="FP528" s="20"/>
      <c r="FQ528" s="20"/>
      <c r="FR528" s="20"/>
      <c r="FS528" s="20"/>
      <c r="FT528" s="20"/>
      <c r="FU528" s="20"/>
      <c r="FV528" s="20"/>
      <c r="FW528" s="20"/>
      <c r="FX528" s="20"/>
      <c r="FY528" s="20"/>
      <c r="FZ528" s="20"/>
      <c r="GA528" s="20"/>
      <c r="GB528" s="20"/>
      <c r="GC528" s="20"/>
    </row>
    <row r="529">
      <c r="A529" s="39">
        <v>202209.0</v>
      </c>
      <c r="B529" s="75">
        <v>44819.0</v>
      </c>
      <c r="C529" s="11">
        <v>202207.0</v>
      </c>
      <c r="D529" s="21" t="s">
        <v>247</v>
      </c>
      <c r="E529" s="39" t="s">
        <v>48</v>
      </c>
      <c r="F529" s="107" t="s">
        <v>22</v>
      </c>
      <c r="G529" s="71">
        <v>218000.0</v>
      </c>
      <c r="H529" s="65">
        <v>0.0</v>
      </c>
      <c r="I529" s="68">
        <v>323800.0</v>
      </c>
      <c r="J529" s="17">
        <f t="shared" si="6"/>
        <v>-1237597</v>
      </c>
      <c r="K529" s="69"/>
      <c r="L529" s="69"/>
      <c r="M529" s="69"/>
      <c r="N529" s="69"/>
      <c r="O529" s="19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  <c r="DN529" s="20"/>
      <c r="DO529" s="20"/>
      <c r="DP529" s="20"/>
      <c r="DQ529" s="20"/>
      <c r="DR529" s="20"/>
      <c r="DS529" s="20"/>
      <c r="DT529" s="20"/>
      <c r="DU529" s="20"/>
      <c r="DV529" s="20"/>
      <c r="DW529" s="20"/>
      <c r="DX529" s="20"/>
      <c r="DY529" s="20"/>
      <c r="DZ529" s="20"/>
      <c r="EA529" s="20"/>
      <c r="EB529" s="20"/>
      <c r="EC529" s="20"/>
      <c r="ED529" s="20"/>
      <c r="EE529" s="20"/>
      <c r="EF529" s="20"/>
      <c r="EG529" s="20"/>
      <c r="EH529" s="20"/>
      <c r="EI529" s="20"/>
      <c r="EJ529" s="20"/>
      <c r="EK529" s="20"/>
      <c r="EL529" s="20"/>
      <c r="EM529" s="20"/>
      <c r="EN529" s="20"/>
      <c r="EO529" s="20"/>
      <c r="EP529" s="20"/>
      <c r="EQ529" s="20"/>
      <c r="ER529" s="20"/>
      <c r="ES529" s="20"/>
      <c r="ET529" s="20"/>
      <c r="EU529" s="20"/>
      <c r="EV529" s="20"/>
      <c r="EW529" s="20"/>
      <c r="EX529" s="20"/>
      <c r="EY529" s="20"/>
      <c r="EZ529" s="20"/>
      <c r="FA529" s="20"/>
      <c r="FB529" s="20"/>
      <c r="FC529" s="20"/>
      <c r="FD529" s="20"/>
      <c r="FE529" s="20"/>
      <c r="FF529" s="20"/>
      <c r="FG529" s="20"/>
      <c r="FH529" s="20"/>
      <c r="FI529" s="20"/>
      <c r="FJ529" s="20"/>
      <c r="FK529" s="20"/>
      <c r="FL529" s="20"/>
      <c r="FM529" s="20"/>
      <c r="FN529" s="20"/>
      <c r="FO529" s="20"/>
      <c r="FP529" s="20"/>
      <c r="FQ529" s="20"/>
      <c r="FR529" s="20"/>
      <c r="FS529" s="20"/>
      <c r="FT529" s="20"/>
      <c r="FU529" s="20"/>
      <c r="FV529" s="20"/>
      <c r="FW529" s="20"/>
      <c r="FX529" s="20"/>
      <c r="FY529" s="20"/>
      <c r="FZ529" s="20"/>
      <c r="GA529" s="20"/>
      <c r="GB529" s="20"/>
      <c r="GC529" s="20"/>
    </row>
    <row r="530">
      <c r="A530" s="39">
        <v>202209.0</v>
      </c>
      <c r="B530" s="75">
        <v>44819.0</v>
      </c>
      <c r="C530" s="11">
        <v>202208.0</v>
      </c>
      <c r="D530" s="21" t="s">
        <v>247</v>
      </c>
      <c r="E530" s="39" t="s">
        <v>48</v>
      </c>
      <c r="F530" s="107" t="s">
        <v>22</v>
      </c>
      <c r="G530" s="71">
        <v>218000.0</v>
      </c>
      <c r="H530" s="65">
        <v>0.0</v>
      </c>
      <c r="I530" s="68">
        <v>541800.0</v>
      </c>
      <c r="J530" s="17">
        <f t="shared" si="6"/>
        <v>-1019597</v>
      </c>
      <c r="K530" s="69"/>
      <c r="L530" s="69"/>
      <c r="M530" s="69"/>
      <c r="N530" s="69"/>
      <c r="O530" s="19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  <c r="DN530" s="20"/>
      <c r="DO530" s="20"/>
      <c r="DP530" s="20"/>
      <c r="DQ530" s="20"/>
      <c r="DR530" s="20"/>
      <c r="DS530" s="20"/>
      <c r="DT530" s="20"/>
      <c r="DU530" s="20"/>
      <c r="DV530" s="20"/>
      <c r="DW530" s="20"/>
      <c r="DX530" s="20"/>
      <c r="DY530" s="20"/>
      <c r="DZ530" s="20"/>
      <c r="EA530" s="20"/>
      <c r="EB530" s="20"/>
      <c r="EC530" s="20"/>
      <c r="ED530" s="20"/>
      <c r="EE530" s="20"/>
      <c r="EF530" s="20"/>
      <c r="EG530" s="20"/>
      <c r="EH530" s="20"/>
      <c r="EI530" s="20"/>
      <c r="EJ530" s="20"/>
      <c r="EK530" s="20"/>
      <c r="EL530" s="20"/>
      <c r="EM530" s="20"/>
      <c r="EN530" s="20"/>
      <c r="EO530" s="20"/>
      <c r="EP530" s="20"/>
      <c r="EQ530" s="20"/>
      <c r="ER530" s="20"/>
      <c r="ES530" s="20"/>
      <c r="ET530" s="20"/>
      <c r="EU530" s="20"/>
      <c r="EV530" s="20"/>
      <c r="EW530" s="20"/>
      <c r="EX530" s="20"/>
      <c r="EY530" s="20"/>
      <c r="EZ530" s="20"/>
      <c r="FA530" s="20"/>
      <c r="FB530" s="20"/>
      <c r="FC530" s="20"/>
      <c r="FD530" s="20"/>
      <c r="FE530" s="20"/>
      <c r="FF530" s="20"/>
      <c r="FG530" s="20"/>
      <c r="FH530" s="20"/>
      <c r="FI530" s="20"/>
      <c r="FJ530" s="20"/>
      <c r="FK530" s="20"/>
      <c r="FL530" s="20"/>
      <c r="FM530" s="20"/>
      <c r="FN530" s="20"/>
      <c r="FO530" s="20"/>
      <c r="FP530" s="20"/>
      <c r="FQ530" s="20"/>
      <c r="FR530" s="20"/>
      <c r="FS530" s="20"/>
      <c r="FT530" s="20"/>
      <c r="FU530" s="20"/>
      <c r="FV530" s="20"/>
      <c r="FW530" s="20"/>
      <c r="FX530" s="20"/>
      <c r="FY530" s="20"/>
      <c r="FZ530" s="20"/>
      <c r="GA530" s="20"/>
      <c r="GB530" s="20"/>
      <c r="GC530" s="20"/>
    </row>
    <row r="531">
      <c r="A531" s="39">
        <v>202209.0</v>
      </c>
      <c r="B531" s="75">
        <v>44823.0</v>
      </c>
      <c r="C531" s="11">
        <v>202209.0</v>
      </c>
      <c r="D531" s="21" t="s">
        <v>611</v>
      </c>
      <c r="E531" s="39" t="s">
        <v>18</v>
      </c>
      <c r="F531" s="107" t="s">
        <v>19</v>
      </c>
      <c r="G531" s="64"/>
      <c r="H531" s="109">
        <v>-10000.0</v>
      </c>
      <c r="I531" s="68">
        <v>233000.0</v>
      </c>
      <c r="J531" s="17">
        <f t="shared" si="6"/>
        <v>-1009597</v>
      </c>
      <c r="K531" s="18"/>
      <c r="L531" s="18"/>
      <c r="M531" s="18"/>
      <c r="N531" s="18"/>
      <c r="O531" s="19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  <c r="CS531" s="20"/>
      <c r="CT531" s="20"/>
      <c r="CU531" s="20"/>
      <c r="CV531" s="20"/>
      <c r="CW531" s="20"/>
      <c r="CX531" s="20"/>
      <c r="CY531" s="20"/>
      <c r="CZ531" s="20"/>
      <c r="DA531" s="20"/>
      <c r="DB531" s="20"/>
      <c r="DC531" s="20"/>
      <c r="DD531" s="20"/>
      <c r="DE531" s="20"/>
      <c r="DF531" s="20"/>
      <c r="DG531" s="20"/>
      <c r="DH531" s="20"/>
      <c r="DI531" s="20"/>
      <c r="DJ531" s="20"/>
      <c r="DK531" s="20"/>
      <c r="DL531" s="20"/>
      <c r="DM531" s="20"/>
      <c r="DN531" s="20"/>
      <c r="DO531" s="20"/>
      <c r="DP531" s="20"/>
      <c r="DQ531" s="20"/>
      <c r="DR531" s="20"/>
      <c r="DS531" s="20"/>
      <c r="DT531" s="20"/>
      <c r="DU531" s="20"/>
      <c r="DV531" s="20"/>
      <c r="DW531" s="20"/>
      <c r="DX531" s="20"/>
      <c r="DY531" s="20"/>
      <c r="DZ531" s="20"/>
      <c r="EA531" s="20"/>
      <c r="EB531" s="20"/>
      <c r="EC531" s="20"/>
      <c r="ED531" s="20"/>
      <c r="EE531" s="20"/>
      <c r="EF531" s="20"/>
      <c r="EG531" s="20"/>
      <c r="EH531" s="20"/>
      <c r="EI531" s="20"/>
      <c r="EJ531" s="20"/>
      <c r="EK531" s="20"/>
      <c r="EL531" s="20"/>
      <c r="EM531" s="20"/>
      <c r="EN531" s="20"/>
      <c r="EO531" s="20"/>
      <c r="EP531" s="20"/>
      <c r="EQ531" s="20"/>
      <c r="ER531" s="20"/>
      <c r="ES531" s="20"/>
      <c r="ET531" s="20"/>
      <c r="EU531" s="20"/>
      <c r="EV531" s="20"/>
      <c r="EW531" s="20"/>
      <c r="EX531" s="20"/>
      <c r="EY531" s="20"/>
      <c r="EZ531" s="20"/>
      <c r="FA531" s="20"/>
      <c r="FB531" s="20"/>
      <c r="FC531" s="20"/>
      <c r="FD531" s="20"/>
      <c r="FE531" s="20"/>
      <c r="FF531" s="20"/>
      <c r="FG531" s="20"/>
      <c r="FH531" s="20"/>
      <c r="FI531" s="20"/>
      <c r="FJ531" s="20"/>
      <c r="FK531" s="20"/>
      <c r="FL531" s="20"/>
      <c r="FM531" s="20"/>
      <c r="FN531" s="20"/>
      <c r="FO531" s="20"/>
      <c r="FP531" s="20"/>
      <c r="FQ531" s="20"/>
      <c r="FR531" s="20"/>
      <c r="FS531" s="20"/>
      <c r="FT531" s="20"/>
      <c r="FU531" s="20"/>
      <c r="FV531" s="20"/>
      <c r="FW531" s="20"/>
      <c r="FX531" s="20"/>
      <c r="FY531" s="20"/>
      <c r="FZ531" s="20"/>
      <c r="GA531" s="20"/>
      <c r="GB531" s="20"/>
      <c r="GC531" s="20"/>
    </row>
    <row r="532">
      <c r="A532" s="39">
        <v>202209.0</v>
      </c>
      <c r="B532" s="75">
        <v>44823.0</v>
      </c>
      <c r="C532" s="11">
        <v>202208.0</v>
      </c>
      <c r="D532" s="21" t="s">
        <v>423</v>
      </c>
      <c r="E532" s="39" t="s">
        <v>93</v>
      </c>
      <c r="F532" s="107" t="s">
        <v>19</v>
      </c>
      <c r="G532" s="64"/>
      <c r="H532" s="109">
        <v>-62000.0</v>
      </c>
      <c r="I532" s="68">
        <v>171000.0</v>
      </c>
      <c r="J532" s="17">
        <f t="shared" si="6"/>
        <v>-947597</v>
      </c>
      <c r="K532" s="18"/>
      <c r="L532" s="18"/>
      <c r="M532" s="18"/>
      <c r="N532" s="18"/>
      <c r="O532" s="19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  <c r="DN532" s="20"/>
      <c r="DO532" s="20"/>
      <c r="DP532" s="20"/>
      <c r="DQ532" s="20"/>
      <c r="DR532" s="20"/>
      <c r="DS532" s="20"/>
      <c r="DT532" s="20"/>
      <c r="DU532" s="20"/>
      <c r="DV532" s="20"/>
      <c r="DW532" s="20"/>
      <c r="DX532" s="20"/>
      <c r="DY532" s="20"/>
      <c r="DZ532" s="20"/>
      <c r="EA532" s="20"/>
      <c r="EB532" s="20"/>
      <c r="EC532" s="20"/>
      <c r="ED532" s="20"/>
      <c r="EE532" s="20"/>
      <c r="EF532" s="20"/>
      <c r="EG532" s="20"/>
      <c r="EH532" s="20"/>
      <c r="EI532" s="20"/>
      <c r="EJ532" s="20"/>
      <c r="EK532" s="20"/>
      <c r="EL532" s="20"/>
      <c r="EM532" s="20"/>
      <c r="EN532" s="20"/>
      <c r="EO532" s="20"/>
      <c r="EP532" s="20"/>
      <c r="EQ532" s="20"/>
      <c r="ER532" s="20"/>
      <c r="ES532" s="20"/>
      <c r="ET532" s="20"/>
      <c r="EU532" s="20"/>
      <c r="EV532" s="20"/>
      <c r="EW532" s="20"/>
      <c r="EX532" s="20"/>
      <c r="EY532" s="20"/>
      <c r="EZ532" s="20"/>
      <c r="FA532" s="20"/>
      <c r="FB532" s="20"/>
      <c r="FC532" s="20"/>
      <c r="FD532" s="20"/>
      <c r="FE532" s="20"/>
      <c r="FF532" s="20"/>
      <c r="FG532" s="20"/>
      <c r="FH532" s="20"/>
      <c r="FI532" s="20"/>
      <c r="FJ532" s="20"/>
      <c r="FK532" s="20"/>
      <c r="FL532" s="20"/>
      <c r="FM532" s="20"/>
      <c r="FN532" s="20"/>
      <c r="FO532" s="20"/>
      <c r="FP532" s="20"/>
      <c r="FQ532" s="20"/>
      <c r="FR532" s="20"/>
      <c r="FS532" s="20"/>
      <c r="FT532" s="20"/>
      <c r="FU532" s="20"/>
      <c r="FV532" s="20"/>
      <c r="FW532" s="20"/>
      <c r="FX532" s="20"/>
      <c r="FY532" s="20"/>
      <c r="FZ532" s="20"/>
      <c r="GA532" s="20"/>
      <c r="GB532" s="20"/>
      <c r="GC532" s="20"/>
    </row>
    <row r="533">
      <c r="A533" s="39">
        <v>202209.0</v>
      </c>
      <c r="B533" s="75">
        <v>44825.0</v>
      </c>
      <c r="C533" s="11">
        <v>202209.0</v>
      </c>
      <c r="D533" s="21" t="s">
        <v>612</v>
      </c>
      <c r="E533" s="39" t="s">
        <v>214</v>
      </c>
      <c r="F533" s="107" t="s">
        <v>19</v>
      </c>
      <c r="G533" s="64"/>
      <c r="H533" s="109">
        <v>-170000.0</v>
      </c>
      <c r="I533" s="68">
        <v>1000.0</v>
      </c>
      <c r="J533" s="17">
        <f t="shared" si="6"/>
        <v>-777597</v>
      </c>
      <c r="K533" s="18"/>
      <c r="L533" s="18"/>
      <c r="M533" s="18"/>
      <c r="N533" s="18"/>
      <c r="O533" s="19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  <c r="DN533" s="20"/>
      <c r="DO533" s="20"/>
      <c r="DP533" s="20"/>
      <c r="DQ533" s="20"/>
      <c r="DR533" s="20"/>
      <c r="DS533" s="20"/>
      <c r="DT533" s="20"/>
      <c r="DU533" s="20"/>
      <c r="DV533" s="20"/>
      <c r="DW533" s="20"/>
      <c r="DX533" s="20"/>
      <c r="DY533" s="20"/>
      <c r="DZ533" s="20"/>
      <c r="EA533" s="20"/>
      <c r="EB533" s="20"/>
      <c r="EC533" s="20"/>
      <c r="ED533" s="20"/>
      <c r="EE533" s="20"/>
      <c r="EF533" s="20"/>
      <c r="EG533" s="20"/>
      <c r="EH533" s="20"/>
      <c r="EI533" s="20"/>
      <c r="EJ533" s="20"/>
      <c r="EK533" s="20"/>
      <c r="EL533" s="20"/>
      <c r="EM533" s="20"/>
      <c r="EN533" s="20"/>
      <c r="EO533" s="20"/>
      <c r="EP533" s="20"/>
      <c r="EQ533" s="20"/>
      <c r="ER533" s="20"/>
      <c r="ES533" s="20"/>
      <c r="ET533" s="20"/>
      <c r="EU533" s="20"/>
      <c r="EV533" s="20"/>
      <c r="EW533" s="20"/>
      <c r="EX533" s="20"/>
      <c r="EY533" s="20"/>
      <c r="EZ533" s="20"/>
      <c r="FA533" s="20"/>
      <c r="FB533" s="20"/>
      <c r="FC533" s="20"/>
      <c r="FD533" s="20"/>
      <c r="FE533" s="20"/>
      <c r="FF533" s="20"/>
      <c r="FG533" s="20"/>
      <c r="FH533" s="20"/>
      <c r="FI533" s="20"/>
      <c r="FJ533" s="20"/>
      <c r="FK533" s="20"/>
      <c r="FL533" s="20"/>
      <c r="FM533" s="20"/>
      <c r="FN533" s="20"/>
      <c r="FO533" s="20"/>
      <c r="FP533" s="20"/>
      <c r="FQ533" s="20"/>
      <c r="FR533" s="20"/>
      <c r="FS533" s="20"/>
      <c r="FT533" s="20"/>
      <c r="FU533" s="20"/>
      <c r="FV533" s="20"/>
      <c r="FW533" s="20"/>
      <c r="FX533" s="20"/>
      <c r="FY533" s="20"/>
      <c r="FZ533" s="20"/>
      <c r="GA533" s="20"/>
      <c r="GB533" s="20"/>
      <c r="GC533" s="20"/>
    </row>
    <row r="534">
      <c r="A534" s="39">
        <v>202209.0</v>
      </c>
      <c r="B534" s="75">
        <v>44825.0</v>
      </c>
      <c r="C534" s="11">
        <v>202209.0</v>
      </c>
      <c r="D534" s="21" t="s">
        <v>613</v>
      </c>
      <c r="E534" s="39" t="s">
        <v>48</v>
      </c>
      <c r="F534" s="107" t="s">
        <v>22</v>
      </c>
      <c r="G534" s="71">
        <v>5000.0</v>
      </c>
      <c r="H534" s="65"/>
      <c r="I534" s="68">
        <v>546800.0</v>
      </c>
      <c r="J534" s="17">
        <f t="shared" si="6"/>
        <v>-772597</v>
      </c>
      <c r="K534" s="18"/>
      <c r="L534" s="18"/>
      <c r="M534" s="18"/>
      <c r="N534" s="18"/>
      <c r="O534" s="19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  <c r="DN534" s="20"/>
      <c r="DO534" s="20"/>
      <c r="DP534" s="20"/>
      <c r="DQ534" s="20"/>
      <c r="DR534" s="20"/>
      <c r="DS534" s="20"/>
      <c r="DT534" s="20"/>
      <c r="DU534" s="20"/>
      <c r="DV534" s="20"/>
      <c r="DW534" s="20"/>
      <c r="DX534" s="20"/>
      <c r="DY534" s="20"/>
      <c r="DZ534" s="20"/>
      <c r="EA534" s="20"/>
      <c r="EB534" s="20"/>
      <c r="EC534" s="20"/>
      <c r="ED534" s="20"/>
      <c r="EE534" s="20"/>
      <c r="EF534" s="20"/>
      <c r="EG534" s="20"/>
      <c r="EH534" s="20"/>
      <c r="EI534" s="20"/>
      <c r="EJ534" s="20"/>
      <c r="EK534" s="20"/>
      <c r="EL534" s="20"/>
      <c r="EM534" s="20"/>
      <c r="EN534" s="20"/>
      <c r="EO534" s="20"/>
      <c r="EP534" s="20"/>
      <c r="EQ534" s="20"/>
      <c r="ER534" s="20"/>
      <c r="ES534" s="20"/>
      <c r="ET534" s="20"/>
      <c r="EU534" s="20"/>
      <c r="EV534" s="20"/>
      <c r="EW534" s="20"/>
      <c r="EX534" s="20"/>
      <c r="EY534" s="20"/>
      <c r="EZ534" s="20"/>
      <c r="FA534" s="20"/>
      <c r="FB534" s="20"/>
      <c r="FC534" s="20"/>
      <c r="FD534" s="20"/>
      <c r="FE534" s="20"/>
      <c r="FF534" s="20"/>
      <c r="FG534" s="20"/>
      <c r="FH534" s="20"/>
      <c r="FI534" s="20"/>
      <c r="FJ534" s="20"/>
      <c r="FK534" s="20"/>
      <c r="FL534" s="20"/>
      <c r="FM534" s="20"/>
      <c r="FN534" s="20"/>
      <c r="FO534" s="20"/>
      <c r="FP534" s="20"/>
      <c r="FQ534" s="20"/>
      <c r="FR534" s="20"/>
      <c r="FS534" s="20"/>
      <c r="FT534" s="20"/>
      <c r="FU534" s="20"/>
      <c r="FV534" s="20"/>
      <c r="FW534" s="20"/>
      <c r="FX534" s="20"/>
      <c r="FY534" s="20"/>
      <c r="FZ534" s="20"/>
      <c r="GA534" s="20"/>
      <c r="GB534" s="20"/>
      <c r="GC534" s="20"/>
    </row>
    <row r="535">
      <c r="A535" s="39">
        <v>202209.0</v>
      </c>
      <c r="B535" s="75">
        <v>44825.0</v>
      </c>
      <c r="C535" s="11">
        <v>202209.0</v>
      </c>
      <c r="D535" s="21" t="s">
        <v>614</v>
      </c>
      <c r="E535" s="39" t="s">
        <v>48</v>
      </c>
      <c r="F535" s="107" t="s">
        <v>22</v>
      </c>
      <c r="G535" s="71">
        <v>5000.0</v>
      </c>
      <c r="H535" s="65"/>
      <c r="I535" s="68">
        <v>551800.0</v>
      </c>
      <c r="J535" s="17">
        <f t="shared" si="6"/>
        <v>-767597</v>
      </c>
      <c r="K535" s="18"/>
      <c r="L535" s="18"/>
      <c r="M535" s="18"/>
      <c r="N535" s="18"/>
      <c r="O535" s="19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20"/>
      <c r="CP535" s="20"/>
      <c r="CQ535" s="20"/>
      <c r="CR535" s="20"/>
      <c r="CS535" s="20"/>
      <c r="CT535" s="20"/>
      <c r="CU535" s="20"/>
      <c r="CV535" s="20"/>
      <c r="CW535" s="20"/>
      <c r="CX535" s="20"/>
      <c r="CY535" s="20"/>
      <c r="CZ535" s="20"/>
      <c r="DA535" s="20"/>
      <c r="DB535" s="20"/>
      <c r="DC535" s="20"/>
      <c r="DD535" s="20"/>
      <c r="DE535" s="20"/>
      <c r="DF535" s="20"/>
      <c r="DG535" s="20"/>
      <c r="DH535" s="20"/>
      <c r="DI535" s="20"/>
      <c r="DJ535" s="20"/>
      <c r="DK535" s="20"/>
      <c r="DL535" s="20"/>
      <c r="DM535" s="20"/>
      <c r="DN535" s="20"/>
      <c r="DO535" s="20"/>
      <c r="DP535" s="20"/>
      <c r="DQ535" s="20"/>
      <c r="DR535" s="20"/>
      <c r="DS535" s="20"/>
      <c r="DT535" s="20"/>
      <c r="DU535" s="20"/>
      <c r="DV535" s="20"/>
      <c r="DW535" s="20"/>
      <c r="DX535" s="20"/>
      <c r="DY535" s="20"/>
      <c r="DZ535" s="20"/>
      <c r="EA535" s="20"/>
      <c r="EB535" s="20"/>
      <c r="EC535" s="20"/>
      <c r="ED535" s="20"/>
      <c r="EE535" s="20"/>
      <c r="EF535" s="20"/>
      <c r="EG535" s="20"/>
      <c r="EH535" s="20"/>
      <c r="EI535" s="20"/>
      <c r="EJ535" s="20"/>
      <c r="EK535" s="20"/>
      <c r="EL535" s="20"/>
      <c r="EM535" s="20"/>
      <c r="EN535" s="20"/>
      <c r="EO535" s="20"/>
      <c r="EP535" s="20"/>
      <c r="EQ535" s="20"/>
      <c r="ER535" s="20"/>
      <c r="ES535" s="20"/>
      <c r="ET535" s="20"/>
      <c r="EU535" s="20"/>
      <c r="EV535" s="20"/>
      <c r="EW535" s="20"/>
      <c r="EX535" s="20"/>
      <c r="EY535" s="20"/>
      <c r="EZ535" s="20"/>
      <c r="FA535" s="20"/>
      <c r="FB535" s="20"/>
      <c r="FC535" s="20"/>
      <c r="FD535" s="20"/>
      <c r="FE535" s="20"/>
      <c r="FF535" s="20"/>
      <c r="FG535" s="20"/>
      <c r="FH535" s="20"/>
      <c r="FI535" s="20"/>
      <c r="FJ535" s="20"/>
      <c r="FK535" s="20"/>
      <c r="FL535" s="20"/>
      <c r="FM535" s="20"/>
      <c r="FN535" s="20"/>
      <c r="FO535" s="20"/>
      <c r="FP535" s="20"/>
      <c r="FQ535" s="20"/>
      <c r="FR535" s="20"/>
      <c r="FS535" s="20"/>
      <c r="FT535" s="20"/>
      <c r="FU535" s="20"/>
      <c r="FV535" s="20"/>
      <c r="FW535" s="20"/>
      <c r="FX535" s="20"/>
      <c r="FY535" s="20"/>
      <c r="FZ535" s="20"/>
      <c r="GA535" s="20"/>
      <c r="GB535" s="20"/>
      <c r="GC535" s="20"/>
    </row>
    <row r="536">
      <c r="A536" s="39">
        <v>202209.0</v>
      </c>
      <c r="B536" s="75">
        <v>44826.0</v>
      </c>
      <c r="C536" s="11">
        <v>202209.0</v>
      </c>
      <c r="D536" s="21" t="s">
        <v>615</v>
      </c>
      <c r="E536" s="39" t="s">
        <v>48</v>
      </c>
      <c r="F536" s="107" t="s">
        <v>22</v>
      </c>
      <c r="G536" s="71">
        <v>15000.0</v>
      </c>
      <c r="H536" s="65"/>
      <c r="I536" s="68">
        <v>566800.0</v>
      </c>
      <c r="J536" s="17">
        <f t="shared" si="6"/>
        <v>-752597</v>
      </c>
      <c r="K536" s="18"/>
      <c r="L536" s="18"/>
      <c r="M536" s="18"/>
      <c r="N536" s="18"/>
      <c r="O536" s="19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0"/>
      <c r="CJ536" s="20"/>
      <c r="CK536" s="20"/>
      <c r="CL536" s="20"/>
      <c r="CM536" s="20"/>
      <c r="CN536" s="20"/>
      <c r="CO536" s="20"/>
      <c r="CP536" s="20"/>
      <c r="CQ536" s="20"/>
      <c r="CR536" s="20"/>
      <c r="CS536" s="20"/>
      <c r="CT536" s="20"/>
      <c r="CU536" s="20"/>
      <c r="CV536" s="20"/>
      <c r="CW536" s="20"/>
      <c r="CX536" s="20"/>
      <c r="CY536" s="20"/>
      <c r="CZ536" s="20"/>
      <c r="DA536" s="20"/>
      <c r="DB536" s="20"/>
      <c r="DC536" s="20"/>
      <c r="DD536" s="20"/>
      <c r="DE536" s="20"/>
      <c r="DF536" s="20"/>
      <c r="DG536" s="20"/>
      <c r="DH536" s="20"/>
      <c r="DI536" s="20"/>
      <c r="DJ536" s="20"/>
      <c r="DK536" s="20"/>
      <c r="DL536" s="20"/>
      <c r="DM536" s="20"/>
      <c r="DN536" s="20"/>
      <c r="DO536" s="20"/>
      <c r="DP536" s="20"/>
      <c r="DQ536" s="20"/>
      <c r="DR536" s="20"/>
      <c r="DS536" s="20"/>
      <c r="DT536" s="20"/>
      <c r="DU536" s="20"/>
      <c r="DV536" s="20"/>
      <c r="DW536" s="20"/>
      <c r="DX536" s="20"/>
      <c r="DY536" s="20"/>
      <c r="DZ536" s="20"/>
      <c r="EA536" s="20"/>
      <c r="EB536" s="20"/>
      <c r="EC536" s="20"/>
      <c r="ED536" s="20"/>
      <c r="EE536" s="20"/>
      <c r="EF536" s="20"/>
      <c r="EG536" s="20"/>
      <c r="EH536" s="20"/>
      <c r="EI536" s="20"/>
      <c r="EJ536" s="20"/>
      <c r="EK536" s="20"/>
      <c r="EL536" s="20"/>
      <c r="EM536" s="20"/>
      <c r="EN536" s="20"/>
      <c r="EO536" s="20"/>
      <c r="EP536" s="20"/>
      <c r="EQ536" s="20"/>
      <c r="ER536" s="20"/>
      <c r="ES536" s="20"/>
      <c r="ET536" s="20"/>
      <c r="EU536" s="20"/>
      <c r="EV536" s="20"/>
      <c r="EW536" s="20"/>
      <c r="EX536" s="20"/>
      <c r="EY536" s="20"/>
      <c r="EZ536" s="20"/>
      <c r="FA536" s="20"/>
      <c r="FB536" s="20"/>
      <c r="FC536" s="20"/>
      <c r="FD536" s="20"/>
      <c r="FE536" s="20"/>
      <c r="FF536" s="20"/>
      <c r="FG536" s="20"/>
      <c r="FH536" s="20"/>
      <c r="FI536" s="20"/>
      <c r="FJ536" s="20"/>
      <c r="FK536" s="20"/>
      <c r="FL536" s="20"/>
      <c r="FM536" s="20"/>
      <c r="FN536" s="20"/>
      <c r="FO536" s="20"/>
      <c r="FP536" s="20"/>
      <c r="FQ536" s="20"/>
      <c r="FR536" s="20"/>
      <c r="FS536" s="20"/>
      <c r="FT536" s="20"/>
      <c r="FU536" s="20"/>
      <c r="FV536" s="20"/>
      <c r="FW536" s="20"/>
      <c r="FX536" s="20"/>
      <c r="FY536" s="20"/>
      <c r="FZ536" s="20"/>
      <c r="GA536" s="20"/>
      <c r="GB536" s="20"/>
      <c r="GC536" s="20"/>
    </row>
    <row r="537">
      <c r="A537" s="145"/>
      <c r="B537" s="145"/>
      <c r="C537" s="146"/>
      <c r="D537" s="147" t="s">
        <v>616</v>
      </c>
      <c r="E537" s="148" t="s">
        <v>48</v>
      </c>
      <c r="F537" s="149" t="s">
        <v>19</v>
      </c>
      <c r="G537" s="150">
        <v>7500.0</v>
      </c>
      <c r="H537" s="151"/>
      <c r="I537" s="152">
        <v>8500.0</v>
      </c>
      <c r="J537" s="153"/>
      <c r="K537" s="154"/>
      <c r="L537" s="154"/>
      <c r="M537" s="154"/>
      <c r="N537" s="154"/>
      <c r="O537" s="155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0"/>
      <c r="CJ537" s="20"/>
      <c r="CK537" s="20"/>
      <c r="CL537" s="20"/>
      <c r="CM537" s="20"/>
      <c r="CN537" s="20"/>
      <c r="CO537" s="20"/>
      <c r="CP537" s="20"/>
      <c r="CQ537" s="20"/>
      <c r="CR537" s="20"/>
      <c r="CS537" s="20"/>
      <c r="CT537" s="20"/>
      <c r="CU537" s="20"/>
      <c r="CV537" s="20"/>
      <c r="CW537" s="20"/>
      <c r="CX537" s="20"/>
      <c r="CY537" s="20"/>
      <c r="CZ537" s="20"/>
      <c r="DA537" s="20"/>
      <c r="DB537" s="20"/>
      <c r="DC537" s="20"/>
      <c r="DD537" s="20"/>
      <c r="DE537" s="20"/>
      <c r="DF537" s="20"/>
      <c r="DG537" s="20"/>
      <c r="DH537" s="20"/>
      <c r="DI537" s="20"/>
      <c r="DJ537" s="20"/>
      <c r="DK537" s="20"/>
      <c r="DL537" s="20"/>
      <c r="DM537" s="20"/>
      <c r="DN537" s="20"/>
      <c r="DO537" s="20"/>
      <c r="DP537" s="20"/>
      <c r="DQ537" s="20"/>
      <c r="DR537" s="20"/>
      <c r="DS537" s="20"/>
      <c r="DT537" s="20"/>
      <c r="DU537" s="20"/>
      <c r="DV537" s="20"/>
      <c r="DW537" s="20"/>
      <c r="DX537" s="20"/>
      <c r="DY537" s="20"/>
      <c r="DZ537" s="20"/>
      <c r="EA537" s="20"/>
      <c r="EB537" s="20"/>
      <c r="EC537" s="20"/>
      <c r="ED537" s="20"/>
      <c r="EE537" s="20"/>
      <c r="EF537" s="20"/>
      <c r="EG537" s="20"/>
      <c r="EH537" s="20"/>
      <c r="EI537" s="20"/>
      <c r="EJ537" s="20"/>
      <c r="EK537" s="20"/>
      <c r="EL537" s="20"/>
      <c r="EM537" s="20"/>
      <c r="EN537" s="20"/>
      <c r="EO537" s="20"/>
      <c r="EP537" s="20"/>
      <c r="EQ537" s="20"/>
      <c r="ER537" s="20"/>
      <c r="ES537" s="20"/>
      <c r="ET537" s="20"/>
      <c r="EU537" s="20"/>
      <c r="EV537" s="20"/>
      <c r="EW537" s="20"/>
      <c r="EX537" s="20"/>
      <c r="EY537" s="20"/>
      <c r="EZ537" s="20"/>
      <c r="FA537" s="20"/>
      <c r="FB537" s="20"/>
      <c r="FC537" s="20"/>
      <c r="FD537" s="20"/>
      <c r="FE537" s="20"/>
      <c r="FF537" s="20"/>
      <c r="FG537" s="20"/>
      <c r="FH537" s="20"/>
      <c r="FI537" s="20"/>
      <c r="FJ537" s="20"/>
      <c r="FK537" s="20"/>
      <c r="FL537" s="20"/>
      <c r="FM537" s="20"/>
      <c r="FN537" s="20"/>
      <c r="FO537" s="20"/>
      <c r="FP537" s="20"/>
      <c r="FQ537" s="20"/>
      <c r="FR537" s="20"/>
      <c r="FS537" s="20"/>
      <c r="FT537" s="20"/>
      <c r="FU537" s="20"/>
      <c r="FV537" s="20"/>
      <c r="FW537" s="20"/>
      <c r="FX537" s="20"/>
      <c r="FY537" s="20"/>
      <c r="FZ537" s="20"/>
      <c r="GA537" s="20"/>
      <c r="GB537" s="20"/>
      <c r="GC537" s="20"/>
    </row>
    <row r="538">
      <c r="A538" s="145"/>
      <c r="B538" s="145"/>
      <c r="C538" s="146"/>
      <c r="D538" s="156"/>
      <c r="E538" s="10"/>
      <c r="G538" s="157"/>
      <c r="H538" s="151"/>
      <c r="I538" s="158"/>
      <c r="J538" s="153"/>
      <c r="K538" s="154"/>
      <c r="L538" s="154"/>
      <c r="M538" s="154"/>
      <c r="N538" s="154"/>
      <c r="O538" s="155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  <c r="CJ538" s="20"/>
      <c r="CK538" s="20"/>
      <c r="CL538" s="20"/>
      <c r="CM538" s="20"/>
      <c r="CN538" s="20"/>
      <c r="CO538" s="20"/>
      <c r="CP538" s="20"/>
      <c r="CQ538" s="20"/>
      <c r="CR538" s="20"/>
      <c r="CS538" s="20"/>
      <c r="CT538" s="20"/>
      <c r="CU538" s="20"/>
      <c r="CV538" s="20"/>
      <c r="CW538" s="20"/>
      <c r="CX538" s="20"/>
      <c r="CY538" s="20"/>
      <c r="CZ538" s="20"/>
      <c r="DA538" s="20"/>
      <c r="DB538" s="20"/>
      <c r="DC538" s="20"/>
      <c r="DD538" s="20"/>
      <c r="DE538" s="20"/>
      <c r="DF538" s="20"/>
      <c r="DG538" s="20"/>
      <c r="DH538" s="20"/>
      <c r="DI538" s="20"/>
      <c r="DJ538" s="20"/>
      <c r="DK538" s="20"/>
      <c r="DL538" s="20"/>
      <c r="DM538" s="20"/>
      <c r="DN538" s="20"/>
      <c r="DO538" s="20"/>
      <c r="DP538" s="20"/>
      <c r="DQ538" s="20"/>
      <c r="DR538" s="20"/>
      <c r="DS538" s="20"/>
      <c r="DT538" s="20"/>
      <c r="DU538" s="20"/>
      <c r="DV538" s="20"/>
      <c r="DW538" s="20"/>
      <c r="DX538" s="20"/>
      <c r="DY538" s="20"/>
      <c r="DZ538" s="20"/>
      <c r="EA538" s="20"/>
      <c r="EB538" s="20"/>
      <c r="EC538" s="20"/>
      <c r="ED538" s="20"/>
      <c r="EE538" s="20"/>
      <c r="EF538" s="20"/>
      <c r="EG538" s="20"/>
      <c r="EH538" s="20"/>
      <c r="EI538" s="20"/>
      <c r="EJ538" s="20"/>
      <c r="EK538" s="20"/>
      <c r="EL538" s="20"/>
      <c r="EM538" s="20"/>
      <c r="EN538" s="20"/>
      <c r="EO538" s="20"/>
      <c r="EP538" s="20"/>
      <c r="EQ538" s="20"/>
      <c r="ER538" s="20"/>
      <c r="ES538" s="20"/>
      <c r="ET538" s="20"/>
      <c r="EU538" s="20"/>
      <c r="EV538" s="20"/>
      <c r="EW538" s="20"/>
      <c r="EX538" s="20"/>
      <c r="EY538" s="20"/>
      <c r="EZ538" s="20"/>
      <c r="FA538" s="20"/>
      <c r="FB538" s="20"/>
      <c r="FC538" s="20"/>
      <c r="FD538" s="20"/>
      <c r="FE538" s="20"/>
      <c r="FF538" s="20"/>
      <c r="FG538" s="20"/>
      <c r="FH538" s="20"/>
      <c r="FI538" s="20"/>
      <c r="FJ538" s="20"/>
      <c r="FK538" s="20"/>
      <c r="FL538" s="20"/>
      <c r="FM538" s="20"/>
      <c r="FN538" s="20"/>
      <c r="FO538" s="20"/>
      <c r="FP538" s="20"/>
      <c r="FQ538" s="20"/>
      <c r="FR538" s="20"/>
      <c r="FS538" s="20"/>
      <c r="FT538" s="20"/>
      <c r="FU538" s="20"/>
      <c r="FV538" s="20"/>
      <c r="FW538" s="20"/>
      <c r="FX538" s="20"/>
      <c r="FY538" s="20"/>
      <c r="FZ538" s="20"/>
      <c r="GA538" s="20"/>
      <c r="GB538" s="20"/>
      <c r="GC538" s="20"/>
    </row>
    <row r="539">
      <c r="A539" s="145"/>
      <c r="B539" s="145"/>
      <c r="C539" s="146"/>
      <c r="D539" s="156"/>
      <c r="E539" s="10"/>
      <c r="G539" s="157"/>
      <c r="H539" s="151"/>
      <c r="I539" s="158"/>
      <c r="J539" s="153"/>
      <c r="K539" s="154"/>
      <c r="L539" s="154"/>
      <c r="M539" s="154"/>
      <c r="N539" s="154"/>
      <c r="O539" s="155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  <c r="CJ539" s="20"/>
      <c r="CK539" s="20"/>
      <c r="CL539" s="20"/>
      <c r="CM539" s="20"/>
      <c r="CN539" s="20"/>
      <c r="CO539" s="20"/>
      <c r="CP539" s="20"/>
      <c r="CQ539" s="20"/>
      <c r="CR539" s="20"/>
      <c r="CS539" s="20"/>
      <c r="CT539" s="20"/>
      <c r="CU539" s="20"/>
      <c r="CV539" s="20"/>
      <c r="CW539" s="20"/>
      <c r="CX539" s="20"/>
      <c r="CY539" s="20"/>
      <c r="CZ539" s="20"/>
      <c r="DA539" s="20"/>
      <c r="DB539" s="20"/>
      <c r="DC539" s="20"/>
      <c r="DD539" s="20"/>
      <c r="DE539" s="20"/>
      <c r="DF539" s="20"/>
      <c r="DG539" s="20"/>
      <c r="DH539" s="20"/>
      <c r="DI539" s="20"/>
      <c r="DJ539" s="20"/>
      <c r="DK539" s="20"/>
      <c r="DL539" s="20"/>
      <c r="DM539" s="20"/>
      <c r="DN539" s="20"/>
      <c r="DO539" s="20"/>
      <c r="DP539" s="20"/>
      <c r="DQ539" s="20"/>
      <c r="DR539" s="20"/>
      <c r="DS539" s="20"/>
      <c r="DT539" s="20"/>
      <c r="DU539" s="20"/>
      <c r="DV539" s="20"/>
      <c r="DW539" s="20"/>
      <c r="DX539" s="20"/>
      <c r="DY539" s="20"/>
      <c r="DZ539" s="20"/>
      <c r="EA539" s="20"/>
      <c r="EB539" s="20"/>
      <c r="EC539" s="20"/>
      <c r="ED539" s="20"/>
      <c r="EE539" s="20"/>
      <c r="EF539" s="20"/>
      <c r="EG539" s="20"/>
      <c r="EH539" s="20"/>
      <c r="EI539" s="20"/>
      <c r="EJ539" s="20"/>
      <c r="EK539" s="20"/>
      <c r="EL539" s="20"/>
      <c r="EM539" s="20"/>
      <c r="EN539" s="20"/>
      <c r="EO539" s="20"/>
      <c r="EP539" s="20"/>
      <c r="EQ539" s="20"/>
      <c r="ER539" s="20"/>
      <c r="ES539" s="20"/>
      <c r="ET539" s="20"/>
      <c r="EU539" s="20"/>
      <c r="EV539" s="20"/>
      <c r="EW539" s="20"/>
      <c r="EX539" s="20"/>
      <c r="EY539" s="20"/>
      <c r="EZ539" s="20"/>
      <c r="FA539" s="20"/>
      <c r="FB539" s="20"/>
      <c r="FC539" s="20"/>
      <c r="FD539" s="20"/>
      <c r="FE539" s="20"/>
      <c r="FF539" s="20"/>
      <c r="FG539" s="20"/>
      <c r="FH539" s="20"/>
      <c r="FI539" s="20"/>
      <c r="FJ539" s="20"/>
      <c r="FK539" s="20"/>
      <c r="FL539" s="20"/>
      <c r="FM539" s="20"/>
      <c r="FN539" s="20"/>
      <c r="FO539" s="20"/>
      <c r="FP539" s="20"/>
      <c r="FQ539" s="20"/>
      <c r="FR539" s="20"/>
      <c r="FS539" s="20"/>
      <c r="FT539" s="20"/>
      <c r="FU539" s="20"/>
      <c r="FV539" s="20"/>
      <c r="FW539" s="20"/>
      <c r="FX539" s="20"/>
      <c r="FY539" s="20"/>
      <c r="FZ539" s="20"/>
      <c r="GA539" s="20"/>
      <c r="GB539" s="20"/>
      <c r="GC539" s="20"/>
    </row>
    <row r="540">
      <c r="A540" s="145"/>
      <c r="B540" s="145"/>
      <c r="C540" s="146"/>
      <c r="D540" s="156"/>
      <c r="E540" s="10"/>
      <c r="G540" s="157"/>
      <c r="H540" s="151"/>
      <c r="I540" s="158"/>
      <c r="J540" s="153"/>
      <c r="K540" s="154"/>
      <c r="L540" s="154"/>
      <c r="M540" s="154"/>
      <c r="N540" s="154"/>
      <c r="O540" s="155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  <c r="CQ540" s="20"/>
      <c r="CR540" s="20"/>
      <c r="CS540" s="20"/>
      <c r="CT540" s="20"/>
      <c r="CU540" s="20"/>
      <c r="CV540" s="20"/>
      <c r="CW540" s="20"/>
      <c r="CX540" s="20"/>
      <c r="CY540" s="20"/>
      <c r="CZ540" s="20"/>
      <c r="DA540" s="20"/>
      <c r="DB540" s="20"/>
      <c r="DC540" s="20"/>
      <c r="DD540" s="20"/>
      <c r="DE540" s="20"/>
      <c r="DF540" s="20"/>
      <c r="DG540" s="20"/>
      <c r="DH540" s="20"/>
      <c r="DI540" s="20"/>
      <c r="DJ540" s="20"/>
      <c r="DK540" s="20"/>
      <c r="DL540" s="20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  <c r="EE540" s="20"/>
      <c r="EF540" s="20"/>
      <c r="EG540" s="20"/>
      <c r="EH540" s="20"/>
      <c r="EI540" s="20"/>
      <c r="EJ540" s="20"/>
      <c r="EK540" s="20"/>
      <c r="EL540" s="20"/>
      <c r="EM540" s="20"/>
      <c r="EN540" s="20"/>
      <c r="EO540" s="20"/>
      <c r="EP540" s="20"/>
      <c r="EQ540" s="20"/>
      <c r="ER540" s="20"/>
      <c r="ES540" s="20"/>
      <c r="ET540" s="20"/>
      <c r="EU540" s="20"/>
      <c r="EV540" s="20"/>
      <c r="EW540" s="20"/>
      <c r="EX540" s="20"/>
      <c r="EY540" s="20"/>
      <c r="EZ540" s="20"/>
      <c r="FA540" s="20"/>
      <c r="FB540" s="20"/>
      <c r="FC540" s="20"/>
      <c r="FD540" s="20"/>
      <c r="FE540" s="20"/>
      <c r="FF540" s="20"/>
      <c r="FG540" s="20"/>
      <c r="FH540" s="20"/>
      <c r="FI540" s="20"/>
      <c r="FJ540" s="20"/>
      <c r="FK540" s="20"/>
      <c r="FL540" s="20"/>
      <c r="FM540" s="20"/>
      <c r="FN540" s="20"/>
      <c r="FO540" s="20"/>
      <c r="FP540" s="20"/>
      <c r="FQ540" s="20"/>
      <c r="FR540" s="20"/>
      <c r="FS540" s="20"/>
      <c r="FT540" s="20"/>
      <c r="FU540" s="20"/>
      <c r="FV540" s="20"/>
      <c r="FW540" s="20"/>
      <c r="FX540" s="20"/>
      <c r="FY540" s="20"/>
      <c r="FZ540" s="20"/>
      <c r="GA540" s="20"/>
      <c r="GB540" s="20"/>
      <c r="GC540" s="20"/>
    </row>
    <row r="541">
      <c r="A541" s="145"/>
      <c r="B541" s="145"/>
      <c r="C541" s="146"/>
      <c r="D541" s="156"/>
      <c r="E541" s="10"/>
      <c r="G541" s="157"/>
      <c r="H541" s="151"/>
      <c r="I541" s="158"/>
      <c r="J541" s="153"/>
      <c r="K541" s="154"/>
      <c r="L541" s="154"/>
      <c r="M541" s="154"/>
      <c r="N541" s="154"/>
      <c r="O541" s="155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  <c r="CJ541" s="20"/>
      <c r="CK541" s="20"/>
      <c r="CL541" s="20"/>
      <c r="CM541" s="20"/>
      <c r="CN541" s="20"/>
      <c r="CO541" s="20"/>
      <c r="CP541" s="20"/>
      <c r="CQ541" s="20"/>
      <c r="CR541" s="20"/>
      <c r="CS541" s="20"/>
      <c r="CT541" s="20"/>
      <c r="CU541" s="20"/>
      <c r="CV541" s="20"/>
      <c r="CW541" s="20"/>
      <c r="CX541" s="20"/>
      <c r="CY541" s="20"/>
      <c r="CZ541" s="20"/>
      <c r="DA541" s="20"/>
      <c r="DB541" s="20"/>
      <c r="DC541" s="20"/>
      <c r="DD541" s="20"/>
      <c r="DE541" s="20"/>
      <c r="DF541" s="20"/>
      <c r="DG541" s="20"/>
      <c r="DH541" s="20"/>
      <c r="DI541" s="20"/>
      <c r="DJ541" s="20"/>
      <c r="DK541" s="20"/>
      <c r="DL541" s="20"/>
      <c r="DM541" s="20"/>
      <c r="DN541" s="20"/>
      <c r="DO541" s="20"/>
      <c r="DP541" s="20"/>
      <c r="DQ541" s="20"/>
      <c r="DR541" s="20"/>
      <c r="DS541" s="20"/>
      <c r="DT541" s="20"/>
      <c r="DU541" s="20"/>
      <c r="DV541" s="20"/>
      <c r="DW541" s="20"/>
      <c r="DX541" s="20"/>
      <c r="DY541" s="20"/>
      <c r="DZ541" s="20"/>
      <c r="EA541" s="20"/>
      <c r="EB541" s="20"/>
      <c r="EC541" s="20"/>
      <c r="ED541" s="20"/>
      <c r="EE541" s="20"/>
      <c r="EF541" s="20"/>
      <c r="EG541" s="20"/>
      <c r="EH541" s="20"/>
      <c r="EI541" s="20"/>
      <c r="EJ541" s="20"/>
      <c r="EK541" s="20"/>
      <c r="EL541" s="20"/>
      <c r="EM541" s="20"/>
      <c r="EN541" s="20"/>
      <c r="EO541" s="20"/>
      <c r="EP541" s="20"/>
      <c r="EQ541" s="20"/>
      <c r="ER541" s="20"/>
      <c r="ES541" s="20"/>
      <c r="ET541" s="20"/>
      <c r="EU541" s="20"/>
      <c r="EV541" s="20"/>
      <c r="EW541" s="20"/>
      <c r="EX541" s="20"/>
      <c r="EY541" s="20"/>
      <c r="EZ541" s="20"/>
      <c r="FA541" s="20"/>
      <c r="FB541" s="20"/>
      <c r="FC541" s="20"/>
      <c r="FD541" s="20"/>
      <c r="FE541" s="20"/>
      <c r="FF541" s="20"/>
      <c r="FG541" s="20"/>
      <c r="FH541" s="20"/>
      <c r="FI541" s="20"/>
      <c r="FJ541" s="20"/>
      <c r="FK541" s="20"/>
      <c r="FL541" s="20"/>
      <c r="FM541" s="20"/>
      <c r="FN541" s="20"/>
      <c r="FO541" s="20"/>
      <c r="FP541" s="20"/>
      <c r="FQ541" s="20"/>
      <c r="FR541" s="20"/>
      <c r="FS541" s="20"/>
      <c r="FT541" s="20"/>
      <c r="FU541" s="20"/>
      <c r="FV541" s="20"/>
      <c r="FW541" s="20"/>
      <c r="FX541" s="20"/>
      <c r="FY541" s="20"/>
      <c r="FZ541" s="20"/>
      <c r="GA541" s="20"/>
      <c r="GB541" s="20"/>
      <c r="GC541" s="20"/>
    </row>
    <row r="542">
      <c r="A542" s="145"/>
      <c r="B542" s="145"/>
      <c r="C542" s="146"/>
      <c r="D542" s="156"/>
      <c r="E542" s="10"/>
      <c r="G542" s="157"/>
      <c r="H542" s="151"/>
      <c r="I542" s="158"/>
      <c r="J542" s="153"/>
      <c r="K542" s="154"/>
      <c r="L542" s="154"/>
      <c r="M542" s="154"/>
      <c r="N542" s="154"/>
      <c r="O542" s="155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  <c r="CS542" s="20"/>
      <c r="CT542" s="20"/>
      <c r="CU542" s="20"/>
      <c r="CV542" s="20"/>
      <c r="CW542" s="20"/>
      <c r="CX542" s="20"/>
      <c r="CY542" s="20"/>
      <c r="CZ542" s="20"/>
      <c r="DA542" s="20"/>
      <c r="DB542" s="20"/>
      <c r="DC542" s="20"/>
      <c r="DD542" s="20"/>
      <c r="DE542" s="20"/>
      <c r="DF542" s="20"/>
      <c r="DG542" s="20"/>
      <c r="DH542" s="20"/>
      <c r="DI542" s="20"/>
      <c r="DJ542" s="20"/>
      <c r="DK542" s="20"/>
      <c r="DL542" s="20"/>
      <c r="DM542" s="20"/>
      <c r="DN542" s="20"/>
      <c r="DO542" s="20"/>
      <c r="DP542" s="20"/>
      <c r="DQ542" s="20"/>
      <c r="DR542" s="20"/>
      <c r="DS542" s="20"/>
      <c r="DT542" s="20"/>
      <c r="DU542" s="20"/>
      <c r="DV542" s="20"/>
      <c r="DW542" s="20"/>
      <c r="DX542" s="20"/>
      <c r="DY542" s="20"/>
      <c r="DZ542" s="20"/>
      <c r="EA542" s="20"/>
      <c r="EB542" s="20"/>
      <c r="EC542" s="20"/>
      <c r="ED542" s="20"/>
      <c r="EE542" s="20"/>
      <c r="EF542" s="20"/>
      <c r="EG542" s="20"/>
      <c r="EH542" s="20"/>
      <c r="EI542" s="20"/>
      <c r="EJ542" s="20"/>
      <c r="EK542" s="20"/>
      <c r="EL542" s="20"/>
      <c r="EM542" s="20"/>
      <c r="EN542" s="20"/>
      <c r="EO542" s="20"/>
      <c r="EP542" s="20"/>
      <c r="EQ542" s="20"/>
      <c r="ER542" s="20"/>
      <c r="ES542" s="20"/>
      <c r="ET542" s="20"/>
      <c r="EU542" s="20"/>
      <c r="EV542" s="20"/>
      <c r="EW542" s="20"/>
      <c r="EX542" s="20"/>
      <c r="EY542" s="20"/>
      <c r="EZ542" s="20"/>
      <c r="FA542" s="20"/>
      <c r="FB542" s="20"/>
      <c r="FC542" s="20"/>
      <c r="FD542" s="20"/>
      <c r="FE542" s="20"/>
      <c r="FF542" s="20"/>
      <c r="FG542" s="20"/>
      <c r="FH542" s="20"/>
      <c r="FI542" s="20"/>
      <c r="FJ542" s="20"/>
      <c r="FK542" s="20"/>
      <c r="FL542" s="20"/>
      <c r="FM542" s="20"/>
      <c r="FN542" s="20"/>
      <c r="FO542" s="20"/>
      <c r="FP542" s="20"/>
      <c r="FQ542" s="20"/>
      <c r="FR542" s="20"/>
      <c r="FS542" s="20"/>
      <c r="FT542" s="20"/>
      <c r="FU542" s="20"/>
      <c r="FV542" s="20"/>
      <c r="FW542" s="20"/>
      <c r="FX542" s="20"/>
      <c r="FY542" s="20"/>
      <c r="FZ542" s="20"/>
      <c r="GA542" s="20"/>
      <c r="GB542" s="20"/>
      <c r="GC542" s="20"/>
    </row>
    <row r="543">
      <c r="A543" s="145"/>
      <c r="B543" s="145"/>
      <c r="C543" s="146"/>
      <c r="D543" s="156"/>
      <c r="E543" s="10"/>
      <c r="G543" s="157"/>
      <c r="H543" s="151"/>
      <c r="I543" s="158"/>
      <c r="J543" s="153"/>
      <c r="K543" s="154"/>
      <c r="L543" s="154"/>
      <c r="M543" s="154"/>
      <c r="N543" s="154"/>
      <c r="O543" s="155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  <c r="CS543" s="20"/>
      <c r="CT543" s="20"/>
      <c r="CU543" s="20"/>
      <c r="CV543" s="20"/>
      <c r="CW543" s="20"/>
      <c r="CX543" s="20"/>
      <c r="CY543" s="20"/>
      <c r="CZ543" s="20"/>
      <c r="DA543" s="20"/>
      <c r="DB543" s="20"/>
      <c r="DC543" s="20"/>
      <c r="DD543" s="20"/>
      <c r="DE543" s="20"/>
      <c r="DF543" s="20"/>
      <c r="DG543" s="20"/>
      <c r="DH543" s="20"/>
      <c r="DI543" s="20"/>
      <c r="DJ543" s="20"/>
      <c r="DK543" s="20"/>
      <c r="DL543" s="20"/>
      <c r="DM543" s="20"/>
      <c r="DN543" s="20"/>
      <c r="DO543" s="20"/>
      <c r="DP543" s="20"/>
      <c r="DQ543" s="20"/>
      <c r="DR543" s="20"/>
      <c r="DS543" s="20"/>
      <c r="DT543" s="20"/>
      <c r="DU543" s="20"/>
      <c r="DV543" s="20"/>
      <c r="DW543" s="20"/>
      <c r="DX543" s="20"/>
      <c r="DY543" s="20"/>
      <c r="DZ543" s="20"/>
      <c r="EA543" s="20"/>
      <c r="EB543" s="20"/>
      <c r="EC543" s="20"/>
      <c r="ED543" s="20"/>
      <c r="EE543" s="20"/>
      <c r="EF543" s="20"/>
      <c r="EG543" s="20"/>
      <c r="EH543" s="20"/>
      <c r="EI543" s="20"/>
      <c r="EJ543" s="20"/>
      <c r="EK543" s="20"/>
      <c r="EL543" s="20"/>
      <c r="EM543" s="20"/>
      <c r="EN543" s="20"/>
      <c r="EO543" s="20"/>
      <c r="EP543" s="20"/>
      <c r="EQ543" s="20"/>
      <c r="ER543" s="20"/>
      <c r="ES543" s="20"/>
      <c r="ET543" s="20"/>
      <c r="EU543" s="20"/>
      <c r="EV543" s="20"/>
      <c r="EW543" s="20"/>
      <c r="EX543" s="20"/>
      <c r="EY543" s="20"/>
      <c r="EZ543" s="20"/>
      <c r="FA543" s="20"/>
      <c r="FB543" s="20"/>
      <c r="FC543" s="20"/>
      <c r="FD543" s="20"/>
      <c r="FE543" s="20"/>
      <c r="FF543" s="20"/>
      <c r="FG543" s="20"/>
      <c r="FH543" s="20"/>
      <c r="FI543" s="20"/>
      <c r="FJ543" s="20"/>
      <c r="FK543" s="20"/>
      <c r="FL543" s="20"/>
      <c r="FM543" s="20"/>
      <c r="FN543" s="20"/>
      <c r="FO543" s="20"/>
      <c r="FP543" s="20"/>
      <c r="FQ543" s="20"/>
      <c r="FR543" s="20"/>
      <c r="FS543" s="20"/>
      <c r="FT543" s="20"/>
      <c r="FU543" s="20"/>
      <c r="FV543" s="20"/>
      <c r="FW543" s="20"/>
      <c r="FX543" s="20"/>
      <c r="FY543" s="20"/>
      <c r="FZ543" s="20"/>
      <c r="GA543" s="20"/>
      <c r="GB543" s="20"/>
      <c r="GC543" s="20"/>
    </row>
    <row r="544">
      <c r="A544" s="145"/>
      <c r="B544" s="145"/>
      <c r="C544" s="146"/>
      <c r="D544" s="156"/>
      <c r="E544" s="10"/>
      <c r="G544" s="157"/>
      <c r="H544" s="151"/>
      <c r="I544" s="158"/>
      <c r="J544" s="153"/>
      <c r="K544" s="154"/>
      <c r="L544" s="154"/>
      <c r="M544" s="154"/>
      <c r="N544" s="154"/>
      <c r="O544" s="155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  <c r="CS544" s="20"/>
      <c r="CT544" s="20"/>
      <c r="CU544" s="20"/>
      <c r="CV544" s="20"/>
      <c r="CW544" s="20"/>
      <c r="CX544" s="20"/>
      <c r="CY544" s="20"/>
      <c r="CZ544" s="20"/>
      <c r="DA544" s="20"/>
      <c r="DB544" s="20"/>
      <c r="DC544" s="20"/>
      <c r="DD544" s="20"/>
      <c r="DE544" s="20"/>
      <c r="DF544" s="20"/>
      <c r="DG544" s="20"/>
      <c r="DH544" s="20"/>
      <c r="DI544" s="20"/>
      <c r="DJ544" s="20"/>
      <c r="DK544" s="20"/>
      <c r="DL544" s="20"/>
      <c r="DM544" s="20"/>
      <c r="DN544" s="20"/>
      <c r="DO544" s="20"/>
      <c r="DP544" s="20"/>
      <c r="DQ544" s="20"/>
      <c r="DR544" s="20"/>
      <c r="DS544" s="20"/>
      <c r="DT544" s="20"/>
      <c r="DU544" s="20"/>
      <c r="DV544" s="20"/>
      <c r="DW544" s="20"/>
      <c r="DX544" s="20"/>
      <c r="DY544" s="20"/>
      <c r="DZ544" s="20"/>
      <c r="EA544" s="20"/>
      <c r="EB544" s="20"/>
      <c r="EC544" s="20"/>
      <c r="ED544" s="20"/>
      <c r="EE544" s="20"/>
      <c r="EF544" s="20"/>
      <c r="EG544" s="20"/>
      <c r="EH544" s="20"/>
      <c r="EI544" s="20"/>
      <c r="EJ544" s="20"/>
      <c r="EK544" s="20"/>
      <c r="EL544" s="20"/>
      <c r="EM544" s="20"/>
      <c r="EN544" s="20"/>
      <c r="EO544" s="20"/>
      <c r="EP544" s="20"/>
      <c r="EQ544" s="20"/>
      <c r="ER544" s="20"/>
      <c r="ES544" s="20"/>
      <c r="ET544" s="20"/>
      <c r="EU544" s="20"/>
      <c r="EV544" s="20"/>
      <c r="EW544" s="20"/>
      <c r="EX544" s="20"/>
      <c r="EY544" s="20"/>
      <c r="EZ544" s="20"/>
      <c r="FA544" s="20"/>
      <c r="FB544" s="20"/>
      <c r="FC544" s="20"/>
      <c r="FD544" s="20"/>
      <c r="FE544" s="20"/>
      <c r="FF544" s="20"/>
      <c r="FG544" s="20"/>
      <c r="FH544" s="20"/>
      <c r="FI544" s="20"/>
      <c r="FJ544" s="20"/>
      <c r="FK544" s="20"/>
      <c r="FL544" s="20"/>
      <c r="FM544" s="20"/>
      <c r="FN544" s="20"/>
      <c r="FO544" s="20"/>
      <c r="FP544" s="20"/>
      <c r="FQ544" s="20"/>
      <c r="FR544" s="20"/>
      <c r="FS544" s="20"/>
      <c r="FT544" s="20"/>
      <c r="FU544" s="20"/>
      <c r="FV544" s="20"/>
      <c r="FW544" s="20"/>
      <c r="FX544" s="20"/>
      <c r="FY544" s="20"/>
      <c r="FZ544" s="20"/>
      <c r="GA544" s="20"/>
      <c r="GB544" s="20"/>
      <c r="GC544" s="20"/>
    </row>
    <row r="545">
      <c r="A545" s="145"/>
      <c r="B545" s="145"/>
      <c r="C545" s="146"/>
      <c r="D545" s="156"/>
      <c r="E545" s="10"/>
      <c r="G545" s="157"/>
      <c r="H545" s="151"/>
      <c r="I545" s="158"/>
      <c r="J545" s="153"/>
      <c r="K545" s="154"/>
      <c r="L545" s="154"/>
      <c r="M545" s="154"/>
      <c r="N545" s="154"/>
      <c r="O545" s="155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  <c r="CS545" s="20"/>
      <c r="CT545" s="20"/>
      <c r="CU545" s="20"/>
      <c r="CV545" s="20"/>
      <c r="CW545" s="20"/>
      <c r="CX545" s="20"/>
      <c r="CY545" s="20"/>
      <c r="CZ545" s="20"/>
      <c r="DA545" s="20"/>
      <c r="DB545" s="20"/>
      <c r="DC545" s="20"/>
      <c r="DD545" s="20"/>
      <c r="DE545" s="20"/>
      <c r="DF545" s="20"/>
      <c r="DG545" s="20"/>
      <c r="DH545" s="20"/>
      <c r="DI545" s="20"/>
      <c r="DJ545" s="20"/>
      <c r="DK545" s="20"/>
      <c r="DL545" s="20"/>
      <c r="DM545" s="20"/>
      <c r="DN545" s="20"/>
      <c r="DO545" s="20"/>
      <c r="DP545" s="20"/>
      <c r="DQ545" s="20"/>
      <c r="DR545" s="20"/>
      <c r="DS545" s="20"/>
      <c r="DT545" s="20"/>
      <c r="DU545" s="20"/>
      <c r="DV545" s="20"/>
      <c r="DW545" s="20"/>
      <c r="DX545" s="20"/>
      <c r="DY545" s="20"/>
      <c r="DZ545" s="20"/>
      <c r="EA545" s="20"/>
      <c r="EB545" s="20"/>
      <c r="EC545" s="20"/>
      <c r="ED545" s="20"/>
      <c r="EE545" s="20"/>
      <c r="EF545" s="20"/>
      <c r="EG545" s="20"/>
      <c r="EH545" s="20"/>
      <c r="EI545" s="20"/>
      <c r="EJ545" s="20"/>
      <c r="EK545" s="20"/>
      <c r="EL545" s="20"/>
      <c r="EM545" s="20"/>
      <c r="EN545" s="20"/>
      <c r="EO545" s="20"/>
      <c r="EP545" s="20"/>
      <c r="EQ545" s="20"/>
      <c r="ER545" s="20"/>
      <c r="ES545" s="20"/>
      <c r="ET545" s="20"/>
      <c r="EU545" s="20"/>
      <c r="EV545" s="20"/>
      <c r="EW545" s="20"/>
      <c r="EX545" s="20"/>
      <c r="EY545" s="20"/>
      <c r="EZ545" s="20"/>
      <c r="FA545" s="20"/>
      <c r="FB545" s="20"/>
      <c r="FC545" s="20"/>
      <c r="FD545" s="20"/>
      <c r="FE545" s="20"/>
      <c r="FF545" s="20"/>
      <c r="FG545" s="20"/>
      <c r="FH545" s="20"/>
      <c r="FI545" s="20"/>
      <c r="FJ545" s="20"/>
      <c r="FK545" s="20"/>
      <c r="FL545" s="20"/>
      <c r="FM545" s="20"/>
      <c r="FN545" s="20"/>
      <c r="FO545" s="20"/>
      <c r="FP545" s="20"/>
      <c r="FQ545" s="20"/>
      <c r="FR545" s="20"/>
      <c r="FS545" s="20"/>
      <c r="FT545" s="20"/>
      <c r="FU545" s="20"/>
      <c r="FV545" s="20"/>
      <c r="FW545" s="20"/>
      <c r="FX545" s="20"/>
      <c r="FY545" s="20"/>
      <c r="FZ545" s="20"/>
      <c r="GA545" s="20"/>
      <c r="GB545" s="20"/>
      <c r="GC545" s="20"/>
    </row>
    <row r="546">
      <c r="A546" s="145"/>
      <c r="B546" s="145"/>
      <c r="C546" s="146"/>
      <c r="D546" s="156"/>
      <c r="E546" s="10"/>
      <c r="G546" s="157"/>
      <c r="H546" s="151"/>
      <c r="I546" s="158"/>
      <c r="J546" s="153"/>
      <c r="K546" s="154"/>
      <c r="L546" s="154"/>
      <c r="M546" s="154"/>
      <c r="N546" s="154"/>
      <c r="O546" s="155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  <c r="CJ546" s="20"/>
      <c r="CK546" s="20"/>
      <c r="CL546" s="20"/>
      <c r="CM546" s="20"/>
      <c r="CN546" s="20"/>
      <c r="CO546" s="20"/>
      <c r="CP546" s="20"/>
      <c r="CQ546" s="20"/>
      <c r="CR546" s="20"/>
      <c r="CS546" s="20"/>
      <c r="CT546" s="20"/>
      <c r="CU546" s="20"/>
      <c r="CV546" s="20"/>
      <c r="CW546" s="20"/>
      <c r="CX546" s="20"/>
      <c r="CY546" s="20"/>
      <c r="CZ546" s="20"/>
      <c r="DA546" s="20"/>
      <c r="DB546" s="20"/>
      <c r="DC546" s="20"/>
      <c r="DD546" s="20"/>
      <c r="DE546" s="20"/>
      <c r="DF546" s="20"/>
      <c r="DG546" s="20"/>
      <c r="DH546" s="20"/>
      <c r="DI546" s="20"/>
      <c r="DJ546" s="20"/>
      <c r="DK546" s="20"/>
      <c r="DL546" s="20"/>
      <c r="DM546" s="20"/>
      <c r="DN546" s="20"/>
      <c r="DO546" s="20"/>
      <c r="DP546" s="20"/>
      <c r="DQ546" s="20"/>
      <c r="DR546" s="20"/>
      <c r="DS546" s="20"/>
      <c r="DT546" s="20"/>
      <c r="DU546" s="20"/>
      <c r="DV546" s="20"/>
      <c r="DW546" s="20"/>
      <c r="DX546" s="20"/>
      <c r="DY546" s="20"/>
      <c r="DZ546" s="20"/>
      <c r="EA546" s="20"/>
      <c r="EB546" s="20"/>
      <c r="EC546" s="20"/>
      <c r="ED546" s="20"/>
      <c r="EE546" s="20"/>
      <c r="EF546" s="20"/>
      <c r="EG546" s="20"/>
      <c r="EH546" s="20"/>
      <c r="EI546" s="20"/>
      <c r="EJ546" s="20"/>
      <c r="EK546" s="20"/>
      <c r="EL546" s="20"/>
      <c r="EM546" s="20"/>
      <c r="EN546" s="20"/>
      <c r="EO546" s="20"/>
      <c r="EP546" s="20"/>
      <c r="EQ546" s="20"/>
      <c r="ER546" s="20"/>
      <c r="ES546" s="20"/>
      <c r="ET546" s="20"/>
      <c r="EU546" s="20"/>
      <c r="EV546" s="20"/>
      <c r="EW546" s="20"/>
      <c r="EX546" s="20"/>
      <c r="EY546" s="20"/>
      <c r="EZ546" s="20"/>
      <c r="FA546" s="20"/>
      <c r="FB546" s="20"/>
      <c r="FC546" s="20"/>
      <c r="FD546" s="20"/>
      <c r="FE546" s="20"/>
      <c r="FF546" s="20"/>
      <c r="FG546" s="20"/>
      <c r="FH546" s="20"/>
      <c r="FI546" s="20"/>
      <c r="FJ546" s="20"/>
      <c r="FK546" s="20"/>
      <c r="FL546" s="20"/>
      <c r="FM546" s="20"/>
      <c r="FN546" s="20"/>
      <c r="FO546" s="20"/>
      <c r="FP546" s="20"/>
      <c r="FQ546" s="20"/>
      <c r="FR546" s="20"/>
      <c r="FS546" s="20"/>
      <c r="FT546" s="20"/>
      <c r="FU546" s="20"/>
      <c r="FV546" s="20"/>
      <c r="FW546" s="20"/>
      <c r="FX546" s="20"/>
      <c r="FY546" s="20"/>
      <c r="FZ546" s="20"/>
      <c r="GA546" s="20"/>
      <c r="GB546" s="20"/>
      <c r="GC546" s="20"/>
    </row>
    <row r="547">
      <c r="A547" s="145"/>
      <c r="B547" s="145"/>
      <c r="C547" s="146"/>
      <c r="D547" s="156"/>
      <c r="E547" s="10"/>
      <c r="G547" s="157"/>
      <c r="H547" s="151"/>
      <c r="I547" s="158"/>
      <c r="J547" s="153"/>
      <c r="K547" s="154"/>
      <c r="L547" s="154"/>
      <c r="M547" s="154"/>
      <c r="N547" s="154"/>
      <c r="O547" s="155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  <c r="CJ547" s="20"/>
      <c r="CK547" s="20"/>
      <c r="CL547" s="20"/>
      <c r="CM547" s="20"/>
      <c r="CN547" s="20"/>
      <c r="CO547" s="20"/>
      <c r="CP547" s="20"/>
      <c r="CQ547" s="20"/>
      <c r="CR547" s="20"/>
      <c r="CS547" s="20"/>
      <c r="CT547" s="20"/>
      <c r="CU547" s="20"/>
      <c r="CV547" s="20"/>
      <c r="CW547" s="20"/>
      <c r="CX547" s="20"/>
      <c r="CY547" s="20"/>
      <c r="CZ547" s="20"/>
      <c r="DA547" s="20"/>
      <c r="DB547" s="20"/>
      <c r="DC547" s="20"/>
      <c r="DD547" s="20"/>
      <c r="DE547" s="20"/>
      <c r="DF547" s="20"/>
      <c r="DG547" s="20"/>
      <c r="DH547" s="20"/>
      <c r="DI547" s="20"/>
      <c r="DJ547" s="20"/>
      <c r="DK547" s="20"/>
      <c r="DL547" s="20"/>
      <c r="DM547" s="20"/>
      <c r="DN547" s="20"/>
      <c r="DO547" s="20"/>
      <c r="DP547" s="20"/>
      <c r="DQ547" s="20"/>
      <c r="DR547" s="20"/>
      <c r="DS547" s="20"/>
      <c r="DT547" s="20"/>
      <c r="DU547" s="20"/>
      <c r="DV547" s="20"/>
      <c r="DW547" s="20"/>
      <c r="DX547" s="20"/>
      <c r="DY547" s="20"/>
      <c r="DZ547" s="20"/>
      <c r="EA547" s="20"/>
      <c r="EB547" s="20"/>
      <c r="EC547" s="20"/>
      <c r="ED547" s="20"/>
      <c r="EE547" s="20"/>
      <c r="EF547" s="20"/>
      <c r="EG547" s="20"/>
      <c r="EH547" s="20"/>
      <c r="EI547" s="20"/>
      <c r="EJ547" s="20"/>
      <c r="EK547" s="20"/>
      <c r="EL547" s="20"/>
      <c r="EM547" s="20"/>
      <c r="EN547" s="20"/>
      <c r="EO547" s="20"/>
      <c r="EP547" s="20"/>
      <c r="EQ547" s="20"/>
      <c r="ER547" s="20"/>
      <c r="ES547" s="20"/>
      <c r="ET547" s="20"/>
      <c r="EU547" s="20"/>
      <c r="EV547" s="20"/>
      <c r="EW547" s="20"/>
      <c r="EX547" s="20"/>
      <c r="EY547" s="20"/>
      <c r="EZ547" s="20"/>
      <c r="FA547" s="20"/>
      <c r="FB547" s="20"/>
      <c r="FC547" s="20"/>
      <c r="FD547" s="20"/>
      <c r="FE547" s="20"/>
      <c r="FF547" s="20"/>
      <c r="FG547" s="20"/>
      <c r="FH547" s="20"/>
      <c r="FI547" s="20"/>
      <c r="FJ547" s="20"/>
      <c r="FK547" s="20"/>
      <c r="FL547" s="20"/>
      <c r="FM547" s="20"/>
      <c r="FN547" s="20"/>
      <c r="FO547" s="20"/>
      <c r="FP547" s="20"/>
      <c r="FQ547" s="20"/>
      <c r="FR547" s="20"/>
      <c r="FS547" s="20"/>
      <c r="FT547" s="20"/>
      <c r="FU547" s="20"/>
      <c r="FV547" s="20"/>
      <c r="FW547" s="20"/>
      <c r="FX547" s="20"/>
      <c r="FY547" s="20"/>
      <c r="FZ547" s="20"/>
      <c r="GA547" s="20"/>
      <c r="GB547" s="20"/>
      <c r="GC547" s="20"/>
    </row>
    <row r="548">
      <c r="A548" s="145"/>
      <c r="B548" s="145"/>
      <c r="C548" s="146"/>
      <c r="D548" s="156"/>
      <c r="E548" s="10"/>
      <c r="G548" s="157"/>
      <c r="H548" s="151"/>
      <c r="I548" s="158"/>
      <c r="J548" s="153"/>
      <c r="K548" s="154"/>
      <c r="L548" s="154"/>
      <c r="M548" s="154"/>
      <c r="N548" s="154"/>
      <c r="O548" s="155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0"/>
      <c r="CJ548" s="20"/>
      <c r="CK548" s="20"/>
      <c r="CL548" s="20"/>
      <c r="CM548" s="20"/>
      <c r="CN548" s="20"/>
      <c r="CO548" s="20"/>
      <c r="CP548" s="20"/>
      <c r="CQ548" s="20"/>
      <c r="CR548" s="20"/>
      <c r="CS548" s="20"/>
      <c r="CT548" s="20"/>
      <c r="CU548" s="20"/>
      <c r="CV548" s="20"/>
      <c r="CW548" s="20"/>
      <c r="CX548" s="20"/>
      <c r="CY548" s="20"/>
      <c r="CZ548" s="20"/>
      <c r="DA548" s="20"/>
      <c r="DB548" s="20"/>
      <c r="DC548" s="20"/>
      <c r="DD548" s="20"/>
      <c r="DE548" s="20"/>
      <c r="DF548" s="20"/>
      <c r="DG548" s="20"/>
      <c r="DH548" s="20"/>
      <c r="DI548" s="20"/>
      <c r="DJ548" s="20"/>
      <c r="DK548" s="20"/>
      <c r="DL548" s="20"/>
      <c r="DM548" s="20"/>
      <c r="DN548" s="20"/>
      <c r="DO548" s="20"/>
      <c r="DP548" s="20"/>
      <c r="DQ548" s="20"/>
      <c r="DR548" s="20"/>
      <c r="DS548" s="20"/>
      <c r="DT548" s="20"/>
      <c r="DU548" s="20"/>
      <c r="DV548" s="20"/>
      <c r="DW548" s="20"/>
      <c r="DX548" s="20"/>
      <c r="DY548" s="20"/>
      <c r="DZ548" s="20"/>
      <c r="EA548" s="20"/>
      <c r="EB548" s="20"/>
      <c r="EC548" s="20"/>
      <c r="ED548" s="20"/>
      <c r="EE548" s="20"/>
      <c r="EF548" s="20"/>
      <c r="EG548" s="20"/>
      <c r="EH548" s="20"/>
      <c r="EI548" s="20"/>
      <c r="EJ548" s="20"/>
      <c r="EK548" s="20"/>
      <c r="EL548" s="20"/>
      <c r="EM548" s="20"/>
      <c r="EN548" s="20"/>
      <c r="EO548" s="20"/>
      <c r="EP548" s="20"/>
      <c r="EQ548" s="20"/>
      <c r="ER548" s="20"/>
      <c r="ES548" s="20"/>
      <c r="ET548" s="20"/>
      <c r="EU548" s="20"/>
      <c r="EV548" s="20"/>
      <c r="EW548" s="20"/>
      <c r="EX548" s="20"/>
      <c r="EY548" s="20"/>
      <c r="EZ548" s="20"/>
      <c r="FA548" s="20"/>
      <c r="FB548" s="20"/>
      <c r="FC548" s="20"/>
      <c r="FD548" s="20"/>
      <c r="FE548" s="20"/>
      <c r="FF548" s="20"/>
      <c r="FG548" s="20"/>
      <c r="FH548" s="20"/>
      <c r="FI548" s="20"/>
      <c r="FJ548" s="20"/>
      <c r="FK548" s="20"/>
      <c r="FL548" s="20"/>
      <c r="FM548" s="20"/>
      <c r="FN548" s="20"/>
      <c r="FO548" s="20"/>
      <c r="FP548" s="20"/>
      <c r="FQ548" s="20"/>
      <c r="FR548" s="20"/>
      <c r="FS548" s="20"/>
      <c r="FT548" s="20"/>
      <c r="FU548" s="20"/>
      <c r="FV548" s="20"/>
      <c r="FW548" s="20"/>
      <c r="FX548" s="20"/>
      <c r="FY548" s="20"/>
      <c r="FZ548" s="20"/>
      <c r="GA548" s="20"/>
      <c r="GB548" s="20"/>
      <c r="GC548" s="20"/>
    </row>
    <row r="549">
      <c r="A549" s="145"/>
      <c r="B549" s="145"/>
      <c r="C549" s="146"/>
      <c r="D549" s="156"/>
      <c r="E549" s="10"/>
      <c r="G549" s="157"/>
      <c r="H549" s="151"/>
      <c r="I549" s="158"/>
      <c r="J549" s="153"/>
      <c r="K549" s="154"/>
      <c r="L549" s="154"/>
      <c r="M549" s="154"/>
      <c r="N549" s="154"/>
      <c r="O549" s="155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0"/>
      <c r="CJ549" s="20"/>
      <c r="CK549" s="20"/>
      <c r="CL549" s="20"/>
      <c r="CM549" s="20"/>
      <c r="CN549" s="20"/>
      <c r="CO549" s="20"/>
      <c r="CP549" s="20"/>
      <c r="CQ549" s="20"/>
      <c r="CR549" s="20"/>
      <c r="CS549" s="20"/>
      <c r="CT549" s="20"/>
      <c r="CU549" s="20"/>
      <c r="CV549" s="20"/>
      <c r="CW549" s="20"/>
      <c r="CX549" s="20"/>
      <c r="CY549" s="20"/>
      <c r="CZ549" s="20"/>
      <c r="DA549" s="20"/>
      <c r="DB549" s="20"/>
      <c r="DC549" s="20"/>
      <c r="DD549" s="20"/>
      <c r="DE549" s="20"/>
      <c r="DF549" s="20"/>
      <c r="DG549" s="20"/>
      <c r="DH549" s="20"/>
      <c r="DI549" s="20"/>
      <c r="DJ549" s="20"/>
      <c r="DK549" s="20"/>
      <c r="DL549" s="20"/>
      <c r="DM549" s="20"/>
      <c r="DN549" s="20"/>
      <c r="DO549" s="20"/>
      <c r="DP549" s="20"/>
      <c r="DQ549" s="20"/>
      <c r="DR549" s="20"/>
      <c r="DS549" s="20"/>
      <c r="DT549" s="20"/>
      <c r="DU549" s="20"/>
      <c r="DV549" s="20"/>
      <c r="DW549" s="20"/>
      <c r="DX549" s="20"/>
      <c r="DY549" s="20"/>
      <c r="DZ549" s="20"/>
      <c r="EA549" s="20"/>
      <c r="EB549" s="20"/>
      <c r="EC549" s="20"/>
      <c r="ED549" s="20"/>
      <c r="EE549" s="20"/>
      <c r="EF549" s="20"/>
      <c r="EG549" s="20"/>
      <c r="EH549" s="20"/>
      <c r="EI549" s="20"/>
      <c r="EJ549" s="20"/>
      <c r="EK549" s="20"/>
      <c r="EL549" s="20"/>
      <c r="EM549" s="20"/>
      <c r="EN549" s="20"/>
      <c r="EO549" s="20"/>
      <c r="EP549" s="20"/>
      <c r="EQ549" s="20"/>
      <c r="ER549" s="20"/>
      <c r="ES549" s="20"/>
      <c r="ET549" s="20"/>
      <c r="EU549" s="20"/>
      <c r="EV549" s="20"/>
      <c r="EW549" s="20"/>
      <c r="EX549" s="20"/>
      <c r="EY549" s="20"/>
      <c r="EZ549" s="20"/>
      <c r="FA549" s="20"/>
      <c r="FB549" s="20"/>
      <c r="FC549" s="20"/>
      <c r="FD549" s="20"/>
      <c r="FE549" s="20"/>
      <c r="FF549" s="20"/>
      <c r="FG549" s="20"/>
      <c r="FH549" s="20"/>
      <c r="FI549" s="20"/>
      <c r="FJ549" s="20"/>
      <c r="FK549" s="20"/>
      <c r="FL549" s="20"/>
      <c r="FM549" s="20"/>
      <c r="FN549" s="20"/>
      <c r="FO549" s="20"/>
      <c r="FP549" s="20"/>
      <c r="FQ549" s="20"/>
      <c r="FR549" s="20"/>
      <c r="FS549" s="20"/>
      <c r="FT549" s="20"/>
      <c r="FU549" s="20"/>
      <c r="FV549" s="20"/>
      <c r="FW549" s="20"/>
      <c r="FX549" s="20"/>
      <c r="FY549" s="20"/>
      <c r="FZ549" s="20"/>
      <c r="GA549" s="20"/>
      <c r="GB549" s="20"/>
      <c r="GC549" s="20"/>
    </row>
    <row r="550">
      <c r="A550" s="145"/>
      <c r="B550" s="145"/>
      <c r="C550" s="146"/>
      <c r="D550" s="156"/>
      <c r="E550" s="10"/>
      <c r="G550" s="157"/>
      <c r="H550" s="151"/>
      <c r="I550" s="158"/>
      <c r="J550" s="153"/>
      <c r="K550" s="154"/>
      <c r="L550" s="154"/>
      <c r="M550" s="154"/>
      <c r="N550" s="154"/>
      <c r="O550" s="155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0"/>
      <c r="CJ550" s="20"/>
      <c r="CK550" s="20"/>
      <c r="CL550" s="20"/>
      <c r="CM550" s="20"/>
      <c r="CN550" s="20"/>
      <c r="CO550" s="20"/>
      <c r="CP550" s="20"/>
      <c r="CQ550" s="20"/>
      <c r="CR550" s="20"/>
      <c r="CS550" s="20"/>
      <c r="CT550" s="20"/>
      <c r="CU550" s="20"/>
      <c r="CV550" s="20"/>
      <c r="CW550" s="20"/>
      <c r="CX550" s="20"/>
      <c r="CY550" s="20"/>
      <c r="CZ550" s="20"/>
      <c r="DA550" s="20"/>
      <c r="DB550" s="20"/>
      <c r="DC550" s="20"/>
      <c r="DD550" s="20"/>
      <c r="DE550" s="20"/>
      <c r="DF550" s="20"/>
      <c r="DG550" s="20"/>
      <c r="DH550" s="20"/>
      <c r="DI550" s="20"/>
      <c r="DJ550" s="20"/>
      <c r="DK550" s="20"/>
      <c r="DL550" s="20"/>
      <c r="DM550" s="20"/>
      <c r="DN550" s="20"/>
      <c r="DO550" s="20"/>
      <c r="DP550" s="20"/>
      <c r="DQ550" s="20"/>
      <c r="DR550" s="20"/>
      <c r="DS550" s="20"/>
      <c r="DT550" s="20"/>
      <c r="DU550" s="20"/>
      <c r="DV550" s="20"/>
      <c r="DW550" s="20"/>
      <c r="DX550" s="20"/>
      <c r="DY550" s="20"/>
      <c r="DZ550" s="20"/>
      <c r="EA550" s="20"/>
      <c r="EB550" s="20"/>
      <c r="EC550" s="20"/>
      <c r="ED550" s="20"/>
      <c r="EE550" s="20"/>
      <c r="EF550" s="20"/>
      <c r="EG550" s="20"/>
      <c r="EH550" s="20"/>
      <c r="EI550" s="20"/>
      <c r="EJ550" s="20"/>
      <c r="EK550" s="20"/>
      <c r="EL550" s="20"/>
      <c r="EM550" s="20"/>
      <c r="EN550" s="20"/>
      <c r="EO550" s="20"/>
      <c r="EP550" s="20"/>
      <c r="EQ550" s="20"/>
      <c r="ER550" s="20"/>
      <c r="ES550" s="20"/>
      <c r="ET550" s="20"/>
      <c r="EU550" s="20"/>
      <c r="EV550" s="20"/>
      <c r="EW550" s="20"/>
      <c r="EX550" s="20"/>
      <c r="EY550" s="20"/>
      <c r="EZ550" s="20"/>
      <c r="FA550" s="20"/>
      <c r="FB550" s="20"/>
      <c r="FC550" s="20"/>
      <c r="FD550" s="20"/>
      <c r="FE550" s="20"/>
      <c r="FF550" s="20"/>
      <c r="FG550" s="20"/>
      <c r="FH550" s="20"/>
      <c r="FI550" s="20"/>
      <c r="FJ550" s="20"/>
      <c r="FK550" s="20"/>
      <c r="FL550" s="20"/>
      <c r="FM550" s="20"/>
      <c r="FN550" s="20"/>
      <c r="FO550" s="20"/>
      <c r="FP550" s="20"/>
      <c r="FQ550" s="20"/>
      <c r="FR550" s="20"/>
      <c r="FS550" s="20"/>
      <c r="FT550" s="20"/>
      <c r="FU550" s="20"/>
      <c r="FV550" s="20"/>
      <c r="FW550" s="20"/>
      <c r="FX550" s="20"/>
      <c r="FY550" s="20"/>
      <c r="FZ550" s="20"/>
      <c r="GA550" s="20"/>
      <c r="GB550" s="20"/>
      <c r="GC550" s="20"/>
    </row>
  </sheetData>
  <conditionalFormatting sqref="A392:A426 B392:B394 E392:I393 K392:GC393">
    <cfRule type="notContainsBlanks" dxfId="0" priority="1">
      <formula>LEN(TRIM(A392))&gt;0</formula>
    </cfRule>
  </conditionalFormatting>
  <dataValidations>
    <dataValidation type="list" allowBlank="1" sqref="E2:E550">
      <formula1>XRef!$A$3:$A$27</formula1>
    </dataValidation>
    <dataValidation type="list" allowBlank="1" sqref="F2:F390 F392:F499 F508">
      <formula1>XRef!$B$3:$B$7</formula1>
    </dataValidation>
  </dataValidations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2.29"/>
    <col customWidth="1" min="7" max="7" width="15.0"/>
    <col customWidth="1" min="8" max="8" width="27.71"/>
    <col customWidth="1" min="9" max="9" width="20.14"/>
    <col customWidth="1" min="14" max="14" width="27.29"/>
  </cols>
  <sheetData>
    <row r="1">
      <c r="A1" s="159"/>
      <c r="B1" s="159"/>
      <c r="C1" s="159"/>
      <c r="D1" s="160"/>
      <c r="E1" s="161"/>
      <c r="F1" s="162"/>
      <c r="G1" s="162"/>
      <c r="J1" s="162"/>
      <c r="L1" s="163"/>
      <c r="M1" s="163"/>
    </row>
    <row r="2">
      <c r="A2" s="159"/>
      <c r="B2" s="159"/>
      <c r="C2" s="159"/>
      <c r="D2" s="160"/>
      <c r="E2" s="161"/>
      <c r="F2" s="162"/>
      <c r="G2" s="162"/>
      <c r="J2" s="162"/>
      <c r="L2" s="163"/>
      <c r="M2" s="163"/>
    </row>
    <row r="3">
      <c r="A3" s="164"/>
      <c r="B3" s="164"/>
      <c r="C3" s="164"/>
      <c r="D3" s="165" t="s">
        <v>617</v>
      </c>
      <c r="E3" s="166"/>
      <c r="F3" s="166"/>
      <c r="G3" s="166"/>
      <c r="H3" s="167"/>
      <c r="I3" s="168"/>
      <c r="J3" s="162"/>
    </row>
    <row r="4">
      <c r="A4" s="169"/>
      <c r="B4" s="169"/>
      <c r="C4" s="169"/>
      <c r="D4" s="170" t="s">
        <v>618</v>
      </c>
      <c r="E4" s="171" t="s">
        <v>619</v>
      </c>
      <c r="F4" s="171" t="s">
        <v>620</v>
      </c>
      <c r="G4" s="171" t="s">
        <v>8</v>
      </c>
      <c r="H4" s="170" t="s">
        <v>621</v>
      </c>
      <c r="I4" s="149"/>
      <c r="J4" s="162"/>
    </row>
    <row r="5" ht="21.0" customHeight="1">
      <c r="A5" s="164"/>
      <c r="B5" s="164"/>
      <c r="C5" s="164"/>
      <c r="D5" s="172">
        <v>2.0220507E7</v>
      </c>
      <c r="E5" s="173">
        <v>600000.0</v>
      </c>
      <c r="F5" s="174">
        <v>600000.0</v>
      </c>
      <c r="G5" s="174" t="s">
        <v>622</v>
      </c>
      <c r="H5" s="107" t="s">
        <v>623</v>
      </c>
      <c r="I5" s="149"/>
      <c r="J5" s="162"/>
    </row>
    <row r="6" ht="19.5" customHeight="1">
      <c r="A6" s="164"/>
      <c r="B6" s="164"/>
      <c r="C6" s="164"/>
      <c r="D6" s="175"/>
      <c r="E6" s="173">
        <v>2220000.0</v>
      </c>
      <c r="F6" s="173">
        <v>2220000.0</v>
      </c>
      <c r="G6" s="174" t="s">
        <v>622</v>
      </c>
      <c r="H6" s="107" t="s">
        <v>624</v>
      </c>
      <c r="I6" s="149"/>
      <c r="J6" s="162"/>
    </row>
    <row r="7">
      <c r="A7" s="164"/>
      <c r="B7" s="164"/>
      <c r="C7" s="164"/>
      <c r="D7" s="103">
        <v>2.0220607E7</v>
      </c>
      <c r="E7" s="173">
        <v>560000.0</v>
      </c>
      <c r="F7" s="174"/>
      <c r="G7" s="174">
        <f>E7</f>
        <v>560000</v>
      </c>
      <c r="H7" s="107" t="s">
        <v>625</v>
      </c>
      <c r="I7" s="149"/>
      <c r="J7" s="162"/>
    </row>
    <row r="8">
      <c r="A8" s="159"/>
      <c r="B8" s="159"/>
      <c r="C8" s="159"/>
      <c r="D8" s="176">
        <v>2.0220506E7</v>
      </c>
      <c r="E8" s="108"/>
      <c r="F8" s="173">
        <v>160000.0</v>
      </c>
      <c r="G8" s="174">
        <f t="shared" ref="G8:G10" si="1">G7-F8+E8</f>
        <v>400000</v>
      </c>
      <c r="H8" s="107" t="s">
        <v>626</v>
      </c>
      <c r="I8" s="149"/>
      <c r="J8" s="162"/>
    </row>
    <row r="9">
      <c r="A9" s="159"/>
      <c r="B9" s="159"/>
      <c r="C9" s="159"/>
      <c r="D9" s="176">
        <v>2.0220607E7</v>
      </c>
      <c r="E9" s="108"/>
      <c r="F9" s="177">
        <v>200000.0</v>
      </c>
      <c r="G9" s="174">
        <f t="shared" si="1"/>
        <v>200000</v>
      </c>
      <c r="H9" s="107" t="s">
        <v>627</v>
      </c>
      <c r="I9" s="149"/>
      <c r="J9" s="162"/>
    </row>
    <row r="10">
      <c r="A10" s="159"/>
      <c r="B10" s="159"/>
      <c r="C10" s="159"/>
      <c r="D10" s="176">
        <v>2.0220607E7</v>
      </c>
      <c r="E10" s="108"/>
      <c r="F10" s="173">
        <v>100000.0</v>
      </c>
      <c r="G10" s="174">
        <f t="shared" si="1"/>
        <v>100000</v>
      </c>
      <c r="H10" s="107" t="s">
        <v>628</v>
      </c>
      <c r="I10" s="149"/>
      <c r="J10" s="162"/>
    </row>
    <row r="11">
      <c r="A11" s="164"/>
      <c r="B11" s="164"/>
      <c r="C11" s="164"/>
      <c r="D11" s="178"/>
      <c r="E11" s="179"/>
      <c r="F11" s="174">
        <v>100000.0</v>
      </c>
      <c r="G11" s="174">
        <f>G10-F11</f>
        <v>0</v>
      </c>
      <c r="H11" s="180" t="s">
        <v>629</v>
      </c>
      <c r="I11" s="181" t="s">
        <v>630</v>
      </c>
      <c r="J11" s="162"/>
    </row>
    <row r="12">
      <c r="A12" s="159"/>
      <c r="B12" s="159"/>
      <c r="C12" s="159"/>
      <c r="D12" s="103">
        <v>2.0220915E7</v>
      </c>
      <c r="E12" s="173">
        <v>1000000.0</v>
      </c>
      <c r="F12" s="174">
        <v>500000.0</v>
      </c>
      <c r="G12" s="174">
        <f t="shared" ref="G12:G13" si="2">G11-F12+E12</f>
        <v>500000</v>
      </c>
      <c r="H12" s="107" t="s">
        <v>631</v>
      </c>
      <c r="J12" s="162"/>
    </row>
    <row r="13">
      <c r="A13" s="159"/>
      <c r="B13" s="159"/>
      <c r="C13" s="159"/>
      <c r="D13" s="182"/>
      <c r="E13" s="183"/>
      <c r="F13" s="184">
        <f>218000*2</f>
        <v>436000</v>
      </c>
      <c r="G13" s="185">
        <f t="shared" si="2"/>
        <v>64000</v>
      </c>
      <c r="H13" s="186" t="s">
        <v>632</v>
      </c>
      <c r="J13" s="162"/>
    </row>
    <row r="14">
      <c r="A14" s="159"/>
      <c r="B14" s="159"/>
      <c r="C14" s="159"/>
      <c r="D14" s="182"/>
      <c r="E14" s="183"/>
      <c r="F14" s="184"/>
      <c r="G14" s="185"/>
      <c r="H14" s="187"/>
      <c r="J14" s="162"/>
    </row>
    <row r="15">
      <c r="A15" s="159"/>
      <c r="B15" s="159"/>
      <c r="C15" s="159"/>
      <c r="D15" s="182"/>
      <c r="E15" s="183"/>
      <c r="F15" s="184"/>
      <c r="G15" s="185">
        <f>G13-F15+E15</f>
        <v>64000</v>
      </c>
      <c r="H15" s="187"/>
      <c r="J15" s="162"/>
    </row>
    <row r="16">
      <c r="A16" s="159"/>
      <c r="B16" s="159"/>
      <c r="C16" s="159"/>
      <c r="E16" s="162"/>
      <c r="J16" s="162"/>
    </row>
    <row r="17">
      <c r="A17" s="159"/>
      <c r="B17" s="159"/>
      <c r="C17" s="159"/>
      <c r="E17" s="162"/>
      <c r="J17" s="162"/>
    </row>
    <row r="18">
      <c r="A18" s="159"/>
      <c r="B18" s="159"/>
      <c r="C18" s="159"/>
      <c r="D18" s="160"/>
      <c r="E18" s="161"/>
      <c r="F18" s="162"/>
      <c r="G18" s="188"/>
      <c r="J18" s="162"/>
    </row>
    <row r="19">
      <c r="A19" s="159"/>
      <c r="B19" s="159"/>
      <c r="C19" s="159"/>
      <c r="D19" s="160"/>
      <c r="E19" s="161"/>
      <c r="F19" s="162"/>
      <c r="G19" s="162"/>
      <c r="J19" s="162"/>
      <c r="L19" s="163"/>
      <c r="M19" s="163"/>
    </row>
    <row r="20">
      <c r="A20" s="164"/>
      <c r="B20" s="164"/>
      <c r="C20" s="164"/>
      <c r="E20" s="162"/>
      <c r="I20" s="165" t="s">
        <v>633</v>
      </c>
      <c r="J20" s="166"/>
      <c r="K20" s="166"/>
      <c r="L20" s="166"/>
      <c r="M20" s="167"/>
      <c r="N20" s="163"/>
    </row>
    <row r="21">
      <c r="A21" s="164"/>
      <c r="B21" s="164"/>
      <c r="C21" s="164"/>
      <c r="E21" s="162"/>
      <c r="I21" s="103" t="s">
        <v>618</v>
      </c>
      <c r="J21" s="173" t="s">
        <v>619</v>
      </c>
      <c r="K21" s="174" t="s">
        <v>620</v>
      </c>
      <c r="L21" s="174" t="s">
        <v>8</v>
      </c>
      <c r="M21" s="107" t="s">
        <v>621</v>
      </c>
      <c r="N21" s="163"/>
    </row>
    <row r="22">
      <c r="A22" s="189"/>
      <c r="B22" s="189"/>
      <c r="C22" s="189"/>
      <c r="E22" s="162"/>
      <c r="I22" s="103">
        <v>2.0220825E7</v>
      </c>
      <c r="J22" s="173"/>
      <c r="K22" s="174">
        <v>20000.0</v>
      </c>
      <c r="L22" s="174">
        <v>-20000.0</v>
      </c>
      <c r="M22" s="107"/>
      <c r="N22" s="163"/>
    </row>
    <row r="23">
      <c r="A23" s="159"/>
      <c r="B23" s="159"/>
      <c r="C23" s="159"/>
      <c r="E23" s="162"/>
      <c r="I23" s="178"/>
      <c r="J23" s="108"/>
      <c r="K23" s="173"/>
      <c r="L23" s="174"/>
      <c r="M23" s="107"/>
      <c r="N23" s="163"/>
    </row>
    <row r="24">
      <c r="A24" s="159"/>
      <c r="B24" s="159"/>
      <c r="C24" s="159"/>
      <c r="E24" s="162"/>
      <c r="I24" s="178"/>
      <c r="J24" s="108"/>
      <c r="K24" s="177"/>
      <c r="L24" s="174"/>
      <c r="M24" s="107"/>
      <c r="N24" s="163"/>
    </row>
    <row r="25">
      <c r="A25" s="159"/>
      <c r="B25" s="159"/>
      <c r="C25" s="159"/>
      <c r="E25" s="162"/>
      <c r="I25" s="178"/>
      <c r="J25" s="108"/>
      <c r="K25" s="173"/>
      <c r="L25" s="174"/>
      <c r="M25" s="107"/>
      <c r="N25" s="163"/>
    </row>
    <row r="26">
      <c r="A26" s="164"/>
      <c r="B26" s="164"/>
      <c r="C26" s="164"/>
      <c r="E26" s="162"/>
      <c r="I26" s="103"/>
      <c r="J26" s="173"/>
      <c r="K26" s="174"/>
      <c r="L26" s="174"/>
      <c r="M26" s="107"/>
      <c r="N26" s="163"/>
    </row>
    <row r="27">
      <c r="A27" s="159"/>
      <c r="B27" s="159"/>
      <c r="C27" s="159"/>
      <c r="E27" s="162"/>
      <c r="I27" s="178"/>
      <c r="J27" s="179"/>
      <c r="K27" s="108"/>
      <c r="L27" s="174"/>
      <c r="M27" s="125"/>
      <c r="N27" s="163"/>
    </row>
    <row r="28">
      <c r="A28" s="159"/>
      <c r="B28" s="159"/>
      <c r="C28" s="159"/>
      <c r="E28" s="162"/>
      <c r="I28" s="178"/>
      <c r="J28" s="179"/>
      <c r="K28" s="108"/>
      <c r="L28" s="174"/>
      <c r="M28" s="125"/>
      <c r="N28" s="163"/>
    </row>
    <row r="29">
      <c r="A29" s="159"/>
      <c r="B29" s="159"/>
      <c r="C29" s="159"/>
      <c r="E29" s="162"/>
      <c r="I29" s="178"/>
      <c r="J29" s="179"/>
      <c r="K29" s="108"/>
      <c r="L29" s="174">
        <f>L22</f>
        <v>-20000</v>
      </c>
      <c r="M29" s="125"/>
      <c r="N29" s="163"/>
    </row>
    <row r="30">
      <c r="A30" s="159"/>
      <c r="B30" s="159"/>
      <c r="C30" s="159"/>
      <c r="D30" s="160"/>
      <c r="E30" s="161"/>
      <c r="F30" s="162"/>
      <c r="G30" s="162"/>
      <c r="J30" s="162"/>
      <c r="L30" s="163"/>
      <c r="M30" s="163"/>
    </row>
    <row r="31">
      <c r="A31" s="159"/>
      <c r="B31" s="159"/>
      <c r="C31" s="159"/>
      <c r="D31" s="160"/>
      <c r="E31" s="161"/>
      <c r="F31" s="162"/>
      <c r="G31" s="162"/>
      <c r="J31" s="162"/>
      <c r="L31" s="163"/>
      <c r="M31" s="163"/>
    </row>
    <row r="32">
      <c r="A32" s="164"/>
      <c r="B32" s="164"/>
      <c r="C32" s="164"/>
      <c r="D32" s="165" t="s">
        <v>634</v>
      </c>
      <c r="E32" s="166"/>
      <c r="F32" s="166"/>
      <c r="G32" s="166"/>
      <c r="H32" s="167"/>
      <c r="J32" s="162"/>
      <c r="L32" s="163"/>
      <c r="M32" s="163"/>
    </row>
    <row r="33">
      <c r="A33" s="164"/>
      <c r="B33" s="164"/>
      <c r="C33" s="164"/>
      <c r="D33" s="103"/>
      <c r="E33" s="173" t="s">
        <v>619</v>
      </c>
      <c r="F33" s="174" t="s">
        <v>620</v>
      </c>
      <c r="G33" s="174" t="s">
        <v>8</v>
      </c>
      <c r="H33" s="107" t="s">
        <v>621</v>
      </c>
      <c r="J33" s="162"/>
      <c r="L33" s="163"/>
      <c r="M33" s="163"/>
    </row>
    <row r="34">
      <c r="A34" s="164"/>
      <c r="B34" s="164"/>
      <c r="C34" s="164"/>
      <c r="D34" s="182">
        <v>202108.0</v>
      </c>
      <c r="E34" s="174">
        <v>25000.0</v>
      </c>
      <c r="F34" s="174"/>
      <c r="G34" s="174">
        <f>E34</f>
        <v>25000</v>
      </c>
      <c r="H34" s="174"/>
      <c r="J34" s="162"/>
      <c r="L34" s="163"/>
      <c r="M34" s="163"/>
    </row>
    <row r="35">
      <c r="A35" s="159"/>
      <c r="B35" s="159"/>
      <c r="C35" s="159"/>
      <c r="D35" s="182">
        <v>202109.0</v>
      </c>
      <c r="E35" s="174">
        <v>50000.0</v>
      </c>
      <c r="F35" s="173"/>
      <c r="G35" s="174">
        <f t="shared" ref="G35:G48" si="3">G34-F35+E35</f>
        <v>75000</v>
      </c>
      <c r="H35" s="174"/>
      <c r="J35" s="162"/>
      <c r="L35" s="163"/>
      <c r="M35" s="163"/>
    </row>
    <row r="36">
      <c r="A36" s="159"/>
      <c r="B36" s="159"/>
      <c r="C36" s="159"/>
      <c r="D36" s="182">
        <v>202110.0</v>
      </c>
      <c r="E36" s="174">
        <v>50000.0</v>
      </c>
      <c r="F36" s="177"/>
      <c r="G36" s="174">
        <f t="shared" si="3"/>
        <v>125000</v>
      </c>
      <c r="H36" s="174"/>
      <c r="J36" s="162"/>
      <c r="L36" s="163"/>
      <c r="M36" s="163"/>
    </row>
    <row r="37">
      <c r="A37" s="159"/>
      <c r="B37" s="159"/>
      <c r="C37" s="159"/>
      <c r="D37" s="182">
        <v>202111.0</v>
      </c>
      <c r="E37" s="174">
        <v>50000.0</v>
      </c>
      <c r="F37" s="173"/>
      <c r="G37" s="174">
        <f t="shared" si="3"/>
        <v>175000</v>
      </c>
      <c r="H37" s="174"/>
      <c r="J37" s="162"/>
      <c r="L37" s="163"/>
      <c r="M37" s="163"/>
    </row>
    <row r="38">
      <c r="A38" s="164"/>
      <c r="B38" s="164"/>
      <c r="C38" s="164"/>
      <c r="D38" s="182">
        <v>202112.0</v>
      </c>
      <c r="E38" s="174">
        <v>50000.0</v>
      </c>
      <c r="F38" s="174"/>
      <c r="G38" s="174">
        <f t="shared" si="3"/>
        <v>225000</v>
      </c>
      <c r="H38" s="174"/>
      <c r="J38" s="162"/>
      <c r="L38" s="163"/>
      <c r="M38" s="163"/>
    </row>
    <row r="39">
      <c r="A39" s="159"/>
      <c r="B39" s="159"/>
      <c r="C39" s="159"/>
      <c r="D39" s="182">
        <v>202201.0</v>
      </c>
      <c r="E39" s="174">
        <v>75000.0</v>
      </c>
      <c r="F39" s="108"/>
      <c r="G39" s="174">
        <f t="shared" si="3"/>
        <v>300000</v>
      </c>
      <c r="H39" s="108"/>
      <c r="J39" s="162"/>
      <c r="L39" s="163"/>
      <c r="M39" s="163"/>
    </row>
    <row r="40">
      <c r="A40" s="190"/>
      <c r="B40" s="190"/>
      <c r="C40" s="191"/>
      <c r="D40" s="192">
        <v>202202.0</v>
      </c>
      <c r="E40" s="193">
        <v>75000.0</v>
      </c>
      <c r="F40" s="140"/>
      <c r="G40" s="174">
        <f t="shared" si="3"/>
        <v>375000</v>
      </c>
      <c r="H40" s="140"/>
      <c r="I40" s="194"/>
      <c r="J40" s="195"/>
      <c r="K40" s="194"/>
      <c r="L40" s="196"/>
      <c r="M40" s="196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</row>
    <row r="41">
      <c r="A41" s="190"/>
      <c r="B41" s="190"/>
      <c r="C41" s="190"/>
      <c r="D41" s="192">
        <v>202203.0</v>
      </c>
      <c r="E41" s="193">
        <v>75000.0</v>
      </c>
      <c r="F41" s="140"/>
      <c r="G41" s="174">
        <f t="shared" si="3"/>
        <v>450000</v>
      </c>
      <c r="H41" s="140"/>
      <c r="I41" s="194"/>
      <c r="J41" s="195"/>
      <c r="K41" s="194"/>
      <c r="L41" s="196"/>
      <c r="M41" s="196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</row>
    <row r="42">
      <c r="A42" s="159"/>
      <c r="B42" s="159"/>
      <c r="C42" s="159"/>
      <c r="D42" s="182">
        <v>202204.0</v>
      </c>
      <c r="E42" s="174">
        <v>75000.0</v>
      </c>
      <c r="F42" s="108"/>
      <c r="G42" s="174">
        <f t="shared" si="3"/>
        <v>525000</v>
      </c>
      <c r="H42" s="108"/>
      <c r="J42" s="162"/>
      <c r="L42" s="163"/>
      <c r="M42" s="163"/>
    </row>
    <row r="43">
      <c r="A43" s="159"/>
      <c r="B43" s="159"/>
      <c r="C43" s="159"/>
      <c r="D43" s="182">
        <v>202205.0</v>
      </c>
      <c r="E43" s="174">
        <v>100000.0</v>
      </c>
      <c r="F43" s="108"/>
      <c r="G43" s="174">
        <f t="shared" si="3"/>
        <v>625000</v>
      </c>
      <c r="H43" s="108"/>
      <c r="J43" s="162"/>
      <c r="L43" s="163"/>
      <c r="M43" s="163"/>
    </row>
    <row r="44">
      <c r="A44" s="159"/>
      <c r="B44" s="159"/>
      <c r="C44" s="159"/>
      <c r="D44" s="182">
        <v>2.0220607E7</v>
      </c>
      <c r="E44" s="197">
        <v>100000.0</v>
      </c>
      <c r="F44" s="108"/>
      <c r="G44" s="174">
        <f t="shared" si="3"/>
        <v>725000</v>
      </c>
      <c r="H44" s="125"/>
      <c r="J44" s="162"/>
      <c r="L44" s="163"/>
      <c r="M44" s="163"/>
    </row>
    <row r="45">
      <c r="A45" s="159"/>
      <c r="B45" s="159"/>
      <c r="C45" s="159"/>
      <c r="D45" s="182">
        <v>2.0220704E7</v>
      </c>
      <c r="E45" s="197">
        <v>100000.0</v>
      </c>
      <c r="F45" s="125"/>
      <c r="G45" s="174">
        <f t="shared" si="3"/>
        <v>825000</v>
      </c>
      <c r="H45" s="125"/>
      <c r="I45" s="165" t="s">
        <v>635</v>
      </c>
      <c r="J45" s="166"/>
      <c r="K45" s="166"/>
      <c r="L45" s="166"/>
      <c r="M45" s="167"/>
    </row>
    <row r="46">
      <c r="A46" s="159"/>
      <c r="B46" s="159"/>
      <c r="C46" s="159"/>
      <c r="D46" s="182">
        <v>2.0220802E7</v>
      </c>
      <c r="E46" s="197">
        <v>100000.0</v>
      </c>
      <c r="F46" s="125"/>
      <c r="G46" s="174">
        <f t="shared" si="3"/>
        <v>925000</v>
      </c>
      <c r="H46" s="125"/>
      <c r="I46" s="103"/>
      <c r="J46" s="173" t="s">
        <v>619</v>
      </c>
      <c r="K46" s="174" t="s">
        <v>620</v>
      </c>
      <c r="L46" s="174" t="s">
        <v>8</v>
      </c>
      <c r="M46" s="107" t="s">
        <v>621</v>
      </c>
    </row>
    <row r="47">
      <c r="A47" s="159"/>
      <c r="B47" s="159"/>
      <c r="C47" s="159"/>
      <c r="D47" s="182">
        <v>202209.0</v>
      </c>
      <c r="E47" s="108"/>
      <c r="F47" s="125"/>
      <c r="G47" s="174">
        <f t="shared" si="3"/>
        <v>925000</v>
      </c>
      <c r="H47" s="125"/>
      <c r="I47" s="198">
        <v>202107.0</v>
      </c>
      <c r="J47" s="174">
        <v>242000.0</v>
      </c>
      <c r="K47" s="174"/>
      <c r="L47" s="174">
        <f>J47</f>
        <v>242000</v>
      </c>
      <c r="M47" s="107"/>
    </row>
    <row r="48">
      <c r="A48" s="159"/>
      <c r="B48" s="159"/>
      <c r="C48" s="159"/>
      <c r="D48" s="182">
        <v>202210.0</v>
      </c>
      <c r="E48" s="108"/>
      <c r="F48" s="125"/>
      <c r="G48" s="174">
        <f t="shared" si="3"/>
        <v>925000</v>
      </c>
      <c r="H48" s="125"/>
      <c r="I48" s="198">
        <v>202108.0</v>
      </c>
      <c r="J48" s="174">
        <v>234500.0</v>
      </c>
      <c r="K48" s="173"/>
      <c r="L48" s="174">
        <f t="shared" ref="L48:L61" si="4">L47-K48+J48</f>
        <v>476500</v>
      </c>
      <c r="M48" s="107"/>
    </row>
    <row r="49">
      <c r="A49" s="159"/>
      <c r="B49" s="159"/>
      <c r="C49" s="159"/>
      <c r="E49" s="162"/>
      <c r="I49" s="198">
        <v>202109.0</v>
      </c>
      <c r="J49" s="174">
        <v>190200.0</v>
      </c>
      <c r="K49" s="177"/>
      <c r="L49" s="174">
        <f t="shared" si="4"/>
        <v>666700</v>
      </c>
      <c r="M49" s="107"/>
    </row>
    <row r="50">
      <c r="A50" s="159"/>
      <c r="B50" s="159"/>
      <c r="C50" s="159"/>
      <c r="E50" s="162"/>
      <c r="I50" s="198">
        <v>202110.0</v>
      </c>
      <c r="J50" s="174">
        <v>214750.0</v>
      </c>
      <c r="K50" s="173"/>
      <c r="L50" s="174">
        <f t="shared" si="4"/>
        <v>881450</v>
      </c>
      <c r="M50" s="107"/>
    </row>
    <row r="51">
      <c r="A51" s="159"/>
      <c r="B51" s="159"/>
      <c r="C51" s="159"/>
      <c r="E51" s="162"/>
      <c r="I51" s="198">
        <v>202111.0</v>
      </c>
      <c r="J51" s="174">
        <f>'Consolidated Statement 2022'!H172</f>
        <v>127550</v>
      </c>
      <c r="K51" s="174"/>
      <c r="L51" s="174">
        <f t="shared" si="4"/>
        <v>1009000</v>
      </c>
      <c r="M51" s="107"/>
    </row>
    <row r="52">
      <c r="A52" s="159"/>
      <c r="B52" s="159"/>
      <c r="C52" s="159"/>
      <c r="E52" s="162"/>
      <c r="I52" s="198">
        <v>202112.0</v>
      </c>
      <c r="J52" s="174">
        <f>'Consolidated Statement 2022'!H202</f>
        <v>257500</v>
      </c>
      <c r="K52" s="108"/>
      <c r="L52" s="174">
        <f t="shared" si="4"/>
        <v>1266500</v>
      </c>
      <c r="M52" s="125"/>
    </row>
    <row r="53">
      <c r="A53" s="159"/>
      <c r="B53" s="159"/>
      <c r="C53" s="159"/>
      <c r="E53" s="162"/>
      <c r="I53" s="103">
        <v>202201.0</v>
      </c>
      <c r="J53" s="174">
        <f>'Consolidated Statement 2022'!H237</f>
        <v>252000</v>
      </c>
      <c r="K53" s="108"/>
      <c r="L53" s="174">
        <f t="shared" si="4"/>
        <v>1518500</v>
      </c>
      <c r="M53" s="125"/>
    </row>
    <row r="54">
      <c r="A54" s="159"/>
      <c r="B54" s="159"/>
      <c r="C54" s="159"/>
      <c r="E54" s="162"/>
      <c r="I54" s="103">
        <v>202202.0</v>
      </c>
      <c r="J54" s="174">
        <f>'Consolidated Statement 2022'!H271</f>
        <v>214000</v>
      </c>
      <c r="K54" s="108"/>
      <c r="L54" s="174">
        <f t="shared" si="4"/>
        <v>1732500</v>
      </c>
      <c r="M54" s="125"/>
    </row>
    <row r="55">
      <c r="A55" s="159"/>
      <c r="B55" s="159"/>
      <c r="C55" s="159"/>
      <c r="D55" s="160"/>
      <c r="E55" s="161"/>
      <c r="F55" s="162"/>
      <c r="G55" s="162"/>
      <c r="I55" s="103">
        <v>202203.0</v>
      </c>
      <c r="J55" s="108">
        <f>'Consolidated Statement 2022'!H309</f>
        <v>272500</v>
      </c>
      <c r="K55" s="125"/>
      <c r="L55" s="174">
        <f t="shared" si="4"/>
        <v>2005000</v>
      </c>
      <c r="M55" s="199"/>
    </row>
    <row r="56">
      <c r="A56" s="159"/>
      <c r="B56" s="159"/>
      <c r="C56" s="159"/>
      <c r="D56" s="165" t="s">
        <v>636</v>
      </c>
      <c r="E56" s="166"/>
      <c r="F56" s="166"/>
      <c r="G56" s="166"/>
      <c r="H56" s="167"/>
      <c r="I56" s="103">
        <v>202204.0</v>
      </c>
      <c r="J56" s="108">
        <f>'Consolidated Statement 2022'!H349</f>
        <v>226600</v>
      </c>
      <c r="K56" s="125"/>
      <c r="L56" s="174">
        <f t="shared" si="4"/>
        <v>2231600</v>
      </c>
      <c r="M56" s="199"/>
    </row>
    <row r="57">
      <c r="A57" s="159"/>
      <c r="B57" s="159"/>
      <c r="C57" s="159"/>
      <c r="D57" s="103"/>
      <c r="E57" s="173" t="s">
        <v>619</v>
      </c>
      <c r="F57" s="174" t="s">
        <v>620</v>
      </c>
      <c r="G57" s="174" t="s">
        <v>8</v>
      </c>
      <c r="H57" s="107" t="s">
        <v>621</v>
      </c>
      <c r="I57" s="103">
        <v>202205.0</v>
      </c>
      <c r="J57" s="108">
        <f>'Consolidated Statement 2022'!H414+'Consolidated Statement 2022'!H415</f>
        <v>251000</v>
      </c>
      <c r="K57" s="125"/>
      <c r="L57" s="174">
        <f t="shared" si="4"/>
        <v>2482600</v>
      </c>
      <c r="M57" s="199"/>
    </row>
    <row r="58">
      <c r="A58" s="159"/>
      <c r="B58" s="159"/>
      <c r="C58" s="159"/>
      <c r="D58" s="198">
        <v>2.021093E7</v>
      </c>
      <c r="E58" s="173">
        <v>125000.0</v>
      </c>
      <c r="F58" s="174"/>
      <c r="G58" s="174">
        <f>E58</f>
        <v>125000</v>
      </c>
      <c r="H58" s="107"/>
      <c r="I58" s="103">
        <v>202206.0</v>
      </c>
      <c r="J58" s="108">
        <f>'Consolidated Statement 2022'!H436</f>
        <v>200000</v>
      </c>
      <c r="K58" s="125"/>
      <c r="L58" s="174">
        <f t="shared" si="4"/>
        <v>2682600</v>
      </c>
      <c r="M58" s="199"/>
    </row>
    <row r="59">
      <c r="A59" s="159"/>
      <c r="B59" s="159"/>
      <c r="C59" s="159"/>
      <c r="D59" s="198">
        <v>2.0211031E7</v>
      </c>
      <c r="E59" s="173">
        <v>125000.0</v>
      </c>
      <c r="F59" s="173"/>
      <c r="G59" s="174">
        <f t="shared" ref="G59:G69" si="5">G58-F59+E59</f>
        <v>250000</v>
      </c>
      <c r="H59" s="107"/>
      <c r="I59" s="103">
        <v>202207.0</v>
      </c>
      <c r="J59" s="108">
        <f>'Consolidated Statement 2022'!H478+'Consolidated Statement 2022'!H479</f>
        <v>200000</v>
      </c>
      <c r="K59" s="125"/>
      <c r="L59" s="174">
        <f t="shared" si="4"/>
        <v>2882600</v>
      </c>
      <c r="M59" s="199"/>
    </row>
    <row r="60">
      <c r="A60" s="159"/>
      <c r="B60" s="159"/>
      <c r="C60" s="159"/>
      <c r="D60" s="198">
        <v>2.021113E7</v>
      </c>
      <c r="E60" s="173">
        <v>125000.0</v>
      </c>
      <c r="F60" s="177"/>
      <c r="G60" s="174">
        <f t="shared" si="5"/>
        <v>375000</v>
      </c>
      <c r="H60" s="107"/>
      <c r="I60" s="103">
        <v>202208.0</v>
      </c>
      <c r="J60" s="108" t="str">
        <f>#REF!</f>
        <v>#REF!</v>
      </c>
      <c r="K60" s="125"/>
      <c r="L60" s="174" t="str">
        <f t="shared" si="4"/>
        <v>#REF!</v>
      </c>
      <c r="M60" s="199"/>
    </row>
    <row r="61">
      <c r="A61" s="159"/>
      <c r="B61" s="159"/>
      <c r="C61" s="159"/>
      <c r="D61" s="198">
        <v>2.0211231E7</v>
      </c>
      <c r="E61" s="173">
        <v>125000.0</v>
      </c>
      <c r="F61" s="173"/>
      <c r="G61" s="174">
        <f t="shared" si="5"/>
        <v>500000</v>
      </c>
      <c r="H61" s="107"/>
      <c r="I61" s="103">
        <v>202209.0</v>
      </c>
      <c r="J61" s="174">
        <v>500000.0</v>
      </c>
      <c r="K61" s="125"/>
      <c r="L61" s="174" t="str">
        <f t="shared" si="4"/>
        <v>#REF!</v>
      </c>
      <c r="M61" s="199"/>
    </row>
    <row r="62">
      <c r="A62" s="159"/>
      <c r="B62" s="159"/>
      <c r="C62" s="159"/>
      <c r="D62" s="198">
        <v>2.0220104E7</v>
      </c>
      <c r="E62" s="173">
        <v>125000.0</v>
      </c>
      <c r="F62" s="174"/>
      <c r="G62" s="174">
        <f t="shared" si="5"/>
        <v>625000</v>
      </c>
      <c r="H62" s="107"/>
      <c r="I62" s="103">
        <v>202210.0</v>
      </c>
      <c r="J62" s="108"/>
      <c r="K62" s="125"/>
      <c r="L62" s="199"/>
      <c r="M62" s="199"/>
    </row>
    <row r="63">
      <c r="A63" s="159"/>
      <c r="B63" s="159"/>
      <c r="C63" s="159"/>
      <c r="D63" s="198">
        <v>202202.0</v>
      </c>
      <c r="E63" s="173">
        <v>125000.0</v>
      </c>
      <c r="F63" s="108"/>
      <c r="G63" s="174">
        <f t="shared" si="5"/>
        <v>750000</v>
      </c>
      <c r="H63" s="125"/>
      <c r="I63" s="103">
        <v>202211.0</v>
      </c>
      <c r="J63" s="108"/>
      <c r="K63" s="125"/>
      <c r="L63" s="199"/>
      <c r="M63" s="199"/>
    </row>
    <row r="64">
      <c r="A64" s="159"/>
      <c r="B64" s="159"/>
      <c r="C64" s="159"/>
      <c r="D64" s="103">
        <v>202203.0</v>
      </c>
      <c r="E64" s="173">
        <v>125000.0</v>
      </c>
      <c r="F64" s="108"/>
      <c r="G64" s="174">
        <f t="shared" si="5"/>
        <v>875000</v>
      </c>
      <c r="H64" s="125"/>
      <c r="I64" s="103">
        <v>202212.0</v>
      </c>
      <c r="J64" s="108"/>
      <c r="K64" s="125"/>
      <c r="L64" s="199"/>
      <c r="M64" s="199"/>
    </row>
    <row r="65">
      <c r="A65" s="159"/>
      <c r="B65" s="159"/>
      <c r="C65" s="159"/>
      <c r="D65" s="103">
        <v>202204.0</v>
      </c>
      <c r="E65" s="173">
        <v>125000.0</v>
      </c>
      <c r="F65" s="108"/>
      <c r="G65" s="174">
        <f t="shared" si="5"/>
        <v>1000000</v>
      </c>
      <c r="H65" s="125"/>
      <c r="J65" s="162"/>
      <c r="L65" s="163"/>
      <c r="M65" s="163"/>
    </row>
    <row r="66">
      <c r="A66" s="159"/>
      <c r="B66" s="159"/>
      <c r="C66" s="159"/>
      <c r="D66" s="103">
        <v>202205.0</v>
      </c>
      <c r="E66" s="173">
        <v>125000.0</v>
      </c>
      <c r="F66" s="108"/>
      <c r="G66" s="174">
        <f t="shared" si="5"/>
        <v>1125000</v>
      </c>
      <c r="H66" s="125"/>
      <c r="J66" s="162"/>
      <c r="L66" s="163"/>
      <c r="M66" s="163"/>
    </row>
    <row r="67">
      <c r="A67" s="159"/>
      <c r="B67" s="159"/>
      <c r="C67" s="159"/>
      <c r="D67" s="103">
        <v>202206.0</v>
      </c>
      <c r="E67" s="173">
        <v>125000.0</v>
      </c>
      <c r="F67" s="108"/>
      <c r="G67" s="174">
        <f t="shared" si="5"/>
        <v>1250000</v>
      </c>
      <c r="H67" s="125"/>
      <c r="J67" s="162"/>
      <c r="L67" s="163"/>
      <c r="M67" s="163"/>
    </row>
    <row r="68">
      <c r="A68" s="159"/>
      <c r="B68" s="159"/>
      <c r="C68" s="159"/>
      <c r="D68" s="103">
        <v>202207.0</v>
      </c>
      <c r="E68" s="173">
        <v>125000.0</v>
      </c>
      <c r="F68" s="108"/>
      <c r="G68" s="174">
        <f t="shared" si="5"/>
        <v>1375000</v>
      </c>
      <c r="H68" s="125"/>
      <c r="J68" s="162"/>
      <c r="L68" s="163"/>
      <c r="M68" s="163"/>
    </row>
    <row r="69">
      <c r="A69" s="159"/>
      <c r="B69" s="159"/>
      <c r="C69" s="159"/>
      <c r="D69" s="103">
        <v>202208.0</v>
      </c>
      <c r="E69" s="173">
        <v>125000.0</v>
      </c>
      <c r="F69" s="108"/>
      <c r="G69" s="174">
        <f t="shared" si="5"/>
        <v>1500000</v>
      </c>
      <c r="H69" s="125"/>
      <c r="J69" s="162"/>
      <c r="L69" s="163"/>
      <c r="M69" s="163"/>
    </row>
    <row r="70">
      <c r="A70" s="159"/>
      <c r="B70" s="159"/>
      <c r="C70" s="159"/>
      <c r="D70" s="103">
        <v>202209.0</v>
      </c>
      <c r="E70" s="179"/>
      <c r="F70" s="108"/>
      <c r="G70" s="174"/>
      <c r="H70" s="125"/>
      <c r="J70" s="162"/>
      <c r="L70" s="163"/>
      <c r="M70" s="163"/>
    </row>
    <row r="71">
      <c r="A71" s="159"/>
      <c r="B71" s="159"/>
      <c r="C71" s="159"/>
      <c r="D71" s="103">
        <v>202210.0</v>
      </c>
      <c r="E71" s="179"/>
      <c r="F71" s="108"/>
      <c r="G71" s="174"/>
      <c r="H71" s="125"/>
      <c r="J71" s="162"/>
      <c r="L71" s="163"/>
      <c r="M71" s="163"/>
    </row>
    <row r="72">
      <c r="A72" s="159"/>
      <c r="B72" s="159"/>
      <c r="C72" s="159"/>
      <c r="D72" s="103">
        <v>202211.0</v>
      </c>
      <c r="E72" s="179"/>
      <c r="F72" s="108"/>
      <c r="G72" s="174"/>
      <c r="H72" s="125"/>
      <c r="J72" s="162"/>
      <c r="L72" s="163"/>
      <c r="M72" s="163"/>
    </row>
    <row r="73">
      <c r="A73" s="159"/>
      <c r="B73" s="159"/>
      <c r="C73" s="159"/>
      <c r="D73" s="103">
        <v>202212.0</v>
      </c>
      <c r="E73" s="179"/>
      <c r="F73" s="108"/>
      <c r="G73" s="174"/>
      <c r="H73" s="125"/>
      <c r="J73" s="162"/>
      <c r="L73" s="163"/>
      <c r="M73" s="163"/>
    </row>
    <row r="74">
      <c r="A74" s="159"/>
      <c r="B74" s="159"/>
      <c r="C74" s="159"/>
      <c r="D74" s="160"/>
      <c r="E74" s="161"/>
      <c r="F74" s="162"/>
      <c r="G74" s="162"/>
      <c r="J74" s="162"/>
      <c r="L74" s="163"/>
      <c r="M74" s="163"/>
    </row>
    <row r="75">
      <c r="A75" s="159"/>
      <c r="B75" s="159"/>
      <c r="C75" s="159"/>
      <c r="D75" s="160"/>
      <c r="E75" s="161"/>
      <c r="F75" s="162"/>
      <c r="G75" s="162"/>
      <c r="J75" s="162"/>
      <c r="L75" s="163"/>
      <c r="M75" s="163"/>
    </row>
    <row r="76">
      <c r="A76" s="159"/>
      <c r="B76" s="159"/>
      <c r="C76" s="159"/>
      <c r="D76" s="160"/>
      <c r="E76" s="161"/>
      <c r="F76" s="162"/>
      <c r="G76" s="162"/>
      <c r="J76" s="162"/>
      <c r="L76" s="163"/>
      <c r="M76" s="163"/>
    </row>
    <row r="77">
      <c r="A77" s="159"/>
      <c r="B77" s="159"/>
      <c r="C77" s="159"/>
      <c r="D77" s="160"/>
      <c r="E77" s="161"/>
      <c r="F77" s="162"/>
      <c r="G77" s="162"/>
      <c r="J77" s="162"/>
      <c r="L77" s="163"/>
      <c r="M77" s="163"/>
    </row>
    <row r="78">
      <c r="A78" s="159"/>
      <c r="B78" s="159"/>
      <c r="C78" s="159"/>
      <c r="D78" s="160"/>
      <c r="E78" s="161"/>
      <c r="F78" s="162"/>
      <c r="G78" s="162"/>
      <c r="J78" s="162"/>
      <c r="L78" s="163"/>
      <c r="M78" s="163"/>
    </row>
    <row r="79">
      <c r="A79" s="159"/>
      <c r="B79" s="159"/>
      <c r="C79" s="159"/>
      <c r="D79" s="160"/>
      <c r="E79" s="161"/>
      <c r="F79" s="162"/>
      <c r="G79" s="162"/>
      <c r="J79" s="162"/>
      <c r="L79" s="163"/>
      <c r="M79" s="163"/>
    </row>
    <row r="80">
      <c r="A80" s="159"/>
      <c r="B80" s="159"/>
      <c r="C80" s="159"/>
      <c r="D80" s="160"/>
      <c r="E80" s="161"/>
      <c r="F80" s="162"/>
      <c r="G80" s="162"/>
      <c r="J80" s="162"/>
      <c r="L80" s="163"/>
      <c r="M80" s="163"/>
    </row>
    <row r="81">
      <c r="A81" s="159"/>
      <c r="B81" s="159"/>
      <c r="C81" s="159"/>
      <c r="D81" s="160"/>
      <c r="E81" s="161"/>
      <c r="F81" s="162"/>
      <c r="G81" s="162"/>
      <c r="J81" s="162"/>
      <c r="L81" s="163"/>
      <c r="M81" s="163"/>
    </row>
    <row r="82">
      <c r="A82" s="159"/>
      <c r="B82" s="159"/>
      <c r="C82" s="159"/>
      <c r="D82" s="160"/>
      <c r="E82" s="161"/>
      <c r="F82" s="162"/>
      <c r="G82" s="162"/>
      <c r="J82" s="162"/>
      <c r="L82" s="163"/>
      <c r="M82" s="163"/>
    </row>
    <row r="83">
      <c r="A83" s="159"/>
      <c r="B83" s="159"/>
      <c r="C83" s="159"/>
      <c r="D83" s="160"/>
      <c r="E83" s="161"/>
      <c r="F83" s="162"/>
      <c r="G83" s="162"/>
      <c r="J83" s="162"/>
      <c r="L83" s="163"/>
      <c r="M83" s="163"/>
    </row>
    <row r="84">
      <c r="A84" s="159"/>
      <c r="B84" s="159"/>
      <c r="C84" s="159"/>
      <c r="D84" s="160"/>
      <c r="E84" s="161"/>
      <c r="F84" s="162"/>
      <c r="G84" s="162"/>
      <c r="J84" s="162"/>
      <c r="L84" s="163"/>
      <c r="M84" s="163"/>
    </row>
    <row r="85">
      <c r="A85" s="159"/>
      <c r="B85" s="159"/>
      <c r="C85" s="159"/>
      <c r="D85" s="160"/>
      <c r="E85" s="161"/>
      <c r="F85" s="162"/>
      <c r="G85" s="162"/>
      <c r="J85" s="162"/>
      <c r="L85" s="163"/>
      <c r="M85" s="163"/>
    </row>
    <row r="86">
      <c r="A86" s="159"/>
      <c r="B86" s="159"/>
      <c r="C86" s="159"/>
      <c r="D86" s="160"/>
      <c r="E86" s="161"/>
      <c r="F86" s="162"/>
      <c r="G86" s="162"/>
      <c r="J86" s="162"/>
      <c r="L86" s="163"/>
      <c r="M86" s="163"/>
    </row>
    <row r="87">
      <c r="A87" s="159"/>
      <c r="B87" s="159"/>
      <c r="C87" s="159"/>
      <c r="D87" s="160"/>
      <c r="E87" s="161"/>
      <c r="F87" s="162"/>
      <c r="G87" s="162"/>
      <c r="J87" s="162"/>
      <c r="L87" s="163"/>
      <c r="M87" s="163"/>
    </row>
    <row r="88">
      <c r="A88" s="159"/>
      <c r="B88" s="159"/>
      <c r="C88" s="159"/>
      <c r="D88" s="160"/>
      <c r="E88" s="161"/>
      <c r="F88" s="162"/>
      <c r="G88" s="162"/>
      <c r="J88" s="162"/>
      <c r="L88" s="163"/>
      <c r="M88" s="163"/>
    </row>
    <row r="89">
      <c r="A89" s="159"/>
      <c r="B89" s="159"/>
      <c r="C89" s="159"/>
      <c r="D89" s="160"/>
      <c r="E89" s="161"/>
      <c r="F89" s="162"/>
      <c r="G89" s="162"/>
      <c r="J89" s="162"/>
      <c r="L89" s="163"/>
      <c r="M89" s="163"/>
    </row>
    <row r="90">
      <c r="A90" s="159"/>
      <c r="B90" s="159"/>
      <c r="C90" s="159"/>
      <c r="D90" s="160"/>
      <c r="E90" s="161"/>
      <c r="F90" s="162"/>
      <c r="G90" s="162"/>
      <c r="J90" s="162"/>
      <c r="L90" s="163"/>
      <c r="M90" s="163"/>
    </row>
    <row r="91">
      <c r="A91" s="159"/>
      <c r="B91" s="159"/>
      <c r="C91" s="159"/>
      <c r="D91" s="160"/>
      <c r="E91" s="161"/>
      <c r="F91" s="162"/>
      <c r="G91" s="162"/>
      <c r="J91" s="162"/>
      <c r="L91" s="163"/>
      <c r="M91" s="163"/>
    </row>
    <row r="92">
      <c r="A92" s="159"/>
      <c r="B92" s="159"/>
      <c r="C92" s="159"/>
      <c r="D92" s="160"/>
      <c r="E92" s="161"/>
      <c r="F92" s="162"/>
      <c r="G92" s="162"/>
      <c r="J92" s="162"/>
      <c r="L92" s="163"/>
      <c r="M92" s="163"/>
    </row>
    <row r="93">
      <c r="A93" s="159"/>
      <c r="B93" s="159"/>
      <c r="C93" s="159"/>
      <c r="D93" s="160"/>
      <c r="E93" s="161"/>
      <c r="F93" s="162"/>
      <c r="G93" s="162"/>
      <c r="J93" s="162"/>
      <c r="L93" s="163"/>
      <c r="M93" s="163"/>
    </row>
    <row r="94">
      <c r="A94" s="159"/>
      <c r="B94" s="159"/>
      <c r="C94" s="159"/>
      <c r="D94" s="160"/>
      <c r="E94" s="161"/>
      <c r="F94" s="162"/>
      <c r="G94" s="162"/>
      <c r="J94" s="162"/>
      <c r="L94" s="163"/>
      <c r="M94" s="163"/>
    </row>
    <row r="95">
      <c r="A95" s="159"/>
      <c r="B95" s="159"/>
      <c r="C95" s="159"/>
      <c r="D95" s="160"/>
      <c r="E95" s="161"/>
      <c r="F95" s="162"/>
      <c r="G95" s="162"/>
      <c r="J95" s="162"/>
      <c r="L95" s="163"/>
      <c r="M95" s="163"/>
    </row>
    <row r="96">
      <c r="A96" s="159"/>
      <c r="B96" s="159"/>
      <c r="C96" s="159"/>
      <c r="D96" s="160"/>
      <c r="E96" s="161"/>
      <c r="F96" s="162"/>
      <c r="G96" s="162"/>
      <c r="J96" s="162"/>
      <c r="L96" s="163"/>
      <c r="M96" s="163"/>
    </row>
    <row r="97">
      <c r="A97" s="159"/>
      <c r="B97" s="159"/>
      <c r="C97" s="159"/>
      <c r="D97" s="160"/>
      <c r="E97" s="161"/>
      <c r="F97" s="162"/>
      <c r="G97" s="162"/>
      <c r="J97" s="162"/>
      <c r="L97" s="163"/>
      <c r="M97" s="163"/>
    </row>
    <row r="98">
      <c r="A98" s="159"/>
      <c r="B98" s="159"/>
      <c r="C98" s="159"/>
      <c r="D98" s="160"/>
      <c r="E98" s="161"/>
      <c r="F98" s="162"/>
      <c r="G98" s="162"/>
      <c r="J98" s="162"/>
      <c r="L98" s="163"/>
      <c r="M98" s="163"/>
    </row>
    <row r="99">
      <c r="A99" s="159"/>
      <c r="B99" s="159"/>
      <c r="C99" s="159"/>
      <c r="D99" s="160"/>
      <c r="E99" s="161"/>
      <c r="F99" s="162"/>
      <c r="G99" s="162"/>
      <c r="J99" s="162"/>
      <c r="L99" s="163"/>
      <c r="M99" s="163"/>
    </row>
    <row r="100">
      <c r="A100" s="159"/>
      <c r="B100" s="159"/>
      <c r="C100" s="159"/>
      <c r="D100" s="160"/>
      <c r="E100" s="161"/>
      <c r="F100" s="162"/>
      <c r="G100" s="162"/>
      <c r="J100" s="162"/>
      <c r="L100" s="163"/>
      <c r="M100" s="163"/>
    </row>
    <row r="101">
      <c r="A101" s="159"/>
      <c r="B101" s="159"/>
      <c r="C101" s="159"/>
      <c r="D101" s="160"/>
      <c r="E101" s="161"/>
      <c r="F101" s="162"/>
      <c r="G101" s="162"/>
      <c r="J101" s="162"/>
      <c r="L101" s="163"/>
      <c r="M101" s="163"/>
    </row>
    <row r="102">
      <c r="A102" s="159"/>
      <c r="B102" s="159"/>
      <c r="C102" s="159"/>
      <c r="D102" s="160"/>
      <c r="E102" s="161"/>
      <c r="F102" s="162"/>
      <c r="G102" s="162"/>
      <c r="J102" s="162"/>
      <c r="L102" s="163"/>
      <c r="M102" s="163"/>
    </row>
    <row r="103">
      <c r="A103" s="159"/>
      <c r="B103" s="159"/>
      <c r="C103" s="159"/>
      <c r="D103" s="160"/>
      <c r="E103" s="161"/>
      <c r="F103" s="162"/>
      <c r="G103" s="162"/>
      <c r="J103" s="162"/>
      <c r="L103" s="163"/>
      <c r="M103" s="163"/>
    </row>
    <row r="104">
      <c r="A104" s="159"/>
      <c r="B104" s="159"/>
      <c r="C104" s="159"/>
      <c r="D104" s="160"/>
      <c r="E104" s="161"/>
      <c r="F104" s="162"/>
      <c r="G104" s="162"/>
      <c r="J104" s="162"/>
      <c r="L104" s="163"/>
      <c r="M104" s="163"/>
    </row>
    <row r="105">
      <c r="A105" s="159"/>
      <c r="B105" s="159"/>
      <c r="C105" s="159"/>
      <c r="D105" s="160"/>
      <c r="E105" s="161"/>
      <c r="F105" s="162"/>
      <c r="G105" s="162"/>
      <c r="J105" s="162"/>
      <c r="L105" s="163"/>
      <c r="M105" s="163"/>
    </row>
    <row r="106">
      <c r="A106" s="159"/>
      <c r="B106" s="159"/>
      <c r="C106" s="159"/>
      <c r="D106" s="160"/>
      <c r="E106" s="161"/>
      <c r="F106" s="162"/>
      <c r="G106" s="162"/>
      <c r="J106" s="162"/>
      <c r="L106" s="163"/>
      <c r="M106" s="163"/>
    </row>
    <row r="107">
      <c r="A107" s="159"/>
      <c r="B107" s="159"/>
      <c r="C107" s="159"/>
      <c r="D107" s="160"/>
      <c r="E107" s="161"/>
      <c r="F107" s="162"/>
      <c r="G107" s="162"/>
      <c r="J107" s="162"/>
      <c r="L107" s="163"/>
      <c r="M107" s="163"/>
    </row>
    <row r="108">
      <c r="A108" s="159"/>
      <c r="B108" s="159"/>
      <c r="C108" s="159"/>
      <c r="D108" s="160"/>
      <c r="E108" s="161"/>
      <c r="F108" s="162"/>
      <c r="G108" s="162"/>
      <c r="J108" s="162"/>
      <c r="L108" s="163"/>
      <c r="M108" s="163"/>
    </row>
    <row r="109">
      <c r="A109" s="159"/>
      <c r="B109" s="159"/>
      <c r="C109" s="159"/>
      <c r="D109" s="160"/>
      <c r="E109" s="161"/>
      <c r="F109" s="162"/>
      <c r="G109" s="162"/>
      <c r="J109" s="162"/>
      <c r="L109" s="163"/>
      <c r="M109" s="163"/>
    </row>
    <row r="110">
      <c r="A110" s="159"/>
      <c r="B110" s="159"/>
      <c r="C110" s="159"/>
      <c r="D110" s="160"/>
      <c r="E110" s="161"/>
      <c r="F110" s="162"/>
      <c r="G110" s="162"/>
      <c r="J110" s="162"/>
      <c r="L110" s="163"/>
      <c r="M110" s="163"/>
    </row>
    <row r="111">
      <c r="A111" s="159"/>
      <c r="B111" s="159"/>
      <c r="C111" s="159"/>
      <c r="D111" s="160"/>
      <c r="E111" s="161"/>
      <c r="F111" s="162"/>
      <c r="G111" s="162"/>
      <c r="J111" s="162"/>
      <c r="L111" s="163"/>
      <c r="M111" s="163"/>
    </row>
    <row r="112">
      <c r="A112" s="159"/>
      <c r="B112" s="159"/>
      <c r="C112" s="159"/>
      <c r="D112" s="160"/>
      <c r="E112" s="161"/>
      <c r="F112" s="162"/>
      <c r="G112" s="162"/>
      <c r="J112" s="162"/>
      <c r="L112" s="163"/>
      <c r="M112" s="163"/>
    </row>
    <row r="113">
      <c r="A113" s="159"/>
      <c r="B113" s="159"/>
      <c r="C113" s="159"/>
      <c r="D113" s="160"/>
      <c r="E113" s="161"/>
      <c r="F113" s="162"/>
      <c r="G113" s="162"/>
      <c r="J113" s="162"/>
      <c r="L113" s="163"/>
      <c r="M113" s="163"/>
    </row>
    <row r="114">
      <c r="A114" s="159"/>
      <c r="B114" s="159"/>
      <c r="C114" s="159"/>
      <c r="D114" s="160"/>
      <c r="E114" s="161"/>
      <c r="F114" s="162"/>
      <c r="G114" s="162"/>
      <c r="J114" s="162"/>
      <c r="L114" s="163"/>
      <c r="M114" s="163"/>
    </row>
    <row r="115">
      <c r="A115" s="159"/>
      <c r="B115" s="159"/>
      <c r="C115" s="159"/>
      <c r="D115" s="160"/>
      <c r="E115" s="161"/>
      <c r="F115" s="162"/>
      <c r="G115" s="162"/>
      <c r="J115" s="162"/>
      <c r="L115" s="163"/>
      <c r="M115" s="163"/>
    </row>
    <row r="116">
      <c r="A116" s="159"/>
      <c r="B116" s="159"/>
      <c r="C116" s="159"/>
      <c r="D116" s="160"/>
      <c r="E116" s="161"/>
      <c r="F116" s="162"/>
      <c r="G116" s="162"/>
      <c r="J116" s="162"/>
      <c r="L116" s="163"/>
      <c r="M116" s="163"/>
    </row>
    <row r="117">
      <c r="A117" s="159"/>
      <c r="B117" s="159"/>
      <c r="C117" s="159"/>
      <c r="D117" s="160"/>
      <c r="E117" s="161"/>
      <c r="F117" s="162"/>
      <c r="G117" s="162"/>
      <c r="J117" s="162"/>
      <c r="L117" s="163"/>
      <c r="M117" s="163"/>
    </row>
    <row r="118">
      <c r="A118" s="159"/>
      <c r="B118" s="159"/>
      <c r="C118" s="159"/>
      <c r="D118" s="160"/>
      <c r="E118" s="161"/>
      <c r="F118" s="162"/>
      <c r="G118" s="162"/>
      <c r="J118" s="162"/>
      <c r="L118" s="163"/>
      <c r="M118" s="163"/>
    </row>
    <row r="119">
      <c r="A119" s="159"/>
      <c r="B119" s="159"/>
      <c r="C119" s="159"/>
      <c r="D119" s="160"/>
      <c r="E119" s="161"/>
      <c r="F119" s="162"/>
      <c r="G119" s="162"/>
      <c r="J119" s="162"/>
      <c r="L119" s="163"/>
      <c r="M119" s="163"/>
    </row>
    <row r="120">
      <c r="A120" s="159"/>
      <c r="B120" s="159"/>
      <c r="C120" s="159"/>
      <c r="D120" s="160"/>
      <c r="E120" s="161"/>
      <c r="F120" s="162"/>
      <c r="G120" s="162"/>
      <c r="J120" s="162"/>
      <c r="L120" s="163"/>
      <c r="M120" s="163"/>
    </row>
    <row r="121">
      <c r="A121" s="159"/>
      <c r="B121" s="159"/>
      <c r="C121" s="159"/>
      <c r="D121" s="160"/>
      <c r="E121" s="161"/>
      <c r="F121" s="162"/>
      <c r="G121" s="162"/>
      <c r="J121" s="162"/>
      <c r="L121" s="163"/>
      <c r="M121" s="163"/>
    </row>
    <row r="122">
      <c r="A122" s="159"/>
      <c r="B122" s="159"/>
      <c r="C122" s="159"/>
      <c r="D122" s="160"/>
      <c r="E122" s="161"/>
      <c r="F122" s="162"/>
      <c r="G122" s="162"/>
      <c r="J122" s="162"/>
      <c r="L122" s="163"/>
      <c r="M122" s="163"/>
    </row>
    <row r="123">
      <c r="A123" s="159"/>
      <c r="B123" s="159"/>
      <c r="C123" s="159"/>
      <c r="D123" s="160"/>
      <c r="E123" s="161"/>
      <c r="F123" s="162"/>
      <c r="G123" s="162"/>
      <c r="J123" s="162"/>
      <c r="L123" s="163"/>
      <c r="M123" s="163"/>
    </row>
    <row r="124">
      <c r="A124" s="159"/>
      <c r="B124" s="159"/>
      <c r="C124" s="159"/>
      <c r="D124" s="160"/>
      <c r="E124" s="161"/>
      <c r="F124" s="162"/>
      <c r="G124" s="162"/>
      <c r="J124" s="162"/>
      <c r="L124" s="163"/>
      <c r="M124" s="163"/>
    </row>
    <row r="125">
      <c r="A125" s="159"/>
      <c r="B125" s="159"/>
      <c r="C125" s="159"/>
      <c r="D125" s="160"/>
      <c r="E125" s="161"/>
      <c r="F125" s="162"/>
      <c r="G125" s="162"/>
      <c r="J125" s="162"/>
      <c r="L125" s="163"/>
      <c r="M125" s="163"/>
    </row>
    <row r="126">
      <c r="A126" s="159"/>
      <c r="B126" s="159"/>
      <c r="C126" s="159"/>
      <c r="D126" s="160"/>
      <c r="E126" s="161"/>
      <c r="F126" s="162"/>
      <c r="G126" s="162"/>
      <c r="J126" s="162"/>
      <c r="L126" s="163"/>
      <c r="M126" s="163"/>
    </row>
    <row r="127">
      <c r="A127" s="159"/>
      <c r="B127" s="159"/>
      <c r="C127" s="159"/>
      <c r="D127" s="160"/>
      <c r="E127" s="161"/>
      <c r="F127" s="162"/>
      <c r="G127" s="162"/>
      <c r="J127" s="162"/>
      <c r="L127" s="163"/>
      <c r="M127" s="163"/>
    </row>
    <row r="128">
      <c r="A128" s="159"/>
      <c r="B128" s="159"/>
      <c r="C128" s="159"/>
      <c r="D128" s="160"/>
      <c r="E128" s="161"/>
      <c r="F128" s="162"/>
      <c r="G128" s="162"/>
      <c r="J128" s="162"/>
      <c r="L128" s="163"/>
      <c r="M128" s="163"/>
    </row>
    <row r="129">
      <c r="A129" s="159"/>
      <c r="B129" s="159"/>
      <c r="C129" s="159"/>
      <c r="D129" s="160"/>
      <c r="E129" s="161"/>
      <c r="F129" s="162"/>
      <c r="G129" s="162"/>
      <c r="J129" s="162"/>
      <c r="L129" s="163"/>
      <c r="M129" s="163"/>
    </row>
    <row r="130">
      <c r="A130" s="159"/>
      <c r="B130" s="159"/>
      <c r="C130" s="159"/>
      <c r="D130" s="160"/>
      <c r="E130" s="161"/>
      <c r="F130" s="162"/>
      <c r="G130" s="162"/>
      <c r="J130" s="162"/>
      <c r="L130" s="163"/>
      <c r="M130" s="163"/>
    </row>
    <row r="131">
      <c r="A131" s="159"/>
      <c r="B131" s="159"/>
      <c r="C131" s="159"/>
      <c r="D131" s="160"/>
      <c r="E131" s="161"/>
      <c r="F131" s="162"/>
      <c r="G131" s="162"/>
      <c r="J131" s="162"/>
      <c r="L131" s="163"/>
      <c r="M131" s="163"/>
    </row>
    <row r="132">
      <c r="A132" s="159"/>
      <c r="B132" s="159"/>
      <c r="C132" s="159"/>
      <c r="D132" s="160"/>
      <c r="E132" s="161"/>
      <c r="F132" s="162"/>
      <c r="G132" s="162"/>
      <c r="J132" s="162"/>
      <c r="L132" s="163"/>
      <c r="M132" s="163"/>
    </row>
    <row r="133">
      <c r="A133" s="159"/>
      <c r="B133" s="159"/>
      <c r="C133" s="159"/>
      <c r="D133" s="160"/>
      <c r="E133" s="161"/>
      <c r="F133" s="162"/>
      <c r="G133" s="162"/>
      <c r="J133" s="162"/>
      <c r="L133" s="163"/>
      <c r="M133" s="163"/>
    </row>
    <row r="134">
      <c r="A134" s="159"/>
      <c r="B134" s="159"/>
      <c r="C134" s="159"/>
      <c r="D134" s="160"/>
      <c r="E134" s="161"/>
      <c r="F134" s="162"/>
      <c r="G134" s="162"/>
      <c r="J134" s="162"/>
      <c r="L134" s="163"/>
      <c r="M134" s="163"/>
    </row>
    <row r="135">
      <c r="A135" s="159"/>
      <c r="B135" s="159"/>
      <c r="C135" s="159"/>
      <c r="D135" s="160"/>
      <c r="E135" s="161"/>
      <c r="F135" s="162"/>
      <c r="G135" s="162"/>
      <c r="J135" s="162"/>
      <c r="L135" s="163"/>
      <c r="M135" s="163"/>
    </row>
    <row r="136">
      <c r="A136" s="159"/>
      <c r="B136" s="159"/>
      <c r="C136" s="159"/>
      <c r="D136" s="160"/>
      <c r="E136" s="161"/>
      <c r="F136" s="162"/>
      <c r="G136" s="162"/>
      <c r="J136" s="162"/>
      <c r="L136" s="163"/>
      <c r="M136" s="163"/>
    </row>
    <row r="137">
      <c r="A137" s="159"/>
      <c r="B137" s="159"/>
      <c r="C137" s="159"/>
      <c r="D137" s="160"/>
      <c r="E137" s="161"/>
      <c r="F137" s="162"/>
      <c r="G137" s="162"/>
      <c r="J137" s="162"/>
      <c r="L137" s="163"/>
      <c r="M137" s="163"/>
    </row>
    <row r="138">
      <c r="A138" s="159"/>
      <c r="B138" s="159"/>
      <c r="C138" s="159"/>
      <c r="D138" s="160"/>
      <c r="E138" s="161"/>
      <c r="F138" s="162"/>
      <c r="G138" s="162"/>
      <c r="J138" s="162"/>
      <c r="L138" s="163"/>
      <c r="M138" s="163"/>
    </row>
    <row r="139">
      <c r="A139" s="159"/>
      <c r="B139" s="159"/>
      <c r="C139" s="159"/>
      <c r="D139" s="160"/>
      <c r="E139" s="161"/>
      <c r="F139" s="162"/>
      <c r="G139" s="162"/>
      <c r="J139" s="162"/>
      <c r="L139" s="163"/>
      <c r="M139" s="163"/>
    </row>
    <row r="140">
      <c r="A140" s="159"/>
      <c r="B140" s="159"/>
      <c r="C140" s="159"/>
      <c r="D140" s="160"/>
      <c r="E140" s="161"/>
      <c r="F140" s="162"/>
      <c r="G140" s="162"/>
      <c r="J140" s="162"/>
      <c r="L140" s="163"/>
      <c r="M140" s="163"/>
    </row>
    <row r="141">
      <c r="A141" s="159"/>
      <c r="B141" s="159"/>
      <c r="C141" s="159"/>
      <c r="D141" s="160"/>
      <c r="E141" s="161"/>
      <c r="F141" s="162"/>
      <c r="G141" s="162"/>
      <c r="J141" s="162"/>
      <c r="L141" s="163"/>
      <c r="M141" s="163"/>
    </row>
    <row r="142">
      <c r="A142" s="159"/>
      <c r="B142" s="159"/>
      <c r="C142" s="159"/>
      <c r="D142" s="160"/>
      <c r="E142" s="161"/>
      <c r="F142" s="162"/>
      <c r="G142" s="162"/>
      <c r="J142" s="162"/>
      <c r="L142" s="163"/>
      <c r="M142" s="163"/>
    </row>
    <row r="143">
      <c r="A143" s="159"/>
      <c r="B143" s="159"/>
      <c r="C143" s="159"/>
      <c r="D143" s="160"/>
      <c r="E143" s="161"/>
      <c r="F143" s="162"/>
      <c r="G143" s="162"/>
      <c r="J143" s="162"/>
      <c r="L143" s="163"/>
      <c r="M143" s="163"/>
    </row>
    <row r="144">
      <c r="A144" s="159"/>
      <c r="B144" s="159"/>
      <c r="C144" s="159"/>
      <c r="D144" s="160"/>
      <c r="E144" s="161"/>
      <c r="F144" s="162"/>
      <c r="G144" s="162"/>
      <c r="J144" s="162"/>
      <c r="L144" s="163"/>
      <c r="M144" s="163"/>
    </row>
    <row r="145">
      <c r="A145" s="159"/>
      <c r="B145" s="159"/>
      <c r="C145" s="159"/>
      <c r="D145" s="160"/>
      <c r="E145" s="161"/>
      <c r="F145" s="162"/>
      <c r="G145" s="162"/>
      <c r="J145" s="162"/>
      <c r="L145" s="163"/>
      <c r="M145" s="163"/>
    </row>
    <row r="146">
      <c r="A146" s="159"/>
      <c r="B146" s="159"/>
      <c r="C146" s="159"/>
      <c r="D146" s="160"/>
      <c r="E146" s="161"/>
      <c r="F146" s="162"/>
      <c r="G146" s="162"/>
      <c r="J146" s="162"/>
      <c r="L146" s="163"/>
      <c r="M146" s="163"/>
    </row>
    <row r="147">
      <c r="A147" s="159"/>
      <c r="B147" s="159"/>
      <c r="C147" s="159"/>
      <c r="D147" s="160"/>
      <c r="E147" s="161"/>
      <c r="F147" s="162"/>
      <c r="G147" s="162"/>
      <c r="J147" s="162"/>
      <c r="L147" s="163"/>
      <c r="M147" s="163"/>
    </row>
    <row r="148">
      <c r="A148" s="159"/>
      <c r="B148" s="159"/>
      <c r="C148" s="159"/>
      <c r="D148" s="160"/>
      <c r="E148" s="161"/>
      <c r="F148" s="162"/>
      <c r="G148" s="162"/>
      <c r="J148" s="162"/>
      <c r="L148" s="163"/>
      <c r="M148" s="163"/>
    </row>
    <row r="149">
      <c r="A149" s="159"/>
      <c r="B149" s="159"/>
      <c r="C149" s="159"/>
      <c r="D149" s="160"/>
      <c r="E149" s="161"/>
      <c r="F149" s="162"/>
      <c r="G149" s="162"/>
      <c r="J149" s="162"/>
      <c r="L149" s="163"/>
      <c r="M149" s="163"/>
    </row>
    <row r="150">
      <c r="A150" s="159"/>
      <c r="B150" s="159"/>
      <c r="C150" s="159"/>
      <c r="D150" s="160"/>
      <c r="E150" s="161"/>
      <c r="F150" s="162"/>
      <c r="G150" s="162"/>
      <c r="J150" s="162"/>
      <c r="L150" s="163"/>
      <c r="M150" s="163"/>
    </row>
    <row r="151">
      <c r="A151" s="159"/>
      <c r="B151" s="159"/>
      <c r="C151" s="159"/>
      <c r="D151" s="160"/>
      <c r="E151" s="161"/>
      <c r="F151" s="162"/>
      <c r="G151" s="162"/>
      <c r="J151" s="162"/>
      <c r="L151" s="163"/>
      <c r="M151" s="163"/>
    </row>
    <row r="152">
      <c r="A152" s="159"/>
      <c r="B152" s="159"/>
      <c r="C152" s="159"/>
      <c r="D152" s="160"/>
      <c r="E152" s="161"/>
      <c r="F152" s="162"/>
      <c r="G152" s="162"/>
      <c r="J152" s="162"/>
      <c r="L152" s="163"/>
      <c r="M152" s="163"/>
    </row>
    <row r="153">
      <c r="A153" s="159"/>
      <c r="B153" s="159"/>
      <c r="C153" s="159"/>
      <c r="D153" s="160"/>
      <c r="E153" s="161"/>
      <c r="F153" s="162"/>
      <c r="G153" s="162"/>
      <c r="J153" s="162"/>
      <c r="L153" s="163"/>
      <c r="M153" s="163"/>
    </row>
    <row r="154">
      <c r="A154" s="159"/>
      <c r="B154" s="159"/>
      <c r="C154" s="159"/>
      <c r="D154" s="160"/>
      <c r="E154" s="161"/>
      <c r="F154" s="162"/>
      <c r="G154" s="162"/>
      <c r="J154" s="162"/>
      <c r="L154" s="163"/>
      <c r="M154" s="163"/>
    </row>
    <row r="155">
      <c r="A155" s="159"/>
      <c r="B155" s="159"/>
      <c r="C155" s="159"/>
      <c r="D155" s="160"/>
      <c r="E155" s="161"/>
      <c r="F155" s="162"/>
      <c r="G155" s="162"/>
      <c r="J155" s="162"/>
      <c r="L155" s="163"/>
      <c r="M155" s="163"/>
    </row>
    <row r="156">
      <c r="A156" s="159"/>
      <c r="B156" s="159"/>
      <c r="C156" s="159"/>
      <c r="D156" s="160"/>
      <c r="E156" s="161"/>
      <c r="F156" s="162"/>
      <c r="G156" s="162"/>
      <c r="J156" s="162"/>
      <c r="L156" s="163"/>
      <c r="M156" s="163"/>
    </row>
    <row r="157">
      <c r="A157" s="159"/>
      <c r="B157" s="159"/>
      <c r="C157" s="159"/>
      <c r="D157" s="160"/>
      <c r="E157" s="161"/>
      <c r="F157" s="162"/>
      <c r="G157" s="162"/>
      <c r="J157" s="162"/>
      <c r="L157" s="163"/>
      <c r="M157" s="163"/>
    </row>
    <row r="158">
      <c r="A158" s="159"/>
      <c r="B158" s="159"/>
      <c r="C158" s="159"/>
      <c r="D158" s="160"/>
      <c r="E158" s="161"/>
      <c r="F158" s="162"/>
      <c r="G158" s="162"/>
      <c r="J158" s="162"/>
      <c r="L158" s="163"/>
      <c r="M158" s="163"/>
    </row>
    <row r="159">
      <c r="A159" s="159"/>
      <c r="B159" s="159"/>
      <c r="C159" s="159"/>
      <c r="D159" s="160"/>
      <c r="E159" s="161"/>
      <c r="F159" s="162"/>
      <c r="G159" s="162"/>
      <c r="J159" s="162"/>
      <c r="L159" s="163"/>
      <c r="M159" s="163"/>
    </row>
    <row r="160">
      <c r="A160" s="159"/>
      <c r="B160" s="159"/>
      <c r="C160" s="159"/>
      <c r="D160" s="160"/>
      <c r="E160" s="161"/>
      <c r="F160" s="162"/>
      <c r="G160" s="162"/>
      <c r="J160" s="162"/>
      <c r="L160" s="163"/>
      <c r="M160" s="163"/>
    </row>
    <row r="161">
      <c r="A161" s="159"/>
      <c r="B161" s="159"/>
      <c r="C161" s="159"/>
      <c r="D161" s="160"/>
      <c r="E161" s="161"/>
      <c r="F161" s="162"/>
      <c r="G161" s="162"/>
      <c r="J161" s="162"/>
      <c r="L161" s="163"/>
      <c r="M161" s="163"/>
    </row>
    <row r="162">
      <c r="A162" s="159"/>
      <c r="B162" s="159"/>
      <c r="C162" s="159"/>
      <c r="D162" s="160"/>
      <c r="E162" s="161"/>
      <c r="F162" s="162"/>
      <c r="G162" s="162"/>
      <c r="J162" s="162"/>
      <c r="L162" s="163"/>
      <c r="M162" s="163"/>
    </row>
    <row r="163">
      <c r="A163" s="159"/>
      <c r="B163" s="159"/>
      <c r="C163" s="159"/>
      <c r="D163" s="160"/>
      <c r="E163" s="161"/>
      <c r="F163" s="162"/>
      <c r="G163" s="162"/>
      <c r="J163" s="162"/>
      <c r="L163" s="163"/>
      <c r="M163" s="163"/>
    </row>
    <row r="164">
      <c r="A164" s="159"/>
      <c r="B164" s="159"/>
      <c r="C164" s="159"/>
      <c r="D164" s="160"/>
      <c r="E164" s="161"/>
      <c r="F164" s="162"/>
      <c r="G164" s="162"/>
      <c r="J164" s="162"/>
      <c r="L164" s="163"/>
      <c r="M164" s="163"/>
    </row>
    <row r="165">
      <c r="A165" s="159"/>
      <c r="B165" s="159"/>
      <c r="C165" s="159"/>
      <c r="D165" s="160"/>
      <c r="E165" s="161"/>
      <c r="F165" s="162"/>
      <c r="G165" s="162"/>
      <c r="J165" s="162"/>
      <c r="L165" s="163"/>
      <c r="M165" s="163"/>
    </row>
    <row r="166">
      <c r="A166" s="159"/>
      <c r="B166" s="159"/>
      <c r="C166" s="159"/>
      <c r="D166" s="160"/>
      <c r="E166" s="161"/>
      <c r="F166" s="162"/>
      <c r="G166" s="162"/>
      <c r="J166" s="162"/>
      <c r="L166" s="163"/>
      <c r="M166" s="163"/>
    </row>
    <row r="167">
      <c r="A167" s="159"/>
      <c r="B167" s="159"/>
      <c r="C167" s="159"/>
      <c r="D167" s="160"/>
      <c r="E167" s="161"/>
      <c r="F167" s="162"/>
      <c r="G167" s="162"/>
      <c r="J167" s="162"/>
      <c r="L167" s="163"/>
      <c r="M167" s="163"/>
    </row>
    <row r="168">
      <c r="A168" s="159"/>
      <c r="B168" s="159"/>
      <c r="C168" s="159"/>
      <c r="D168" s="160"/>
      <c r="E168" s="161"/>
      <c r="F168" s="162"/>
      <c r="G168" s="162"/>
      <c r="J168" s="162"/>
      <c r="L168" s="163"/>
      <c r="M168" s="163"/>
    </row>
    <row r="169">
      <c r="A169" s="159"/>
      <c r="B169" s="159"/>
      <c r="C169" s="159"/>
      <c r="D169" s="160"/>
      <c r="E169" s="161"/>
      <c r="F169" s="162"/>
      <c r="G169" s="162"/>
      <c r="J169" s="162"/>
      <c r="L169" s="163"/>
      <c r="M169" s="163"/>
    </row>
    <row r="170">
      <c r="A170" s="159"/>
      <c r="B170" s="159"/>
      <c r="C170" s="159"/>
      <c r="D170" s="160"/>
      <c r="E170" s="161"/>
      <c r="F170" s="162"/>
      <c r="G170" s="162"/>
      <c r="J170" s="162"/>
      <c r="L170" s="163"/>
      <c r="M170" s="163"/>
    </row>
    <row r="171">
      <c r="A171" s="159"/>
      <c r="B171" s="159"/>
      <c r="C171" s="159"/>
      <c r="D171" s="160"/>
      <c r="E171" s="161"/>
      <c r="F171" s="162"/>
      <c r="G171" s="162"/>
      <c r="J171" s="162"/>
      <c r="L171" s="163"/>
      <c r="M171" s="163"/>
    </row>
    <row r="172">
      <c r="A172" s="159"/>
      <c r="B172" s="159"/>
      <c r="C172" s="159"/>
      <c r="D172" s="160"/>
      <c r="E172" s="161"/>
      <c r="F172" s="162"/>
      <c r="G172" s="162"/>
      <c r="J172" s="162"/>
      <c r="L172" s="163"/>
      <c r="M172" s="163"/>
    </row>
    <row r="173">
      <c r="A173" s="159"/>
      <c r="B173" s="159"/>
      <c r="C173" s="159"/>
      <c r="D173" s="160"/>
      <c r="E173" s="161"/>
      <c r="F173" s="162"/>
      <c r="G173" s="162"/>
      <c r="J173" s="162"/>
      <c r="L173" s="163"/>
      <c r="M173" s="163"/>
    </row>
    <row r="174">
      <c r="A174" s="159"/>
      <c r="B174" s="159"/>
      <c r="C174" s="159"/>
      <c r="D174" s="160"/>
      <c r="E174" s="161"/>
      <c r="F174" s="162"/>
      <c r="G174" s="162"/>
      <c r="J174" s="162"/>
      <c r="L174" s="163"/>
      <c r="M174" s="163"/>
    </row>
    <row r="175">
      <c r="A175" s="159"/>
      <c r="B175" s="159"/>
      <c r="C175" s="159"/>
      <c r="D175" s="160"/>
      <c r="E175" s="161"/>
      <c r="F175" s="162"/>
      <c r="G175" s="162"/>
      <c r="J175" s="162"/>
      <c r="L175" s="163"/>
      <c r="M175" s="163"/>
    </row>
    <row r="176">
      <c r="A176" s="159"/>
      <c r="B176" s="159"/>
      <c r="C176" s="159"/>
      <c r="D176" s="160"/>
      <c r="E176" s="161"/>
      <c r="F176" s="162"/>
      <c r="G176" s="162"/>
      <c r="J176" s="162"/>
      <c r="L176" s="163"/>
      <c r="M176" s="163"/>
    </row>
    <row r="177">
      <c r="A177" s="159"/>
      <c r="B177" s="159"/>
      <c r="C177" s="159"/>
      <c r="D177" s="160"/>
      <c r="E177" s="161"/>
      <c r="F177" s="162"/>
      <c r="G177" s="162"/>
      <c r="J177" s="162"/>
      <c r="L177" s="163"/>
      <c r="M177" s="163"/>
    </row>
    <row r="178">
      <c r="A178" s="159"/>
      <c r="B178" s="159"/>
      <c r="C178" s="159"/>
      <c r="D178" s="160"/>
      <c r="E178" s="161"/>
      <c r="F178" s="162"/>
      <c r="G178" s="162"/>
      <c r="J178" s="162"/>
      <c r="L178" s="163"/>
      <c r="M178" s="163"/>
    </row>
    <row r="179">
      <c r="A179" s="159"/>
      <c r="B179" s="159"/>
      <c r="C179" s="159"/>
      <c r="D179" s="160"/>
      <c r="E179" s="161"/>
      <c r="F179" s="162"/>
      <c r="G179" s="162"/>
      <c r="J179" s="162"/>
      <c r="L179" s="163"/>
      <c r="M179" s="163"/>
    </row>
    <row r="180">
      <c r="A180" s="159"/>
      <c r="B180" s="159"/>
      <c r="C180" s="159"/>
      <c r="D180" s="160"/>
      <c r="E180" s="161"/>
      <c r="F180" s="162"/>
      <c r="G180" s="162"/>
      <c r="J180" s="162"/>
      <c r="L180" s="163"/>
      <c r="M180" s="163"/>
    </row>
    <row r="181">
      <c r="A181" s="159"/>
      <c r="B181" s="159"/>
      <c r="C181" s="159"/>
      <c r="D181" s="160"/>
      <c r="E181" s="161"/>
      <c r="F181" s="162"/>
      <c r="G181" s="162"/>
      <c r="J181" s="162"/>
      <c r="L181" s="163"/>
      <c r="M181" s="163"/>
    </row>
    <row r="182">
      <c r="A182" s="159"/>
      <c r="B182" s="159"/>
      <c r="C182" s="159"/>
      <c r="D182" s="160"/>
      <c r="E182" s="161"/>
      <c r="F182" s="162"/>
      <c r="G182" s="162"/>
      <c r="J182" s="162"/>
      <c r="L182" s="163"/>
      <c r="M182" s="163"/>
    </row>
    <row r="183">
      <c r="A183" s="159"/>
      <c r="B183" s="159"/>
      <c r="C183" s="159"/>
      <c r="D183" s="160"/>
      <c r="E183" s="161"/>
      <c r="F183" s="162"/>
      <c r="G183" s="162"/>
      <c r="J183" s="162"/>
      <c r="L183" s="163"/>
      <c r="M183" s="163"/>
    </row>
    <row r="184">
      <c r="A184" s="159"/>
      <c r="B184" s="159"/>
      <c r="C184" s="159"/>
      <c r="D184" s="160"/>
      <c r="E184" s="161"/>
      <c r="F184" s="162"/>
      <c r="G184" s="162"/>
      <c r="J184" s="162"/>
      <c r="L184" s="163"/>
      <c r="M184" s="163"/>
    </row>
    <row r="185">
      <c r="A185" s="159"/>
      <c r="B185" s="159"/>
      <c r="C185" s="159"/>
      <c r="D185" s="160"/>
      <c r="E185" s="161"/>
      <c r="F185" s="162"/>
      <c r="G185" s="162"/>
      <c r="J185" s="162"/>
      <c r="L185" s="163"/>
      <c r="M185" s="163"/>
    </row>
    <row r="186">
      <c r="A186" s="159"/>
      <c r="B186" s="159"/>
      <c r="C186" s="159"/>
      <c r="D186" s="160"/>
      <c r="E186" s="161"/>
      <c r="F186" s="162"/>
      <c r="G186" s="162"/>
      <c r="J186" s="162"/>
      <c r="L186" s="163"/>
      <c r="M186" s="163"/>
    </row>
    <row r="187">
      <c r="A187" s="159"/>
      <c r="B187" s="159"/>
      <c r="C187" s="159"/>
      <c r="D187" s="160"/>
      <c r="E187" s="161"/>
      <c r="F187" s="162"/>
      <c r="G187" s="162"/>
      <c r="J187" s="162"/>
      <c r="L187" s="163"/>
      <c r="M187" s="163"/>
    </row>
    <row r="188">
      <c r="A188" s="159"/>
      <c r="B188" s="159"/>
      <c r="C188" s="159"/>
      <c r="D188" s="160"/>
      <c r="E188" s="161"/>
      <c r="F188" s="162"/>
      <c r="G188" s="162"/>
      <c r="J188" s="162"/>
      <c r="L188" s="163"/>
      <c r="M188" s="163"/>
    </row>
    <row r="189">
      <c r="A189" s="159"/>
      <c r="B189" s="159"/>
      <c r="C189" s="159"/>
      <c r="D189" s="160"/>
      <c r="E189" s="161"/>
      <c r="F189" s="162"/>
      <c r="G189" s="162"/>
      <c r="J189" s="162"/>
      <c r="L189" s="163"/>
      <c r="M189" s="163"/>
    </row>
    <row r="190">
      <c r="A190" s="159"/>
      <c r="B190" s="159"/>
      <c r="C190" s="159"/>
      <c r="D190" s="160"/>
      <c r="E190" s="161"/>
      <c r="F190" s="162"/>
      <c r="G190" s="162"/>
      <c r="J190" s="162"/>
      <c r="L190" s="163"/>
      <c r="M190" s="163"/>
    </row>
    <row r="191">
      <c r="A191" s="159"/>
      <c r="B191" s="159"/>
      <c r="C191" s="159"/>
      <c r="D191" s="160"/>
      <c r="E191" s="161"/>
      <c r="F191" s="162"/>
      <c r="G191" s="162"/>
      <c r="J191" s="162"/>
      <c r="L191" s="163"/>
      <c r="M191" s="163"/>
    </row>
    <row r="192">
      <c r="A192" s="159"/>
      <c r="B192" s="159"/>
      <c r="C192" s="159"/>
      <c r="D192" s="160"/>
      <c r="E192" s="161"/>
      <c r="F192" s="162"/>
      <c r="G192" s="162"/>
      <c r="J192" s="162"/>
      <c r="L192" s="163"/>
      <c r="M192" s="163"/>
    </row>
    <row r="193">
      <c r="A193" s="159"/>
      <c r="B193" s="159"/>
      <c r="C193" s="159"/>
      <c r="D193" s="160"/>
      <c r="E193" s="161"/>
      <c r="F193" s="162"/>
      <c r="G193" s="162"/>
      <c r="J193" s="162"/>
      <c r="L193" s="163"/>
      <c r="M193" s="163"/>
    </row>
    <row r="194">
      <c r="A194" s="159"/>
      <c r="B194" s="159"/>
      <c r="C194" s="159"/>
      <c r="D194" s="160"/>
      <c r="E194" s="161"/>
      <c r="F194" s="162"/>
      <c r="G194" s="162"/>
      <c r="J194" s="162"/>
      <c r="L194" s="163"/>
      <c r="M194" s="163"/>
    </row>
    <row r="195">
      <c r="A195" s="159"/>
      <c r="B195" s="159"/>
      <c r="C195" s="159"/>
      <c r="D195" s="160"/>
      <c r="E195" s="161"/>
      <c r="F195" s="162"/>
      <c r="G195" s="162"/>
      <c r="J195" s="162"/>
      <c r="L195" s="163"/>
      <c r="M195" s="163"/>
    </row>
    <row r="196">
      <c r="A196" s="159"/>
      <c r="B196" s="159"/>
      <c r="C196" s="159"/>
      <c r="D196" s="160"/>
      <c r="E196" s="161"/>
      <c r="F196" s="162"/>
      <c r="G196" s="162"/>
      <c r="J196" s="162"/>
      <c r="L196" s="163"/>
      <c r="M196" s="163"/>
    </row>
    <row r="197">
      <c r="A197" s="159"/>
      <c r="B197" s="159"/>
      <c r="C197" s="159"/>
      <c r="D197" s="160"/>
      <c r="E197" s="161"/>
      <c r="F197" s="162"/>
      <c r="G197" s="162"/>
      <c r="J197" s="162"/>
      <c r="L197" s="163"/>
      <c r="M197" s="163"/>
    </row>
    <row r="198">
      <c r="A198" s="159"/>
      <c r="B198" s="159"/>
      <c r="C198" s="159"/>
      <c r="D198" s="160"/>
      <c r="E198" s="161"/>
      <c r="F198" s="162"/>
      <c r="G198" s="162"/>
      <c r="J198" s="162"/>
      <c r="L198" s="163"/>
      <c r="M198" s="163"/>
    </row>
    <row r="199">
      <c r="A199" s="159"/>
      <c r="B199" s="159"/>
      <c r="C199" s="159"/>
      <c r="D199" s="160"/>
      <c r="E199" s="161"/>
      <c r="F199" s="162"/>
      <c r="G199" s="162"/>
      <c r="J199" s="162"/>
      <c r="L199" s="163"/>
      <c r="M199" s="163"/>
    </row>
    <row r="200">
      <c r="A200" s="159"/>
      <c r="B200" s="159"/>
      <c r="C200" s="159"/>
      <c r="D200" s="160"/>
      <c r="E200" s="161"/>
      <c r="F200" s="162"/>
      <c r="G200" s="162"/>
      <c r="J200" s="162"/>
      <c r="L200" s="163"/>
      <c r="M200" s="163"/>
    </row>
    <row r="201">
      <c r="A201" s="159"/>
      <c r="B201" s="159"/>
      <c r="C201" s="159"/>
      <c r="D201" s="160"/>
      <c r="E201" s="161"/>
      <c r="F201" s="162"/>
      <c r="G201" s="162"/>
      <c r="J201" s="162"/>
      <c r="L201" s="163"/>
      <c r="M201" s="163"/>
    </row>
    <row r="202">
      <c r="A202" s="159"/>
      <c r="B202" s="159"/>
      <c r="C202" s="159"/>
      <c r="D202" s="160"/>
      <c r="E202" s="161"/>
      <c r="F202" s="162"/>
      <c r="G202" s="162"/>
      <c r="J202" s="162"/>
      <c r="L202" s="163"/>
      <c r="M202" s="163"/>
    </row>
    <row r="203">
      <c r="A203" s="159"/>
      <c r="B203" s="159"/>
      <c r="C203" s="159"/>
      <c r="D203" s="160"/>
      <c r="E203" s="161"/>
      <c r="F203" s="162"/>
      <c r="G203" s="162"/>
      <c r="J203" s="162"/>
      <c r="L203" s="163"/>
      <c r="M203" s="163"/>
    </row>
    <row r="204">
      <c r="A204" s="159"/>
      <c r="B204" s="159"/>
      <c r="C204" s="159"/>
      <c r="D204" s="160"/>
      <c r="E204" s="161"/>
      <c r="F204" s="162"/>
      <c r="G204" s="162"/>
      <c r="J204" s="162"/>
      <c r="L204" s="163"/>
      <c r="M204" s="163"/>
    </row>
    <row r="205">
      <c r="A205" s="159"/>
      <c r="B205" s="159"/>
      <c r="C205" s="159"/>
      <c r="D205" s="160"/>
      <c r="E205" s="161"/>
      <c r="F205" s="162"/>
      <c r="G205" s="162"/>
      <c r="J205" s="162"/>
      <c r="L205" s="163"/>
      <c r="M205" s="163"/>
    </row>
    <row r="206">
      <c r="A206" s="159"/>
      <c r="B206" s="159"/>
      <c r="C206" s="159"/>
      <c r="D206" s="160"/>
      <c r="E206" s="161"/>
      <c r="F206" s="162"/>
      <c r="G206" s="162"/>
      <c r="J206" s="162"/>
      <c r="L206" s="163"/>
      <c r="M206" s="163"/>
    </row>
    <row r="207">
      <c r="A207" s="159"/>
      <c r="B207" s="159"/>
      <c r="C207" s="159"/>
      <c r="D207" s="160"/>
      <c r="E207" s="161"/>
      <c r="F207" s="162"/>
      <c r="G207" s="162"/>
      <c r="J207" s="162"/>
      <c r="L207" s="163"/>
      <c r="M207" s="163"/>
    </row>
    <row r="208">
      <c r="A208" s="159"/>
      <c r="B208" s="159"/>
      <c r="C208" s="159"/>
      <c r="D208" s="160"/>
      <c r="E208" s="161"/>
      <c r="F208" s="162"/>
      <c r="G208" s="162"/>
      <c r="J208" s="162"/>
      <c r="L208" s="163"/>
      <c r="M208" s="163"/>
    </row>
    <row r="209">
      <c r="A209" s="159"/>
      <c r="B209" s="159"/>
      <c r="C209" s="159"/>
      <c r="D209" s="160"/>
      <c r="E209" s="161"/>
      <c r="F209" s="162"/>
      <c r="G209" s="162"/>
      <c r="J209" s="162"/>
      <c r="L209" s="163"/>
      <c r="M209" s="163"/>
    </row>
    <row r="210">
      <c r="A210" s="159"/>
      <c r="B210" s="159"/>
      <c r="C210" s="159"/>
      <c r="D210" s="160"/>
      <c r="E210" s="161"/>
      <c r="F210" s="162"/>
      <c r="G210" s="162"/>
      <c r="J210" s="162"/>
      <c r="L210" s="163"/>
      <c r="M210" s="163"/>
    </row>
    <row r="211">
      <c r="A211" s="159"/>
      <c r="B211" s="159"/>
      <c r="C211" s="159"/>
      <c r="D211" s="160"/>
      <c r="E211" s="161"/>
      <c r="F211" s="162"/>
      <c r="G211" s="162"/>
      <c r="J211" s="162"/>
      <c r="L211" s="163"/>
      <c r="M211" s="163"/>
    </row>
    <row r="212">
      <c r="A212" s="159"/>
      <c r="B212" s="159"/>
      <c r="C212" s="159"/>
      <c r="D212" s="160"/>
      <c r="E212" s="161"/>
      <c r="F212" s="162"/>
      <c r="G212" s="162"/>
      <c r="J212" s="162"/>
      <c r="L212" s="163"/>
      <c r="M212" s="163"/>
    </row>
    <row r="213">
      <c r="A213" s="159"/>
      <c r="B213" s="159"/>
      <c r="C213" s="159"/>
      <c r="D213" s="160"/>
      <c r="E213" s="161"/>
      <c r="F213" s="162"/>
      <c r="G213" s="162"/>
      <c r="J213" s="162"/>
      <c r="L213" s="163"/>
      <c r="M213" s="163"/>
    </row>
    <row r="214">
      <c r="A214" s="159"/>
      <c r="B214" s="159"/>
      <c r="C214" s="159"/>
      <c r="D214" s="160"/>
      <c r="E214" s="161"/>
      <c r="F214" s="162"/>
      <c r="G214" s="162"/>
      <c r="J214" s="162"/>
      <c r="L214" s="163"/>
      <c r="M214" s="163"/>
    </row>
    <row r="215">
      <c r="A215" s="159"/>
      <c r="B215" s="159"/>
      <c r="C215" s="159"/>
      <c r="D215" s="160"/>
      <c r="E215" s="161"/>
      <c r="F215" s="162"/>
      <c r="G215" s="162"/>
      <c r="J215" s="162"/>
      <c r="L215" s="163"/>
      <c r="M215" s="163"/>
    </row>
    <row r="216">
      <c r="A216" s="159"/>
      <c r="B216" s="159"/>
      <c r="C216" s="159"/>
      <c r="D216" s="160"/>
      <c r="E216" s="161"/>
      <c r="F216" s="162"/>
      <c r="G216" s="162"/>
      <c r="J216" s="162"/>
      <c r="L216" s="163"/>
      <c r="M216" s="163"/>
    </row>
    <row r="217">
      <c r="A217" s="159"/>
      <c r="B217" s="159"/>
      <c r="C217" s="159"/>
      <c r="D217" s="160"/>
      <c r="E217" s="161"/>
      <c r="F217" s="162"/>
      <c r="G217" s="162"/>
      <c r="J217" s="162"/>
      <c r="L217" s="163"/>
      <c r="M217" s="163"/>
    </row>
    <row r="218">
      <c r="A218" s="159"/>
      <c r="B218" s="159"/>
      <c r="C218" s="159"/>
      <c r="D218" s="160"/>
      <c r="E218" s="161"/>
      <c r="F218" s="162"/>
      <c r="G218" s="162"/>
      <c r="J218" s="162"/>
      <c r="L218" s="163"/>
      <c r="M218" s="163"/>
    </row>
    <row r="219">
      <c r="A219" s="159"/>
      <c r="B219" s="159"/>
      <c r="C219" s="159"/>
      <c r="D219" s="160"/>
      <c r="E219" s="161"/>
      <c r="F219" s="162"/>
      <c r="G219" s="162"/>
      <c r="J219" s="162"/>
      <c r="L219" s="163"/>
      <c r="M219" s="163"/>
    </row>
    <row r="220">
      <c r="A220" s="159"/>
      <c r="B220" s="159"/>
      <c r="C220" s="159"/>
      <c r="D220" s="160"/>
      <c r="E220" s="161"/>
      <c r="F220" s="162"/>
      <c r="G220" s="162"/>
      <c r="J220" s="162"/>
      <c r="L220" s="163"/>
      <c r="M220" s="163"/>
    </row>
    <row r="221">
      <c r="A221" s="159"/>
      <c r="B221" s="159"/>
      <c r="C221" s="159"/>
      <c r="D221" s="160"/>
      <c r="E221" s="161"/>
      <c r="F221" s="162"/>
      <c r="G221" s="162"/>
      <c r="J221" s="162"/>
      <c r="L221" s="163"/>
      <c r="M221" s="163"/>
    </row>
    <row r="222">
      <c r="A222" s="159"/>
      <c r="B222" s="159"/>
      <c r="C222" s="159"/>
      <c r="D222" s="160"/>
      <c r="E222" s="161"/>
      <c r="F222" s="162"/>
      <c r="G222" s="162"/>
      <c r="J222" s="162"/>
      <c r="L222" s="163"/>
      <c r="M222" s="163"/>
    </row>
    <row r="223">
      <c r="A223" s="159"/>
      <c r="B223" s="159"/>
      <c r="C223" s="159"/>
      <c r="D223" s="160"/>
      <c r="E223" s="161"/>
      <c r="F223" s="162"/>
      <c r="G223" s="162"/>
      <c r="J223" s="162"/>
      <c r="L223" s="163"/>
      <c r="M223" s="163"/>
    </row>
    <row r="224">
      <c r="A224" s="159"/>
      <c r="B224" s="159"/>
      <c r="C224" s="159"/>
      <c r="D224" s="160"/>
      <c r="E224" s="161"/>
      <c r="F224" s="162"/>
      <c r="G224" s="162"/>
      <c r="J224" s="162"/>
      <c r="L224" s="163"/>
      <c r="M224" s="163"/>
    </row>
    <row r="225">
      <c r="A225" s="159"/>
      <c r="B225" s="159"/>
      <c r="C225" s="159"/>
      <c r="D225" s="160"/>
      <c r="E225" s="161"/>
      <c r="F225" s="162"/>
      <c r="G225" s="162"/>
      <c r="J225" s="162"/>
      <c r="L225" s="163"/>
      <c r="M225" s="163"/>
    </row>
    <row r="226">
      <c r="A226" s="159"/>
      <c r="B226" s="159"/>
      <c r="C226" s="159"/>
      <c r="D226" s="160"/>
      <c r="E226" s="161"/>
      <c r="F226" s="162"/>
      <c r="G226" s="162"/>
      <c r="J226" s="162"/>
      <c r="L226" s="163"/>
      <c r="M226" s="163"/>
    </row>
    <row r="227">
      <c r="A227" s="159"/>
      <c r="B227" s="159"/>
      <c r="C227" s="159"/>
      <c r="D227" s="160"/>
      <c r="E227" s="161"/>
      <c r="F227" s="162"/>
      <c r="G227" s="162"/>
      <c r="J227" s="162"/>
      <c r="L227" s="163"/>
      <c r="M227" s="163"/>
    </row>
    <row r="228">
      <c r="A228" s="159"/>
      <c r="B228" s="159"/>
      <c r="C228" s="159"/>
      <c r="D228" s="160"/>
      <c r="E228" s="161"/>
      <c r="F228" s="162"/>
      <c r="G228" s="162"/>
      <c r="J228" s="162"/>
      <c r="L228" s="163"/>
      <c r="M228" s="163"/>
    </row>
    <row r="229">
      <c r="A229" s="159"/>
      <c r="B229" s="159"/>
      <c r="C229" s="159"/>
      <c r="D229" s="160"/>
      <c r="E229" s="161"/>
      <c r="F229" s="162"/>
      <c r="G229" s="162"/>
      <c r="J229" s="162"/>
      <c r="L229" s="163"/>
      <c r="M229" s="163"/>
    </row>
    <row r="230">
      <c r="A230" s="159"/>
      <c r="B230" s="159"/>
      <c r="C230" s="159"/>
      <c r="D230" s="160"/>
      <c r="E230" s="161"/>
      <c r="F230" s="162"/>
      <c r="G230" s="162"/>
      <c r="J230" s="162"/>
      <c r="L230" s="163"/>
      <c r="M230" s="163"/>
    </row>
    <row r="231">
      <c r="A231" s="159"/>
      <c r="B231" s="159"/>
      <c r="C231" s="159"/>
      <c r="D231" s="160"/>
      <c r="E231" s="161"/>
      <c r="F231" s="162"/>
      <c r="G231" s="162"/>
      <c r="J231" s="162"/>
      <c r="L231" s="163"/>
      <c r="M231" s="163"/>
    </row>
    <row r="232">
      <c r="A232" s="159"/>
      <c r="B232" s="159"/>
      <c r="C232" s="159"/>
      <c r="D232" s="160"/>
      <c r="E232" s="161"/>
      <c r="F232" s="162"/>
      <c r="G232" s="162"/>
      <c r="J232" s="162"/>
      <c r="L232" s="163"/>
      <c r="M232" s="163"/>
    </row>
    <row r="233">
      <c r="A233" s="159"/>
      <c r="B233" s="159"/>
      <c r="C233" s="159"/>
      <c r="D233" s="160"/>
      <c r="E233" s="161"/>
      <c r="F233" s="162"/>
      <c r="G233" s="162"/>
      <c r="J233" s="162"/>
      <c r="L233" s="163"/>
      <c r="M233" s="163"/>
    </row>
    <row r="234">
      <c r="A234" s="159"/>
      <c r="B234" s="159"/>
      <c r="C234" s="159"/>
      <c r="D234" s="160"/>
      <c r="E234" s="161"/>
      <c r="F234" s="162"/>
      <c r="G234" s="162"/>
      <c r="J234" s="162"/>
      <c r="L234" s="163"/>
      <c r="M234" s="163"/>
    </row>
    <row r="235">
      <c r="A235" s="159"/>
      <c r="B235" s="159"/>
      <c r="C235" s="159"/>
      <c r="D235" s="160"/>
      <c r="E235" s="161"/>
      <c r="F235" s="162"/>
      <c r="G235" s="162"/>
      <c r="J235" s="162"/>
      <c r="L235" s="163"/>
      <c r="M235" s="163"/>
    </row>
    <row r="236">
      <c r="A236" s="159"/>
      <c r="B236" s="159"/>
      <c r="C236" s="159"/>
      <c r="D236" s="160"/>
      <c r="E236" s="161"/>
      <c r="F236" s="162"/>
      <c r="G236" s="162"/>
      <c r="J236" s="162"/>
      <c r="L236" s="163"/>
      <c r="M236" s="163"/>
    </row>
    <row r="237">
      <c r="A237" s="159"/>
      <c r="B237" s="159"/>
      <c r="C237" s="159"/>
      <c r="D237" s="160"/>
      <c r="E237" s="161"/>
      <c r="F237" s="162"/>
      <c r="G237" s="162"/>
      <c r="J237" s="162"/>
      <c r="L237" s="163"/>
      <c r="M237" s="163"/>
    </row>
    <row r="238">
      <c r="A238" s="159"/>
      <c r="B238" s="159"/>
      <c r="C238" s="159"/>
      <c r="D238" s="160"/>
      <c r="E238" s="161"/>
      <c r="F238" s="162"/>
      <c r="G238" s="162"/>
      <c r="J238" s="162"/>
      <c r="L238" s="163"/>
      <c r="M238" s="163"/>
    </row>
    <row r="239">
      <c r="A239" s="159"/>
      <c r="B239" s="159"/>
      <c r="C239" s="159"/>
      <c r="D239" s="160"/>
      <c r="E239" s="161"/>
      <c r="F239" s="162"/>
      <c r="G239" s="162"/>
      <c r="J239" s="162"/>
      <c r="L239" s="163"/>
      <c r="M239" s="163"/>
    </row>
    <row r="240">
      <c r="A240" s="159"/>
      <c r="B240" s="159"/>
      <c r="C240" s="159"/>
      <c r="D240" s="160"/>
      <c r="E240" s="161"/>
      <c r="F240" s="162"/>
      <c r="G240" s="162"/>
      <c r="J240" s="162"/>
      <c r="L240" s="163"/>
      <c r="M240" s="163"/>
    </row>
    <row r="241">
      <c r="A241" s="159"/>
      <c r="B241" s="159"/>
      <c r="C241" s="159"/>
      <c r="D241" s="160"/>
      <c r="E241" s="161"/>
      <c r="F241" s="162"/>
      <c r="G241" s="162"/>
      <c r="J241" s="162"/>
      <c r="L241" s="163"/>
      <c r="M241" s="163"/>
    </row>
    <row r="242">
      <c r="A242" s="159"/>
      <c r="B242" s="159"/>
      <c r="C242" s="159"/>
      <c r="D242" s="160"/>
      <c r="E242" s="161"/>
      <c r="F242" s="162"/>
      <c r="G242" s="162"/>
      <c r="J242" s="162"/>
      <c r="L242" s="163"/>
      <c r="M242" s="163"/>
    </row>
    <row r="243">
      <c r="A243" s="159"/>
      <c r="B243" s="159"/>
      <c r="C243" s="159"/>
      <c r="D243" s="160"/>
      <c r="E243" s="161"/>
      <c r="F243" s="162"/>
      <c r="G243" s="162"/>
      <c r="J243" s="162"/>
      <c r="L243" s="163"/>
      <c r="M243" s="163"/>
    </row>
    <row r="244">
      <c r="A244" s="159"/>
      <c r="B244" s="159"/>
      <c r="C244" s="159"/>
      <c r="D244" s="160"/>
      <c r="E244" s="161"/>
      <c r="F244" s="162"/>
      <c r="G244" s="162"/>
      <c r="J244" s="162"/>
      <c r="L244" s="163"/>
      <c r="M244" s="163"/>
    </row>
    <row r="245">
      <c r="A245" s="159"/>
      <c r="B245" s="159"/>
      <c r="C245" s="159"/>
      <c r="D245" s="160"/>
      <c r="E245" s="161"/>
      <c r="F245" s="162"/>
      <c r="G245" s="162"/>
      <c r="J245" s="162"/>
      <c r="L245" s="163"/>
      <c r="M245" s="163"/>
    </row>
    <row r="246">
      <c r="A246" s="159"/>
      <c r="B246" s="159"/>
      <c r="C246" s="159"/>
      <c r="D246" s="160"/>
      <c r="E246" s="161"/>
      <c r="F246" s="162"/>
      <c r="G246" s="162"/>
      <c r="J246" s="162"/>
      <c r="L246" s="163"/>
      <c r="M246" s="163"/>
    </row>
    <row r="247">
      <c r="A247" s="159"/>
      <c r="B247" s="159"/>
      <c r="C247" s="159"/>
      <c r="D247" s="160"/>
      <c r="E247" s="161"/>
      <c r="F247" s="162"/>
      <c r="G247" s="162"/>
      <c r="J247" s="162"/>
      <c r="L247" s="163"/>
      <c r="M247" s="163"/>
    </row>
    <row r="248">
      <c r="A248" s="159"/>
      <c r="B248" s="159"/>
      <c r="C248" s="159"/>
      <c r="D248" s="160"/>
      <c r="E248" s="161"/>
      <c r="F248" s="162"/>
      <c r="G248" s="162"/>
      <c r="J248" s="162"/>
      <c r="L248" s="163"/>
      <c r="M248" s="163"/>
    </row>
    <row r="249">
      <c r="A249" s="159"/>
      <c r="B249" s="159"/>
      <c r="C249" s="159"/>
      <c r="D249" s="160"/>
      <c r="E249" s="161"/>
      <c r="F249" s="162"/>
      <c r="G249" s="162"/>
      <c r="J249" s="162"/>
      <c r="L249" s="163"/>
      <c r="M249" s="163"/>
    </row>
    <row r="250">
      <c r="A250" s="159"/>
      <c r="B250" s="159"/>
      <c r="C250" s="159"/>
      <c r="D250" s="160"/>
      <c r="E250" s="161"/>
      <c r="F250" s="162"/>
      <c r="G250" s="162"/>
      <c r="J250" s="162"/>
      <c r="L250" s="163"/>
      <c r="M250" s="163"/>
    </row>
    <row r="251">
      <c r="A251" s="159"/>
      <c r="B251" s="159"/>
      <c r="C251" s="159"/>
      <c r="D251" s="160"/>
      <c r="E251" s="161"/>
      <c r="F251" s="162"/>
      <c r="G251" s="162"/>
      <c r="J251" s="162"/>
      <c r="L251" s="163"/>
      <c r="M251" s="163"/>
    </row>
    <row r="252">
      <c r="A252" s="159"/>
      <c r="B252" s="159"/>
      <c r="C252" s="159"/>
      <c r="D252" s="160"/>
      <c r="E252" s="161"/>
      <c r="F252" s="162"/>
      <c r="G252" s="162"/>
      <c r="J252" s="162"/>
      <c r="L252" s="163"/>
      <c r="M252" s="163"/>
    </row>
    <row r="253">
      <c r="A253" s="159"/>
      <c r="B253" s="159"/>
      <c r="C253" s="159"/>
      <c r="D253" s="160"/>
      <c r="E253" s="161"/>
      <c r="F253" s="162"/>
      <c r="G253" s="162"/>
      <c r="J253" s="162"/>
      <c r="L253" s="163"/>
      <c r="M253" s="163"/>
    </row>
    <row r="254">
      <c r="A254" s="159"/>
      <c r="B254" s="159"/>
      <c r="C254" s="159"/>
      <c r="D254" s="160"/>
      <c r="E254" s="161"/>
      <c r="F254" s="162"/>
      <c r="G254" s="162"/>
      <c r="J254" s="162"/>
      <c r="L254" s="163"/>
      <c r="M254" s="163"/>
    </row>
    <row r="255">
      <c r="A255" s="159"/>
      <c r="B255" s="159"/>
      <c r="C255" s="159"/>
      <c r="D255" s="160"/>
      <c r="E255" s="161"/>
      <c r="F255" s="162"/>
      <c r="G255" s="162"/>
      <c r="J255" s="162"/>
      <c r="L255" s="163"/>
      <c r="M255" s="163"/>
    </row>
    <row r="256">
      <c r="A256" s="159"/>
      <c r="B256" s="159"/>
      <c r="C256" s="159"/>
      <c r="D256" s="160"/>
      <c r="E256" s="161"/>
      <c r="F256" s="162"/>
      <c r="G256" s="162"/>
      <c r="J256" s="162"/>
      <c r="L256" s="163"/>
      <c r="M256" s="163"/>
    </row>
    <row r="257">
      <c r="A257" s="159"/>
      <c r="B257" s="159"/>
      <c r="C257" s="159"/>
      <c r="D257" s="160"/>
      <c r="E257" s="161"/>
      <c r="F257" s="162"/>
      <c r="G257" s="162"/>
      <c r="J257" s="162"/>
      <c r="L257" s="163"/>
      <c r="M257" s="163"/>
    </row>
    <row r="258">
      <c r="A258" s="159"/>
      <c r="B258" s="159"/>
      <c r="C258" s="159"/>
      <c r="D258" s="160"/>
      <c r="E258" s="161"/>
      <c r="F258" s="162"/>
      <c r="G258" s="162"/>
      <c r="J258" s="162"/>
      <c r="L258" s="163"/>
      <c r="M258" s="163"/>
    </row>
    <row r="259">
      <c r="A259" s="159"/>
      <c r="B259" s="159"/>
      <c r="C259" s="159"/>
      <c r="D259" s="160"/>
      <c r="E259" s="161"/>
      <c r="F259" s="162"/>
      <c r="G259" s="162"/>
      <c r="J259" s="162"/>
      <c r="L259" s="163"/>
      <c r="M259" s="163"/>
    </row>
    <row r="260">
      <c r="A260" s="159"/>
      <c r="B260" s="159"/>
      <c r="C260" s="159"/>
      <c r="D260" s="160"/>
      <c r="E260" s="161"/>
      <c r="F260" s="162"/>
      <c r="G260" s="162"/>
      <c r="J260" s="162"/>
      <c r="L260" s="163"/>
      <c r="M260" s="163"/>
    </row>
    <row r="261">
      <c r="A261" s="159"/>
      <c r="B261" s="159"/>
      <c r="C261" s="159"/>
      <c r="D261" s="160"/>
      <c r="E261" s="161"/>
      <c r="F261" s="162"/>
      <c r="G261" s="162"/>
      <c r="J261" s="162"/>
      <c r="L261" s="163"/>
      <c r="M261" s="163"/>
    </row>
    <row r="262">
      <c r="A262" s="159"/>
      <c r="B262" s="159"/>
      <c r="C262" s="159"/>
      <c r="D262" s="160"/>
      <c r="E262" s="161"/>
      <c r="F262" s="162"/>
      <c r="G262" s="162"/>
      <c r="J262" s="162"/>
      <c r="L262" s="163"/>
      <c r="M262" s="163"/>
    </row>
    <row r="263">
      <c r="A263" s="159"/>
      <c r="B263" s="159"/>
      <c r="C263" s="159"/>
      <c r="D263" s="160"/>
      <c r="E263" s="161"/>
      <c r="F263" s="162"/>
      <c r="G263" s="162"/>
      <c r="J263" s="162"/>
      <c r="L263" s="163"/>
      <c r="M263" s="163"/>
    </row>
    <row r="264">
      <c r="A264" s="159"/>
      <c r="B264" s="159"/>
      <c r="C264" s="159"/>
      <c r="D264" s="160"/>
      <c r="E264" s="161"/>
      <c r="F264" s="162"/>
      <c r="G264" s="162"/>
      <c r="J264" s="162"/>
      <c r="L264" s="163"/>
      <c r="M264" s="163"/>
    </row>
    <row r="265">
      <c r="A265" s="159"/>
      <c r="B265" s="159"/>
      <c r="C265" s="159"/>
      <c r="D265" s="160"/>
      <c r="E265" s="161"/>
      <c r="F265" s="162"/>
      <c r="G265" s="162"/>
      <c r="J265" s="162"/>
      <c r="L265" s="163"/>
      <c r="M265" s="163"/>
    </row>
    <row r="266">
      <c r="A266" s="159"/>
      <c r="B266" s="159"/>
      <c r="C266" s="159"/>
      <c r="D266" s="160"/>
      <c r="E266" s="161"/>
      <c r="F266" s="162"/>
      <c r="G266" s="162"/>
      <c r="J266" s="162"/>
      <c r="L266" s="163"/>
      <c r="M266" s="163"/>
    </row>
    <row r="267">
      <c r="A267" s="159"/>
      <c r="B267" s="159"/>
      <c r="C267" s="159"/>
      <c r="D267" s="160"/>
      <c r="E267" s="161"/>
      <c r="F267" s="162"/>
      <c r="G267" s="162"/>
      <c r="J267" s="162"/>
      <c r="L267" s="163"/>
      <c r="M267" s="163"/>
    </row>
    <row r="268">
      <c r="A268" s="159"/>
      <c r="B268" s="159"/>
      <c r="C268" s="159"/>
      <c r="D268" s="160"/>
      <c r="E268" s="161"/>
      <c r="F268" s="162"/>
      <c r="G268" s="162"/>
      <c r="J268" s="162"/>
      <c r="L268" s="163"/>
      <c r="M268" s="163"/>
    </row>
    <row r="269">
      <c r="A269" s="159"/>
      <c r="B269" s="159"/>
      <c r="C269" s="159"/>
      <c r="D269" s="160"/>
      <c r="E269" s="161"/>
      <c r="F269" s="162"/>
      <c r="G269" s="162"/>
      <c r="J269" s="162"/>
      <c r="L269" s="163"/>
      <c r="M269" s="163"/>
    </row>
    <row r="270">
      <c r="A270" s="159"/>
      <c r="B270" s="159"/>
      <c r="C270" s="159"/>
      <c r="D270" s="160"/>
      <c r="E270" s="161"/>
      <c r="F270" s="162"/>
      <c r="G270" s="162"/>
      <c r="J270" s="162"/>
      <c r="L270" s="163"/>
      <c r="M270" s="163"/>
    </row>
    <row r="271">
      <c r="A271" s="159"/>
      <c r="B271" s="159"/>
      <c r="C271" s="159"/>
      <c r="D271" s="160"/>
      <c r="E271" s="161"/>
      <c r="F271" s="162"/>
      <c r="G271" s="162"/>
      <c r="J271" s="162"/>
      <c r="L271" s="163"/>
      <c r="M271" s="163"/>
    </row>
    <row r="272">
      <c r="A272" s="159"/>
      <c r="B272" s="159"/>
      <c r="C272" s="159"/>
      <c r="D272" s="160"/>
      <c r="E272" s="161"/>
      <c r="F272" s="162"/>
      <c r="G272" s="162"/>
      <c r="J272" s="162"/>
      <c r="L272" s="163"/>
      <c r="M272" s="163"/>
    </row>
    <row r="273">
      <c r="A273" s="159"/>
      <c r="B273" s="159"/>
      <c r="C273" s="159"/>
      <c r="D273" s="160"/>
      <c r="E273" s="161"/>
      <c r="F273" s="162"/>
      <c r="G273" s="162"/>
      <c r="J273" s="162"/>
      <c r="L273" s="163"/>
      <c r="M273" s="163"/>
    </row>
    <row r="274">
      <c r="A274" s="159"/>
      <c r="B274" s="159"/>
      <c r="C274" s="159"/>
      <c r="D274" s="160"/>
      <c r="E274" s="161"/>
      <c r="F274" s="162"/>
      <c r="G274" s="162"/>
      <c r="J274" s="162"/>
      <c r="L274" s="163"/>
      <c r="M274" s="163"/>
    </row>
    <row r="275">
      <c r="A275" s="159"/>
      <c r="B275" s="159"/>
      <c r="C275" s="159"/>
      <c r="D275" s="160"/>
      <c r="E275" s="161"/>
      <c r="F275" s="162"/>
      <c r="G275" s="162"/>
      <c r="J275" s="162"/>
      <c r="L275" s="163"/>
      <c r="M275" s="163"/>
    </row>
    <row r="276">
      <c r="A276" s="159"/>
      <c r="B276" s="159"/>
      <c r="C276" s="159"/>
      <c r="D276" s="160"/>
      <c r="E276" s="161"/>
      <c r="F276" s="162"/>
      <c r="G276" s="162"/>
      <c r="J276" s="162"/>
      <c r="L276" s="163"/>
      <c r="M276" s="163"/>
    </row>
    <row r="277">
      <c r="A277" s="159"/>
      <c r="B277" s="159"/>
      <c r="C277" s="159"/>
      <c r="D277" s="160"/>
      <c r="E277" s="161"/>
      <c r="F277" s="162"/>
      <c r="G277" s="162"/>
      <c r="J277" s="162"/>
      <c r="L277" s="163"/>
      <c r="M277" s="163"/>
    </row>
    <row r="278">
      <c r="A278" s="159"/>
      <c r="B278" s="159"/>
      <c r="C278" s="159"/>
      <c r="D278" s="160"/>
      <c r="E278" s="161"/>
      <c r="F278" s="162"/>
      <c r="G278" s="162"/>
      <c r="J278" s="162"/>
      <c r="L278" s="163"/>
      <c r="M278" s="163"/>
    </row>
    <row r="279">
      <c r="A279" s="159"/>
      <c r="B279" s="159"/>
      <c r="C279" s="159"/>
      <c r="D279" s="160"/>
      <c r="E279" s="161"/>
      <c r="F279" s="162"/>
      <c r="G279" s="162"/>
      <c r="J279" s="162"/>
      <c r="L279" s="163"/>
      <c r="M279" s="163"/>
    </row>
    <row r="280">
      <c r="A280" s="159"/>
      <c r="B280" s="159"/>
      <c r="C280" s="159"/>
      <c r="D280" s="160"/>
      <c r="E280" s="161"/>
      <c r="F280" s="162"/>
      <c r="G280" s="162"/>
      <c r="J280" s="162"/>
      <c r="L280" s="163"/>
      <c r="M280" s="163"/>
    </row>
    <row r="281">
      <c r="A281" s="159"/>
      <c r="B281" s="159"/>
      <c r="C281" s="159"/>
      <c r="D281" s="160"/>
      <c r="E281" s="161"/>
      <c r="F281" s="162"/>
      <c r="G281" s="162"/>
      <c r="J281" s="162"/>
      <c r="L281" s="163"/>
      <c r="M281" s="163"/>
    </row>
    <row r="282">
      <c r="A282" s="159"/>
      <c r="B282" s="159"/>
      <c r="C282" s="159"/>
      <c r="D282" s="160"/>
      <c r="E282" s="161"/>
      <c r="F282" s="162"/>
      <c r="G282" s="162"/>
      <c r="J282" s="162"/>
      <c r="L282" s="163"/>
      <c r="M282" s="163"/>
    </row>
    <row r="283">
      <c r="A283" s="159"/>
      <c r="B283" s="159"/>
      <c r="C283" s="159"/>
      <c r="D283" s="160"/>
      <c r="E283" s="161"/>
      <c r="F283" s="162"/>
      <c r="G283" s="162"/>
      <c r="J283" s="162"/>
      <c r="L283" s="163"/>
      <c r="M283" s="163"/>
    </row>
    <row r="284">
      <c r="A284" s="159"/>
      <c r="B284" s="159"/>
      <c r="C284" s="159"/>
      <c r="D284" s="160"/>
      <c r="E284" s="161"/>
      <c r="F284" s="162"/>
      <c r="G284" s="162"/>
      <c r="J284" s="162"/>
      <c r="L284" s="163"/>
      <c r="M284" s="163"/>
    </row>
    <row r="285">
      <c r="A285" s="159"/>
      <c r="B285" s="159"/>
      <c r="C285" s="159"/>
      <c r="D285" s="160"/>
      <c r="E285" s="161"/>
      <c r="F285" s="162"/>
      <c r="G285" s="162"/>
      <c r="J285" s="162"/>
      <c r="L285" s="163"/>
      <c r="M285" s="163"/>
    </row>
    <row r="286">
      <c r="A286" s="159"/>
      <c r="B286" s="159"/>
      <c r="C286" s="159"/>
      <c r="D286" s="160"/>
      <c r="E286" s="161"/>
      <c r="F286" s="162"/>
      <c r="G286" s="162"/>
      <c r="J286" s="162"/>
      <c r="L286" s="163"/>
      <c r="M286" s="163"/>
    </row>
    <row r="287">
      <c r="A287" s="159"/>
      <c r="B287" s="159"/>
      <c r="C287" s="159"/>
      <c r="D287" s="160"/>
      <c r="E287" s="161"/>
      <c r="F287" s="162"/>
      <c r="G287" s="162"/>
      <c r="J287" s="162"/>
      <c r="L287" s="163"/>
      <c r="M287" s="163"/>
    </row>
    <row r="288">
      <c r="A288" s="159"/>
      <c r="B288" s="159"/>
      <c r="C288" s="159"/>
      <c r="D288" s="160"/>
      <c r="E288" s="161"/>
      <c r="F288" s="162"/>
      <c r="G288" s="162"/>
      <c r="J288" s="162"/>
      <c r="L288" s="163"/>
      <c r="M288" s="163"/>
    </row>
    <row r="289">
      <c r="A289" s="159"/>
      <c r="B289" s="159"/>
      <c r="C289" s="159"/>
      <c r="D289" s="160"/>
      <c r="E289" s="161"/>
      <c r="F289" s="162"/>
      <c r="G289" s="162"/>
      <c r="J289" s="162"/>
      <c r="L289" s="163"/>
      <c r="M289" s="163"/>
    </row>
    <row r="290">
      <c r="A290" s="159"/>
      <c r="B290" s="159"/>
      <c r="C290" s="159"/>
      <c r="D290" s="160"/>
      <c r="E290" s="161"/>
      <c r="F290" s="162"/>
      <c r="G290" s="162"/>
      <c r="J290" s="162"/>
      <c r="L290" s="163"/>
      <c r="M290" s="163"/>
    </row>
    <row r="291">
      <c r="A291" s="159"/>
      <c r="B291" s="159"/>
      <c r="C291" s="159"/>
      <c r="D291" s="160"/>
      <c r="E291" s="161"/>
      <c r="F291" s="162"/>
      <c r="G291" s="162"/>
      <c r="J291" s="162"/>
      <c r="L291" s="163"/>
      <c r="M291" s="163"/>
    </row>
    <row r="292">
      <c r="A292" s="159"/>
      <c r="B292" s="159"/>
      <c r="C292" s="159"/>
      <c r="D292" s="160"/>
      <c r="E292" s="161"/>
      <c r="F292" s="162"/>
      <c r="G292" s="162"/>
      <c r="J292" s="162"/>
      <c r="L292" s="163"/>
      <c r="M292" s="163"/>
    </row>
    <row r="293">
      <c r="A293" s="159"/>
      <c r="B293" s="159"/>
      <c r="C293" s="159"/>
      <c r="D293" s="160"/>
      <c r="E293" s="161"/>
      <c r="F293" s="162"/>
      <c r="G293" s="162"/>
      <c r="J293" s="162"/>
      <c r="L293" s="163"/>
      <c r="M293" s="163"/>
    </row>
    <row r="294">
      <c r="A294" s="159"/>
      <c r="B294" s="159"/>
      <c r="C294" s="159"/>
      <c r="D294" s="160"/>
      <c r="E294" s="161"/>
      <c r="F294" s="162"/>
      <c r="G294" s="162"/>
      <c r="J294" s="162"/>
      <c r="L294" s="163"/>
      <c r="M294" s="163"/>
    </row>
    <row r="295">
      <c r="A295" s="159"/>
      <c r="B295" s="159"/>
      <c r="C295" s="159"/>
      <c r="D295" s="160"/>
      <c r="E295" s="161"/>
      <c r="F295" s="162"/>
      <c r="G295" s="162"/>
      <c r="J295" s="162"/>
      <c r="L295" s="163"/>
      <c r="M295" s="163"/>
    </row>
    <row r="296">
      <c r="A296" s="159"/>
      <c r="B296" s="159"/>
      <c r="C296" s="159"/>
      <c r="D296" s="160"/>
      <c r="E296" s="161"/>
      <c r="F296" s="162"/>
      <c r="G296" s="162"/>
      <c r="J296" s="162"/>
      <c r="L296" s="163"/>
      <c r="M296" s="163"/>
    </row>
    <row r="297">
      <c r="A297" s="159"/>
      <c r="B297" s="159"/>
      <c r="C297" s="159"/>
      <c r="D297" s="160"/>
      <c r="E297" s="161"/>
      <c r="F297" s="162"/>
      <c r="G297" s="162"/>
      <c r="J297" s="162"/>
      <c r="L297" s="163"/>
      <c r="M297" s="163"/>
    </row>
    <row r="298">
      <c r="A298" s="159"/>
      <c r="B298" s="159"/>
      <c r="C298" s="159"/>
      <c r="D298" s="160"/>
      <c r="E298" s="161"/>
      <c r="F298" s="162"/>
      <c r="G298" s="162"/>
      <c r="J298" s="162"/>
      <c r="L298" s="163"/>
      <c r="M298" s="163"/>
    </row>
    <row r="299">
      <c r="A299" s="159"/>
      <c r="B299" s="159"/>
      <c r="C299" s="159"/>
      <c r="D299" s="160"/>
      <c r="E299" s="161"/>
      <c r="F299" s="162"/>
      <c r="G299" s="162"/>
      <c r="J299" s="162"/>
      <c r="L299" s="163"/>
      <c r="M299" s="163"/>
    </row>
    <row r="300">
      <c r="A300" s="159"/>
      <c r="B300" s="159"/>
      <c r="C300" s="159"/>
      <c r="D300" s="160"/>
      <c r="E300" s="161"/>
      <c r="F300" s="162"/>
      <c r="G300" s="162"/>
      <c r="J300" s="162"/>
      <c r="L300" s="163"/>
      <c r="M300" s="163"/>
    </row>
    <row r="301">
      <c r="A301" s="159"/>
      <c r="B301" s="159"/>
      <c r="C301" s="159"/>
      <c r="D301" s="160"/>
      <c r="E301" s="161"/>
      <c r="F301" s="162"/>
      <c r="G301" s="162"/>
      <c r="J301" s="162"/>
      <c r="L301" s="163"/>
      <c r="M301" s="163"/>
    </row>
    <row r="302">
      <c r="A302" s="159"/>
      <c r="B302" s="159"/>
      <c r="C302" s="159"/>
      <c r="D302" s="160"/>
      <c r="E302" s="161"/>
      <c r="F302" s="162"/>
      <c r="G302" s="162"/>
      <c r="J302" s="162"/>
      <c r="L302" s="163"/>
      <c r="M302" s="163"/>
    </row>
    <row r="303">
      <c r="A303" s="159"/>
      <c r="B303" s="159"/>
      <c r="C303" s="159"/>
      <c r="D303" s="160"/>
      <c r="E303" s="161"/>
      <c r="F303" s="162"/>
      <c r="G303" s="162"/>
      <c r="J303" s="162"/>
      <c r="L303" s="163"/>
      <c r="M303" s="163"/>
    </row>
    <row r="304">
      <c r="A304" s="159"/>
      <c r="B304" s="159"/>
      <c r="C304" s="159"/>
      <c r="D304" s="160"/>
      <c r="E304" s="161"/>
      <c r="F304" s="162"/>
      <c r="G304" s="162"/>
      <c r="J304" s="162"/>
      <c r="L304" s="163"/>
      <c r="M304" s="163"/>
    </row>
    <row r="305">
      <c r="A305" s="159"/>
      <c r="B305" s="159"/>
      <c r="C305" s="159"/>
      <c r="D305" s="160"/>
      <c r="E305" s="161"/>
      <c r="F305" s="162"/>
      <c r="G305" s="162"/>
      <c r="J305" s="162"/>
      <c r="L305" s="163"/>
      <c r="M305" s="163"/>
    </row>
    <row r="306">
      <c r="A306" s="159"/>
      <c r="B306" s="159"/>
      <c r="C306" s="159"/>
      <c r="D306" s="160"/>
      <c r="E306" s="161"/>
      <c r="F306" s="162"/>
      <c r="G306" s="162"/>
      <c r="J306" s="162"/>
      <c r="L306" s="163"/>
      <c r="M306" s="163"/>
    </row>
    <row r="307">
      <c r="A307" s="159"/>
      <c r="B307" s="159"/>
      <c r="C307" s="159"/>
      <c r="D307" s="160"/>
      <c r="E307" s="161"/>
      <c r="F307" s="162"/>
      <c r="G307" s="162"/>
      <c r="J307" s="162"/>
      <c r="L307" s="163"/>
      <c r="M307" s="163"/>
    </row>
    <row r="308">
      <c r="A308" s="159"/>
      <c r="B308" s="159"/>
      <c r="C308" s="159"/>
      <c r="D308" s="160"/>
      <c r="E308" s="161"/>
      <c r="F308" s="162"/>
      <c r="G308" s="162"/>
      <c r="J308" s="162"/>
      <c r="L308" s="163"/>
      <c r="M308" s="163"/>
    </row>
    <row r="309">
      <c r="A309" s="159"/>
      <c r="B309" s="159"/>
      <c r="C309" s="159"/>
      <c r="D309" s="160"/>
      <c r="E309" s="161"/>
      <c r="F309" s="162"/>
      <c r="G309" s="162"/>
      <c r="J309" s="162"/>
      <c r="L309" s="163"/>
      <c r="M309" s="163"/>
    </row>
    <row r="310">
      <c r="A310" s="159"/>
      <c r="B310" s="159"/>
      <c r="C310" s="159"/>
      <c r="D310" s="160"/>
      <c r="E310" s="161"/>
      <c r="F310" s="162"/>
      <c r="G310" s="162"/>
      <c r="J310" s="162"/>
      <c r="L310" s="163"/>
      <c r="M310" s="163"/>
    </row>
    <row r="311">
      <c r="A311" s="159"/>
      <c r="B311" s="159"/>
      <c r="C311" s="159"/>
      <c r="D311" s="160"/>
      <c r="E311" s="161"/>
      <c r="F311" s="162"/>
      <c r="G311" s="162"/>
      <c r="J311" s="162"/>
      <c r="L311" s="163"/>
      <c r="M311" s="163"/>
    </row>
    <row r="312">
      <c r="A312" s="159"/>
      <c r="B312" s="159"/>
      <c r="C312" s="159"/>
      <c r="D312" s="160"/>
      <c r="E312" s="161"/>
      <c r="F312" s="162"/>
      <c r="G312" s="162"/>
      <c r="J312" s="162"/>
      <c r="L312" s="163"/>
      <c r="M312" s="163"/>
    </row>
    <row r="313">
      <c r="A313" s="159"/>
      <c r="B313" s="159"/>
      <c r="C313" s="159"/>
      <c r="D313" s="160"/>
      <c r="E313" s="161"/>
      <c r="F313" s="162"/>
      <c r="G313" s="162"/>
      <c r="J313" s="162"/>
      <c r="L313" s="163"/>
      <c r="M313" s="163"/>
    </row>
    <row r="314">
      <c r="A314" s="159"/>
      <c r="B314" s="159"/>
      <c r="C314" s="159"/>
      <c r="D314" s="160"/>
      <c r="E314" s="161"/>
      <c r="F314" s="162"/>
      <c r="G314" s="162"/>
      <c r="J314" s="162"/>
      <c r="L314" s="163"/>
      <c r="M314" s="163"/>
    </row>
    <row r="315">
      <c r="A315" s="159"/>
      <c r="B315" s="159"/>
      <c r="C315" s="159"/>
      <c r="D315" s="160"/>
      <c r="E315" s="161"/>
      <c r="F315" s="162"/>
      <c r="G315" s="162"/>
      <c r="J315" s="162"/>
      <c r="L315" s="163"/>
      <c r="M315" s="163"/>
    </row>
    <row r="316">
      <c r="A316" s="159"/>
      <c r="B316" s="159"/>
      <c r="C316" s="159"/>
      <c r="D316" s="160"/>
      <c r="E316" s="161"/>
      <c r="F316" s="162"/>
      <c r="G316" s="162"/>
      <c r="J316" s="162"/>
      <c r="L316" s="163"/>
      <c r="M316" s="163"/>
    </row>
    <row r="317">
      <c r="A317" s="159"/>
      <c r="B317" s="159"/>
      <c r="C317" s="159"/>
      <c r="D317" s="160"/>
      <c r="E317" s="161"/>
      <c r="F317" s="162"/>
      <c r="G317" s="162"/>
      <c r="J317" s="162"/>
      <c r="L317" s="163"/>
      <c r="M317" s="163"/>
    </row>
    <row r="318">
      <c r="A318" s="159"/>
      <c r="B318" s="159"/>
      <c r="C318" s="159"/>
      <c r="D318" s="160"/>
      <c r="E318" s="161"/>
      <c r="F318" s="162"/>
      <c r="G318" s="162"/>
      <c r="J318" s="162"/>
      <c r="L318" s="163"/>
      <c r="M318" s="163"/>
    </row>
    <row r="319">
      <c r="A319" s="159"/>
      <c r="B319" s="159"/>
      <c r="C319" s="159"/>
      <c r="D319" s="160"/>
      <c r="E319" s="161"/>
      <c r="F319" s="162"/>
      <c r="G319" s="162"/>
      <c r="J319" s="162"/>
      <c r="L319" s="163"/>
      <c r="M319" s="163"/>
    </row>
    <row r="320">
      <c r="A320" s="159"/>
      <c r="B320" s="159"/>
      <c r="C320" s="159"/>
      <c r="D320" s="160"/>
      <c r="E320" s="161"/>
      <c r="F320" s="162"/>
      <c r="G320" s="162"/>
      <c r="J320" s="162"/>
      <c r="L320" s="163"/>
      <c r="M320" s="163"/>
    </row>
    <row r="321">
      <c r="A321" s="159"/>
      <c r="B321" s="159"/>
      <c r="C321" s="159"/>
      <c r="D321" s="160"/>
      <c r="E321" s="161"/>
      <c r="F321" s="162"/>
      <c r="G321" s="162"/>
      <c r="J321" s="162"/>
      <c r="L321" s="163"/>
      <c r="M321" s="163"/>
    </row>
    <row r="322">
      <c r="A322" s="159"/>
      <c r="B322" s="159"/>
      <c r="C322" s="159"/>
      <c r="D322" s="160"/>
      <c r="E322" s="161"/>
      <c r="F322" s="162"/>
      <c r="G322" s="162"/>
      <c r="J322" s="162"/>
      <c r="L322" s="163"/>
      <c r="M322" s="163"/>
    </row>
    <row r="323">
      <c r="A323" s="159"/>
      <c r="B323" s="159"/>
      <c r="C323" s="159"/>
      <c r="D323" s="160"/>
      <c r="E323" s="161"/>
      <c r="F323" s="162"/>
      <c r="G323" s="162"/>
      <c r="J323" s="162"/>
      <c r="L323" s="163"/>
      <c r="M323" s="163"/>
    </row>
    <row r="324">
      <c r="A324" s="159"/>
      <c r="B324" s="159"/>
      <c r="C324" s="159"/>
      <c r="D324" s="160"/>
      <c r="E324" s="161"/>
      <c r="F324" s="162"/>
      <c r="G324" s="162"/>
      <c r="J324" s="162"/>
      <c r="L324" s="163"/>
      <c r="M324" s="163"/>
    </row>
    <row r="325">
      <c r="A325" s="159"/>
      <c r="B325" s="159"/>
      <c r="C325" s="159"/>
      <c r="D325" s="160"/>
      <c r="E325" s="161"/>
      <c r="F325" s="162"/>
      <c r="G325" s="162"/>
      <c r="J325" s="162"/>
      <c r="L325" s="163"/>
      <c r="M325" s="163"/>
    </row>
    <row r="326">
      <c r="A326" s="159"/>
      <c r="B326" s="159"/>
      <c r="C326" s="159"/>
      <c r="D326" s="160"/>
      <c r="E326" s="161"/>
      <c r="F326" s="162"/>
      <c r="G326" s="162"/>
      <c r="J326" s="162"/>
      <c r="L326" s="163"/>
      <c r="M326" s="163"/>
    </row>
    <row r="327">
      <c r="A327" s="159"/>
      <c r="B327" s="159"/>
      <c r="C327" s="159"/>
      <c r="D327" s="160"/>
      <c r="E327" s="161"/>
      <c r="F327" s="162"/>
      <c r="G327" s="162"/>
      <c r="J327" s="162"/>
      <c r="L327" s="163"/>
      <c r="M327" s="163"/>
    </row>
    <row r="328">
      <c r="A328" s="159"/>
      <c r="B328" s="159"/>
      <c r="C328" s="159"/>
      <c r="D328" s="160"/>
      <c r="E328" s="161"/>
      <c r="F328" s="162"/>
      <c r="G328" s="162"/>
      <c r="J328" s="162"/>
      <c r="L328" s="163"/>
      <c r="M328" s="163"/>
    </row>
    <row r="329">
      <c r="A329" s="159"/>
      <c r="B329" s="159"/>
      <c r="C329" s="159"/>
      <c r="D329" s="160"/>
      <c r="E329" s="161"/>
      <c r="F329" s="162"/>
      <c r="G329" s="162"/>
      <c r="J329" s="162"/>
      <c r="L329" s="163"/>
      <c r="M329" s="163"/>
    </row>
    <row r="330">
      <c r="A330" s="159"/>
      <c r="B330" s="159"/>
      <c r="C330" s="159"/>
      <c r="D330" s="160"/>
      <c r="E330" s="161"/>
      <c r="F330" s="162"/>
      <c r="G330" s="162"/>
      <c r="J330" s="162"/>
      <c r="L330" s="163"/>
      <c r="M330" s="163"/>
    </row>
    <row r="331">
      <c r="A331" s="159"/>
      <c r="B331" s="159"/>
      <c r="C331" s="159"/>
      <c r="D331" s="160"/>
      <c r="E331" s="161"/>
      <c r="F331" s="162"/>
      <c r="G331" s="162"/>
      <c r="J331" s="162"/>
      <c r="L331" s="163"/>
      <c r="M331" s="163"/>
    </row>
    <row r="332">
      <c r="A332" s="159"/>
      <c r="B332" s="159"/>
      <c r="C332" s="159"/>
      <c r="D332" s="160"/>
      <c r="E332" s="161"/>
      <c r="F332" s="162"/>
      <c r="G332" s="162"/>
      <c r="J332" s="162"/>
      <c r="L332" s="163"/>
      <c r="M332" s="163"/>
    </row>
    <row r="333">
      <c r="A333" s="159"/>
      <c r="B333" s="159"/>
      <c r="C333" s="159"/>
      <c r="D333" s="160"/>
      <c r="E333" s="161"/>
      <c r="F333" s="162"/>
      <c r="G333" s="162"/>
      <c r="J333" s="162"/>
      <c r="L333" s="163"/>
      <c r="M333" s="163"/>
    </row>
    <row r="334">
      <c r="A334" s="159"/>
      <c r="B334" s="159"/>
      <c r="C334" s="159"/>
      <c r="D334" s="160"/>
      <c r="E334" s="161"/>
      <c r="F334" s="162"/>
      <c r="G334" s="162"/>
      <c r="J334" s="162"/>
      <c r="L334" s="163"/>
      <c r="M334" s="163"/>
    </row>
    <row r="335">
      <c r="A335" s="159"/>
      <c r="B335" s="159"/>
      <c r="C335" s="159"/>
      <c r="D335" s="160"/>
      <c r="E335" s="161"/>
      <c r="F335" s="162"/>
      <c r="G335" s="162"/>
      <c r="J335" s="162"/>
      <c r="L335" s="163"/>
      <c r="M335" s="163"/>
    </row>
    <row r="336">
      <c r="A336" s="159"/>
      <c r="B336" s="159"/>
      <c r="C336" s="159"/>
      <c r="D336" s="160"/>
      <c r="E336" s="161"/>
      <c r="F336" s="162"/>
      <c r="G336" s="162"/>
      <c r="J336" s="162"/>
      <c r="L336" s="163"/>
      <c r="M336" s="163"/>
    </row>
    <row r="337">
      <c r="A337" s="159"/>
      <c r="B337" s="159"/>
      <c r="C337" s="159"/>
      <c r="D337" s="160"/>
      <c r="E337" s="161"/>
      <c r="F337" s="162"/>
      <c r="G337" s="162"/>
      <c r="J337" s="162"/>
      <c r="L337" s="163"/>
      <c r="M337" s="163"/>
    </row>
    <row r="338">
      <c r="A338" s="159"/>
      <c r="B338" s="159"/>
      <c r="C338" s="159"/>
      <c r="D338" s="160"/>
      <c r="E338" s="161"/>
      <c r="F338" s="162"/>
      <c r="G338" s="162"/>
      <c r="J338" s="162"/>
      <c r="L338" s="163"/>
      <c r="M338" s="163"/>
    </row>
    <row r="339">
      <c r="A339" s="159"/>
      <c r="B339" s="159"/>
      <c r="C339" s="159"/>
      <c r="D339" s="160"/>
      <c r="E339" s="161"/>
      <c r="F339" s="162"/>
      <c r="G339" s="162"/>
      <c r="J339" s="162"/>
      <c r="L339" s="163"/>
      <c r="M339" s="163"/>
    </row>
    <row r="340">
      <c r="A340" s="159"/>
      <c r="B340" s="159"/>
      <c r="C340" s="159"/>
      <c r="D340" s="160"/>
      <c r="E340" s="161"/>
      <c r="F340" s="162"/>
      <c r="G340" s="162"/>
      <c r="J340" s="162"/>
      <c r="L340" s="163"/>
      <c r="M340" s="163"/>
    </row>
    <row r="341">
      <c r="A341" s="159"/>
      <c r="B341" s="159"/>
      <c r="C341" s="159"/>
      <c r="D341" s="160"/>
      <c r="E341" s="161"/>
      <c r="F341" s="162"/>
      <c r="G341" s="162"/>
      <c r="J341" s="162"/>
      <c r="L341" s="163"/>
      <c r="M341" s="163"/>
    </row>
    <row r="342">
      <c r="A342" s="159"/>
      <c r="B342" s="159"/>
      <c r="C342" s="159"/>
      <c r="D342" s="160"/>
      <c r="E342" s="161"/>
      <c r="F342" s="162"/>
      <c r="G342" s="162"/>
      <c r="J342" s="162"/>
      <c r="L342" s="163"/>
      <c r="M342" s="163"/>
    </row>
    <row r="343">
      <c r="A343" s="159"/>
      <c r="B343" s="159"/>
      <c r="C343" s="159"/>
      <c r="D343" s="160"/>
      <c r="E343" s="161"/>
      <c r="F343" s="162"/>
      <c r="G343" s="162"/>
      <c r="J343" s="162"/>
      <c r="L343" s="163"/>
      <c r="M343" s="163"/>
    </row>
    <row r="344">
      <c r="A344" s="159"/>
      <c r="B344" s="159"/>
      <c r="C344" s="159"/>
      <c r="D344" s="160"/>
      <c r="E344" s="161"/>
      <c r="F344" s="162"/>
      <c r="G344" s="162"/>
      <c r="J344" s="162"/>
      <c r="L344" s="163"/>
      <c r="M344" s="163"/>
    </row>
    <row r="345">
      <c r="A345" s="159"/>
      <c r="B345" s="159"/>
      <c r="C345" s="159"/>
      <c r="D345" s="160"/>
      <c r="E345" s="161"/>
      <c r="F345" s="162"/>
      <c r="G345" s="162"/>
      <c r="J345" s="162"/>
      <c r="L345" s="163"/>
      <c r="M345" s="163"/>
    </row>
    <row r="346">
      <c r="A346" s="159"/>
      <c r="B346" s="159"/>
      <c r="C346" s="159"/>
      <c r="D346" s="160"/>
      <c r="E346" s="161"/>
      <c r="F346" s="162"/>
      <c r="G346" s="162"/>
      <c r="J346" s="162"/>
      <c r="L346" s="163"/>
      <c r="M346" s="163"/>
    </row>
    <row r="347">
      <c r="A347" s="159"/>
      <c r="B347" s="159"/>
      <c r="C347" s="159"/>
      <c r="D347" s="160"/>
      <c r="E347" s="161"/>
      <c r="F347" s="162"/>
      <c r="G347" s="162"/>
      <c r="J347" s="162"/>
      <c r="L347" s="163"/>
      <c r="M347" s="163"/>
    </row>
    <row r="348">
      <c r="A348" s="159"/>
      <c r="B348" s="159"/>
      <c r="C348" s="159"/>
      <c r="D348" s="160"/>
      <c r="E348" s="161"/>
      <c r="F348" s="162"/>
      <c r="G348" s="162"/>
      <c r="J348" s="162"/>
      <c r="L348" s="163"/>
      <c r="M348" s="163"/>
    </row>
    <row r="349">
      <c r="A349" s="159"/>
      <c r="B349" s="159"/>
      <c r="C349" s="159"/>
      <c r="D349" s="160"/>
      <c r="E349" s="161"/>
      <c r="F349" s="162"/>
      <c r="G349" s="162"/>
      <c r="J349" s="162"/>
      <c r="L349" s="163"/>
      <c r="M349" s="163"/>
    </row>
    <row r="350">
      <c r="A350" s="159"/>
      <c r="B350" s="159"/>
      <c r="C350" s="159"/>
      <c r="D350" s="160"/>
      <c r="E350" s="161"/>
      <c r="F350" s="162"/>
      <c r="G350" s="162"/>
      <c r="J350" s="162"/>
      <c r="L350" s="163"/>
      <c r="M350" s="163"/>
    </row>
    <row r="351">
      <c r="A351" s="159"/>
      <c r="B351" s="159"/>
      <c r="C351" s="159"/>
      <c r="D351" s="160"/>
      <c r="E351" s="161"/>
      <c r="F351" s="162"/>
      <c r="G351" s="162"/>
      <c r="J351" s="162"/>
      <c r="L351" s="163"/>
      <c r="M351" s="163"/>
    </row>
    <row r="352">
      <c r="A352" s="159"/>
      <c r="B352" s="159"/>
      <c r="C352" s="159"/>
      <c r="D352" s="160"/>
      <c r="E352" s="161"/>
      <c r="F352" s="162"/>
      <c r="G352" s="162"/>
      <c r="J352" s="162"/>
      <c r="L352" s="163"/>
      <c r="M352" s="163"/>
    </row>
    <row r="353">
      <c r="A353" s="159"/>
      <c r="B353" s="159"/>
      <c r="C353" s="159"/>
      <c r="D353" s="160"/>
      <c r="E353" s="161"/>
      <c r="F353" s="162"/>
      <c r="G353" s="162"/>
      <c r="J353" s="162"/>
      <c r="L353" s="163"/>
      <c r="M353" s="163"/>
    </row>
    <row r="354">
      <c r="A354" s="159"/>
      <c r="B354" s="159"/>
      <c r="C354" s="159"/>
      <c r="D354" s="160"/>
      <c r="E354" s="161"/>
      <c r="F354" s="162"/>
      <c r="G354" s="162"/>
      <c r="J354" s="162"/>
      <c r="L354" s="163"/>
      <c r="M354" s="163"/>
    </row>
    <row r="355">
      <c r="A355" s="159"/>
      <c r="B355" s="159"/>
      <c r="C355" s="159"/>
      <c r="D355" s="160"/>
      <c r="E355" s="161"/>
      <c r="F355" s="162"/>
      <c r="G355" s="162"/>
      <c r="J355" s="162"/>
      <c r="L355" s="163"/>
      <c r="M355" s="163"/>
    </row>
    <row r="356">
      <c r="A356" s="159"/>
      <c r="B356" s="159"/>
      <c r="C356" s="159"/>
      <c r="D356" s="160"/>
      <c r="E356" s="161"/>
      <c r="F356" s="162"/>
      <c r="G356" s="162"/>
      <c r="J356" s="162"/>
      <c r="L356" s="163"/>
      <c r="M356" s="163"/>
    </row>
    <row r="357">
      <c r="A357" s="159"/>
      <c r="B357" s="159"/>
      <c r="C357" s="159"/>
      <c r="D357" s="160"/>
      <c r="E357" s="161"/>
      <c r="F357" s="162"/>
      <c r="G357" s="162"/>
      <c r="J357" s="162"/>
      <c r="L357" s="163"/>
      <c r="M357" s="163"/>
    </row>
    <row r="358">
      <c r="A358" s="159"/>
      <c r="B358" s="159"/>
      <c r="C358" s="159"/>
      <c r="D358" s="160"/>
      <c r="E358" s="161"/>
      <c r="F358" s="162"/>
      <c r="G358" s="162"/>
      <c r="J358" s="162"/>
      <c r="L358" s="163"/>
      <c r="M358" s="163"/>
    </row>
    <row r="359">
      <c r="A359" s="159"/>
      <c r="B359" s="159"/>
      <c r="C359" s="159"/>
      <c r="D359" s="160"/>
      <c r="E359" s="161"/>
      <c r="F359" s="162"/>
      <c r="G359" s="162"/>
      <c r="J359" s="162"/>
      <c r="L359" s="163"/>
      <c r="M359" s="163"/>
    </row>
    <row r="360">
      <c r="A360" s="159"/>
      <c r="B360" s="159"/>
      <c r="C360" s="159"/>
      <c r="D360" s="160"/>
      <c r="E360" s="161"/>
      <c r="F360" s="162"/>
      <c r="G360" s="162"/>
      <c r="J360" s="162"/>
      <c r="L360" s="163"/>
      <c r="M360" s="163"/>
    </row>
    <row r="361">
      <c r="A361" s="159"/>
      <c r="B361" s="159"/>
      <c r="C361" s="159"/>
      <c r="D361" s="160"/>
      <c r="E361" s="161"/>
      <c r="F361" s="162"/>
      <c r="G361" s="162"/>
      <c r="J361" s="162"/>
      <c r="L361" s="163"/>
      <c r="M361" s="163"/>
    </row>
    <row r="362">
      <c r="A362" s="159"/>
      <c r="B362" s="159"/>
      <c r="C362" s="159"/>
      <c r="D362" s="160"/>
      <c r="E362" s="161"/>
      <c r="F362" s="162"/>
      <c r="G362" s="162"/>
      <c r="J362" s="162"/>
      <c r="L362" s="163"/>
      <c r="M362" s="163"/>
    </row>
    <row r="363">
      <c r="A363" s="159"/>
      <c r="B363" s="159"/>
      <c r="C363" s="159"/>
      <c r="D363" s="160"/>
      <c r="E363" s="161"/>
      <c r="F363" s="162"/>
      <c r="G363" s="162"/>
      <c r="J363" s="162"/>
      <c r="L363" s="163"/>
      <c r="M363" s="163"/>
    </row>
    <row r="364">
      <c r="A364" s="159"/>
      <c r="B364" s="159"/>
      <c r="C364" s="159"/>
      <c r="D364" s="160"/>
      <c r="E364" s="161"/>
      <c r="F364" s="162"/>
      <c r="G364" s="162"/>
      <c r="J364" s="162"/>
      <c r="L364" s="163"/>
      <c r="M364" s="163"/>
    </row>
    <row r="365">
      <c r="A365" s="159"/>
      <c r="B365" s="159"/>
      <c r="C365" s="159"/>
      <c r="D365" s="160"/>
      <c r="E365" s="161"/>
      <c r="F365" s="162"/>
      <c r="G365" s="162"/>
      <c r="J365" s="162"/>
      <c r="L365" s="163"/>
      <c r="M365" s="163"/>
    </row>
    <row r="366">
      <c r="A366" s="159"/>
      <c r="B366" s="159"/>
      <c r="C366" s="159"/>
      <c r="D366" s="160"/>
      <c r="E366" s="161"/>
      <c r="F366" s="162"/>
      <c r="G366" s="162"/>
      <c r="J366" s="162"/>
      <c r="L366" s="163"/>
      <c r="M366" s="163"/>
    </row>
    <row r="367">
      <c r="A367" s="159"/>
      <c r="B367" s="159"/>
      <c r="C367" s="159"/>
      <c r="D367" s="160"/>
      <c r="E367" s="161"/>
      <c r="F367" s="162"/>
      <c r="G367" s="162"/>
      <c r="J367" s="162"/>
      <c r="L367" s="163"/>
      <c r="M367" s="163"/>
    </row>
    <row r="368">
      <c r="A368" s="159"/>
      <c r="B368" s="159"/>
      <c r="C368" s="159"/>
      <c r="D368" s="160"/>
      <c r="E368" s="161"/>
      <c r="F368" s="162"/>
      <c r="G368" s="162"/>
      <c r="J368" s="162"/>
      <c r="L368" s="163"/>
      <c r="M368" s="163"/>
    </row>
    <row r="369">
      <c r="A369" s="159"/>
      <c r="B369" s="159"/>
      <c r="C369" s="159"/>
      <c r="D369" s="160"/>
      <c r="E369" s="161"/>
      <c r="F369" s="162"/>
      <c r="G369" s="162"/>
      <c r="J369" s="162"/>
      <c r="L369" s="163"/>
      <c r="M369" s="163"/>
    </row>
    <row r="370">
      <c r="A370" s="159"/>
      <c r="B370" s="159"/>
      <c r="C370" s="159"/>
      <c r="D370" s="160"/>
      <c r="E370" s="161"/>
      <c r="F370" s="162"/>
      <c r="G370" s="162"/>
      <c r="J370" s="162"/>
      <c r="L370" s="163"/>
      <c r="M370" s="163"/>
    </row>
    <row r="371">
      <c r="A371" s="159"/>
      <c r="B371" s="159"/>
      <c r="C371" s="159"/>
      <c r="D371" s="160"/>
      <c r="E371" s="161"/>
      <c r="F371" s="162"/>
      <c r="G371" s="162"/>
      <c r="J371" s="162"/>
      <c r="L371" s="163"/>
      <c r="M371" s="163"/>
    </row>
    <row r="372">
      <c r="A372" s="159"/>
      <c r="B372" s="159"/>
      <c r="C372" s="159"/>
      <c r="D372" s="160"/>
      <c r="E372" s="161"/>
      <c r="F372" s="162"/>
      <c r="G372" s="162"/>
      <c r="J372" s="162"/>
      <c r="L372" s="163"/>
      <c r="M372" s="163"/>
    </row>
    <row r="373">
      <c r="A373" s="159"/>
      <c r="B373" s="159"/>
      <c r="C373" s="159"/>
      <c r="D373" s="160"/>
      <c r="E373" s="161"/>
      <c r="F373" s="162"/>
      <c r="G373" s="162"/>
      <c r="J373" s="162"/>
      <c r="L373" s="163"/>
      <c r="M373" s="163"/>
    </row>
    <row r="374">
      <c r="A374" s="159"/>
      <c r="B374" s="159"/>
      <c r="C374" s="159"/>
      <c r="D374" s="160"/>
      <c r="E374" s="161"/>
      <c r="F374" s="162"/>
      <c r="G374" s="162"/>
      <c r="J374" s="162"/>
      <c r="L374" s="163"/>
      <c r="M374" s="163"/>
    </row>
    <row r="375">
      <c r="A375" s="159"/>
      <c r="B375" s="159"/>
      <c r="C375" s="159"/>
      <c r="D375" s="160"/>
      <c r="E375" s="161"/>
      <c r="F375" s="162"/>
      <c r="G375" s="162"/>
      <c r="J375" s="162"/>
      <c r="L375" s="163"/>
      <c r="M375" s="163"/>
    </row>
    <row r="376">
      <c r="A376" s="159"/>
      <c r="B376" s="159"/>
      <c r="C376" s="159"/>
      <c r="D376" s="160"/>
      <c r="E376" s="161"/>
      <c r="F376" s="162"/>
      <c r="G376" s="162"/>
      <c r="J376" s="162"/>
      <c r="L376" s="163"/>
      <c r="M376" s="163"/>
    </row>
    <row r="377">
      <c r="A377" s="159"/>
      <c r="B377" s="159"/>
      <c r="C377" s="159"/>
      <c r="D377" s="160"/>
      <c r="E377" s="161"/>
      <c r="F377" s="162"/>
      <c r="G377" s="162"/>
      <c r="J377" s="162"/>
      <c r="L377" s="163"/>
      <c r="M377" s="163"/>
    </row>
    <row r="378">
      <c r="A378" s="159"/>
      <c r="B378" s="159"/>
      <c r="C378" s="159"/>
      <c r="D378" s="160"/>
      <c r="E378" s="161"/>
      <c r="F378" s="162"/>
      <c r="G378" s="162"/>
      <c r="J378" s="162"/>
      <c r="L378" s="163"/>
      <c r="M378" s="163"/>
    </row>
    <row r="379">
      <c r="A379" s="159"/>
      <c r="B379" s="159"/>
      <c r="C379" s="159"/>
      <c r="D379" s="160"/>
      <c r="E379" s="161"/>
      <c r="F379" s="162"/>
      <c r="G379" s="162"/>
      <c r="J379" s="162"/>
      <c r="L379" s="163"/>
      <c r="M379" s="163"/>
    </row>
    <row r="380">
      <c r="A380" s="159"/>
      <c r="B380" s="159"/>
      <c r="C380" s="159"/>
      <c r="D380" s="160"/>
      <c r="E380" s="161"/>
      <c r="F380" s="162"/>
      <c r="G380" s="162"/>
      <c r="J380" s="162"/>
      <c r="L380" s="163"/>
      <c r="M380" s="163"/>
    </row>
    <row r="381">
      <c r="A381" s="159"/>
      <c r="B381" s="159"/>
      <c r="C381" s="159"/>
      <c r="D381" s="160"/>
      <c r="E381" s="161"/>
      <c r="F381" s="162"/>
      <c r="G381" s="162"/>
      <c r="J381" s="162"/>
      <c r="L381" s="163"/>
      <c r="M381" s="163"/>
    </row>
    <row r="382">
      <c r="A382" s="159"/>
      <c r="B382" s="159"/>
      <c r="C382" s="159"/>
      <c r="D382" s="160"/>
      <c r="E382" s="161"/>
      <c r="F382" s="162"/>
      <c r="G382" s="162"/>
      <c r="J382" s="162"/>
      <c r="L382" s="163"/>
      <c r="M382" s="163"/>
    </row>
    <row r="383">
      <c r="A383" s="159"/>
      <c r="B383" s="159"/>
      <c r="C383" s="159"/>
      <c r="D383" s="160"/>
      <c r="E383" s="161"/>
      <c r="F383" s="162"/>
      <c r="G383" s="162"/>
      <c r="J383" s="162"/>
      <c r="L383" s="163"/>
      <c r="M383" s="163"/>
    </row>
    <row r="384">
      <c r="A384" s="159"/>
      <c r="B384" s="159"/>
      <c r="C384" s="159"/>
      <c r="D384" s="160"/>
      <c r="E384" s="161"/>
      <c r="F384" s="162"/>
      <c r="G384" s="162"/>
      <c r="J384" s="162"/>
      <c r="L384" s="163"/>
      <c r="M384" s="163"/>
    </row>
    <row r="385">
      <c r="A385" s="159"/>
      <c r="B385" s="159"/>
      <c r="C385" s="159"/>
      <c r="D385" s="160"/>
      <c r="E385" s="161"/>
      <c r="F385" s="162"/>
      <c r="G385" s="162"/>
      <c r="J385" s="162"/>
      <c r="L385" s="163"/>
      <c r="M385" s="163"/>
    </row>
    <row r="386">
      <c r="A386" s="159"/>
      <c r="B386" s="159"/>
      <c r="C386" s="159"/>
      <c r="D386" s="160"/>
      <c r="E386" s="161"/>
      <c r="F386" s="162"/>
      <c r="G386" s="162"/>
      <c r="J386" s="162"/>
      <c r="L386" s="163"/>
      <c r="M386" s="163"/>
    </row>
    <row r="387">
      <c r="A387" s="159"/>
      <c r="B387" s="159"/>
      <c r="C387" s="159"/>
      <c r="D387" s="160"/>
      <c r="E387" s="161"/>
      <c r="F387" s="162"/>
      <c r="G387" s="162"/>
      <c r="J387" s="162"/>
      <c r="L387" s="163"/>
      <c r="M387" s="163"/>
    </row>
    <row r="388">
      <c r="A388" s="159"/>
      <c r="B388" s="159"/>
      <c r="C388" s="159"/>
      <c r="D388" s="160"/>
      <c r="E388" s="161"/>
      <c r="F388" s="162"/>
      <c r="G388" s="162"/>
      <c r="J388" s="162"/>
      <c r="L388" s="163"/>
      <c r="M388" s="163"/>
    </row>
    <row r="389">
      <c r="A389" s="159"/>
      <c r="B389" s="159"/>
      <c r="C389" s="159"/>
      <c r="D389" s="160"/>
      <c r="E389" s="161"/>
      <c r="F389" s="162"/>
      <c r="G389" s="162"/>
      <c r="J389" s="162"/>
      <c r="L389" s="163"/>
      <c r="M389" s="163"/>
    </row>
    <row r="390">
      <c r="A390" s="159"/>
      <c r="B390" s="159"/>
      <c r="C390" s="159"/>
      <c r="D390" s="160"/>
      <c r="E390" s="161"/>
      <c r="F390" s="162"/>
      <c r="G390" s="162"/>
      <c r="J390" s="162"/>
      <c r="L390" s="163"/>
      <c r="M390" s="163"/>
    </row>
    <row r="391">
      <c r="A391" s="159"/>
      <c r="B391" s="159"/>
      <c r="C391" s="159"/>
      <c r="D391" s="160"/>
      <c r="E391" s="161"/>
      <c r="F391" s="162"/>
      <c r="G391" s="162"/>
      <c r="J391" s="162"/>
      <c r="L391" s="163"/>
      <c r="M391" s="163"/>
    </row>
    <row r="392">
      <c r="A392" s="159"/>
      <c r="B392" s="159"/>
      <c r="C392" s="159"/>
      <c r="D392" s="160"/>
      <c r="E392" s="161"/>
      <c r="F392" s="162"/>
      <c r="G392" s="162"/>
      <c r="J392" s="162"/>
      <c r="L392" s="163"/>
      <c r="M392" s="163"/>
    </row>
    <row r="393">
      <c r="A393" s="159"/>
      <c r="B393" s="159"/>
      <c r="C393" s="159"/>
      <c r="D393" s="160"/>
      <c r="E393" s="161"/>
      <c r="F393" s="162"/>
      <c r="G393" s="162"/>
      <c r="J393" s="162"/>
      <c r="L393" s="163"/>
      <c r="M393" s="163"/>
    </row>
    <row r="394">
      <c r="A394" s="159"/>
      <c r="B394" s="159"/>
      <c r="C394" s="159"/>
      <c r="D394" s="160"/>
      <c r="E394" s="161"/>
      <c r="F394" s="162"/>
      <c r="G394" s="162"/>
      <c r="J394" s="162"/>
      <c r="L394" s="163"/>
      <c r="M394" s="163"/>
    </row>
    <row r="395">
      <c r="A395" s="159"/>
      <c r="B395" s="159"/>
      <c r="C395" s="159"/>
      <c r="D395" s="160"/>
      <c r="E395" s="161"/>
      <c r="F395" s="162"/>
      <c r="G395" s="162"/>
      <c r="J395" s="162"/>
      <c r="L395" s="163"/>
      <c r="M395" s="163"/>
    </row>
    <row r="396">
      <c r="A396" s="159"/>
      <c r="B396" s="159"/>
      <c r="C396" s="159"/>
      <c r="D396" s="160"/>
      <c r="E396" s="161"/>
      <c r="F396" s="162"/>
      <c r="G396" s="162"/>
      <c r="J396" s="162"/>
      <c r="L396" s="163"/>
      <c r="M396" s="163"/>
    </row>
    <row r="397">
      <c r="A397" s="159"/>
      <c r="B397" s="159"/>
      <c r="C397" s="159"/>
      <c r="D397" s="160"/>
      <c r="E397" s="161"/>
      <c r="F397" s="162"/>
      <c r="G397" s="162"/>
      <c r="J397" s="162"/>
      <c r="L397" s="163"/>
      <c r="M397" s="163"/>
    </row>
    <row r="398">
      <c r="A398" s="159"/>
      <c r="B398" s="159"/>
      <c r="C398" s="159"/>
      <c r="D398" s="160"/>
      <c r="E398" s="161"/>
      <c r="F398" s="162"/>
      <c r="G398" s="162"/>
      <c r="J398" s="162"/>
      <c r="L398" s="163"/>
      <c r="M398" s="163"/>
    </row>
    <row r="399">
      <c r="A399" s="159"/>
      <c r="B399" s="159"/>
      <c r="C399" s="159"/>
      <c r="D399" s="160"/>
      <c r="E399" s="161"/>
      <c r="F399" s="162"/>
      <c r="G399" s="162"/>
      <c r="J399" s="162"/>
      <c r="L399" s="163"/>
      <c r="M399" s="163"/>
    </row>
    <row r="400">
      <c r="A400" s="159"/>
      <c r="B400" s="159"/>
      <c r="C400" s="159"/>
      <c r="D400" s="160"/>
      <c r="E400" s="161"/>
      <c r="F400" s="162"/>
      <c r="G400" s="162"/>
      <c r="J400" s="162"/>
      <c r="L400" s="163"/>
      <c r="M400" s="163"/>
    </row>
    <row r="401">
      <c r="A401" s="159"/>
      <c r="B401" s="159"/>
      <c r="C401" s="159"/>
      <c r="D401" s="160"/>
      <c r="E401" s="161"/>
      <c r="F401" s="162"/>
      <c r="G401" s="162"/>
      <c r="J401" s="162"/>
      <c r="L401" s="163"/>
      <c r="M401" s="163"/>
    </row>
    <row r="402">
      <c r="A402" s="159"/>
      <c r="B402" s="159"/>
      <c r="C402" s="159"/>
      <c r="D402" s="160"/>
      <c r="E402" s="161"/>
      <c r="F402" s="162"/>
      <c r="G402" s="162"/>
      <c r="J402" s="162"/>
      <c r="L402" s="163"/>
      <c r="M402" s="163"/>
    </row>
    <row r="403">
      <c r="A403" s="159"/>
      <c r="B403" s="159"/>
      <c r="C403" s="159"/>
      <c r="D403" s="160"/>
      <c r="E403" s="161"/>
      <c r="F403" s="162"/>
      <c r="G403" s="162"/>
      <c r="J403" s="162"/>
      <c r="L403" s="163"/>
      <c r="M403" s="163"/>
    </row>
    <row r="404">
      <c r="A404" s="159"/>
      <c r="B404" s="159"/>
      <c r="C404" s="159"/>
      <c r="D404" s="160"/>
      <c r="E404" s="161"/>
      <c r="F404" s="162"/>
      <c r="G404" s="162"/>
      <c r="J404" s="162"/>
      <c r="L404" s="163"/>
      <c r="M404" s="163"/>
    </row>
    <row r="405">
      <c r="A405" s="159"/>
      <c r="B405" s="159"/>
      <c r="C405" s="159"/>
      <c r="D405" s="160"/>
      <c r="E405" s="161"/>
      <c r="F405" s="162"/>
      <c r="G405" s="162"/>
      <c r="J405" s="162"/>
      <c r="L405" s="163"/>
      <c r="M405" s="163"/>
    </row>
    <row r="406">
      <c r="A406" s="159"/>
      <c r="B406" s="159"/>
      <c r="C406" s="159"/>
      <c r="D406" s="160"/>
      <c r="E406" s="161"/>
      <c r="F406" s="162"/>
      <c r="G406" s="162"/>
      <c r="J406" s="162"/>
      <c r="L406" s="163"/>
      <c r="M406" s="163"/>
    </row>
    <row r="407">
      <c r="A407" s="159"/>
      <c r="B407" s="159"/>
      <c r="C407" s="159"/>
      <c r="D407" s="160"/>
      <c r="E407" s="161"/>
      <c r="F407" s="162"/>
      <c r="G407" s="162"/>
      <c r="J407" s="162"/>
      <c r="L407" s="163"/>
      <c r="M407" s="163"/>
    </row>
    <row r="408">
      <c r="A408" s="159"/>
      <c r="B408" s="159"/>
      <c r="C408" s="159"/>
      <c r="D408" s="160"/>
      <c r="E408" s="161"/>
      <c r="F408" s="162"/>
      <c r="G408" s="162"/>
      <c r="J408" s="162"/>
      <c r="L408" s="163"/>
      <c r="M408" s="163"/>
    </row>
    <row r="409">
      <c r="A409" s="159"/>
      <c r="B409" s="159"/>
      <c r="C409" s="159"/>
      <c r="D409" s="160"/>
      <c r="E409" s="161"/>
      <c r="F409" s="162"/>
      <c r="G409" s="162"/>
      <c r="J409" s="162"/>
      <c r="L409" s="163"/>
      <c r="M409" s="163"/>
    </row>
    <row r="410">
      <c r="A410" s="159"/>
      <c r="B410" s="159"/>
      <c r="C410" s="159"/>
      <c r="D410" s="160"/>
      <c r="E410" s="161"/>
      <c r="F410" s="162"/>
      <c r="G410" s="162"/>
      <c r="J410" s="162"/>
      <c r="L410" s="163"/>
      <c r="M410" s="163"/>
    </row>
    <row r="411">
      <c r="A411" s="159"/>
      <c r="B411" s="159"/>
      <c r="C411" s="159"/>
      <c r="D411" s="160"/>
      <c r="E411" s="161"/>
      <c r="F411" s="162"/>
      <c r="G411" s="162"/>
      <c r="J411" s="162"/>
      <c r="L411" s="163"/>
      <c r="M411" s="163"/>
    </row>
    <row r="412">
      <c r="A412" s="159"/>
      <c r="B412" s="159"/>
      <c r="C412" s="159"/>
      <c r="D412" s="160"/>
      <c r="E412" s="161"/>
      <c r="F412" s="162"/>
      <c r="G412" s="162"/>
      <c r="J412" s="162"/>
      <c r="L412" s="163"/>
      <c r="M412" s="163"/>
    </row>
    <row r="413">
      <c r="A413" s="159"/>
      <c r="B413" s="159"/>
      <c r="C413" s="159"/>
      <c r="D413" s="160"/>
      <c r="E413" s="161"/>
      <c r="F413" s="162"/>
      <c r="G413" s="162"/>
      <c r="J413" s="162"/>
      <c r="L413" s="163"/>
      <c r="M413" s="163"/>
    </row>
    <row r="414">
      <c r="A414" s="159"/>
      <c r="B414" s="159"/>
      <c r="C414" s="159"/>
      <c r="D414" s="160"/>
      <c r="E414" s="161"/>
      <c r="F414" s="162"/>
      <c r="G414" s="162"/>
      <c r="J414" s="162"/>
      <c r="L414" s="163"/>
      <c r="M414" s="163"/>
    </row>
    <row r="415">
      <c r="A415" s="159"/>
      <c r="B415" s="159"/>
      <c r="C415" s="159"/>
      <c r="D415" s="160"/>
      <c r="E415" s="161"/>
      <c r="F415" s="162"/>
      <c r="G415" s="162"/>
      <c r="J415" s="162"/>
      <c r="L415" s="163"/>
      <c r="M415" s="163"/>
    </row>
    <row r="416">
      <c r="A416" s="159"/>
      <c r="B416" s="159"/>
      <c r="C416" s="159"/>
      <c r="D416" s="160"/>
      <c r="E416" s="161"/>
      <c r="F416" s="162"/>
      <c r="G416" s="162"/>
      <c r="J416" s="162"/>
      <c r="L416" s="163"/>
      <c r="M416" s="163"/>
    </row>
    <row r="417">
      <c r="A417" s="159"/>
      <c r="B417" s="159"/>
      <c r="C417" s="159"/>
      <c r="D417" s="160"/>
      <c r="E417" s="161"/>
      <c r="F417" s="162"/>
      <c r="G417" s="162"/>
      <c r="J417" s="162"/>
      <c r="L417" s="163"/>
      <c r="M417" s="163"/>
    </row>
    <row r="418">
      <c r="A418" s="159"/>
      <c r="B418" s="159"/>
      <c r="C418" s="159"/>
      <c r="D418" s="160"/>
      <c r="E418" s="161"/>
      <c r="F418" s="162"/>
      <c r="G418" s="162"/>
      <c r="J418" s="162"/>
      <c r="L418" s="163"/>
      <c r="M418" s="163"/>
    </row>
    <row r="419">
      <c r="A419" s="159"/>
      <c r="B419" s="159"/>
      <c r="C419" s="159"/>
      <c r="D419" s="160"/>
      <c r="E419" s="161"/>
      <c r="F419" s="162"/>
      <c r="G419" s="162"/>
      <c r="J419" s="162"/>
      <c r="L419" s="163"/>
      <c r="M419" s="163"/>
    </row>
    <row r="420">
      <c r="A420" s="159"/>
      <c r="B420" s="159"/>
      <c r="C420" s="159"/>
      <c r="D420" s="160"/>
      <c r="E420" s="161"/>
      <c r="F420" s="162"/>
      <c r="G420" s="162"/>
      <c r="J420" s="162"/>
      <c r="L420" s="163"/>
      <c r="M420" s="163"/>
    </row>
    <row r="421">
      <c r="A421" s="159"/>
      <c r="B421" s="159"/>
      <c r="C421" s="159"/>
      <c r="D421" s="160"/>
      <c r="E421" s="161"/>
      <c r="F421" s="162"/>
      <c r="G421" s="162"/>
      <c r="J421" s="162"/>
      <c r="L421" s="163"/>
      <c r="M421" s="163"/>
    </row>
    <row r="422">
      <c r="A422" s="159"/>
      <c r="B422" s="159"/>
      <c r="C422" s="159"/>
      <c r="D422" s="160"/>
      <c r="E422" s="161"/>
      <c r="F422" s="162"/>
      <c r="G422" s="162"/>
      <c r="J422" s="162"/>
      <c r="L422" s="163"/>
      <c r="M422" s="163"/>
    </row>
    <row r="423">
      <c r="A423" s="159"/>
      <c r="B423" s="159"/>
      <c r="C423" s="159"/>
      <c r="D423" s="160"/>
      <c r="E423" s="161"/>
      <c r="F423" s="162"/>
      <c r="G423" s="162"/>
      <c r="J423" s="162"/>
      <c r="L423" s="163"/>
      <c r="M423" s="163"/>
    </row>
    <row r="424">
      <c r="A424" s="159"/>
      <c r="B424" s="159"/>
      <c r="C424" s="159"/>
      <c r="D424" s="160"/>
      <c r="E424" s="161"/>
      <c r="F424" s="162"/>
      <c r="G424" s="162"/>
      <c r="J424" s="162"/>
      <c r="L424" s="163"/>
      <c r="M424" s="163"/>
    </row>
    <row r="425">
      <c r="A425" s="159"/>
      <c r="B425" s="159"/>
      <c r="C425" s="159"/>
      <c r="D425" s="160"/>
      <c r="E425" s="161"/>
      <c r="F425" s="162"/>
      <c r="G425" s="162"/>
      <c r="J425" s="162"/>
      <c r="L425" s="163"/>
      <c r="M425" s="163"/>
    </row>
    <row r="426">
      <c r="A426" s="159"/>
      <c r="B426" s="159"/>
      <c r="C426" s="159"/>
      <c r="D426" s="160"/>
      <c r="E426" s="161"/>
      <c r="F426" s="162"/>
      <c r="G426" s="162"/>
      <c r="J426" s="162"/>
      <c r="L426" s="163"/>
      <c r="M426" s="163"/>
    </row>
    <row r="427">
      <c r="A427" s="159"/>
      <c r="B427" s="159"/>
      <c r="C427" s="159"/>
      <c r="D427" s="160"/>
      <c r="E427" s="161"/>
      <c r="F427" s="162"/>
      <c r="G427" s="162"/>
      <c r="J427" s="162"/>
      <c r="L427" s="163"/>
      <c r="M427" s="163"/>
    </row>
    <row r="428">
      <c r="A428" s="159"/>
      <c r="B428" s="159"/>
      <c r="C428" s="159"/>
      <c r="D428" s="160"/>
      <c r="E428" s="161"/>
      <c r="F428" s="162"/>
      <c r="G428" s="162"/>
      <c r="J428" s="162"/>
      <c r="L428" s="163"/>
      <c r="M428" s="163"/>
    </row>
    <row r="429">
      <c r="A429" s="159"/>
      <c r="B429" s="159"/>
      <c r="C429" s="159"/>
      <c r="D429" s="160"/>
      <c r="E429" s="161"/>
      <c r="F429" s="162"/>
      <c r="G429" s="162"/>
      <c r="J429" s="162"/>
      <c r="L429" s="163"/>
      <c r="M429" s="163"/>
    </row>
    <row r="430">
      <c r="A430" s="159"/>
      <c r="B430" s="159"/>
      <c r="C430" s="159"/>
      <c r="D430" s="160"/>
      <c r="E430" s="161"/>
      <c r="F430" s="162"/>
      <c r="G430" s="162"/>
      <c r="J430" s="162"/>
      <c r="L430" s="163"/>
      <c r="M430" s="163"/>
    </row>
    <row r="431">
      <c r="A431" s="159"/>
      <c r="B431" s="159"/>
      <c r="C431" s="159"/>
      <c r="D431" s="160"/>
      <c r="E431" s="161"/>
      <c r="F431" s="162"/>
      <c r="G431" s="162"/>
      <c r="J431" s="162"/>
      <c r="L431" s="163"/>
      <c r="M431" s="163"/>
    </row>
    <row r="432">
      <c r="A432" s="159"/>
      <c r="B432" s="159"/>
      <c r="C432" s="159"/>
      <c r="D432" s="160"/>
      <c r="E432" s="161"/>
      <c r="F432" s="162"/>
      <c r="G432" s="162"/>
      <c r="J432" s="162"/>
      <c r="L432" s="163"/>
      <c r="M432" s="163"/>
    </row>
    <row r="433">
      <c r="A433" s="159"/>
      <c r="B433" s="159"/>
      <c r="C433" s="159"/>
      <c r="D433" s="160"/>
      <c r="E433" s="161"/>
      <c r="F433" s="162"/>
      <c r="G433" s="162"/>
      <c r="J433" s="162"/>
      <c r="L433" s="163"/>
      <c r="M433" s="163"/>
    </row>
    <row r="434">
      <c r="A434" s="159"/>
      <c r="B434" s="159"/>
      <c r="C434" s="159"/>
      <c r="D434" s="160"/>
      <c r="E434" s="161"/>
      <c r="F434" s="162"/>
      <c r="G434" s="162"/>
      <c r="J434" s="162"/>
      <c r="L434" s="163"/>
      <c r="M434" s="163"/>
    </row>
    <row r="435">
      <c r="A435" s="159"/>
      <c r="B435" s="159"/>
      <c r="C435" s="159"/>
      <c r="D435" s="160"/>
      <c r="E435" s="161"/>
      <c r="F435" s="162"/>
      <c r="G435" s="162"/>
      <c r="J435" s="162"/>
      <c r="L435" s="163"/>
      <c r="M435" s="163"/>
    </row>
    <row r="436">
      <c r="A436" s="159"/>
      <c r="B436" s="159"/>
      <c r="C436" s="159"/>
      <c r="D436" s="160"/>
      <c r="E436" s="161"/>
      <c r="F436" s="162"/>
      <c r="G436" s="162"/>
      <c r="J436" s="162"/>
      <c r="L436" s="163"/>
      <c r="M436" s="163"/>
    </row>
    <row r="437">
      <c r="A437" s="159"/>
      <c r="B437" s="159"/>
      <c r="C437" s="159"/>
      <c r="D437" s="160"/>
      <c r="E437" s="161"/>
      <c r="F437" s="162"/>
      <c r="G437" s="162"/>
      <c r="J437" s="162"/>
      <c r="L437" s="163"/>
      <c r="M437" s="163"/>
    </row>
    <row r="438">
      <c r="A438" s="159"/>
      <c r="B438" s="159"/>
      <c r="C438" s="159"/>
      <c r="D438" s="160"/>
      <c r="E438" s="161"/>
      <c r="F438" s="162"/>
      <c r="G438" s="162"/>
      <c r="J438" s="162"/>
      <c r="L438" s="163"/>
      <c r="M438" s="163"/>
    </row>
    <row r="439">
      <c r="A439" s="159"/>
      <c r="B439" s="159"/>
      <c r="C439" s="159"/>
      <c r="D439" s="160"/>
      <c r="E439" s="161"/>
      <c r="F439" s="162"/>
      <c r="G439" s="162"/>
      <c r="J439" s="162"/>
      <c r="L439" s="163"/>
      <c r="M439" s="163"/>
    </row>
    <row r="440">
      <c r="A440" s="159"/>
      <c r="B440" s="159"/>
      <c r="C440" s="159"/>
      <c r="D440" s="160"/>
      <c r="E440" s="161"/>
      <c r="F440" s="162"/>
      <c r="G440" s="162"/>
      <c r="J440" s="162"/>
      <c r="L440" s="163"/>
      <c r="M440" s="163"/>
    </row>
    <row r="441">
      <c r="A441" s="159"/>
      <c r="B441" s="159"/>
      <c r="C441" s="159"/>
      <c r="D441" s="160"/>
      <c r="E441" s="161"/>
      <c r="F441" s="162"/>
      <c r="G441" s="162"/>
      <c r="J441" s="162"/>
      <c r="L441" s="163"/>
      <c r="M441" s="163"/>
    </row>
    <row r="442">
      <c r="A442" s="159"/>
      <c r="B442" s="159"/>
      <c r="C442" s="159"/>
      <c r="D442" s="160"/>
      <c r="E442" s="161"/>
      <c r="F442" s="162"/>
      <c r="G442" s="162"/>
      <c r="J442" s="162"/>
      <c r="L442" s="163"/>
      <c r="M442" s="163"/>
    </row>
    <row r="443">
      <c r="A443" s="159"/>
      <c r="B443" s="159"/>
      <c r="C443" s="159"/>
      <c r="D443" s="160"/>
      <c r="E443" s="161"/>
      <c r="F443" s="162"/>
      <c r="G443" s="162"/>
      <c r="J443" s="162"/>
      <c r="L443" s="163"/>
      <c r="M443" s="163"/>
    </row>
    <row r="444">
      <c r="A444" s="159"/>
      <c r="B444" s="159"/>
      <c r="C444" s="159"/>
      <c r="D444" s="160"/>
      <c r="E444" s="161"/>
      <c r="F444" s="162"/>
      <c r="G444" s="162"/>
      <c r="J444" s="162"/>
      <c r="L444" s="163"/>
      <c r="M444" s="163"/>
    </row>
    <row r="445">
      <c r="A445" s="159"/>
      <c r="B445" s="159"/>
      <c r="C445" s="159"/>
      <c r="D445" s="160"/>
      <c r="E445" s="161"/>
      <c r="F445" s="162"/>
      <c r="G445" s="162"/>
      <c r="J445" s="162"/>
      <c r="L445" s="163"/>
      <c r="M445" s="163"/>
    </row>
    <row r="446">
      <c r="A446" s="159"/>
      <c r="B446" s="159"/>
      <c r="C446" s="159"/>
      <c r="D446" s="160"/>
      <c r="E446" s="161"/>
      <c r="F446" s="162"/>
      <c r="G446" s="162"/>
      <c r="J446" s="162"/>
      <c r="L446" s="163"/>
      <c r="M446" s="163"/>
    </row>
    <row r="447">
      <c r="A447" s="159"/>
      <c r="B447" s="159"/>
      <c r="C447" s="159"/>
      <c r="D447" s="160"/>
      <c r="E447" s="161"/>
      <c r="F447" s="162"/>
      <c r="G447" s="162"/>
      <c r="J447" s="162"/>
      <c r="L447" s="163"/>
      <c r="M447" s="163"/>
    </row>
    <row r="448">
      <c r="A448" s="159"/>
      <c r="B448" s="159"/>
      <c r="C448" s="159"/>
      <c r="D448" s="160"/>
      <c r="E448" s="161"/>
      <c r="F448" s="162"/>
      <c r="G448" s="162"/>
      <c r="J448" s="162"/>
      <c r="L448" s="163"/>
      <c r="M448" s="163"/>
    </row>
    <row r="449">
      <c r="A449" s="159"/>
      <c r="B449" s="159"/>
      <c r="C449" s="159"/>
      <c r="D449" s="160"/>
      <c r="E449" s="161"/>
      <c r="F449" s="162"/>
      <c r="G449" s="162"/>
      <c r="J449" s="162"/>
      <c r="L449" s="163"/>
      <c r="M449" s="163"/>
    </row>
    <row r="450">
      <c r="A450" s="159"/>
      <c r="B450" s="159"/>
      <c r="C450" s="159"/>
      <c r="D450" s="160"/>
      <c r="E450" s="161"/>
      <c r="F450" s="162"/>
      <c r="G450" s="162"/>
      <c r="J450" s="162"/>
      <c r="L450" s="163"/>
      <c r="M450" s="163"/>
    </row>
    <row r="451">
      <c r="A451" s="159"/>
      <c r="B451" s="159"/>
      <c r="C451" s="159"/>
      <c r="D451" s="160"/>
      <c r="E451" s="161"/>
      <c r="F451" s="162"/>
      <c r="G451" s="162"/>
      <c r="J451" s="162"/>
      <c r="L451" s="163"/>
      <c r="M451" s="163"/>
    </row>
    <row r="452">
      <c r="A452" s="159"/>
      <c r="B452" s="159"/>
      <c r="C452" s="159"/>
      <c r="D452" s="160"/>
      <c r="E452" s="161"/>
      <c r="F452" s="162"/>
      <c r="G452" s="162"/>
      <c r="J452" s="162"/>
      <c r="L452" s="163"/>
      <c r="M452" s="163"/>
    </row>
    <row r="453">
      <c r="A453" s="159"/>
      <c r="B453" s="159"/>
      <c r="C453" s="159"/>
      <c r="D453" s="160"/>
      <c r="E453" s="161"/>
      <c r="F453" s="162"/>
      <c r="G453" s="162"/>
      <c r="J453" s="162"/>
      <c r="L453" s="163"/>
      <c r="M453" s="163"/>
    </row>
    <row r="454">
      <c r="A454" s="159"/>
      <c r="B454" s="159"/>
      <c r="C454" s="159"/>
      <c r="D454" s="160"/>
      <c r="E454" s="161"/>
      <c r="F454" s="162"/>
      <c r="G454" s="162"/>
      <c r="J454" s="162"/>
      <c r="L454" s="163"/>
      <c r="M454" s="163"/>
    </row>
    <row r="455">
      <c r="A455" s="159"/>
      <c r="B455" s="159"/>
      <c r="C455" s="159"/>
      <c r="D455" s="160"/>
      <c r="E455" s="161"/>
      <c r="F455" s="162"/>
      <c r="G455" s="162"/>
      <c r="J455" s="162"/>
      <c r="L455" s="163"/>
      <c r="M455" s="163"/>
    </row>
    <row r="456">
      <c r="A456" s="159"/>
      <c r="B456" s="159"/>
      <c r="C456" s="159"/>
      <c r="D456" s="160"/>
      <c r="E456" s="161"/>
      <c r="F456" s="162"/>
      <c r="G456" s="162"/>
      <c r="J456" s="162"/>
      <c r="L456" s="163"/>
      <c r="M456" s="163"/>
    </row>
    <row r="457">
      <c r="A457" s="159"/>
      <c r="B457" s="159"/>
      <c r="C457" s="159"/>
      <c r="D457" s="160"/>
      <c r="E457" s="161"/>
      <c r="F457" s="162"/>
      <c r="G457" s="162"/>
      <c r="J457" s="162"/>
      <c r="L457" s="163"/>
      <c r="M457" s="163"/>
    </row>
    <row r="458">
      <c r="A458" s="159"/>
      <c r="B458" s="159"/>
      <c r="C458" s="159"/>
      <c r="D458" s="160"/>
      <c r="E458" s="161"/>
      <c r="F458" s="162"/>
      <c r="G458" s="162"/>
      <c r="J458" s="162"/>
      <c r="L458" s="163"/>
      <c r="M458" s="163"/>
    </row>
    <row r="459">
      <c r="A459" s="159"/>
      <c r="B459" s="159"/>
      <c r="C459" s="159"/>
      <c r="D459" s="160"/>
      <c r="E459" s="161"/>
      <c r="F459" s="162"/>
      <c r="G459" s="162"/>
      <c r="J459" s="162"/>
      <c r="L459" s="163"/>
      <c r="M459" s="163"/>
    </row>
    <row r="460">
      <c r="A460" s="159"/>
      <c r="B460" s="159"/>
      <c r="C460" s="159"/>
      <c r="D460" s="160"/>
      <c r="E460" s="161"/>
      <c r="F460" s="162"/>
      <c r="G460" s="162"/>
      <c r="J460" s="162"/>
      <c r="L460" s="163"/>
      <c r="M460" s="163"/>
    </row>
    <row r="461">
      <c r="A461" s="159"/>
      <c r="B461" s="159"/>
      <c r="C461" s="159"/>
      <c r="D461" s="160"/>
      <c r="E461" s="161"/>
      <c r="F461" s="162"/>
      <c r="G461" s="162"/>
      <c r="J461" s="162"/>
      <c r="L461" s="163"/>
      <c r="M461" s="163"/>
    </row>
    <row r="462">
      <c r="A462" s="159"/>
      <c r="B462" s="159"/>
      <c r="C462" s="159"/>
      <c r="D462" s="160"/>
      <c r="E462" s="161"/>
      <c r="F462" s="162"/>
      <c r="G462" s="162"/>
      <c r="J462" s="162"/>
      <c r="L462" s="163"/>
      <c r="M462" s="163"/>
    </row>
    <row r="463">
      <c r="A463" s="159"/>
      <c r="B463" s="159"/>
      <c r="C463" s="159"/>
      <c r="D463" s="160"/>
      <c r="E463" s="161"/>
      <c r="F463" s="162"/>
      <c r="G463" s="162"/>
      <c r="J463" s="162"/>
      <c r="L463" s="163"/>
      <c r="M463" s="163"/>
    </row>
    <row r="464">
      <c r="A464" s="159"/>
      <c r="B464" s="159"/>
      <c r="C464" s="159"/>
      <c r="D464" s="160"/>
      <c r="E464" s="161"/>
      <c r="F464" s="162"/>
      <c r="G464" s="162"/>
      <c r="J464" s="162"/>
      <c r="L464" s="163"/>
      <c r="M464" s="163"/>
    </row>
    <row r="465">
      <c r="A465" s="159"/>
      <c r="B465" s="159"/>
      <c r="C465" s="159"/>
      <c r="D465" s="160"/>
      <c r="E465" s="161"/>
      <c r="F465" s="162"/>
      <c r="G465" s="162"/>
      <c r="J465" s="162"/>
      <c r="L465" s="163"/>
      <c r="M465" s="163"/>
    </row>
    <row r="466">
      <c r="A466" s="159"/>
      <c r="B466" s="159"/>
      <c r="C466" s="159"/>
      <c r="D466" s="160"/>
      <c r="E466" s="161"/>
      <c r="F466" s="162"/>
      <c r="G466" s="162"/>
      <c r="J466" s="162"/>
      <c r="L466" s="163"/>
      <c r="M466" s="163"/>
    </row>
    <row r="467">
      <c r="A467" s="159"/>
      <c r="B467" s="159"/>
      <c r="C467" s="159"/>
      <c r="D467" s="160"/>
      <c r="E467" s="161"/>
      <c r="F467" s="162"/>
      <c r="G467" s="162"/>
      <c r="J467" s="162"/>
      <c r="L467" s="163"/>
      <c r="M467" s="163"/>
    </row>
    <row r="468">
      <c r="A468" s="159"/>
      <c r="B468" s="159"/>
      <c r="C468" s="159"/>
      <c r="D468" s="160"/>
      <c r="E468" s="161"/>
      <c r="F468" s="162"/>
      <c r="G468" s="162"/>
      <c r="J468" s="162"/>
      <c r="L468" s="163"/>
      <c r="M468" s="163"/>
    </row>
    <row r="469">
      <c r="A469" s="159"/>
      <c r="B469" s="159"/>
      <c r="C469" s="159"/>
      <c r="D469" s="160"/>
      <c r="E469" s="161"/>
      <c r="F469" s="162"/>
      <c r="G469" s="162"/>
      <c r="J469" s="162"/>
      <c r="L469" s="163"/>
      <c r="M469" s="163"/>
    </row>
    <row r="470">
      <c r="A470" s="159"/>
      <c r="B470" s="159"/>
      <c r="C470" s="159"/>
      <c r="D470" s="160"/>
      <c r="E470" s="161"/>
      <c r="F470" s="162"/>
      <c r="G470" s="162"/>
      <c r="J470" s="162"/>
      <c r="L470" s="163"/>
      <c r="M470" s="163"/>
    </row>
    <row r="471">
      <c r="A471" s="159"/>
      <c r="B471" s="159"/>
      <c r="C471" s="159"/>
      <c r="D471" s="160"/>
      <c r="E471" s="161"/>
      <c r="F471" s="162"/>
      <c r="G471" s="162"/>
      <c r="J471" s="162"/>
      <c r="L471" s="163"/>
      <c r="M471" s="163"/>
    </row>
    <row r="472">
      <c r="A472" s="159"/>
      <c r="B472" s="159"/>
      <c r="C472" s="159"/>
      <c r="D472" s="160"/>
      <c r="E472" s="161"/>
      <c r="F472" s="162"/>
      <c r="G472" s="162"/>
      <c r="J472" s="162"/>
      <c r="L472" s="163"/>
      <c r="M472" s="163"/>
    </row>
    <row r="473">
      <c r="A473" s="159"/>
      <c r="B473" s="159"/>
      <c r="C473" s="159"/>
      <c r="D473" s="160"/>
      <c r="E473" s="161"/>
      <c r="F473" s="162"/>
      <c r="G473" s="162"/>
      <c r="J473" s="162"/>
      <c r="L473" s="163"/>
      <c r="M473" s="163"/>
    </row>
    <row r="474">
      <c r="A474" s="159"/>
      <c r="B474" s="159"/>
      <c r="C474" s="159"/>
      <c r="D474" s="160"/>
      <c r="E474" s="161"/>
      <c r="F474" s="162"/>
      <c r="G474" s="162"/>
      <c r="J474" s="162"/>
      <c r="L474" s="163"/>
      <c r="M474" s="163"/>
    </row>
    <row r="475">
      <c r="A475" s="159"/>
      <c r="B475" s="159"/>
      <c r="C475" s="159"/>
      <c r="D475" s="160"/>
      <c r="E475" s="161"/>
      <c r="F475" s="162"/>
      <c r="G475" s="162"/>
      <c r="J475" s="162"/>
      <c r="L475" s="163"/>
      <c r="M475" s="163"/>
    </row>
    <row r="476">
      <c r="A476" s="159"/>
      <c r="B476" s="159"/>
      <c r="C476" s="159"/>
      <c r="D476" s="160"/>
      <c r="E476" s="161"/>
      <c r="F476" s="162"/>
      <c r="G476" s="162"/>
      <c r="J476" s="162"/>
      <c r="L476" s="163"/>
      <c r="M476" s="163"/>
    </row>
    <row r="477">
      <c r="A477" s="159"/>
      <c r="B477" s="159"/>
      <c r="C477" s="159"/>
      <c r="D477" s="160"/>
      <c r="E477" s="161"/>
      <c r="F477" s="162"/>
      <c r="G477" s="162"/>
      <c r="J477" s="162"/>
      <c r="L477" s="163"/>
      <c r="M477" s="163"/>
    </row>
    <row r="478">
      <c r="A478" s="159"/>
      <c r="B478" s="159"/>
      <c r="C478" s="159"/>
      <c r="D478" s="160"/>
      <c r="E478" s="161"/>
      <c r="F478" s="162"/>
      <c r="G478" s="162"/>
      <c r="J478" s="162"/>
      <c r="L478" s="163"/>
      <c r="M478" s="163"/>
    </row>
    <row r="479">
      <c r="A479" s="159"/>
      <c r="B479" s="159"/>
      <c r="C479" s="159"/>
      <c r="D479" s="160"/>
      <c r="E479" s="161"/>
      <c r="F479" s="162"/>
      <c r="G479" s="162"/>
      <c r="J479" s="162"/>
      <c r="L479" s="163"/>
      <c r="M479" s="163"/>
    </row>
    <row r="480">
      <c r="A480" s="159"/>
      <c r="B480" s="159"/>
      <c r="C480" s="159"/>
      <c r="D480" s="160"/>
      <c r="E480" s="161"/>
      <c r="F480" s="162"/>
      <c r="G480" s="162"/>
      <c r="J480" s="162"/>
      <c r="L480" s="163"/>
      <c r="M480" s="163"/>
    </row>
    <row r="481">
      <c r="A481" s="159"/>
      <c r="B481" s="159"/>
      <c r="C481" s="159"/>
      <c r="D481" s="160"/>
      <c r="E481" s="161"/>
      <c r="F481" s="162"/>
      <c r="G481" s="162"/>
      <c r="J481" s="162"/>
      <c r="L481" s="163"/>
      <c r="M481" s="163"/>
    </row>
    <row r="482">
      <c r="A482" s="159"/>
      <c r="B482" s="159"/>
      <c r="C482" s="159"/>
      <c r="D482" s="160"/>
      <c r="E482" s="161"/>
      <c r="F482" s="162"/>
      <c r="G482" s="162"/>
      <c r="J482" s="162"/>
      <c r="L482" s="163"/>
      <c r="M482" s="163"/>
    </row>
    <row r="483">
      <c r="A483" s="159"/>
      <c r="B483" s="159"/>
      <c r="C483" s="159"/>
      <c r="D483" s="160"/>
      <c r="E483" s="161"/>
      <c r="F483" s="162"/>
      <c r="G483" s="162"/>
      <c r="J483" s="162"/>
      <c r="L483" s="163"/>
      <c r="M483" s="163"/>
    </row>
    <row r="484">
      <c r="A484" s="159"/>
      <c r="B484" s="159"/>
      <c r="C484" s="159"/>
      <c r="D484" s="160"/>
      <c r="E484" s="161"/>
      <c r="F484" s="162"/>
      <c r="G484" s="162"/>
      <c r="J484" s="162"/>
      <c r="L484" s="163"/>
      <c r="M484" s="163"/>
    </row>
    <row r="485">
      <c r="A485" s="159"/>
      <c r="B485" s="159"/>
      <c r="C485" s="159"/>
      <c r="D485" s="160"/>
      <c r="E485" s="161"/>
      <c r="F485" s="162"/>
      <c r="G485" s="162"/>
      <c r="J485" s="162"/>
      <c r="L485" s="163"/>
      <c r="M485" s="163"/>
    </row>
    <row r="486">
      <c r="A486" s="159"/>
      <c r="B486" s="159"/>
      <c r="C486" s="159"/>
      <c r="D486" s="160"/>
      <c r="E486" s="161"/>
      <c r="F486" s="162"/>
      <c r="G486" s="162"/>
      <c r="J486" s="162"/>
      <c r="L486" s="163"/>
      <c r="M486" s="163"/>
    </row>
    <row r="487">
      <c r="A487" s="159"/>
      <c r="B487" s="159"/>
      <c r="C487" s="159"/>
      <c r="D487" s="160"/>
      <c r="E487" s="161"/>
      <c r="F487" s="162"/>
      <c r="G487" s="162"/>
      <c r="J487" s="162"/>
      <c r="L487" s="163"/>
      <c r="M487" s="163"/>
    </row>
    <row r="488">
      <c r="A488" s="159"/>
      <c r="B488" s="159"/>
      <c r="C488" s="159"/>
      <c r="D488" s="160"/>
      <c r="E488" s="161"/>
      <c r="F488" s="162"/>
      <c r="G488" s="162"/>
      <c r="J488" s="162"/>
      <c r="L488" s="163"/>
      <c r="M488" s="163"/>
    </row>
    <row r="489">
      <c r="A489" s="159"/>
      <c r="B489" s="159"/>
      <c r="C489" s="159"/>
      <c r="D489" s="160"/>
      <c r="E489" s="161"/>
      <c r="F489" s="162"/>
      <c r="G489" s="162"/>
      <c r="J489" s="162"/>
      <c r="L489" s="163"/>
      <c r="M489" s="163"/>
    </row>
    <row r="490">
      <c r="A490" s="159"/>
      <c r="B490" s="159"/>
      <c r="C490" s="159"/>
      <c r="D490" s="160"/>
      <c r="E490" s="161"/>
      <c r="F490" s="162"/>
      <c r="G490" s="162"/>
      <c r="J490" s="162"/>
      <c r="L490" s="163"/>
      <c r="M490" s="163"/>
    </row>
    <row r="491">
      <c r="A491" s="159"/>
      <c r="B491" s="159"/>
      <c r="C491" s="159"/>
      <c r="D491" s="160"/>
      <c r="E491" s="161"/>
      <c r="F491" s="162"/>
      <c r="G491" s="162"/>
      <c r="J491" s="162"/>
      <c r="L491" s="163"/>
      <c r="M491" s="163"/>
    </row>
    <row r="492">
      <c r="A492" s="159"/>
      <c r="B492" s="159"/>
      <c r="C492" s="159"/>
      <c r="D492" s="160"/>
      <c r="E492" s="161"/>
      <c r="F492" s="162"/>
      <c r="G492" s="162"/>
      <c r="J492" s="162"/>
      <c r="L492" s="163"/>
      <c r="M492" s="163"/>
    </row>
    <row r="493">
      <c r="A493" s="159"/>
      <c r="B493" s="159"/>
      <c r="C493" s="159"/>
      <c r="D493" s="160"/>
      <c r="E493" s="161"/>
      <c r="F493" s="162"/>
      <c r="G493" s="162"/>
      <c r="J493" s="162"/>
      <c r="L493" s="163"/>
      <c r="M493" s="163"/>
    </row>
    <row r="494">
      <c r="A494" s="159"/>
      <c r="B494" s="159"/>
      <c r="C494" s="159"/>
      <c r="D494" s="160"/>
      <c r="E494" s="161"/>
      <c r="F494" s="162"/>
      <c r="G494" s="162"/>
      <c r="J494" s="162"/>
      <c r="L494" s="163"/>
      <c r="M494" s="163"/>
    </row>
    <row r="495">
      <c r="A495" s="159"/>
      <c r="B495" s="159"/>
      <c r="C495" s="159"/>
      <c r="D495" s="160"/>
      <c r="E495" s="161"/>
      <c r="F495" s="162"/>
      <c r="G495" s="162"/>
      <c r="J495" s="162"/>
      <c r="L495" s="163"/>
      <c r="M495" s="163"/>
    </row>
    <row r="496">
      <c r="A496" s="159"/>
      <c r="B496" s="159"/>
      <c r="C496" s="159"/>
      <c r="D496" s="160"/>
      <c r="E496" s="161"/>
      <c r="F496" s="162"/>
      <c r="G496" s="162"/>
      <c r="J496" s="162"/>
      <c r="L496" s="163"/>
      <c r="M496" s="163"/>
    </row>
    <row r="497">
      <c r="A497" s="159"/>
      <c r="B497" s="159"/>
      <c r="C497" s="159"/>
      <c r="D497" s="160"/>
      <c r="E497" s="161"/>
      <c r="F497" s="162"/>
      <c r="G497" s="162"/>
      <c r="J497" s="162"/>
      <c r="L497" s="163"/>
      <c r="M497" s="163"/>
    </row>
    <row r="498">
      <c r="A498" s="159"/>
      <c r="B498" s="159"/>
      <c r="C498" s="159"/>
      <c r="D498" s="160"/>
      <c r="E498" s="161"/>
      <c r="F498" s="162"/>
      <c r="G498" s="162"/>
      <c r="J498" s="162"/>
      <c r="L498" s="163"/>
      <c r="M498" s="163"/>
    </row>
    <row r="499">
      <c r="A499" s="159"/>
      <c r="B499" s="159"/>
      <c r="C499" s="159"/>
      <c r="D499" s="160"/>
      <c r="E499" s="161"/>
      <c r="F499" s="162"/>
      <c r="G499" s="162"/>
      <c r="J499" s="162"/>
      <c r="L499" s="163"/>
      <c r="M499" s="163"/>
    </row>
    <row r="500">
      <c r="A500" s="159"/>
      <c r="B500" s="159"/>
      <c r="C500" s="159"/>
      <c r="D500" s="160"/>
      <c r="E500" s="161"/>
      <c r="F500" s="162"/>
      <c r="G500" s="162"/>
      <c r="J500" s="162"/>
      <c r="L500" s="163"/>
      <c r="M500" s="163"/>
    </row>
    <row r="501">
      <c r="A501" s="159"/>
      <c r="B501" s="159"/>
      <c r="C501" s="159"/>
      <c r="D501" s="160"/>
      <c r="E501" s="161"/>
      <c r="F501" s="162"/>
      <c r="G501" s="162"/>
      <c r="J501" s="162"/>
      <c r="L501" s="163"/>
      <c r="M501" s="163"/>
    </row>
    <row r="502">
      <c r="A502" s="159"/>
      <c r="B502" s="159"/>
      <c r="C502" s="159"/>
      <c r="D502" s="160"/>
      <c r="E502" s="161"/>
      <c r="F502" s="162"/>
      <c r="G502" s="162"/>
      <c r="J502" s="162"/>
      <c r="L502" s="163"/>
      <c r="M502" s="163"/>
    </row>
    <row r="503">
      <c r="A503" s="159"/>
      <c r="B503" s="159"/>
      <c r="C503" s="159"/>
      <c r="D503" s="160"/>
      <c r="E503" s="161"/>
      <c r="F503" s="162"/>
      <c r="G503" s="162"/>
      <c r="J503" s="162"/>
      <c r="L503" s="163"/>
      <c r="M503" s="163"/>
    </row>
    <row r="504">
      <c r="A504" s="159"/>
      <c r="B504" s="159"/>
      <c r="C504" s="159"/>
      <c r="D504" s="160"/>
      <c r="E504" s="161"/>
      <c r="F504" s="162"/>
      <c r="G504" s="162"/>
      <c r="J504" s="162"/>
      <c r="L504" s="163"/>
      <c r="M504" s="163"/>
    </row>
    <row r="505">
      <c r="A505" s="159"/>
      <c r="B505" s="159"/>
      <c r="C505" s="159"/>
      <c r="D505" s="160"/>
      <c r="E505" s="161"/>
      <c r="F505" s="162"/>
      <c r="G505" s="162"/>
      <c r="J505" s="162"/>
      <c r="L505" s="163"/>
      <c r="M505" s="163"/>
    </row>
    <row r="506">
      <c r="A506" s="159"/>
      <c r="B506" s="159"/>
      <c r="C506" s="159"/>
      <c r="D506" s="160"/>
      <c r="E506" s="161"/>
      <c r="F506" s="162"/>
      <c r="G506" s="162"/>
      <c r="J506" s="162"/>
      <c r="L506" s="163"/>
      <c r="M506" s="163"/>
    </row>
    <row r="507">
      <c r="A507" s="159"/>
      <c r="B507" s="159"/>
      <c r="C507" s="159"/>
      <c r="D507" s="160"/>
      <c r="E507" s="161"/>
      <c r="F507" s="162"/>
      <c r="G507" s="162"/>
      <c r="J507" s="162"/>
      <c r="L507" s="163"/>
      <c r="M507" s="163"/>
    </row>
    <row r="508">
      <c r="A508" s="159"/>
      <c r="B508" s="159"/>
      <c r="C508" s="159"/>
      <c r="D508" s="160"/>
      <c r="E508" s="161"/>
      <c r="F508" s="162"/>
      <c r="G508" s="162"/>
      <c r="J508" s="162"/>
      <c r="L508" s="163"/>
      <c r="M508" s="163"/>
    </row>
    <row r="509">
      <c r="A509" s="159"/>
      <c r="B509" s="159"/>
      <c r="C509" s="159"/>
      <c r="D509" s="160"/>
      <c r="E509" s="161"/>
      <c r="F509" s="162"/>
      <c r="G509" s="162"/>
      <c r="J509" s="162"/>
      <c r="L509" s="163"/>
      <c r="M509" s="163"/>
    </row>
    <row r="510">
      <c r="A510" s="159"/>
      <c r="B510" s="159"/>
      <c r="C510" s="159"/>
      <c r="D510" s="160"/>
      <c r="E510" s="161"/>
      <c r="F510" s="162"/>
      <c r="G510" s="162"/>
      <c r="J510" s="162"/>
      <c r="L510" s="163"/>
      <c r="M510" s="163"/>
    </row>
    <row r="511">
      <c r="A511" s="159"/>
      <c r="B511" s="159"/>
      <c r="C511" s="159"/>
      <c r="D511" s="160"/>
      <c r="E511" s="161"/>
      <c r="F511" s="162"/>
      <c r="G511" s="162"/>
      <c r="J511" s="162"/>
      <c r="L511" s="163"/>
      <c r="M511" s="163"/>
    </row>
    <row r="512">
      <c r="A512" s="159"/>
      <c r="B512" s="159"/>
      <c r="C512" s="159"/>
      <c r="D512" s="160"/>
      <c r="E512" s="161"/>
      <c r="F512" s="162"/>
      <c r="G512" s="162"/>
      <c r="J512" s="162"/>
      <c r="L512" s="163"/>
      <c r="M512" s="163"/>
    </row>
    <row r="513">
      <c r="A513" s="159"/>
      <c r="B513" s="159"/>
      <c r="C513" s="159"/>
      <c r="D513" s="160"/>
      <c r="E513" s="161"/>
      <c r="F513" s="162"/>
      <c r="G513" s="162"/>
      <c r="J513" s="162"/>
      <c r="L513" s="163"/>
      <c r="M513" s="163"/>
    </row>
    <row r="514">
      <c r="A514" s="159"/>
      <c r="B514" s="159"/>
      <c r="C514" s="159"/>
      <c r="D514" s="160"/>
      <c r="E514" s="161"/>
      <c r="F514" s="162"/>
      <c r="G514" s="162"/>
      <c r="J514" s="162"/>
      <c r="L514" s="163"/>
      <c r="M514" s="163"/>
    </row>
    <row r="515">
      <c r="A515" s="159"/>
      <c r="B515" s="159"/>
      <c r="C515" s="159"/>
      <c r="D515" s="160"/>
      <c r="E515" s="161"/>
      <c r="F515" s="162"/>
      <c r="G515" s="162"/>
      <c r="J515" s="162"/>
      <c r="L515" s="163"/>
      <c r="M515" s="163"/>
    </row>
    <row r="516">
      <c r="A516" s="159"/>
      <c r="B516" s="159"/>
      <c r="C516" s="159"/>
      <c r="D516" s="160"/>
      <c r="E516" s="161"/>
      <c r="F516" s="162"/>
      <c r="G516" s="162"/>
      <c r="J516" s="162"/>
      <c r="L516" s="163"/>
      <c r="M516" s="163"/>
    </row>
    <row r="517">
      <c r="A517" s="159"/>
      <c r="B517" s="159"/>
      <c r="C517" s="159"/>
      <c r="D517" s="160"/>
      <c r="E517" s="161"/>
      <c r="F517" s="162"/>
      <c r="G517" s="162"/>
      <c r="J517" s="162"/>
      <c r="L517" s="163"/>
      <c r="M517" s="163"/>
    </row>
    <row r="518">
      <c r="A518" s="159"/>
      <c r="B518" s="159"/>
      <c r="C518" s="159"/>
      <c r="D518" s="160"/>
      <c r="E518" s="161"/>
      <c r="F518" s="162"/>
      <c r="G518" s="162"/>
      <c r="J518" s="162"/>
      <c r="L518" s="163"/>
      <c r="M518" s="163"/>
    </row>
    <row r="519">
      <c r="A519" s="159"/>
      <c r="B519" s="159"/>
      <c r="C519" s="159"/>
      <c r="D519" s="160"/>
      <c r="E519" s="161"/>
      <c r="F519" s="162"/>
      <c r="G519" s="162"/>
      <c r="J519" s="162"/>
      <c r="L519" s="163"/>
      <c r="M519" s="163"/>
    </row>
    <row r="520">
      <c r="A520" s="159"/>
      <c r="B520" s="159"/>
      <c r="C520" s="159"/>
      <c r="D520" s="160"/>
      <c r="E520" s="161"/>
      <c r="F520" s="162"/>
      <c r="G520" s="162"/>
      <c r="J520" s="162"/>
      <c r="L520" s="163"/>
      <c r="M520" s="163"/>
    </row>
    <row r="521">
      <c r="A521" s="159"/>
      <c r="B521" s="159"/>
      <c r="C521" s="159"/>
      <c r="D521" s="160"/>
      <c r="E521" s="161"/>
      <c r="F521" s="162"/>
      <c r="G521" s="162"/>
      <c r="J521" s="162"/>
      <c r="L521" s="163"/>
      <c r="M521" s="163"/>
    </row>
    <row r="522">
      <c r="A522" s="159"/>
      <c r="B522" s="159"/>
      <c r="C522" s="159"/>
      <c r="D522" s="160"/>
      <c r="E522" s="161"/>
      <c r="F522" s="162"/>
      <c r="G522" s="162"/>
      <c r="J522" s="162"/>
      <c r="L522" s="163"/>
      <c r="M522" s="163"/>
    </row>
    <row r="523">
      <c r="A523" s="159"/>
      <c r="B523" s="159"/>
      <c r="C523" s="159"/>
      <c r="D523" s="160"/>
      <c r="E523" s="161"/>
      <c r="F523" s="162"/>
      <c r="G523" s="162"/>
      <c r="J523" s="162"/>
      <c r="L523" s="163"/>
      <c r="M523" s="163"/>
    </row>
    <row r="524">
      <c r="A524" s="159"/>
      <c r="B524" s="159"/>
      <c r="C524" s="159"/>
      <c r="D524" s="160"/>
      <c r="E524" s="161"/>
      <c r="F524" s="162"/>
      <c r="G524" s="162"/>
      <c r="J524" s="162"/>
      <c r="L524" s="163"/>
      <c r="M524" s="163"/>
    </row>
    <row r="525">
      <c r="A525" s="159"/>
      <c r="B525" s="159"/>
      <c r="C525" s="159"/>
      <c r="D525" s="160"/>
      <c r="E525" s="161"/>
      <c r="F525" s="162"/>
      <c r="G525" s="162"/>
      <c r="J525" s="162"/>
      <c r="L525" s="163"/>
      <c r="M525" s="163"/>
    </row>
    <row r="526">
      <c r="A526" s="159"/>
      <c r="B526" s="159"/>
      <c r="C526" s="159"/>
      <c r="D526" s="160"/>
      <c r="E526" s="161"/>
      <c r="F526" s="162"/>
      <c r="G526" s="162"/>
      <c r="J526" s="162"/>
      <c r="L526" s="163"/>
      <c r="M526" s="163"/>
    </row>
    <row r="527">
      <c r="A527" s="159"/>
      <c r="B527" s="159"/>
      <c r="C527" s="159"/>
      <c r="D527" s="160"/>
      <c r="E527" s="161"/>
      <c r="F527" s="162"/>
      <c r="G527" s="162"/>
      <c r="J527" s="162"/>
      <c r="L527" s="163"/>
      <c r="M527" s="163"/>
    </row>
    <row r="528">
      <c r="A528" s="159"/>
      <c r="B528" s="159"/>
      <c r="C528" s="159"/>
      <c r="D528" s="160"/>
      <c r="E528" s="161"/>
      <c r="F528" s="162"/>
      <c r="G528" s="162"/>
      <c r="J528" s="162"/>
      <c r="L528" s="163"/>
      <c r="M528" s="163"/>
    </row>
    <row r="529">
      <c r="A529" s="159"/>
      <c r="B529" s="159"/>
      <c r="C529" s="159"/>
      <c r="D529" s="160"/>
      <c r="E529" s="161"/>
      <c r="F529" s="162"/>
      <c r="G529" s="162"/>
      <c r="J529" s="162"/>
      <c r="L529" s="163"/>
      <c r="M529" s="163"/>
    </row>
    <row r="530">
      <c r="A530" s="159"/>
      <c r="B530" s="159"/>
      <c r="C530" s="159"/>
      <c r="D530" s="160"/>
      <c r="E530" s="161"/>
      <c r="F530" s="162"/>
      <c r="G530" s="162"/>
      <c r="J530" s="162"/>
      <c r="L530" s="163"/>
      <c r="M530" s="163"/>
    </row>
    <row r="531">
      <c r="A531" s="159"/>
      <c r="B531" s="159"/>
      <c r="C531" s="159"/>
      <c r="D531" s="160"/>
      <c r="E531" s="161"/>
      <c r="F531" s="162"/>
      <c r="G531" s="162"/>
      <c r="J531" s="162"/>
      <c r="L531" s="163"/>
      <c r="M531" s="163"/>
    </row>
    <row r="532">
      <c r="A532" s="159"/>
      <c r="B532" s="159"/>
      <c r="C532" s="159"/>
      <c r="D532" s="160"/>
      <c r="E532" s="161"/>
      <c r="F532" s="162"/>
      <c r="G532" s="162"/>
      <c r="J532" s="162"/>
      <c r="L532" s="163"/>
      <c r="M532" s="163"/>
    </row>
    <row r="533">
      <c r="A533" s="159"/>
      <c r="B533" s="159"/>
      <c r="C533" s="159"/>
      <c r="D533" s="160"/>
      <c r="E533" s="161"/>
      <c r="F533" s="162"/>
      <c r="G533" s="162"/>
      <c r="J533" s="162"/>
      <c r="L533" s="163"/>
      <c r="M533" s="163"/>
    </row>
    <row r="534">
      <c r="A534" s="159"/>
      <c r="B534" s="159"/>
      <c r="C534" s="159"/>
      <c r="D534" s="160"/>
      <c r="E534" s="161"/>
      <c r="F534" s="162"/>
      <c r="G534" s="162"/>
      <c r="J534" s="162"/>
      <c r="L534" s="163"/>
      <c r="M534" s="163"/>
    </row>
    <row r="535">
      <c r="A535" s="159"/>
      <c r="B535" s="159"/>
      <c r="C535" s="159"/>
      <c r="D535" s="160"/>
      <c r="E535" s="161"/>
      <c r="F535" s="162"/>
      <c r="G535" s="162"/>
      <c r="J535" s="162"/>
      <c r="L535" s="163"/>
      <c r="M535" s="163"/>
    </row>
    <row r="536">
      <c r="A536" s="159"/>
      <c r="B536" s="159"/>
      <c r="C536" s="159"/>
      <c r="D536" s="160"/>
      <c r="E536" s="161"/>
      <c r="F536" s="162"/>
      <c r="G536" s="162"/>
      <c r="J536" s="162"/>
      <c r="L536" s="163"/>
      <c r="M536" s="163"/>
    </row>
    <row r="537">
      <c r="A537" s="159"/>
      <c r="B537" s="159"/>
      <c r="C537" s="159"/>
      <c r="D537" s="160"/>
      <c r="E537" s="161"/>
      <c r="F537" s="162"/>
      <c r="G537" s="162"/>
      <c r="J537" s="162"/>
      <c r="L537" s="163"/>
      <c r="M537" s="163"/>
    </row>
    <row r="538">
      <c r="A538" s="159"/>
      <c r="B538" s="159"/>
      <c r="C538" s="159"/>
      <c r="D538" s="160"/>
      <c r="E538" s="161"/>
      <c r="F538" s="162"/>
      <c r="G538" s="162"/>
      <c r="J538" s="162"/>
      <c r="L538" s="163"/>
      <c r="M538" s="163"/>
    </row>
    <row r="539">
      <c r="A539" s="159"/>
      <c r="B539" s="159"/>
      <c r="C539" s="159"/>
      <c r="D539" s="160"/>
      <c r="E539" s="161"/>
      <c r="F539" s="162"/>
      <c r="G539" s="162"/>
      <c r="J539" s="162"/>
      <c r="L539" s="163"/>
      <c r="M539" s="163"/>
    </row>
    <row r="540">
      <c r="A540" s="159"/>
      <c r="B540" s="159"/>
      <c r="C540" s="159"/>
      <c r="D540" s="160"/>
      <c r="E540" s="161"/>
      <c r="F540" s="162"/>
      <c r="G540" s="162"/>
      <c r="J540" s="162"/>
      <c r="L540" s="163"/>
      <c r="M540" s="163"/>
    </row>
    <row r="541">
      <c r="A541" s="159"/>
      <c r="B541" s="159"/>
      <c r="C541" s="159"/>
      <c r="D541" s="160"/>
      <c r="E541" s="161"/>
      <c r="F541" s="162"/>
      <c r="G541" s="162"/>
      <c r="J541" s="162"/>
      <c r="L541" s="163"/>
      <c r="M541" s="163"/>
    </row>
    <row r="542">
      <c r="A542" s="159"/>
      <c r="B542" s="159"/>
      <c r="C542" s="159"/>
      <c r="D542" s="160"/>
      <c r="E542" s="161"/>
      <c r="F542" s="162"/>
      <c r="G542" s="162"/>
      <c r="J542" s="162"/>
      <c r="L542" s="163"/>
      <c r="M542" s="163"/>
    </row>
    <row r="543">
      <c r="A543" s="159"/>
      <c r="B543" s="159"/>
      <c r="C543" s="159"/>
      <c r="D543" s="160"/>
      <c r="E543" s="161"/>
      <c r="F543" s="162"/>
      <c r="G543" s="162"/>
      <c r="J543" s="162"/>
      <c r="L543" s="163"/>
      <c r="M543" s="163"/>
    </row>
    <row r="544">
      <c r="A544" s="159"/>
      <c r="B544" s="159"/>
      <c r="C544" s="159"/>
      <c r="D544" s="160"/>
      <c r="E544" s="161"/>
      <c r="F544" s="162"/>
      <c r="G544" s="162"/>
      <c r="J544" s="162"/>
      <c r="L544" s="163"/>
      <c r="M544" s="163"/>
    </row>
    <row r="545">
      <c r="A545" s="159"/>
      <c r="B545" s="159"/>
      <c r="C545" s="159"/>
      <c r="D545" s="160"/>
      <c r="E545" s="161"/>
      <c r="F545" s="162"/>
      <c r="G545" s="162"/>
      <c r="J545" s="162"/>
      <c r="L545" s="163"/>
      <c r="M545" s="163"/>
    </row>
    <row r="546">
      <c r="A546" s="159"/>
      <c r="B546" s="159"/>
      <c r="C546" s="159"/>
      <c r="D546" s="160"/>
      <c r="E546" s="161"/>
      <c r="F546" s="162"/>
      <c r="G546" s="162"/>
      <c r="J546" s="162"/>
      <c r="L546" s="163"/>
      <c r="M546" s="163"/>
    </row>
    <row r="547">
      <c r="A547" s="159"/>
      <c r="B547" s="159"/>
      <c r="C547" s="159"/>
      <c r="D547" s="160"/>
      <c r="E547" s="161"/>
      <c r="F547" s="162"/>
      <c r="G547" s="162"/>
      <c r="J547" s="162"/>
      <c r="L547" s="163"/>
      <c r="M547" s="163"/>
    </row>
    <row r="548">
      <c r="A548" s="159"/>
      <c r="B548" s="159"/>
      <c r="C548" s="159"/>
      <c r="D548" s="160"/>
      <c r="E548" s="161"/>
      <c r="F548" s="162"/>
      <c r="G548" s="162"/>
      <c r="J548" s="162"/>
      <c r="L548" s="163"/>
      <c r="M548" s="163"/>
    </row>
    <row r="549">
      <c r="A549" s="159"/>
      <c r="B549" s="159"/>
      <c r="C549" s="159"/>
      <c r="D549" s="160"/>
      <c r="E549" s="161"/>
      <c r="F549" s="162"/>
      <c r="G549" s="162"/>
      <c r="J549" s="162"/>
      <c r="L549" s="163"/>
      <c r="M549" s="163"/>
    </row>
    <row r="550">
      <c r="A550" s="159"/>
      <c r="B550" s="159"/>
      <c r="C550" s="159"/>
      <c r="D550" s="160"/>
      <c r="E550" s="161"/>
      <c r="F550" s="162"/>
      <c r="G550" s="162"/>
      <c r="J550" s="162"/>
      <c r="L550" s="163"/>
      <c r="M550" s="163"/>
    </row>
    <row r="551">
      <c r="A551" s="159"/>
      <c r="B551" s="159"/>
      <c r="C551" s="159"/>
      <c r="D551" s="160"/>
      <c r="E551" s="161"/>
      <c r="F551" s="162"/>
      <c r="G551" s="162"/>
      <c r="J551" s="162"/>
      <c r="L551" s="163"/>
      <c r="M551" s="163"/>
    </row>
    <row r="552">
      <c r="A552" s="159"/>
      <c r="B552" s="159"/>
      <c r="C552" s="159"/>
      <c r="D552" s="160"/>
      <c r="E552" s="161"/>
      <c r="F552" s="162"/>
      <c r="G552" s="162"/>
      <c r="J552" s="162"/>
      <c r="L552" s="163"/>
      <c r="M552" s="163"/>
    </row>
    <row r="553">
      <c r="A553" s="159"/>
      <c r="B553" s="159"/>
      <c r="C553" s="159"/>
      <c r="D553" s="160"/>
      <c r="E553" s="161"/>
      <c r="F553" s="162"/>
      <c r="G553" s="162"/>
      <c r="J553" s="162"/>
      <c r="L553" s="163"/>
      <c r="M553" s="163"/>
    </row>
    <row r="554">
      <c r="A554" s="159"/>
      <c r="B554" s="159"/>
      <c r="C554" s="159"/>
      <c r="D554" s="160"/>
      <c r="E554" s="161"/>
      <c r="F554" s="162"/>
      <c r="G554" s="162"/>
      <c r="J554" s="162"/>
      <c r="L554" s="163"/>
      <c r="M554" s="163"/>
    </row>
    <row r="555">
      <c r="A555" s="159"/>
      <c r="B555" s="159"/>
      <c r="C555" s="159"/>
      <c r="D555" s="160"/>
      <c r="E555" s="161"/>
      <c r="F555" s="162"/>
      <c r="G555" s="162"/>
      <c r="J555" s="162"/>
      <c r="L555" s="163"/>
      <c r="M555" s="163"/>
    </row>
    <row r="556">
      <c r="A556" s="159"/>
      <c r="B556" s="159"/>
      <c r="C556" s="159"/>
      <c r="D556" s="160"/>
      <c r="E556" s="161"/>
      <c r="F556" s="162"/>
      <c r="G556" s="162"/>
      <c r="J556" s="162"/>
      <c r="L556" s="163"/>
      <c r="M556" s="163"/>
    </row>
    <row r="557">
      <c r="A557" s="159"/>
      <c r="B557" s="159"/>
      <c r="C557" s="159"/>
      <c r="D557" s="160"/>
      <c r="E557" s="161"/>
      <c r="F557" s="162"/>
      <c r="G557" s="162"/>
      <c r="J557" s="162"/>
      <c r="L557" s="163"/>
      <c r="M557" s="163"/>
    </row>
    <row r="558">
      <c r="A558" s="159"/>
      <c r="B558" s="159"/>
      <c r="C558" s="159"/>
      <c r="D558" s="160"/>
      <c r="E558" s="161"/>
      <c r="F558" s="162"/>
      <c r="G558" s="162"/>
      <c r="J558" s="162"/>
      <c r="L558" s="163"/>
      <c r="M558" s="163"/>
    </row>
    <row r="559">
      <c r="A559" s="159"/>
      <c r="B559" s="159"/>
      <c r="C559" s="159"/>
      <c r="D559" s="160"/>
      <c r="E559" s="161"/>
      <c r="F559" s="162"/>
      <c r="G559" s="162"/>
      <c r="J559" s="162"/>
      <c r="L559" s="163"/>
      <c r="M559" s="163"/>
    </row>
    <row r="560">
      <c r="A560" s="159"/>
      <c r="B560" s="159"/>
      <c r="C560" s="159"/>
      <c r="D560" s="160"/>
      <c r="E560" s="161"/>
      <c r="F560" s="162"/>
      <c r="G560" s="162"/>
      <c r="J560" s="162"/>
      <c r="L560" s="163"/>
      <c r="M560" s="163"/>
    </row>
    <row r="561">
      <c r="A561" s="159"/>
      <c r="B561" s="159"/>
      <c r="C561" s="159"/>
      <c r="D561" s="160"/>
      <c r="E561" s="161"/>
      <c r="F561" s="162"/>
      <c r="G561" s="162"/>
      <c r="J561" s="162"/>
      <c r="L561" s="163"/>
      <c r="M561" s="163"/>
    </row>
    <row r="562">
      <c r="A562" s="159"/>
      <c r="B562" s="159"/>
      <c r="C562" s="159"/>
      <c r="D562" s="160"/>
      <c r="E562" s="161"/>
      <c r="F562" s="162"/>
      <c r="G562" s="162"/>
      <c r="J562" s="162"/>
      <c r="L562" s="163"/>
      <c r="M562" s="163"/>
    </row>
    <row r="563">
      <c r="A563" s="159"/>
      <c r="B563" s="159"/>
      <c r="C563" s="159"/>
      <c r="D563" s="160"/>
      <c r="E563" s="161"/>
      <c r="F563" s="162"/>
      <c r="G563" s="162"/>
      <c r="J563" s="162"/>
      <c r="L563" s="163"/>
      <c r="M563" s="163"/>
    </row>
    <row r="564">
      <c r="A564" s="159"/>
      <c r="B564" s="159"/>
      <c r="C564" s="159"/>
      <c r="D564" s="160"/>
      <c r="E564" s="161"/>
      <c r="F564" s="162"/>
      <c r="G564" s="162"/>
      <c r="J564" s="162"/>
      <c r="L564" s="163"/>
      <c r="M564" s="163"/>
    </row>
    <row r="565">
      <c r="A565" s="159"/>
      <c r="B565" s="159"/>
      <c r="C565" s="159"/>
      <c r="D565" s="160"/>
      <c r="E565" s="161"/>
      <c r="F565" s="162"/>
      <c r="G565" s="162"/>
      <c r="J565" s="162"/>
      <c r="L565" s="163"/>
      <c r="M565" s="163"/>
    </row>
    <row r="566">
      <c r="A566" s="159"/>
      <c r="B566" s="159"/>
      <c r="C566" s="159"/>
      <c r="D566" s="160"/>
      <c r="E566" s="161"/>
      <c r="F566" s="162"/>
      <c r="G566" s="162"/>
      <c r="J566" s="162"/>
      <c r="L566" s="163"/>
      <c r="M566" s="163"/>
    </row>
    <row r="567">
      <c r="A567" s="159"/>
      <c r="B567" s="159"/>
      <c r="C567" s="159"/>
      <c r="D567" s="160"/>
      <c r="E567" s="161"/>
      <c r="F567" s="162"/>
      <c r="G567" s="162"/>
      <c r="J567" s="162"/>
      <c r="L567" s="163"/>
      <c r="M567" s="163"/>
    </row>
    <row r="568">
      <c r="A568" s="159"/>
      <c r="B568" s="159"/>
      <c r="C568" s="159"/>
      <c r="D568" s="160"/>
      <c r="E568" s="161"/>
      <c r="F568" s="162"/>
      <c r="G568" s="162"/>
      <c r="J568" s="162"/>
      <c r="L568" s="163"/>
      <c r="M568" s="163"/>
    </row>
    <row r="569">
      <c r="A569" s="159"/>
      <c r="B569" s="159"/>
      <c r="C569" s="159"/>
      <c r="D569" s="160"/>
      <c r="E569" s="161"/>
      <c r="F569" s="162"/>
      <c r="G569" s="162"/>
      <c r="J569" s="162"/>
      <c r="L569" s="163"/>
      <c r="M569" s="163"/>
    </row>
    <row r="570">
      <c r="A570" s="159"/>
      <c r="B570" s="159"/>
      <c r="C570" s="159"/>
      <c r="D570" s="160"/>
      <c r="E570" s="161"/>
      <c r="F570" s="162"/>
      <c r="G570" s="162"/>
      <c r="J570" s="162"/>
      <c r="L570" s="163"/>
      <c r="M570" s="163"/>
    </row>
    <row r="571">
      <c r="A571" s="159"/>
      <c r="B571" s="159"/>
      <c r="C571" s="159"/>
      <c r="D571" s="160"/>
      <c r="E571" s="161"/>
      <c r="F571" s="162"/>
      <c r="G571" s="162"/>
      <c r="J571" s="162"/>
      <c r="L571" s="163"/>
      <c r="M571" s="163"/>
    </row>
    <row r="572">
      <c r="A572" s="159"/>
      <c r="B572" s="159"/>
      <c r="C572" s="159"/>
      <c r="D572" s="160"/>
      <c r="E572" s="161"/>
      <c r="F572" s="162"/>
      <c r="G572" s="162"/>
      <c r="J572" s="162"/>
      <c r="L572" s="163"/>
      <c r="M572" s="163"/>
    </row>
    <row r="573">
      <c r="A573" s="159"/>
      <c r="B573" s="159"/>
      <c r="C573" s="159"/>
      <c r="D573" s="160"/>
      <c r="E573" s="161"/>
      <c r="F573" s="162"/>
      <c r="G573" s="162"/>
      <c r="J573" s="162"/>
      <c r="L573" s="163"/>
      <c r="M573" s="163"/>
    </row>
    <row r="574">
      <c r="A574" s="159"/>
      <c r="B574" s="159"/>
      <c r="C574" s="159"/>
      <c r="D574" s="160"/>
      <c r="E574" s="161"/>
      <c r="F574" s="162"/>
      <c r="G574" s="162"/>
      <c r="J574" s="162"/>
      <c r="L574" s="163"/>
      <c r="M574" s="163"/>
    </row>
    <row r="575">
      <c r="A575" s="159"/>
      <c r="B575" s="159"/>
      <c r="C575" s="159"/>
      <c r="D575" s="160"/>
      <c r="E575" s="161"/>
      <c r="F575" s="162"/>
      <c r="G575" s="162"/>
      <c r="J575" s="162"/>
      <c r="L575" s="163"/>
      <c r="M575" s="163"/>
    </row>
    <row r="576">
      <c r="A576" s="159"/>
      <c r="B576" s="159"/>
      <c r="C576" s="159"/>
      <c r="D576" s="160"/>
      <c r="E576" s="161"/>
      <c r="F576" s="162"/>
      <c r="G576" s="162"/>
      <c r="J576" s="162"/>
      <c r="L576" s="163"/>
      <c r="M576" s="163"/>
    </row>
    <row r="577">
      <c r="A577" s="159"/>
      <c r="B577" s="159"/>
      <c r="C577" s="159"/>
      <c r="D577" s="160"/>
      <c r="E577" s="161"/>
      <c r="F577" s="162"/>
      <c r="G577" s="162"/>
      <c r="J577" s="162"/>
      <c r="L577" s="163"/>
      <c r="M577" s="163"/>
    </row>
    <row r="578">
      <c r="A578" s="159"/>
      <c r="B578" s="159"/>
      <c r="C578" s="159"/>
      <c r="D578" s="160"/>
      <c r="E578" s="161"/>
      <c r="F578" s="162"/>
      <c r="G578" s="162"/>
      <c r="J578" s="162"/>
      <c r="L578" s="163"/>
      <c r="M578" s="163"/>
    </row>
    <row r="579">
      <c r="A579" s="159"/>
      <c r="B579" s="159"/>
      <c r="C579" s="159"/>
      <c r="D579" s="160"/>
      <c r="E579" s="161"/>
      <c r="F579" s="162"/>
      <c r="G579" s="162"/>
      <c r="J579" s="162"/>
      <c r="L579" s="163"/>
      <c r="M579" s="163"/>
    </row>
    <row r="580">
      <c r="A580" s="159"/>
      <c r="B580" s="159"/>
      <c r="C580" s="159"/>
      <c r="D580" s="160"/>
      <c r="E580" s="161"/>
      <c r="F580" s="162"/>
      <c r="G580" s="162"/>
      <c r="J580" s="162"/>
      <c r="L580" s="163"/>
      <c r="M580" s="163"/>
    </row>
    <row r="581">
      <c r="A581" s="159"/>
      <c r="B581" s="159"/>
      <c r="C581" s="159"/>
      <c r="D581" s="160"/>
      <c r="E581" s="161"/>
      <c r="F581" s="162"/>
      <c r="G581" s="162"/>
      <c r="J581" s="162"/>
      <c r="L581" s="163"/>
      <c r="M581" s="163"/>
    </row>
    <row r="582">
      <c r="A582" s="159"/>
      <c r="B582" s="159"/>
      <c r="C582" s="159"/>
      <c r="D582" s="160"/>
      <c r="E582" s="161"/>
      <c r="F582" s="162"/>
      <c r="G582" s="162"/>
      <c r="J582" s="162"/>
      <c r="L582" s="163"/>
      <c r="M582" s="163"/>
    </row>
    <row r="583">
      <c r="A583" s="159"/>
      <c r="B583" s="159"/>
      <c r="C583" s="159"/>
      <c r="D583" s="160"/>
      <c r="E583" s="161"/>
      <c r="F583" s="162"/>
      <c r="G583" s="162"/>
      <c r="J583" s="162"/>
      <c r="L583" s="163"/>
      <c r="M583" s="163"/>
    </row>
    <row r="584">
      <c r="A584" s="159"/>
      <c r="B584" s="159"/>
      <c r="C584" s="159"/>
      <c r="D584" s="160"/>
      <c r="E584" s="161"/>
      <c r="F584" s="162"/>
      <c r="G584" s="162"/>
      <c r="J584" s="162"/>
      <c r="L584" s="163"/>
      <c r="M584" s="163"/>
    </row>
    <row r="585">
      <c r="A585" s="159"/>
      <c r="B585" s="159"/>
      <c r="C585" s="159"/>
      <c r="D585" s="160"/>
      <c r="E585" s="161"/>
      <c r="F585" s="162"/>
      <c r="G585" s="162"/>
      <c r="J585" s="162"/>
      <c r="L585" s="163"/>
      <c r="M585" s="163"/>
    </row>
    <row r="586">
      <c r="A586" s="159"/>
      <c r="B586" s="159"/>
      <c r="C586" s="159"/>
      <c r="D586" s="160"/>
      <c r="E586" s="161"/>
      <c r="F586" s="162"/>
      <c r="G586" s="162"/>
      <c r="J586" s="162"/>
      <c r="L586" s="163"/>
      <c r="M586" s="163"/>
    </row>
    <row r="587">
      <c r="A587" s="159"/>
      <c r="B587" s="159"/>
      <c r="C587" s="159"/>
      <c r="D587" s="160"/>
      <c r="E587" s="161"/>
      <c r="F587" s="162"/>
      <c r="G587" s="162"/>
      <c r="J587" s="162"/>
      <c r="L587" s="163"/>
      <c r="M587" s="163"/>
    </row>
    <row r="588">
      <c r="A588" s="159"/>
      <c r="B588" s="159"/>
      <c r="C588" s="159"/>
      <c r="D588" s="160"/>
      <c r="E588" s="161"/>
      <c r="F588" s="162"/>
      <c r="G588" s="162"/>
      <c r="J588" s="162"/>
      <c r="L588" s="163"/>
      <c r="M588" s="163"/>
    </row>
    <row r="589">
      <c r="A589" s="159"/>
      <c r="B589" s="159"/>
      <c r="C589" s="159"/>
      <c r="D589" s="160"/>
      <c r="E589" s="161"/>
      <c r="F589" s="162"/>
      <c r="G589" s="162"/>
      <c r="J589" s="162"/>
      <c r="L589" s="163"/>
      <c r="M589" s="163"/>
    </row>
    <row r="590">
      <c r="A590" s="159"/>
      <c r="B590" s="159"/>
      <c r="C590" s="159"/>
      <c r="D590" s="160"/>
      <c r="E590" s="161"/>
      <c r="F590" s="162"/>
      <c r="G590" s="162"/>
      <c r="J590" s="162"/>
      <c r="L590" s="163"/>
      <c r="M590" s="163"/>
    </row>
    <row r="591">
      <c r="A591" s="159"/>
      <c r="B591" s="159"/>
      <c r="C591" s="159"/>
      <c r="D591" s="160"/>
      <c r="E591" s="161"/>
      <c r="F591" s="162"/>
      <c r="G591" s="162"/>
      <c r="J591" s="162"/>
      <c r="L591" s="163"/>
      <c r="M591" s="163"/>
    </row>
    <row r="592">
      <c r="A592" s="159"/>
      <c r="B592" s="159"/>
      <c r="C592" s="159"/>
      <c r="D592" s="160"/>
      <c r="E592" s="161"/>
      <c r="F592" s="162"/>
      <c r="G592" s="162"/>
      <c r="J592" s="162"/>
      <c r="L592" s="163"/>
      <c r="M592" s="163"/>
    </row>
    <row r="593">
      <c r="A593" s="159"/>
      <c r="B593" s="159"/>
      <c r="C593" s="159"/>
      <c r="D593" s="160"/>
      <c r="E593" s="161"/>
      <c r="F593" s="162"/>
      <c r="G593" s="162"/>
      <c r="J593" s="162"/>
      <c r="L593" s="163"/>
      <c r="M593" s="163"/>
    </row>
    <row r="594">
      <c r="A594" s="159"/>
      <c r="B594" s="159"/>
      <c r="C594" s="159"/>
      <c r="D594" s="160"/>
      <c r="E594" s="161"/>
      <c r="F594" s="162"/>
      <c r="G594" s="162"/>
      <c r="J594" s="162"/>
      <c r="L594" s="163"/>
      <c r="M594" s="163"/>
    </row>
    <row r="595">
      <c r="A595" s="159"/>
      <c r="B595" s="159"/>
      <c r="C595" s="159"/>
      <c r="D595" s="160"/>
      <c r="E595" s="161"/>
      <c r="F595" s="162"/>
      <c r="G595" s="162"/>
      <c r="J595" s="162"/>
      <c r="L595" s="163"/>
      <c r="M595" s="163"/>
    </row>
    <row r="596">
      <c r="A596" s="159"/>
      <c r="B596" s="159"/>
      <c r="C596" s="159"/>
      <c r="D596" s="160"/>
      <c r="E596" s="161"/>
      <c r="F596" s="162"/>
      <c r="G596" s="162"/>
      <c r="J596" s="162"/>
      <c r="L596" s="163"/>
      <c r="M596" s="163"/>
    </row>
    <row r="597">
      <c r="A597" s="159"/>
      <c r="B597" s="159"/>
      <c r="C597" s="159"/>
      <c r="D597" s="160"/>
      <c r="E597" s="161"/>
      <c r="F597" s="162"/>
      <c r="G597" s="162"/>
      <c r="J597" s="162"/>
      <c r="L597" s="163"/>
      <c r="M597" s="163"/>
    </row>
    <row r="598">
      <c r="A598" s="159"/>
      <c r="B598" s="159"/>
      <c r="C598" s="159"/>
      <c r="D598" s="160"/>
      <c r="E598" s="161"/>
      <c r="F598" s="162"/>
      <c r="G598" s="162"/>
      <c r="J598" s="162"/>
      <c r="L598" s="163"/>
      <c r="M598" s="163"/>
    </row>
    <row r="599">
      <c r="A599" s="159"/>
      <c r="B599" s="159"/>
      <c r="C599" s="159"/>
      <c r="D599" s="160"/>
      <c r="E599" s="161"/>
      <c r="F599" s="162"/>
      <c r="G599" s="162"/>
      <c r="J599" s="162"/>
      <c r="L599" s="163"/>
      <c r="M599" s="163"/>
    </row>
    <row r="600">
      <c r="A600" s="159"/>
      <c r="B600" s="159"/>
      <c r="C600" s="159"/>
      <c r="D600" s="160"/>
      <c r="E600" s="161"/>
      <c r="F600" s="162"/>
      <c r="G600" s="162"/>
      <c r="J600" s="162"/>
      <c r="L600" s="163"/>
      <c r="M600" s="163"/>
    </row>
    <row r="601">
      <c r="A601" s="159"/>
      <c r="B601" s="159"/>
      <c r="C601" s="159"/>
      <c r="D601" s="160"/>
      <c r="E601" s="161"/>
      <c r="F601" s="162"/>
      <c r="G601" s="162"/>
      <c r="J601" s="162"/>
      <c r="L601" s="163"/>
      <c r="M601" s="163"/>
    </row>
    <row r="602">
      <c r="A602" s="159"/>
      <c r="B602" s="159"/>
      <c r="C602" s="159"/>
      <c r="D602" s="160"/>
      <c r="E602" s="161"/>
      <c r="F602" s="162"/>
      <c r="G602" s="162"/>
      <c r="J602" s="162"/>
      <c r="L602" s="163"/>
      <c r="M602" s="163"/>
    </row>
    <row r="603">
      <c r="A603" s="159"/>
      <c r="B603" s="159"/>
      <c r="C603" s="159"/>
      <c r="D603" s="160"/>
      <c r="E603" s="161"/>
      <c r="F603" s="162"/>
      <c r="G603" s="162"/>
      <c r="J603" s="162"/>
      <c r="L603" s="163"/>
      <c r="M603" s="163"/>
    </row>
    <row r="604">
      <c r="A604" s="159"/>
      <c r="B604" s="159"/>
      <c r="C604" s="159"/>
      <c r="D604" s="160"/>
      <c r="E604" s="161"/>
      <c r="F604" s="162"/>
      <c r="G604" s="162"/>
      <c r="J604" s="162"/>
      <c r="L604" s="163"/>
      <c r="M604" s="163"/>
    </row>
    <row r="605">
      <c r="A605" s="159"/>
      <c r="B605" s="159"/>
      <c r="C605" s="159"/>
      <c r="D605" s="160"/>
      <c r="E605" s="161"/>
      <c r="F605" s="162"/>
      <c r="G605" s="162"/>
      <c r="J605" s="162"/>
      <c r="L605" s="163"/>
      <c r="M605" s="163"/>
    </row>
    <row r="606">
      <c r="A606" s="159"/>
      <c r="B606" s="159"/>
      <c r="C606" s="159"/>
      <c r="D606" s="160"/>
      <c r="E606" s="161"/>
      <c r="F606" s="162"/>
      <c r="G606" s="162"/>
      <c r="J606" s="162"/>
      <c r="L606" s="163"/>
      <c r="M606" s="163"/>
    </row>
    <row r="607">
      <c r="A607" s="159"/>
      <c r="B607" s="159"/>
      <c r="C607" s="159"/>
      <c r="D607" s="160"/>
      <c r="E607" s="161"/>
      <c r="F607" s="162"/>
      <c r="G607" s="162"/>
      <c r="J607" s="162"/>
      <c r="L607" s="163"/>
      <c r="M607" s="163"/>
    </row>
    <row r="608">
      <c r="A608" s="159"/>
      <c r="B608" s="159"/>
      <c r="C608" s="159"/>
      <c r="D608" s="160"/>
      <c r="E608" s="161"/>
      <c r="F608" s="162"/>
      <c r="G608" s="162"/>
      <c r="J608" s="162"/>
      <c r="L608" s="163"/>
      <c r="M608" s="163"/>
    </row>
    <row r="609">
      <c r="A609" s="159"/>
      <c r="B609" s="159"/>
      <c r="C609" s="159"/>
      <c r="D609" s="160"/>
      <c r="E609" s="161"/>
      <c r="F609" s="162"/>
      <c r="G609" s="162"/>
      <c r="J609" s="162"/>
      <c r="L609" s="163"/>
      <c r="M609" s="163"/>
    </row>
    <row r="610">
      <c r="A610" s="159"/>
      <c r="B610" s="159"/>
      <c r="C610" s="159"/>
      <c r="D610" s="160"/>
      <c r="E610" s="161"/>
      <c r="F610" s="162"/>
      <c r="G610" s="162"/>
      <c r="J610" s="162"/>
      <c r="L610" s="163"/>
      <c r="M610" s="163"/>
    </row>
    <row r="611">
      <c r="A611" s="159"/>
      <c r="B611" s="159"/>
      <c r="C611" s="159"/>
      <c r="D611" s="160"/>
      <c r="E611" s="161"/>
      <c r="F611" s="162"/>
      <c r="G611" s="162"/>
      <c r="J611" s="162"/>
      <c r="L611" s="163"/>
      <c r="M611" s="163"/>
    </row>
    <row r="612">
      <c r="A612" s="159"/>
      <c r="B612" s="159"/>
      <c r="C612" s="159"/>
      <c r="D612" s="160"/>
      <c r="E612" s="161"/>
      <c r="F612" s="162"/>
      <c r="G612" s="162"/>
      <c r="J612" s="162"/>
      <c r="L612" s="163"/>
      <c r="M612" s="163"/>
    </row>
    <row r="613">
      <c r="A613" s="159"/>
      <c r="B613" s="159"/>
      <c r="C613" s="159"/>
      <c r="D613" s="160"/>
      <c r="E613" s="161"/>
      <c r="F613" s="162"/>
      <c r="G613" s="162"/>
      <c r="J613" s="162"/>
      <c r="L613" s="163"/>
      <c r="M613" s="163"/>
    </row>
    <row r="614">
      <c r="A614" s="159"/>
      <c r="B614" s="159"/>
      <c r="C614" s="159"/>
      <c r="D614" s="160"/>
      <c r="E614" s="161"/>
      <c r="F614" s="162"/>
      <c r="G614" s="162"/>
      <c r="J614" s="162"/>
      <c r="L614" s="163"/>
      <c r="M614" s="163"/>
    </row>
    <row r="615">
      <c r="A615" s="159"/>
      <c r="B615" s="159"/>
      <c r="C615" s="159"/>
      <c r="D615" s="160"/>
      <c r="E615" s="161"/>
      <c r="F615" s="162"/>
      <c r="G615" s="162"/>
      <c r="J615" s="162"/>
      <c r="L615" s="163"/>
      <c r="M615" s="163"/>
    </row>
    <row r="616">
      <c r="A616" s="159"/>
      <c r="B616" s="159"/>
      <c r="C616" s="159"/>
      <c r="D616" s="160"/>
      <c r="E616" s="161"/>
      <c r="F616" s="162"/>
      <c r="G616" s="162"/>
      <c r="J616" s="162"/>
      <c r="L616" s="163"/>
      <c r="M616" s="163"/>
    </row>
    <row r="617">
      <c r="A617" s="159"/>
      <c r="B617" s="159"/>
      <c r="C617" s="159"/>
      <c r="D617" s="160"/>
      <c r="E617" s="161"/>
      <c r="F617" s="162"/>
      <c r="G617" s="162"/>
      <c r="J617" s="162"/>
      <c r="L617" s="163"/>
      <c r="M617" s="163"/>
    </row>
    <row r="618">
      <c r="A618" s="159"/>
      <c r="B618" s="159"/>
      <c r="C618" s="159"/>
      <c r="D618" s="160"/>
      <c r="E618" s="161"/>
      <c r="F618" s="162"/>
      <c r="G618" s="162"/>
      <c r="J618" s="162"/>
      <c r="L618" s="163"/>
      <c r="M618" s="163"/>
    </row>
    <row r="619">
      <c r="A619" s="159"/>
      <c r="B619" s="159"/>
      <c r="C619" s="159"/>
      <c r="D619" s="160"/>
      <c r="E619" s="161"/>
      <c r="F619" s="162"/>
      <c r="G619" s="162"/>
      <c r="J619" s="162"/>
      <c r="L619" s="163"/>
      <c r="M619" s="163"/>
    </row>
    <row r="620">
      <c r="A620" s="159"/>
      <c r="B620" s="159"/>
      <c r="C620" s="159"/>
      <c r="D620" s="160"/>
      <c r="E620" s="161"/>
      <c r="F620" s="162"/>
      <c r="G620" s="162"/>
      <c r="J620" s="162"/>
      <c r="L620" s="163"/>
      <c r="M620" s="163"/>
    </row>
    <row r="621">
      <c r="A621" s="159"/>
      <c r="B621" s="159"/>
      <c r="C621" s="159"/>
      <c r="D621" s="160"/>
      <c r="E621" s="161"/>
      <c r="F621" s="162"/>
      <c r="G621" s="162"/>
      <c r="J621" s="162"/>
      <c r="L621" s="163"/>
      <c r="M621" s="163"/>
    </row>
    <row r="622">
      <c r="A622" s="159"/>
      <c r="B622" s="159"/>
      <c r="C622" s="159"/>
      <c r="D622" s="160"/>
      <c r="E622" s="161"/>
      <c r="F622" s="162"/>
      <c r="G622" s="162"/>
      <c r="J622" s="162"/>
      <c r="L622" s="163"/>
      <c r="M622" s="163"/>
    </row>
    <row r="623">
      <c r="A623" s="159"/>
      <c r="B623" s="159"/>
      <c r="C623" s="159"/>
      <c r="D623" s="160"/>
      <c r="E623" s="161"/>
      <c r="F623" s="162"/>
      <c r="G623" s="162"/>
      <c r="J623" s="162"/>
      <c r="L623" s="163"/>
      <c r="M623" s="163"/>
    </row>
    <row r="624">
      <c r="A624" s="159"/>
      <c r="B624" s="159"/>
      <c r="C624" s="159"/>
      <c r="D624" s="160"/>
      <c r="E624" s="161"/>
      <c r="F624" s="162"/>
      <c r="G624" s="162"/>
      <c r="J624" s="162"/>
      <c r="L624" s="163"/>
      <c r="M624" s="163"/>
    </row>
    <row r="625">
      <c r="A625" s="159"/>
      <c r="B625" s="159"/>
      <c r="C625" s="159"/>
      <c r="D625" s="160"/>
      <c r="E625" s="161"/>
      <c r="F625" s="162"/>
      <c r="G625" s="162"/>
      <c r="J625" s="162"/>
      <c r="L625" s="163"/>
      <c r="M625" s="163"/>
    </row>
    <row r="626">
      <c r="A626" s="159"/>
      <c r="B626" s="159"/>
      <c r="C626" s="159"/>
      <c r="D626" s="160"/>
      <c r="E626" s="161"/>
      <c r="F626" s="162"/>
      <c r="G626" s="162"/>
      <c r="J626" s="162"/>
      <c r="L626" s="163"/>
      <c r="M626" s="163"/>
    </row>
    <row r="627">
      <c r="A627" s="159"/>
      <c r="B627" s="159"/>
      <c r="C627" s="159"/>
      <c r="D627" s="160"/>
      <c r="E627" s="161"/>
      <c r="F627" s="162"/>
      <c r="G627" s="162"/>
      <c r="J627" s="162"/>
      <c r="L627" s="163"/>
      <c r="M627" s="163"/>
    </row>
    <row r="628">
      <c r="A628" s="159"/>
      <c r="B628" s="159"/>
      <c r="C628" s="159"/>
      <c r="D628" s="160"/>
      <c r="E628" s="161"/>
      <c r="F628" s="162"/>
      <c r="G628" s="162"/>
      <c r="J628" s="162"/>
      <c r="L628" s="163"/>
      <c r="M628" s="163"/>
    </row>
    <row r="629">
      <c r="A629" s="159"/>
      <c r="B629" s="159"/>
      <c r="C629" s="159"/>
      <c r="D629" s="160"/>
      <c r="E629" s="161"/>
      <c r="F629" s="162"/>
      <c r="G629" s="162"/>
      <c r="J629" s="162"/>
      <c r="L629" s="163"/>
      <c r="M629" s="163"/>
    </row>
    <row r="630">
      <c r="A630" s="159"/>
      <c r="B630" s="159"/>
      <c r="C630" s="159"/>
      <c r="D630" s="160"/>
      <c r="E630" s="161"/>
      <c r="F630" s="162"/>
      <c r="G630" s="162"/>
      <c r="J630" s="162"/>
      <c r="L630" s="163"/>
      <c r="M630" s="163"/>
    </row>
    <row r="631">
      <c r="A631" s="159"/>
      <c r="B631" s="159"/>
      <c r="C631" s="159"/>
      <c r="D631" s="160"/>
      <c r="E631" s="161"/>
      <c r="F631" s="162"/>
      <c r="G631" s="162"/>
      <c r="J631" s="162"/>
      <c r="L631" s="163"/>
      <c r="M631" s="163"/>
    </row>
    <row r="632">
      <c r="A632" s="159"/>
      <c r="B632" s="159"/>
      <c r="C632" s="159"/>
      <c r="D632" s="160"/>
      <c r="E632" s="161"/>
      <c r="F632" s="162"/>
      <c r="G632" s="162"/>
      <c r="J632" s="162"/>
      <c r="L632" s="163"/>
      <c r="M632" s="163"/>
    </row>
    <row r="633">
      <c r="A633" s="159"/>
      <c r="B633" s="159"/>
      <c r="C633" s="159"/>
      <c r="D633" s="160"/>
      <c r="E633" s="161"/>
      <c r="F633" s="162"/>
      <c r="G633" s="162"/>
      <c r="J633" s="162"/>
      <c r="L633" s="163"/>
      <c r="M633" s="163"/>
    </row>
    <row r="634">
      <c r="A634" s="159"/>
      <c r="B634" s="159"/>
      <c r="C634" s="159"/>
      <c r="D634" s="160"/>
      <c r="E634" s="161"/>
      <c r="F634" s="162"/>
      <c r="G634" s="162"/>
      <c r="J634" s="162"/>
      <c r="L634" s="163"/>
      <c r="M634" s="163"/>
    </row>
    <row r="635">
      <c r="A635" s="159"/>
      <c r="B635" s="159"/>
      <c r="C635" s="159"/>
      <c r="D635" s="160"/>
      <c r="E635" s="161"/>
      <c r="F635" s="162"/>
      <c r="G635" s="162"/>
      <c r="J635" s="162"/>
      <c r="L635" s="163"/>
      <c r="M635" s="163"/>
    </row>
    <row r="636">
      <c r="A636" s="159"/>
      <c r="B636" s="159"/>
      <c r="C636" s="159"/>
      <c r="D636" s="160"/>
      <c r="E636" s="161"/>
      <c r="F636" s="162"/>
      <c r="G636" s="162"/>
      <c r="J636" s="162"/>
      <c r="L636" s="163"/>
      <c r="M636" s="163"/>
    </row>
    <row r="637">
      <c r="A637" s="159"/>
      <c r="B637" s="159"/>
      <c r="C637" s="159"/>
      <c r="D637" s="160"/>
      <c r="E637" s="161"/>
      <c r="F637" s="162"/>
      <c r="G637" s="162"/>
      <c r="J637" s="162"/>
      <c r="L637" s="163"/>
      <c r="M637" s="163"/>
    </row>
    <row r="638">
      <c r="A638" s="159"/>
      <c r="B638" s="159"/>
      <c r="C638" s="159"/>
      <c r="D638" s="160"/>
      <c r="E638" s="161"/>
      <c r="F638" s="162"/>
      <c r="G638" s="162"/>
      <c r="J638" s="162"/>
      <c r="L638" s="163"/>
      <c r="M638" s="163"/>
    </row>
    <row r="639">
      <c r="A639" s="159"/>
      <c r="B639" s="159"/>
      <c r="C639" s="159"/>
      <c r="D639" s="160"/>
      <c r="E639" s="161"/>
      <c r="F639" s="162"/>
      <c r="G639" s="162"/>
      <c r="J639" s="162"/>
      <c r="L639" s="163"/>
      <c r="M639" s="163"/>
    </row>
    <row r="640">
      <c r="A640" s="159"/>
      <c r="B640" s="159"/>
      <c r="C640" s="159"/>
      <c r="D640" s="160"/>
      <c r="E640" s="161"/>
      <c r="F640" s="162"/>
      <c r="G640" s="162"/>
      <c r="J640" s="162"/>
      <c r="L640" s="163"/>
      <c r="M640" s="163"/>
    </row>
    <row r="641">
      <c r="A641" s="159"/>
      <c r="B641" s="159"/>
      <c r="C641" s="159"/>
      <c r="D641" s="160"/>
      <c r="E641" s="161"/>
      <c r="F641" s="162"/>
      <c r="G641" s="162"/>
      <c r="J641" s="162"/>
      <c r="L641" s="163"/>
      <c r="M641" s="163"/>
    </row>
    <row r="642">
      <c r="A642" s="159"/>
      <c r="B642" s="159"/>
      <c r="C642" s="159"/>
      <c r="D642" s="160"/>
      <c r="E642" s="161"/>
      <c r="F642" s="162"/>
      <c r="G642" s="162"/>
      <c r="J642" s="162"/>
      <c r="L642" s="163"/>
      <c r="M642" s="163"/>
    </row>
    <row r="643">
      <c r="A643" s="159"/>
      <c r="B643" s="159"/>
      <c r="C643" s="159"/>
      <c r="D643" s="160"/>
      <c r="E643" s="161"/>
      <c r="F643" s="162"/>
      <c r="G643" s="162"/>
      <c r="J643" s="162"/>
      <c r="L643" s="163"/>
      <c r="M643" s="163"/>
    </row>
    <row r="644">
      <c r="A644" s="159"/>
      <c r="B644" s="159"/>
      <c r="C644" s="159"/>
      <c r="D644" s="160"/>
      <c r="E644" s="161"/>
      <c r="F644" s="162"/>
      <c r="G644" s="162"/>
      <c r="J644" s="162"/>
      <c r="L644" s="163"/>
      <c r="M644" s="163"/>
    </row>
    <row r="645">
      <c r="A645" s="159"/>
      <c r="B645" s="159"/>
      <c r="C645" s="159"/>
      <c r="D645" s="160"/>
      <c r="E645" s="161"/>
      <c r="F645" s="162"/>
      <c r="G645" s="162"/>
      <c r="J645" s="162"/>
      <c r="L645" s="163"/>
      <c r="M645" s="163"/>
    </row>
    <row r="646">
      <c r="A646" s="159"/>
      <c r="B646" s="159"/>
      <c r="C646" s="159"/>
      <c r="D646" s="160"/>
      <c r="E646" s="161"/>
      <c r="F646" s="162"/>
      <c r="G646" s="162"/>
      <c r="J646" s="162"/>
      <c r="L646" s="163"/>
      <c r="M646" s="163"/>
    </row>
    <row r="647">
      <c r="A647" s="159"/>
      <c r="B647" s="159"/>
      <c r="C647" s="159"/>
      <c r="D647" s="160"/>
      <c r="E647" s="161"/>
      <c r="F647" s="162"/>
      <c r="G647" s="162"/>
      <c r="J647" s="162"/>
      <c r="L647" s="163"/>
      <c r="M647" s="163"/>
    </row>
    <row r="648">
      <c r="A648" s="159"/>
      <c r="B648" s="159"/>
      <c r="C648" s="159"/>
      <c r="D648" s="160"/>
      <c r="E648" s="161"/>
      <c r="F648" s="162"/>
      <c r="G648" s="162"/>
      <c r="J648" s="162"/>
      <c r="L648" s="163"/>
      <c r="M648" s="163"/>
    </row>
    <row r="649">
      <c r="A649" s="159"/>
      <c r="B649" s="159"/>
      <c r="C649" s="159"/>
      <c r="D649" s="160"/>
      <c r="E649" s="161"/>
      <c r="F649" s="162"/>
      <c r="G649" s="162"/>
      <c r="J649" s="162"/>
      <c r="L649" s="163"/>
      <c r="M649" s="163"/>
    </row>
    <row r="650">
      <c r="A650" s="159"/>
      <c r="B650" s="159"/>
      <c r="C650" s="159"/>
      <c r="D650" s="160"/>
      <c r="E650" s="161"/>
      <c r="F650" s="162"/>
      <c r="G650" s="162"/>
      <c r="J650" s="162"/>
      <c r="L650" s="163"/>
      <c r="M650" s="163"/>
    </row>
    <row r="651">
      <c r="A651" s="159"/>
      <c r="B651" s="159"/>
      <c r="C651" s="159"/>
      <c r="D651" s="160"/>
      <c r="E651" s="161"/>
      <c r="F651" s="162"/>
      <c r="G651" s="162"/>
      <c r="J651" s="162"/>
      <c r="L651" s="163"/>
      <c r="M651" s="163"/>
    </row>
    <row r="652">
      <c r="A652" s="159"/>
      <c r="B652" s="159"/>
      <c r="C652" s="159"/>
      <c r="D652" s="160"/>
      <c r="E652" s="161"/>
      <c r="F652" s="162"/>
      <c r="G652" s="162"/>
      <c r="J652" s="162"/>
      <c r="L652" s="163"/>
      <c r="M652" s="163"/>
    </row>
    <row r="653">
      <c r="A653" s="159"/>
      <c r="B653" s="159"/>
      <c r="C653" s="159"/>
      <c r="D653" s="160"/>
      <c r="E653" s="161"/>
      <c r="F653" s="162"/>
      <c r="G653" s="162"/>
      <c r="J653" s="162"/>
      <c r="L653" s="163"/>
      <c r="M653" s="163"/>
    </row>
    <row r="654">
      <c r="A654" s="159"/>
      <c r="B654" s="159"/>
      <c r="C654" s="159"/>
      <c r="D654" s="160"/>
      <c r="E654" s="161"/>
      <c r="F654" s="162"/>
      <c r="G654" s="162"/>
      <c r="J654" s="162"/>
      <c r="L654" s="163"/>
      <c r="M654" s="163"/>
    </row>
    <row r="655">
      <c r="A655" s="159"/>
      <c r="B655" s="159"/>
      <c r="C655" s="159"/>
      <c r="D655" s="160"/>
      <c r="E655" s="161"/>
      <c r="F655" s="162"/>
      <c r="G655" s="162"/>
      <c r="J655" s="162"/>
      <c r="L655" s="163"/>
      <c r="M655" s="163"/>
    </row>
    <row r="656">
      <c r="A656" s="159"/>
      <c r="B656" s="159"/>
      <c r="C656" s="159"/>
      <c r="D656" s="160"/>
      <c r="E656" s="161"/>
      <c r="F656" s="162"/>
      <c r="G656" s="162"/>
      <c r="J656" s="162"/>
      <c r="L656" s="163"/>
      <c r="M656" s="163"/>
    </row>
    <row r="657">
      <c r="A657" s="159"/>
      <c r="B657" s="159"/>
      <c r="C657" s="159"/>
      <c r="D657" s="160"/>
      <c r="E657" s="161"/>
      <c r="F657" s="162"/>
      <c r="G657" s="162"/>
      <c r="J657" s="162"/>
      <c r="L657" s="163"/>
      <c r="M657" s="163"/>
    </row>
    <row r="658">
      <c r="A658" s="159"/>
      <c r="B658" s="159"/>
      <c r="C658" s="159"/>
      <c r="D658" s="160"/>
      <c r="E658" s="161"/>
      <c r="F658" s="162"/>
      <c r="G658" s="162"/>
      <c r="J658" s="162"/>
      <c r="L658" s="163"/>
      <c r="M658" s="163"/>
    </row>
    <row r="659">
      <c r="A659" s="159"/>
      <c r="B659" s="159"/>
      <c r="C659" s="159"/>
      <c r="D659" s="160"/>
      <c r="E659" s="161"/>
      <c r="F659" s="162"/>
      <c r="G659" s="162"/>
      <c r="J659" s="162"/>
      <c r="L659" s="163"/>
      <c r="M659" s="163"/>
    </row>
    <row r="660">
      <c r="A660" s="159"/>
      <c r="B660" s="159"/>
      <c r="C660" s="159"/>
      <c r="D660" s="160"/>
      <c r="E660" s="161"/>
      <c r="F660" s="162"/>
      <c r="G660" s="162"/>
      <c r="J660" s="162"/>
      <c r="L660" s="163"/>
      <c r="M660" s="163"/>
    </row>
    <row r="661">
      <c r="A661" s="159"/>
      <c r="B661" s="159"/>
      <c r="C661" s="159"/>
      <c r="D661" s="160"/>
      <c r="E661" s="161"/>
      <c r="F661" s="162"/>
      <c r="G661" s="162"/>
      <c r="J661" s="162"/>
      <c r="L661" s="163"/>
      <c r="M661" s="163"/>
    </row>
    <row r="662">
      <c r="A662" s="159"/>
      <c r="B662" s="159"/>
      <c r="C662" s="159"/>
      <c r="D662" s="160"/>
      <c r="E662" s="161"/>
      <c r="F662" s="162"/>
      <c r="G662" s="162"/>
      <c r="J662" s="162"/>
      <c r="L662" s="163"/>
      <c r="M662" s="163"/>
    </row>
    <row r="663">
      <c r="A663" s="159"/>
      <c r="B663" s="159"/>
      <c r="C663" s="159"/>
      <c r="D663" s="160"/>
      <c r="E663" s="161"/>
      <c r="F663" s="162"/>
      <c r="G663" s="162"/>
      <c r="J663" s="162"/>
      <c r="L663" s="163"/>
      <c r="M663" s="163"/>
    </row>
    <row r="664">
      <c r="A664" s="159"/>
      <c r="B664" s="159"/>
      <c r="C664" s="159"/>
      <c r="D664" s="160"/>
      <c r="E664" s="161"/>
      <c r="F664" s="162"/>
      <c r="G664" s="162"/>
      <c r="J664" s="162"/>
      <c r="L664" s="163"/>
      <c r="M664" s="163"/>
    </row>
    <row r="665">
      <c r="A665" s="159"/>
      <c r="B665" s="159"/>
      <c r="C665" s="159"/>
      <c r="D665" s="160"/>
      <c r="E665" s="161"/>
      <c r="F665" s="162"/>
      <c r="G665" s="162"/>
      <c r="J665" s="162"/>
      <c r="L665" s="163"/>
      <c r="M665" s="163"/>
    </row>
    <row r="666">
      <c r="A666" s="159"/>
      <c r="B666" s="159"/>
      <c r="C666" s="159"/>
      <c r="D666" s="160"/>
      <c r="E666" s="161"/>
      <c r="F666" s="162"/>
      <c r="G666" s="162"/>
      <c r="J666" s="162"/>
      <c r="L666" s="163"/>
      <c r="M666" s="163"/>
    </row>
    <row r="667">
      <c r="A667" s="159"/>
      <c r="B667" s="159"/>
      <c r="C667" s="159"/>
      <c r="D667" s="160"/>
      <c r="E667" s="161"/>
      <c r="F667" s="162"/>
      <c r="G667" s="162"/>
      <c r="J667" s="162"/>
      <c r="L667" s="163"/>
      <c r="M667" s="163"/>
    </row>
    <row r="668">
      <c r="A668" s="159"/>
      <c r="B668" s="159"/>
      <c r="C668" s="159"/>
      <c r="D668" s="160"/>
      <c r="E668" s="161"/>
      <c r="F668" s="162"/>
      <c r="G668" s="162"/>
      <c r="J668" s="162"/>
      <c r="L668" s="163"/>
      <c r="M668" s="163"/>
    </row>
    <row r="669">
      <c r="A669" s="159"/>
      <c r="B669" s="159"/>
      <c r="C669" s="159"/>
      <c r="D669" s="160"/>
      <c r="E669" s="161"/>
      <c r="F669" s="162"/>
      <c r="G669" s="162"/>
      <c r="J669" s="162"/>
      <c r="L669" s="163"/>
      <c r="M669" s="163"/>
    </row>
    <row r="670">
      <c r="A670" s="159"/>
      <c r="B670" s="159"/>
      <c r="C670" s="159"/>
      <c r="D670" s="160"/>
      <c r="E670" s="161"/>
      <c r="F670" s="162"/>
      <c r="G670" s="162"/>
      <c r="J670" s="162"/>
      <c r="L670" s="163"/>
      <c r="M670" s="163"/>
    </row>
    <row r="671">
      <c r="A671" s="159"/>
      <c r="B671" s="159"/>
      <c r="C671" s="159"/>
      <c r="D671" s="160"/>
      <c r="E671" s="161"/>
      <c r="F671" s="162"/>
      <c r="G671" s="162"/>
      <c r="J671" s="162"/>
      <c r="L671" s="163"/>
      <c r="M671" s="163"/>
    </row>
    <row r="672">
      <c r="A672" s="159"/>
      <c r="B672" s="159"/>
      <c r="C672" s="159"/>
      <c r="D672" s="160"/>
      <c r="E672" s="161"/>
      <c r="F672" s="162"/>
      <c r="G672" s="162"/>
      <c r="J672" s="162"/>
      <c r="L672" s="163"/>
      <c r="M672" s="163"/>
    </row>
    <row r="673">
      <c r="A673" s="159"/>
      <c r="B673" s="159"/>
      <c r="C673" s="159"/>
      <c r="D673" s="160"/>
      <c r="E673" s="161"/>
      <c r="F673" s="162"/>
      <c r="G673" s="162"/>
      <c r="J673" s="162"/>
      <c r="L673" s="163"/>
      <c r="M673" s="163"/>
    </row>
    <row r="674">
      <c r="A674" s="159"/>
      <c r="B674" s="159"/>
      <c r="C674" s="159"/>
      <c r="D674" s="160"/>
      <c r="E674" s="161"/>
      <c r="F674" s="162"/>
      <c r="G674" s="162"/>
      <c r="J674" s="162"/>
      <c r="L674" s="163"/>
      <c r="M674" s="163"/>
    </row>
    <row r="675">
      <c r="A675" s="159"/>
      <c r="B675" s="159"/>
      <c r="C675" s="159"/>
      <c r="D675" s="160"/>
      <c r="E675" s="161"/>
      <c r="F675" s="162"/>
      <c r="G675" s="162"/>
      <c r="J675" s="162"/>
      <c r="L675" s="163"/>
      <c r="M675" s="163"/>
    </row>
    <row r="676">
      <c r="A676" s="159"/>
      <c r="B676" s="159"/>
      <c r="C676" s="159"/>
      <c r="D676" s="160"/>
      <c r="E676" s="161"/>
      <c r="F676" s="162"/>
      <c r="G676" s="162"/>
      <c r="J676" s="162"/>
      <c r="L676" s="163"/>
      <c r="M676" s="163"/>
    </row>
    <row r="677">
      <c r="A677" s="159"/>
      <c r="B677" s="159"/>
      <c r="C677" s="159"/>
      <c r="D677" s="160"/>
      <c r="E677" s="161"/>
      <c r="F677" s="162"/>
      <c r="G677" s="162"/>
      <c r="J677" s="162"/>
      <c r="L677" s="163"/>
      <c r="M677" s="163"/>
    </row>
    <row r="678">
      <c r="A678" s="159"/>
      <c r="B678" s="159"/>
      <c r="C678" s="159"/>
      <c r="D678" s="160"/>
      <c r="E678" s="161"/>
      <c r="F678" s="162"/>
      <c r="G678" s="162"/>
      <c r="J678" s="162"/>
      <c r="L678" s="163"/>
      <c r="M678" s="163"/>
    </row>
    <row r="679">
      <c r="A679" s="159"/>
      <c r="B679" s="159"/>
      <c r="C679" s="159"/>
      <c r="D679" s="160"/>
      <c r="E679" s="161"/>
      <c r="F679" s="162"/>
      <c r="G679" s="162"/>
      <c r="J679" s="162"/>
      <c r="L679" s="163"/>
      <c r="M679" s="163"/>
    </row>
    <row r="680">
      <c r="A680" s="159"/>
      <c r="B680" s="159"/>
      <c r="C680" s="159"/>
      <c r="D680" s="160"/>
      <c r="E680" s="161"/>
      <c r="F680" s="162"/>
      <c r="G680" s="162"/>
      <c r="J680" s="162"/>
      <c r="L680" s="163"/>
      <c r="M680" s="163"/>
    </row>
    <row r="681">
      <c r="A681" s="159"/>
      <c r="B681" s="159"/>
      <c r="C681" s="159"/>
      <c r="D681" s="160"/>
      <c r="E681" s="161"/>
      <c r="F681" s="162"/>
      <c r="G681" s="162"/>
      <c r="J681" s="162"/>
      <c r="L681" s="163"/>
      <c r="M681" s="163"/>
    </row>
    <row r="682">
      <c r="A682" s="159"/>
      <c r="B682" s="159"/>
      <c r="C682" s="159"/>
      <c r="D682" s="160"/>
      <c r="E682" s="161"/>
      <c r="F682" s="162"/>
      <c r="G682" s="162"/>
      <c r="J682" s="162"/>
      <c r="L682" s="163"/>
      <c r="M682" s="163"/>
    </row>
    <row r="683">
      <c r="A683" s="159"/>
      <c r="B683" s="159"/>
      <c r="C683" s="159"/>
      <c r="D683" s="160"/>
      <c r="E683" s="161"/>
      <c r="F683" s="162"/>
      <c r="G683" s="162"/>
      <c r="J683" s="162"/>
      <c r="L683" s="163"/>
      <c r="M683" s="163"/>
    </row>
    <row r="684">
      <c r="A684" s="159"/>
      <c r="B684" s="159"/>
      <c r="C684" s="159"/>
      <c r="D684" s="160"/>
      <c r="E684" s="161"/>
      <c r="F684" s="162"/>
      <c r="G684" s="162"/>
      <c r="J684" s="162"/>
      <c r="L684" s="163"/>
      <c r="M684" s="163"/>
    </row>
    <row r="685">
      <c r="A685" s="159"/>
      <c r="B685" s="159"/>
      <c r="C685" s="159"/>
      <c r="D685" s="160"/>
      <c r="E685" s="161"/>
      <c r="F685" s="162"/>
      <c r="G685" s="162"/>
      <c r="J685" s="162"/>
      <c r="L685" s="163"/>
      <c r="M685" s="163"/>
    </row>
    <row r="686">
      <c r="A686" s="159"/>
      <c r="B686" s="159"/>
      <c r="C686" s="159"/>
      <c r="D686" s="160"/>
      <c r="E686" s="161"/>
      <c r="F686" s="162"/>
      <c r="G686" s="162"/>
      <c r="J686" s="162"/>
      <c r="L686" s="163"/>
      <c r="M686" s="163"/>
    </row>
    <row r="687">
      <c r="A687" s="159"/>
      <c r="B687" s="159"/>
      <c r="C687" s="159"/>
      <c r="D687" s="160"/>
      <c r="E687" s="161"/>
      <c r="F687" s="162"/>
      <c r="G687" s="162"/>
      <c r="J687" s="162"/>
      <c r="L687" s="163"/>
      <c r="M687" s="163"/>
    </row>
    <row r="688">
      <c r="A688" s="159"/>
      <c r="B688" s="159"/>
      <c r="C688" s="159"/>
      <c r="D688" s="160"/>
      <c r="E688" s="161"/>
      <c r="F688" s="162"/>
      <c r="G688" s="162"/>
      <c r="J688" s="162"/>
      <c r="L688" s="163"/>
      <c r="M688" s="163"/>
    </row>
    <row r="689">
      <c r="A689" s="159"/>
      <c r="B689" s="159"/>
      <c r="C689" s="159"/>
      <c r="D689" s="160"/>
      <c r="E689" s="161"/>
      <c r="F689" s="162"/>
      <c r="G689" s="162"/>
      <c r="J689" s="162"/>
      <c r="L689" s="163"/>
      <c r="M689" s="163"/>
    </row>
    <row r="690">
      <c r="A690" s="159"/>
      <c r="B690" s="159"/>
      <c r="C690" s="159"/>
      <c r="D690" s="160"/>
      <c r="E690" s="161"/>
      <c r="F690" s="162"/>
      <c r="G690" s="162"/>
      <c r="J690" s="162"/>
      <c r="L690" s="163"/>
      <c r="M690" s="163"/>
    </row>
    <row r="691">
      <c r="A691" s="159"/>
      <c r="B691" s="159"/>
      <c r="C691" s="159"/>
      <c r="D691" s="160"/>
      <c r="E691" s="161"/>
      <c r="F691" s="162"/>
      <c r="G691" s="162"/>
      <c r="J691" s="162"/>
      <c r="L691" s="163"/>
      <c r="M691" s="163"/>
    </row>
    <row r="692">
      <c r="A692" s="159"/>
      <c r="B692" s="159"/>
      <c r="C692" s="159"/>
      <c r="D692" s="160"/>
      <c r="E692" s="161"/>
      <c r="F692" s="162"/>
      <c r="G692" s="162"/>
      <c r="J692" s="162"/>
      <c r="L692" s="163"/>
      <c r="M692" s="163"/>
    </row>
    <row r="693">
      <c r="A693" s="159"/>
      <c r="B693" s="159"/>
      <c r="C693" s="159"/>
      <c r="D693" s="160"/>
      <c r="E693" s="161"/>
      <c r="F693" s="162"/>
      <c r="G693" s="162"/>
      <c r="J693" s="162"/>
      <c r="L693" s="163"/>
      <c r="M693" s="163"/>
    </row>
    <row r="694">
      <c r="A694" s="159"/>
      <c r="B694" s="159"/>
      <c r="C694" s="159"/>
      <c r="D694" s="160"/>
      <c r="E694" s="161"/>
      <c r="F694" s="162"/>
      <c r="G694" s="162"/>
      <c r="J694" s="162"/>
      <c r="L694" s="163"/>
      <c r="M694" s="163"/>
    </row>
    <row r="695">
      <c r="A695" s="159"/>
      <c r="B695" s="159"/>
      <c r="C695" s="159"/>
      <c r="D695" s="160"/>
      <c r="E695" s="161"/>
      <c r="F695" s="162"/>
      <c r="G695" s="162"/>
      <c r="J695" s="162"/>
      <c r="L695" s="163"/>
      <c r="M695" s="163"/>
    </row>
    <row r="696">
      <c r="A696" s="159"/>
      <c r="B696" s="159"/>
      <c r="C696" s="159"/>
      <c r="D696" s="160"/>
      <c r="E696" s="161"/>
      <c r="F696" s="162"/>
      <c r="G696" s="162"/>
      <c r="J696" s="162"/>
      <c r="L696" s="163"/>
      <c r="M696" s="163"/>
    </row>
    <row r="697">
      <c r="A697" s="159"/>
      <c r="B697" s="159"/>
      <c r="C697" s="159"/>
      <c r="D697" s="160"/>
      <c r="E697" s="161"/>
      <c r="F697" s="162"/>
      <c r="G697" s="162"/>
      <c r="J697" s="162"/>
      <c r="L697" s="163"/>
      <c r="M697" s="163"/>
    </row>
    <row r="698">
      <c r="A698" s="159"/>
      <c r="B698" s="159"/>
      <c r="C698" s="159"/>
      <c r="D698" s="160"/>
      <c r="E698" s="161"/>
      <c r="F698" s="162"/>
      <c r="G698" s="162"/>
      <c r="J698" s="162"/>
      <c r="L698" s="163"/>
      <c r="M698" s="163"/>
    </row>
    <row r="699">
      <c r="A699" s="159"/>
      <c r="B699" s="159"/>
      <c r="C699" s="159"/>
      <c r="D699" s="160"/>
      <c r="E699" s="161"/>
      <c r="F699" s="162"/>
      <c r="G699" s="162"/>
      <c r="J699" s="162"/>
      <c r="L699" s="163"/>
      <c r="M699" s="163"/>
    </row>
    <row r="700">
      <c r="A700" s="159"/>
      <c r="B700" s="159"/>
      <c r="C700" s="159"/>
      <c r="D700" s="160"/>
      <c r="E700" s="161"/>
      <c r="F700" s="162"/>
      <c r="G700" s="162"/>
      <c r="J700" s="162"/>
      <c r="L700" s="163"/>
      <c r="M700" s="163"/>
    </row>
    <row r="701">
      <c r="A701" s="159"/>
      <c r="B701" s="159"/>
      <c r="C701" s="159"/>
      <c r="D701" s="160"/>
      <c r="E701" s="161"/>
      <c r="F701" s="162"/>
      <c r="G701" s="162"/>
      <c r="J701" s="162"/>
      <c r="L701" s="163"/>
      <c r="M701" s="163"/>
    </row>
    <row r="702">
      <c r="A702" s="159"/>
      <c r="B702" s="159"/>
      <c r="C702" s="159"/>
      <c r="D702" s="160"/>
      <c r="E702" s="161"/>
      <c r="F702" s="162"/>
      <c r="G702" s="162"/>
      <c r="J702" s="162"/>
      <c r="L702" s="163"/>
      <c r="M702" s="163"/>
    </row>
    <row r="703">
      <c r="A703" s="159"/>
      <c r="B703" s="159"/>
      <c r="C703" s="159"/>
      <c r="D703" s="160"/>
      <c r="E703" s="161"/>
      <c r="F703" s="162"/>
      <c r="G703" s="162"/>
      <c r="J703" s="162"/>
      <c r="L703" s="163"/>
      <c r="M703" s="163"/>
    </row>
    <row r="704">
      <c r="A704" s="159"/>
      <c r="B704" s="159"/>
      <c r="C704" s="159"/>
      <c r="D704" s="160"/>
      <c r="E704" s="161"/>
      <c r="F704" s="162"/>
      <c r="G704" s="162"/>
      <c r="J704" s="162"/>
      <c r="L704" s="163"/>
      <c r="M704" s="163"/>
    </row>
    <row r="705">
      <c r="A705" s="159"/>
      <c r="B705" s="159"/>
      <c r="C705" s="159"/>
      <c r="D705" s="160"/>
      <c r="E705" s="161"/>
      <c r="F705" s="162"/>
      <c r="G705" s="162"/>
      <c r="J705" s="162"/>
      <c r="L705" s="163"/>
      <c r="M705" s="163"/>
    </row>
    <row r="706">
      <c r="A706" s="159"/>
      <c r="B706" s="159"/>
      <c r="C706" s="159"/>
      <c r="D706" s="160"/>
      <c r="E706" s="161"/>
      <c r="F706" s="162"/>
      <c r="G706" s="162"/>
      <c r="J706" s="162"/>
      <c r="L706" s="163"/>
      <c r="M706" s="163"/>
    </row>
    <row r="707">
      <c r="A707" s="159"/>
      <c r="B707" s="159"/>
      <c r="C707" s="159"/>
      <c r="D707" s="160"/>
      <c r="E707" s="161"/>
      <c r="F707" s="162"/>
      <c r="G707" s="162"/>
      <c r="J707" s="162"/>
      <c r="L707" s="163"/>
      <c r="M707" s="163"/>
    </row>
    <row r="708">
      <c r="A708" s="159"/>
      <c r="B708" s="159"/>
      <c r="C708" s="159"/>
      <c r="D708" s="160"/>
      <c r="E708" s="161"/>
      <c r="F708" s="162"/>
      <c r="G708" s="162"/>
      <c r="J708" s="162"/>
      <c r="L708" s="163"/>
      <c r="M708" s="163"/>
    </row>
    <row r="709">
      <c r="A709" s="159"/>
      <c r="B709" s="159"/>
      <c r="C709" s="159"/>
      <c r="D709" s="160"/>
      <c r="E709" s="161"/>
      <c r="F709" s="162"/>
      <c r="G709" s="162"/>
      <c r="J709" s="162"/>
      <c r="L709" s="163"/>
      <c r="M709" s="163"/>
    </row>
    <row r="710">
      <c r="A710" s="159"/>
      <c r="B710" s="159"/>
      <c r="C710" s="159"/>
      <c r="D710" s="160"/>
      <c r="E710" s="161"/>
      <c r="F710" s="162"/>
      <c r="G710" s="162"/>
      <c r="J710" s="162"/>
      <c r="L710" s="163"/>
      <c r="M710" s="163"/>
    </row>
    <row r="711">
      <c r="A711" s="159"/>
      <c r="B711" s="159"/>
      <c r="C711" s="159"/>
      <c r="D711" s="160"/>
      <c r="E711" s="161"/>
      <c r="F711" s="162"/>
      <c r="G711" s="162"/>
      <c r="J711" s="162"/>
      <c r="L711" s="163"/>
      <c r="M711" s="163"/>
    </row>
    <row r="712">
      <c r="A712" s="159"/>
      <c r="B712" s="159"/>
      <c r="C712" s="159"/>
      <c r="D712" s="160"/>
      <c r="E712" s="161"/>
      <c r="F712" s="162"/>
      <c r="G712" s="162"/>
      <c r="J712" s="162"/>
      <c r="L712" s="163"/>
      <c r="M712" s="163"/>
    </row>
    <row r="713">
      <c r="A713" s="159"/>
      <c r="B713" s="159"/>
      <c r="C713" s="159"/>
      <c r="D713" s="160"/>
      <c r="E713" s="161"/>
      <c r="F713" s="162"/>
      <c r="G713" s="162"/>
      <c r="J713" s="162"/>
      <c r="L713" s="163"/>
      <c r="M713" s="163"/>
    </row>
    <row r="714">
      <c r="A714" s="159"/>
      <c r="B714" s="159"/>
      <c r="C714" s="159"/>
      <c r="D714" s="160"/>
      <c r="E714" s="161"/>
      <c r="F714" s="162"/>
      <c r="G714" s="162"/>
      <c r="J714" s="162"/>
      <c r="L714" s="163"/>
      <c r="M714" s="163"/>
    </row>
    <row r="715">
      <c r="A715" s="159"/>
      <c r="B715" s="159"/>
      <c r="C715" s="159"/>
      <c r="D715" s="160"/>
      <c r="E715" s="161"/>
      <c r="F715" s="162"/>
      <c r="G715" s="162"/>
      <c r="J715" s="162"/>
      <c r="L715" s="163"/>
      <c r="M715" s="163"/>
    </row>
    <row r="716">
      <c r="A716" s="159"/>
      <c r="B716" s="159"/>
      <c r="C716" s="159"/>
      <c r="D716" s="160"/>
      <c r="E716" s="161"/>
      <c r="F716" s="162"/>
      <c r="G716" s="162"/>
      <c r="J716" s="162"/>
      <c r="L716" s="163"/>
      <c r="M716" s="163"/>
    </row>
    <row r="717">
      <c r="A717" s="159"/>
      <c r="B717" s="159"/>
      <c r="C717" s="159"/>
      <c r="D717" s="160"/>
      <c r="E717" s="161"/>
      <c r="F717" s="162"/>
      <c r="G717" s="162"/>
      <c r="J717" s="162"/>
      <c r="L717" s="163"/>
      <c r="M717" s="163"/>
    </row>
    <row r="718">
      <c r="A718" s="159"/>
      <c r="B718" s="159"/>
      <c r="C718" s="159"/>
      <c r="D718" s="160"/>
      <c r="E718" s="161"/>
      <c r="F718" s="162"/>
      <c r="G718" s="162"/>
      <c r="J718" s="162"/>
      <c r="L718" s="163"/>
      <c r="M718" s="163"/>
    </row>
    <row r="719">
      <c r="A719" s="159"/>
      <c r="B719" s="159"/>
      <c r="C719" s="159"/>
      <c r="D719" s="160"/>
      <c r="E719" s="161"/>
      <c r="F719" s="162"/>
      <c r="G719" s="162"/>
      <c r="J719" s="162"/>
      <c r="L719" s="163"/>
      <c r="M719" s="163"/>
    </row>
    <row r="720">
      <c r="A720" s="159"/>
      <c r="B720" s="159"/>
      <c r="C720" s="159"/>
      <c r="D720" s="160"/>
      <c r="E720" s="161"/>
      <c r="F720" s="162"/>
      <c r="G720" s="162"/>
      <c r="J720" s="162"/>
      <c r="L720" s="163"/>
      <c r="M720" s="163"/>
    </row>
    <row r="721">
      <c r="A721" s="159"/>
      <c r="B721" s="159"/>
      <c r="C721" s="159"/>
      <c r="D721" s="160"/>
      <c r="E721" s="161"/>
      <c r="F721" s="162"/>
      <c r="G721" s="162"/>
      <c r="J721" s="162"/>
      <c r="L721" s="163"/>
      <c r="M721" s="163"/>
    </row>
    <row r="722">
      <c r="A722" s="159"/>
      <c r="B722" s="159"/>
      <c r="C722" s="159"/>
      <c r="D722" s="160"/>
      <c r="E722" s="161"/>
      <c r="F722" s="162"/>
      <c r="G722" s="162"/>
      <c r="J722" s="162"/>
      <c r="L722" s="163"/>
      <c r="M722" s="163"/>
    </row>
    <row r="723">
      <c r="A723" s="159"/>
      <c r="B723" s="159"/>
      <c r="C723" s="159"/>
      <c r="D723" s="160"/>
      <c r="E723" s="161"/>
      <c r="F723" s="162"/>
      <c r="G723" s="162"/>
      <c r="J723" s="162"/>
      <c r="L723" s="163"/>
      <c r="M723" s="163"/>
    </row>
    <row r="724">
      <c r="A724" s="159"/>
      <c r="B724" s="159"/>
      <c r="C724" s="159"/>
      <c r="D724" s="160"/>
      <c r="E724" s="161"/>
      <c r="F724" s="162"/>
      <c r="G724" s="162"/>
      <c r="J724" s="162"/>
      <c r="L724" s="163"/>
      <c r="M724" s="163"/>
    </row>
    <row r="725">
      <c r="A725" s="159"/>
      <c r="B725" s="159"/>
      <c r="C725" s="159"/>
      <c r="D725" s="160"/>
      <c r="E725" s="161"/>
      <c r="F725" s="162"/>
      <c r="G725" s="162"/>
      <c r="J725" s="162"/>
      <c r="L725" s="163"/>
      <c r="M725" s="163"/>
    </row>
    <row r="726">
      <c r="A726" s="159"/>
      <c r="B726" s="159"/>
      <c r="C726" s="159"/>
      <c r="D726" s="160"/>
      <c r="E726" s="161"/>
      <c r="F726" s="162"/>
      <c r="G726" s="162"/>
      <c r="J726" s="162"/>
      <c r="L726" s="163"/>
      <c r="M726" s="163"/>
    </row>
    <row r="727">
      <c r="A727" s="159"/>
      <c r="B727" s="159"/>
      <c r="C727" s="159"/>
      <c r="D727" s="160"/>
      <c r="E727" s="161"/>
      <c r="F727" s="162"/>
      <c r="G727" s="162"/>
      <c r="J727" s="162"/>
      <c r="L727" s="163"/>
      <c r="M727" s="163"/>
    </row>
    <row r="728">
      <c r="A728" s="159"/>
      <c r="B728" s="159"/>
      <c r="C728" s="159"/>
      <c r="D728" s="160"/>
      <c r="E728" s="161"/>
      <c r="F728" s="162"/>
      <c r="G728" s="162"/>
      <c r="J728" s="162"/>
      <c r="L728" s="163"/>
      <c r="M728" s="163"/>
    </row>
    <row r="729">
      <c r="A729" s="159"/>
      <c r="B729" s="159"/>
      <c r="C729" s="159"/>
      <c r="D729" s="160"/>
      <c r="E729" s="161"/>
      <c r="F729" s="162"/>
      <c r="G729" s="162"/>
      <c r="J729" s="162"/>
      <c r="L729" s="163"/>
      <c r="M729" s="163"/>
    </row>
    <row r="730">
      <c r="A730" s="159"/>
      <c r="B730" s="159"/>
      <c r="C730" s="159"/>
      <c r="D730" s="160"/>
      <c r="E730" s="161"/>
      <c r="F730" s="162"/>
      <c r="G730" s="162"/>
      <c r="J730" s="162"/>
      <c r="L730" s="163"/>
      <c r="M730" s="163"/>
    </row>
    <row r="731">
      <c r="A731" s="159"/>
      <c r="B731" s="159"/>
      <c r="C731" s="159"/>
      <c r="D731" s="160"/>
      <c r="E731" s="161"/>
      <c r="F731" s="162"/>
      <c r="G731" s="162"/>
      <c r="J731" s="162"/>
      <c r="L731" s="163"/>
      <c r="M731" s="163"/>
    </row>
    <row r="732">
      <c r="A732" s="159"/>
      <c r="B732" s="159"/>
      <c r="C732" s="159"/>
      <c r="D732" s="160"/>
      <c r="E732" s="161"/>
      <c r="F732" s="162"/>
      <c r="G732" s="162"/>
      <c r="J732" s="162"/>
      <c r="L732" s="163"/>
      <c r="M732" s="163"/>
    </row>
    <row r="733">
      <c r="A733" s="159"/>
      <c r="B733" s="159"/>
      <c r="C733" s="159"/>
      <c r="D733" s="160"/>
      <c r="E733" s="161"/>
      <c r="F733" s="162"/>
      <c r="G733" s="162"/>
      <c r="J733" s="162"/>
      <c r="L733" s="163"/>
      <c r="M733" s="163"/>
    </row>
    <row r="734">
      <c r="A734" s="159"/>
      <c r="B734" s="159"/>
      <c r="C734" s="159"/>
      <c r="D734" s="160"/>
      <c r="E734" s="161"/>
      <c r="F734" s="162"/>
      <c r="G734" s="162"/>
      <c r="J734" s="162"/>
      <c r="L734" s="163"/>
      <c r="M734" s="163"/>
    </row>
    <row r="735">
      <c r="A735" s="159"/>
      <c r="B735" s="159"/>
      <c r="C735" s="159"/>
      <c r="D735" s="160"/>
      <c r="E735" s="161"/>
      <c r="F735" s="162"/>
      <c r="G735" s="162"/>
      <c r="J735" s="162"/>
      <c r="L735" s="163"/>
      <c r="M735" s="163"/>
    </row>
    <row r="736">
      <c r="A736" s="159"/>
      <c r="B736" s="159"/>
      <c r="C736" s="159"/>
      <c r="D736" s="160"/>
      <c r="E736" s="161"/>
      <c r="F736" s="162"/>
      <c r="G736" s="162"/>
      <c r="J736" s="162"/>
      <c r="L736" s="163"/>
      <c r="M736" s="163"/>
    </row>
    <row r="737">
      <c r="A737" s="159"/>
      <c r="B737" s="159"/>
      <c r="C737" s="159"/>
      <c r="D737" s="160"/>
      <c r="E737" s="161"/>
      <c r="F737" s="162"/>
      <c r="G737" s="162"/>
      <c r="J737" s="162"/>
      <c r="L737" s="163"/>
      <c r="M737" s="163"/>
    </row>
    <row r="738">
      <c r="A738" s="159"/>
      <c r="B738" s="159"/>
      <c r="C738" s="159"/>
      <c r="D738" s="160"/>
      <c r="E738" s="161"/>
      <c r="F738" s="162"/>
      <c r="G738" s="162"/>
      <c r="J738" s="162"/>
      <c r="L738" s="163"/>
      <c r="M738" s="163"/>
    </row>
    <row r="739">
      <c r="A739" s="159"/>
      <c r="B739" s="159"/>
      <c r="C739" s="159"/>
      <c r="D739" s="160"/>
      <c r="E739" s="161"/>
      <c r="F739" s="162"/>
      <c r="G739" s="162"/>
      <c r="J739" s="162"/>
      <c r="L739" s="163"/>
      <c r="M739" s="163"/>
    </row>
    <row r="740">
      <c r="A740" s="159"/>
      <c r="B740" s="159"/>
      <c r="C740" s="159"/>
      <c r="D740" s="160"/>
      <c r="E740" s="161"/>
      <c r="F740" s="162"/>
      <c r="G740" s="162"/>
      <c r="J740" s="162"/>
      <c r="L740" s="163"/>
      <c r="M740" s="163"/>
    </row>
    <row r="741">
      <c r="A741" s="159"/>
      <c r="B741" s="159"/>
      <c r="C741" s="159"/>
      <c r="D741" s="160"/>
      <c r="E741" s="161"/>
      <c r="F741" s="162"/>
      <c r="G741" s="162"/>
      <c r="J741" s="162"/>
      <c r="L741" s="163"/>
      <c r="M741" s="163"/>
    </row>
    <row r="742">
      <c r="A742" s="159"/>
      <c r="B742" s="159"/>
      <c r="C742" s="159"/>
      <c r="D742" s="160"/>
      <c r="E742" s="161"/>
      <c r="F742" s="162"/>
      <c r="G742" s="162"/>
      <c r="J742" s="162"/>
      <c r="L742" s="163"/>
      <c r="M742" s="163"/>
    </row>
    <row r="743">
      <c r="A743" s="159"/>
      <c r="B743" s="159"/>
      <c r="C743" s="159"/>
      <c r="D743" s="160"/>
      <c r="E743" s="161"/>
      <c r="F743" s="162"/>
      <c r="G743" s="162"/>
      <c r="J743" s="162"/>
      <c r="L743" s="163"/>
      <c r="M743" s="163"/>
    </row>
    <row r="744">
      <c r="A744" s="159"/>
      <c r="B744" s="159"/>
      <c r="C744" s="159"/>
      <c r="D744" s="160"/>
      <c r="E744" s="161"/>
      <c r="F744" s="162"/>
      <c r="G744" s="162"/>
      <c r="J744" s="162"/>
      <c r="L744" s="163"/>
      <c r="M744" s="163"/>
    </row>
    <row r="745">
      <c r="A745" s="159"/>
      <c r="B745" s="159"/>
      <c r="C745" s="159"/>
      <c r="D745" s="160"/>
      <c r="E745" s="161"/>
      <c r="F745" s="162"/>
      <c r="G745" s="162"/>
      <c r="J745" s="162"/>
      <c r="L745" s="163"/>
      <c r="M745" s="163"/>
    </row>
    <row r="746">
      <c r="A746" s="159"/>
      <c r="B746" s="159"/>
      <c r="C746" s="159"/>
      <c r="D746" s="160"/>
      <c r="E746" s="161"/>
      <c r="F746" s="162"/>
      <c r="G746" s="162"/>
      <c r="J746" s="162"/>
      <c r="L746" s="163"/>
      <c r="M746" s="163"/>
    </row>
    <row r="747">
      <c r="A747" s="159"/>
      <c r="B747" s="159"/>
      <c r="C747" s="159"/>
      <c r="D747" s="160"/>
      <c r="E747" s="161"/>
      <c r="F747" s="162"/>
      <c r="G747" s="162"/>
      <c r="J747" s="162"/>
      <c r="L747" s="163"/>
      <c r="M747" s="163"/>
    </row>
    <row r="748">
      <c r="A748" s="159"/>
      <c r="B748" s="159"/>
      <c r="C748" s="159"/>
      <c r="D748" s="160"/>
      <c r="E748" s="161"/>
      <c r="F748" s="162"/>
      <c r="G748" s="162"/>
      <c r="J748" s="162"/>
      <c r="L748" s="163"/>
      <c r="M748" s="163"/>
    </row>
    <row r="749">
      <c r="A749" s="159"/>
      <c r="B749" s="159"/>
      <c r="C749" s="159"/>
      <c r="D749" s="160"/>
      <c r="E749" s="161"/>
      <c r="F749" s="162"/>
      <c r="G749" s="162"/>
      <c r="J749" s="162"/>
      <c r="L749" s="163"/>
      <c r="M749" s="163"/>
    </row>
    <row r="750">
      <c r="A750" s="159"/>
      <c r="B750" s="159"/>
      <c r="C750" s="159"/>
      <c r="D750" s="160"/>
      <c r="E750" s="161"/>
      <c r="F750" s="162"/>
      <c r="G750" s="162"/>
      <c r="J750" s="162"/>
      <c r="L750" s="163"/>
      <c r="M750" s="163"/>
    </row>
    <row r="751">
      <c r="A751" s="159"/>
      <c r="B751" s="159"/>
      <c r="C751" s="159"/>
      <c r="D751" s="160"/>
      <c r="E751" s="161"/>
      <c r="F751" s="162"/>
      <c r="G751" s="162"/>
      <c r="J751" s="162"/>
      <c r="L751" s="163"/>
      <c r="M751" s="163"/>
    </row>
    <row r="752">
      <c r="A752" s="159"/>
      <c r="B752" s="159"/>
      <c r="C752" s="159"/>
      <c r="D752" s="160"/>
      <c r="E752" s="161"/>
      <c r="F752" s="162"/>
      <c r="G752" s="162"/>
      <c r="J752" s="162"/>
      <c r="L752" s="163"/>
      <c r="M752" s="163"/>
    </row>
    <row r="753">
      <c r="A753" s="159"/>
      <c r="B753" s="159"/>
      <c r="C753" s="159"/>
      <c r="D753" s="160"/>
      <c r="E753" s="161"/>
      <c r="F753" s="162"/>
      <c r="G753" s="162"/>
      <c r="J753" s="162"/>
      <c r="L753" s="163"/>
      <c r="M753" s="163"/>
    </row>
    <row r="754">
      <c r="A754" s="159"/>
      <c r="B754" s="159"/>
      <c r="C754" s="159"/>
      <c r="D754" s="160"/>
      <c r="E754" s="161"/>
      <c r="F754" s="162"/>
      <c r="G754" s="162"/>
      <c r="J754" s="162"/>
      <c r="L754" s="163"/>
      <c r="M754" s="163"/>
    </row>
    <row r="755">
      <c r="A755" s="159"/>
      <c r="B755" s="159"/>
      <c r="C755" s="159"/>
      <c r="D755" s="160"/>
      <c r="E755" s="161"/>
      <c r="F755" s="162"/>
      <c r="G755" s="162"/>
      <c r="J755" s="162"/>
      <c r="L755" s="163"/>
      <c r="M755" s="163"/>
    </row>
    <row r="756">
      <c r="A756" s="159"/>
      <c r="B756" s="159"/>
      <c r="C756" s="159"/>
      <c r="D756" s="160"/>
      <c r="E756" s="161"/>
      <c r="F756" s="162"/>
      <c r="G756" s="162"/>
      <c r="J756" s="162"/>
      <c r="L756" s="163"/>
      <c r="M756" s="163"/>
    </row>
    <row r="757">
      <c r="A757" s="159"/>
      <c r="B757" s="159"/>
      <c r="C757" s="159"/>
      <c r="D757" s="160"/>
      <c r="E757" s="161"/>
      <c r="F757" s="162"/>
      <c r="G757" s="162"/>
      <c r="J757" s="162"/>
      <c r="L757" s="163"/>
      <c r="M757" s="163"/>
    </row>
    <row r="758">
      <c r="A758" s="159"/>
      <c r="B758" s="159"/>
      <c r="C758" s="159"/>
      <c r="D758" s="160"/>
      <c r="E758" s="161"/>
      <c r="F758" s="162"/>
      <c r="G758" s="162"/>
      <c r="J758" s="162"/>
      <c r="L758" s="163"/>
      <c r="M758" s="163"/>
    </row>
    <row r="759">
      <c r="A759" s="159"/>
      <c r="B759" s="159"/>
      <c r="C759" s="159"/>
      <c r="D759" s="160"/>
      <c r="E759" s="161"/>
      <c r="F759" s="162"/>
      <c r="G759" s="162"/>
      <c r="J759" s="162"/>
      <c r="L759" s="163"/>
      <c r="M759" s="163"/>
    </row>
    <row r="760">
      <c r="A760" s="159"/>
      <c r="B760" s="159"/>
      <c r="C760" s="159"/>
      <c r="D760" s="160"/>
      <c r="E760" s="161"/>
      <c r="F760" s="162"/>
      <c r="G760" s="162"/>
      <c r="J760" s="162"/>
      <c r="L760" s="163"/>
      <c r="M760" s="163"/>
    </row>
    <row r="761">
      <c r="A761" s="159"/>
      <c r="B761" s="159"/>
      <c r="C761" s="159"/>
      <c r="D761" s="160"/>
      <c r="E761" s="161"/>
      <c r="F761" s="162"/>
      <c r="G761" s="162"/>
      <c r="J761" s="162"/>
      <c r="L761" s="163"/>
      <c r="M761" s="163"/>
    </row>
    <row r="762">
      <c r="A762" s="159"/>
      <c r="B762" s="159"/>
      <c r="C762" s="159"/>
      <c r="D762" s="160"/>
      <c r="E762" s="161"/>
      <c r="F762" s="162"/>
      <c r="G762" s="162"/>
      <c r="J762" s="162"/>
      <c r="L762" s="163"/>
      <c r="M762" s="163"/>
    </row>
    <row r="763">
      <c r="A763" s="159"/>
      <c r="B763" s="159"/>
      <c r="C763" s="159"/>
      <c r="D763" s="160"/>
      <c r="E763" s="161"/>
      <c r="F763" s="162"/>
      <c r="G763" s="162"/>
      <c r="J763" s="162"/>
      <c r="L763" s="163"/>
      <c r="M763" s="163"/>
    </row>
    <row r="764">
      <c r="A764" s="159"/>
      <c r="B764" s="159"/>
      <c r="C764" s="159"/>
      <c r="D764" s="160"/>
      <c r="E764" s="161"/>
      <c r="F764" s="162"/>
      <c r="G764" s="162"/>
      <c r="J764" s="162"/>
      <c r="L764" s="163"/>
      <c r="M764" s="163"/>
    </row>
    <row r="765">
      <c r="A765" s="159"/>
      <c r="B765" s="159"/>
      <c r="C765" s="159"/>
      <c r="D765" s="160"/>
      <c r="E765" s="161"/>
      <c r="F765" s="162"/>
      <c r="G765" s="162"/>
      <c r="J765" s="162"/>
      <c r="L765" s="163"/>
      <c r="M765" s="163"/>
    </row>
    <row r="766">
      <c r="A766" s="159"/>
      <c r="B766" s="159"/>
      <c r="C766" s="159"/>
      <c r="D766" s="160"/>
      <c r="E766" s="161"/>
      <c r="F766" s="162"/>
      <c r="G766" s="162"/>
      <c r="J766" s="162"/>
      <c r="L766" s="163"/>
      <c r="M766" s="163"/>
    </row>
    <row r="767">
      <c r="A767" s="159"/>
      <c r="B767" s="159"/>
      <c r="C767" s="159"/>
      <c r="D767" s="160"/>
      <c r="E767" s="161"/>
      <c r="F767" s="162"/>
      <c r="G767" s="162"/>
      <c r="J767" s="162"/>
      <c r="L767" s="163"/>
      <c r="M767" s="163"/>
    </row>
    <row r="768">
      <c r="A768" s="159"/>
      <c r="B768" s="159"/>
      <c r="C768" s="159"/>
      <c r="D768" s="160"/>
      <c r="E768" s="161"/>
      <c r="F768" s="162"/>
      <c r="G768" s="162"/>
      <c r="J768" s="162"/>
      <c r="L768" s="163"/>
      <c r="M768" s="163"/>
    </row>
    <row r="769">
      <c r="A769" s="159"/>
      <c r="B769" s="159"/>
      <c r="C769" s="159"/>
      <c r="D769" s="160"/>
      <c r="E769" s="161"/>
      <c r="F769" s="162"/>
      <c r="G769" s="162"/>
      <c r="J769" s="162"/>
      <c r="L769" s="163"/>
      <c r="M769" s="163"/>
    </row>
    <row r="770">
      <c r="A770" s="159"/>
      <c r="B770" s="159"/>
      <c r="C770" s="159"/>
      <c r="D770" s="160"/>
      <c r="E770" s="161"/>
      <c r="F770" s="162"/>
      <c r="G770" s="162"/>
      <c r="J770" s="162"/>
      <c r="L770" s="163"/>
      <c r="M770" s="163"/>
    </row>
    <row r="771">
      <c r="A771" s="159"/>
      <c r="B771" s="159"/>
      <c r="C771" s="159"/>
      <c r="D771" s="160"/>
      <c r="E771" s="161"/>
      <c r="F771" s="162"/>
      <c r="G771" s="162"/>
      <c r="J771" s="162"/>
      <c r="L771" s="163"/>
      <c r="M771" s="163"/>
    </row>
    <row r="772">
      <c r="A772" s="159"/>
      <c r="B772" s="159"/>
      <c r="C772" s="159"/>
      <c r="D772" s="160"/>
      <c r="E772" s="161"/>
      <c r="F772" s="162"/>
      <c r="G772" s="162"/>
      <c r="J772" s="162"/>
      <c r="L772" s="163"/>
      <c r="M772" s="163"/>
    </row>
    <row r="773">
      <c r="A773" s="159"/>
      <c r="B773" s="159"/>
      <c r="C773" s="159"/>
      <c r="D773" s="160"/>
      <c r="E773" s="161"/>
      <c r="F773" s="162"/>
      <c r="G773" s="162"/>
      <c r="J773" s="162"/>
      <c r="L773" s="163"/>
      <c r="M773" s="163"/>
    </row>
    <row r="774">
      <c r="A774" s="159"/>
      <c r="B774" s="159"/>
      <c r="C774" s="159"/>
      <c r="D774" s="160"/>
      <c r="E774" s="161"/>
      <c r="F774" s="162"/>
      <c r="G774" s="162"/>
      <c r="J774" s="162"/>
      <c r="L774" s="163"/>
      <c r="M774" s="163"/>
    </row>
    <row r="775">
      <c r="A775" s="159"/>
      <c r="B775" s="159"/>
      <c r="C775" s="159"/>
      <c r="D775" s="160"/>
      <c r="E775" s="161"/>
      <c r="F775" s="162"/>
      <c r="G775" s="162"/>
      <c r="J775" s="162"/>
      <c r="L775" s="163"/>
      <c r="M775" s="163"/>
    </row>
    <row r="776">
      <c r="A776" s="159"/>
      <c r="B776" s="159"/>
      <c r="C776" s="159"/>
      <c r="D776" s="160"/>
      <c r="E776" s="161"/>
      <c r="F776" s="162"/>
      <c r="G776" s="162"/>
      <c r="J776" s="162"/>
      <c r="L776" s="163"/>
      <c r="M776" s="163"/>
    </row>
    <row r="777">
      <c r="A777" s="159"/>
      <c r="B777" s="159"/>
      <c r="C777" s="159"/>
      <c r="D777" s="160"/>
      <c r="E777" s="161"/>
      <c r="F777" s="162"/>
      <c r="G777" s="162"/>
      <c r="J777" s="162"/>
      <c r="L777" s="163"/>
      <c r="M777" s="163"/>
    </row>
    <row r="778">
      <c r="A778" s="159"/>
      <c r="B778" s="159"/>
      <c r="C778" s="159"/>
      <c r="D778" s="160"/>
      <c r="E778" s="161"/>
      <c r="F778" s="162"/>
      <c r="G778" s="162"/>
      <c r="J778" s="162"/>
      <c r="L778" s="163"/>
      <c r="M778" s="163"/>
    </row>
    <row r="779">
      <c r="A779" s="159"/>
      <c r="B779" s="159"/>
      <c r="C779" s="159"/>
      <c r="D779" s="160"/>
      <c r="E779" s="161"/>
      <c r="F779" s="162"/>
      <c r="G779" s="162"/>
      <c r="J779" s="162"/>
      <c r="L779" s="163"/>
      <c r="M779" s="163"/>
    </row>
    <row r="780">
      <c r="A780" s="159"/>
      <c r="B780" s="159"/>
      <c r="C780" s="159"/>
      <c r="D780" s="160"/>
      <c r="E780" s="161"/>
      <c r="F780" s="162"/>
      <c r="G780" s="162"/>
      <c r="J780" s="162"/>
      <c r="L780" s="163"/>
      <c r="M780" s="163"/>
    </row>
    <row r="781">
      <c r="A781" s="159"/>
      <c r="B781" s="159"/>
      <c r="C781" s="159"/>
      <c r="D781" s="160"/>
      <c r="E781" s="161"/>
      <c r="F781" s="162"/>
      <c r="G781" s="162"/>
      <c r="J781" s="162"/>
      <c r="L781" s="163"/>
      <c r="M781" s="163"/>
    </row>
    <row r="782">
      <c r="A782" s="159"/>
      <c r="B782" s="159"/>
      <c r="C782" s="159"/>
      <c r="D782" s="160"/>
      <c r="E782" s="161"/>
      <c r="F782" s="162"/>
      <c r="G782" s="162"/>
      <c r="J782" s="162"/>
      <c r="L782" s="163"/>
      <c r="M782" s="163"/>
    </row>
    <row r="783">
      <c r="A783" s="159"/>
      <c r="B783" s="159"/>
      <c r="C783" s="159"/>
      <c r="D783" s="160"/>
      <c r="E783" s="161"/>
      <c r="F783" s="162"/>
      <c r="G783" s="162"/>
      <c r="J783" s="162"/>
      <c r="L783" s="163"/>
      <c r="M783" s="163"/>
    </row>
    <row r="784">
      <c r="A784" s="159"/>
      <c r="B784" s="159"/>
      <c r="C784" s="159"/>
      <c r="D784" s="160"/>
      <c r="E784" s="161"/>
      <c r="F784" s="162"/>
      <c r="G784" s="162"/>
      <c r="J784" s="162"/>
      <c r="L784" s="163"/>
      <c r="M784" s="163"/>
    </row>
    <row r="785">
      <c r="A785" s="159"/>
      <c r="B785" s="159"/>
      <c r="C785" s="159"/>
      <c r="D785" s="160"/>
      <c r="E785" s="161"/>
      <c r="F785" s="162"/>
      <c r="G785" s="162"/>
      <c r="J785" s="162"/>
      <c r="L785" s="163"/>
      <c r="M785" s="163"/>
    </row>
    <row r="786">
      <c r="A786" s="159"/>
      <c r="B786" s="159"/>
      <c r="C786" s="159"/>
      <c r="D786" s="160"/>
      <c r="E786" s="161"/>
      <c r="F786" s="162"/>
      <c r="G786" s="162"/>
      <c r="J786" s="162"/>
      <c r="L786" s="163"/>
      <c r="M786" s="163"/>
    </row>
    <row r="787">
      <c r="A787" s="159"/>
      <c r="B787" s="159"/>
      <c r="C787" s="159"/>
      <c r="D787" s="160"/>
      <c r="E787" s="161"/>
      <c r="F787" s="162"/>
      <c r="G787" s="162"/>
      <c r="J787" s="162"/>
      <c r="L787" s="163"/>
      <c r="M787" s="163"/>
    </row>
    <row r="788">
      <c r="A788" s="159"/>
      <c r="B788" s="159"/>
      <c r="C788" s="159"/>
      <c r="D788" s="160"/>
      <c r="E788" s="161"/>
      <c r="F788" s="162"/>
      <c r="G788" s="162"/>
      <c r="J788" s="162"/>
      <c r="L788" s="163"/>
      <c r="M788" s="163"/>
    </row>
    <row r="789">
      <c r="A789" s="159"/>
      <c r="B789" s="159"/>
      <c r="C789" s="159"/>
      <c r="D789" s="160"/>
      <c r="E789" s="161"/>
      <c r="F789" s="162"/>
      <c r="G789" s="162"/>
      <c r="J789" s="162"/>
      <c r="L789" s="163"/>
      <c r="M789" s="163"/>
    </row>
    <row r="790">
      <c r="A790" s="159"/>
      <c r="B790" s="159"/>
      <c r="C790" s="159"/>
      <c r="D790" s="160"/>
      <c r="E790" s="161"/>
      <c r="F790" s="162"/>
      <c r="G790" s="162"/>
      <c r="J790" s="162"/>
      <c r="L790" s="163"/>
      <c r="M790" s="163"/>
    </row>
    <row r="791">
      <c r="A791" s="159"/>
      <c r="B791" s="159"/>
      <c r="C791" s="159"/>
      <c r="D791" s="160"/>
      <c r="E791" s="161"/>
      <c r="F791" s="162"/>
      <c r="G791" s="162"/>
      <c r="J791" s="162"/>
      <c r="L791" s="163"/>
      <c r="M791" s="163"/>
    </row>
    <row r="792">
      <c r="A792" s="159"/>
      <c r="B792" s="159"/>
      <c r="C792" s="159"/>
      <c r="D792" s="160"/>
      <c r="E792" s="161"/>
      <c r="F792" s="162"/>
      <c r="G792" s="162"/>
      <c r="J792" s="162"/>
      <c r="L792" s="163"/>
      <c r="M792" s="163"/>
    </row>
    <row r="793">
      <c r="A793" s="159"/>
      <c r="B793" s="159"/>
      <c r="C793" s="159"/>
      <c r="D793" s="160"/>
      <c r="E793" s="161"/>
      <c r="F793" s="162"/>
      <c r="G793" s="162"/>
      <c r="J793" s="162"/>
      <c r="L793" s="163"/>
      <c r="M793" s="163"/>
    </row>
    <row r="794">
      <c r="A794" s="159"/>
      <c r="B794" s="159"/>
      <c r="C794" s="159"/>
      <c r="D794" s="160"/>
      <c r="E794" s="161"/>
      <c r="F794" s="162"/>
      <c r="G794" s="162"/>
      <c r="J794" s="162"/>
      <c r="L794" s="163"/>
      <c r="M794" s="163"/>
    </row>
    <row r="795">
      <c r="A795" s="159"/>
      <c r="B795" s="159"/>
      <c r="C795" s="159"/>
      <c r="D795" s="160"/>
      <c r="E795" s="161"/>
      <c r="F795" s="162"/>
      <c r="G795" s="162"/>
      <c r="J795" s="162"/>
      <c r="L795" s="163"/>
      <c r="M795" s="163"/>
    </row>
    <row r="796">
      <c r="A796" s="159"/>
      <c r="B796" s="159"/>
      <c r="C796" s="159"/>
      <c r="D796" s="160"/>
      <c r="E796" s="161"/>
      <c r="F796" s="162"/>
      <c r="G796" s="162"/>
      <c r="J796" s="162"/>
      <c r="L796" s="163"/>
      <c r="M796" s="163"/>
    </row>
    <row r="797">
      <c r="A797" s="159"/>
      <c r="B797" s="159"/>
      <c r="C797" s="159"/>
      <c r="D797" s="160"/>
      <c r="E797" s="161"/>
      <c r="F797" s="162"/>
      <c r="G797" s="162"/>
      <c r="J797" s="162"/>
      <c r="L797" s="163"/>
      <c r="M797" s="163"/>
    </row>
    <row r="798">
      <c r="A798" s="159"/>
      <c r="B798" s="159"/>
      <c r="C798" s="159"/>
      <c r="D798" s="160"/>
      <c r="E798" s="161"/>
      <c r="F798" s="162"/>
      <c r="G798" s="162"/>
      <c r="J798" s="162"/>
      <c r="L798" s="163"/>
      <c r="M798" s="163"/>
    </row>
    <row r="799">
      <c r="A799" s="159"/>
      <c r="B799" s="159"/>
      <c r="C799" s="159"/>
      <c r="D799" s="160"/>
      <c r="E799" s="161"/>
      <c r="F799" s="162"/>
      <c r="G799" s="162"/>
      <c r="J799" s="162"/>
      <c r="L799" s="163"/>
      <c r="M799" s="163"/>
    </row>
    <row r="800">
      <c r="A800" s="159"/>
      <c r="B800" s="159"/>
      <c r="C800" s="159"/>
      <c r="D800" s="160"/>
      <c r="E800" s="161"/>
      <c r="F800" s="162"/>
      <c r="G800" s="162"/>
      <c r="J800" s="162"/>
      <c r="L800" s="163"/>
      <c r="M800" s="163"/>
    </row>
    <row r="801">
      <c r="A801" s="159"/>
      <c r="B801" s="159"/>
      <c r="C801" s="159"/>
      <c r="D801" s="160"/>
      <c r="E801" s="161"/>
      <c r="F801" s="162"/>
      <c r="G801" s="162"/>
      <c r="J801" s="162"/>
      <c r="L801" s="163"/>
      <c r="M801" s="163"/>
    </row>
    <row r="802">
      <c r="A802" s="159"/>
      <c r="B802" s="159"/>
      <c r="C802" s="159"/>
      <c r="D802" s="160"/>
      <c r="E802" s="161"/>
      <c r="F802" s="162"/>
      <c r="G802" s="162"/>
      <c r="J802" s="162"/>
      <c r="L802" s="163"/>
      <c r="M802" s="163"/>
    </row>
    <row r="803">
      <c r="A803" s="159"/>
      <c r="B803" s="159"/>
      <c r="C803" s="159"/>
      <c r="D803" s="160"/>
      <c r="E803" s="161"/>
      <c r="F803" s="162"/>
      <c r="G803" s="162"/>
      <c r="J803" s="162"/>
      <c r="L803" s="163"/>
      <c r="M803" s="163"/>
    </row>
    <row r="804">
      <c r="A804" s="159"/>
      <c r="B804" s="159"/>
      <c r="C804" s="159"/>
      <c r="D804" s="160"/>
      <c r="E804" s="161"/>
      <c r="F804" s="162"/>
      <c r="G804" s="162"/>
      <c r="J804" s="162"/>
      <c r="L804" s="163"/>
      <c r="M804" s="163"/>
    </row>
    <row r="805">
      <c r="A805" s="159"/>
      <c r="B805" s="159"/>
      <c r="C805" s="159"/>
      <c r="D805" s="160"/>
      <c r="E805" s="161"/>
      <c r="F805" s="162"/>
      <c r="G805" s="162"/>
      <c r="J805" s="162"/>
      <c r="L805" s="163"/>
      <c r="M805" s="163"/>
    </row>
    <row r="806">
      <c r="A806" s="159"/>
      <c r="B806" s="159"/>
      <c r="C806" s="159"/>
      <c r="D806" s="160"/>
      <c r="E806" s="161"/>
      <c r="F806" s="162"/>
      <c r="G806" s="162"/>
      <c r="J806" s="162"/>
      <c r="L806" s="163"/>
      <c r="M806" s="163"/>
    </row>
    <row r="807">
      <c r="A807" s="159"/>
      <c r="B807" s="159"/>
      <c r="C807" s="159"/>
      <c r="D807" s="160"/>
      <c r="E807" s="161"/>
      <c r="F807" s="162"/>
      <c r="G807" s="162"/>
      <c r="J807" s="162"/>
      <c r="L807" s="163"/>
      <c r="M807" s="163"/>
    </row>
    <row r="808">
      <c r="A808" s="159"/>
      <c r="B808" s="159"/>
      <c r="C808" s="159"/>
      <c r="D808" s="160"/>
      <c r="E808" s="161"/>
      <c r="F808" s="162"/>
      <c r="G808" s="162"/>
      <c r="J808" s="162"/>
      <c r="L808" s="163"/>
      <c r="M808" s="163"/>
    </row>
    <row r="809">
      <c r="A809" s="159"/>
      <c r="B809" s="159"/>
      <c r="C809" s="159"/>
      <c r="D809" s="160"/>
      <c r="E809" s="161"/>
      <c r="F809" s="162"/>
      <c r="G809" s="162"/>
      <c r="J809" s="162"/>
      <c r="L809" s="163"/>
      <c r="M809" s="163"/>
    </row>
    <row r="810">
      <c r="A810" s="159"/>
      <c r="B810" s="159"/>
      <c r="C810" s="159"/>
      <c r="D810" s="160"/>
      <c r="E810" s="161"/>
      <c r="F810" s="162"/>
      <c r="G810" s="162"/>
      <c r="J810" s="162"/>
      <c r="L810" s="163"/>
      <c r="M810" s="163"/>
    </row>
    <row r="811">
      <c r="A811" s="159"/>
      <c r="B811" s="159"/>
      <c r="C811" s="159"/>
      <c r="D811" s="160"/>
      <c r="E811" s="161"/>
      <c r="F811" s="162"/>
      <c r="G811" s="162"/>
      <c r="J811" s="162"/>
      <c r="L811" s="163"/>
      <c r="M811" s="163"/>
    </row>
    <row r="812">
      <c r="A812" s="159"/>
      <c r="B812" s="159"/>
      <c r="C812" s="159"/>
      <c r="D812" s="160"/>
      <c r="E812" s="161"/>
      <c r="F812" s="162"/>
      <c r="G812" s="162"/>
      <c r="J812" s="162"/>
      <c r="L812" s="163"/>
      <c r="M812" s="163"/>
    </row>
    <row r="813">
      <c r="A813" s="159"/>
      <c r="B813" s="159"/>
      <c r="C813" s="159"/>
      <c r="D813" s="160"/>
      <c r="E813" s="161"/>
      <c r="F813" s="162"/>
      <c r="G813" s="162"/>
      <c r="J813" s="162"/>
      <c r="L813" s="163"/>
      <c r="M813" s="163"/>
    </row>
    <row r="814">
      <c r="A814" s="159"/>
      <c r="B814" s="159"/>
      <c r="C814" s="159"/>
      <c r="D814" s="160"/>
      <c r="E814" s="161"/>
      <c r="F814" s="162"/>
      <c r="G814" s="162"/>
      <c r="J814" s="162"/>
      <c r="L814" s="163"/>
      <c r="M814" s="163"/>
    </row>
    <row r="815">
      <c r="A815" s="159"/>
      <c r="B815" s="159"/>
      <c r="C815" s="159"/>
      <c r="D815" s="160"/>
      <c r="E815" s="161"/>
      <c r="F815" s="162"/>
      <c r="G815" s="162"/>
      <c r="J815" s="162"/>
      <c r="L815" s="163"/>
      <c r="M815" s="163"/>
    </row>
    <row r="816">
      <c r="A816" s="159"/>
      <c r="B816" s="159"/>
      <c r="C816" s="159"/>
      <c r="D816" s="160"/>
      <c r="E816" s="161"/>
      <c r="F816" s="162"/>
      <c r="G816" s="162"/>
      <c r="J816" s="162"/>
      <c r="L816" s="163"/>
      <c r="M816" s="163"/>
    </row>
    <row r="817">
      <c r="A817" s="159"/>
      <c r="B817" s="159"/>
      <c r="C817" s="159"/>
      <c r="D817" s="160"/>
      <c r="E817" s="161"/>
      <c r="F817" s="162"/>
      <c r="G817" s="162"/>
      <c r="J817" s="162"/>
      <c r="L817" s="163"/>
      <c r="M817" s="163"/>
    </row>
    <row r="818">
      <c r="A818" s="159"/>
      <c r="B818" s="159"/>
      <c r="C818" s="159"/>
      <c r="D818" s="160"/>
      <c r="E818" s="161"/>
      <c r="F818" s="162"/>
      <c r="G818" s="162"/>
      <c r="J818" s="162"/>
      <c r="L818" s="163"/>
      <c r="M818" s="163"/>
    </row>
    <row r="819">
      <c r="A819" s="159"/>
      <c r="B819" s="159"/>
      <c r="C819" s="159"/>
      <c r="D819" s="160"/>
      <c r="E819" s="161"/>
      <c r="F819" s="162"/>
      <c r="G819" s="162"/>
      <c r="J819" s="162"/>
      <c r="L819" s="163"/>
      <c r="M819" s="163"/>
    </row>
    <row r="820">
      <c r="A820" s="159"/>
      <c r="B820" s="159"/>
      <c r="C820" s="159"/>
      <c r="D820" s="160"/>
      <c r="E820" s="161"/>
      <c r="F820" s="162"/>
      <c r="G820" s="162"/>
      <c r="J820" s="162"/>
      <c r="L820" s="163"/>
      <c r="M820" s="163"/>
    </row>
    <row r="821">
      <c r="A821" s="159"/>
      <c r="B821" s="159"/>
      <c r="C821" s="159"/>
      <c r="D821" s="160"/>
      <c r="E821" s="161"/>
      <c r="F821" s="162"/>
      <c r="G821" s="162"/>
      <c r="J821" s="162"/>
      <c r="L821" s="163"/>
      <c r="M821" s="163"/>
    </row>
    <row r="822">
      <c r="A822" s="159"/>
      <c r="B822" s="159"/>
      <c r="C822" s="159"/>
      <c r="D822" s="160"/>
      <c r="E822" s="161"/>
      <c r="F822" s="162"/>
      <c r="G822" s="162"/>
      <c r="J822" s="162"/>
      <c r="L822" s="163"/>
      <c r="M822" s="163"/>
    </row>
    <row r="823">
      <c r="A823" s="159"/>
      <c r="B823" s="159"/>
      <c r="C823" s="159"/>
      <c r="D823" s="160"/>
      <c r="E823" s="161"/>
      <c r="F823" s="162"/>
      <c r="G823" s="162"/>
      <c r="J823" s="162"/>
      <c r="L823" s="163"/>
      <c r="M823" s="163"/>
    </row>
    <row r="824">
      <c r="A824" s="159"/>
      <c r="B824" s="159"/>
      <c r="C824" s="159"/>
      <c r="D824" s="160"/>
      <c r="E824" s="161"/>
      <c r="F824" s="162"/>
      <c r="G824" s="162"/>
      <c r="J824" s="162"/>
      <c r="L824" s="163"/>
      <c r="M824" s="163"/>
    </row>
    <row r="825">
      <c r="A825" s="159"/>
      <c r="B825" s="159"/>
      <c r="C825" s="159"/>
      <c r="D825" s="160"/>
      <c r="E825" s="161"/>
      <c r="F825" s="162"/>
      <c r="G825" s="162"/>
      <c r="J825" s="162"/>
      <c r="L825" s="163"/>
      <c r="M825" s="163"/>
    </row>
    <row r="826">
      <c r="A826" s="159"/>
      <c r="B826" s="159"/>
      <c r="C826" s="159"/>
      <c r="D826" s="160"/>
      <c r="E826" s="161"/>
      <c r="F826" s="162"/>
      <c r="G826" s="162"/>
      <c r="J826" s="162"/>
      <c r="L826" s="163"/>
      <c r="M826" s="163"/>
    </row>
    <row r="827">
      <c r="A827" s="159"/>
      <c r="B827" s="159"/>
      <c r="C827" s="159"/>
      <c r="D827" s="160"/>
      <c r="E827" s="161"/>
      <c r="F827" s="162"/>
      <c r="G827" s="162"/>
      <c r="J827" s="162"/>
      <c r="L827" s="163"/>
      <c r="M827" s="163"/>
    </row>
    <row r="828">
      <c r="A828" s="159"/>
      <c r="B828" s="159"/>
      <c r="C828" s="159"/>
      <c r="D828" s="160"/>
      <c r="E828" s="161"/>
      <c r="F828" s="162"/>
      <c r="G828" s="162"/>
      <c r="J828" s="162"/>
      <c r="L828" s="163"/>
      <c r="M828" s="163"/>
    </row>
    <row r="829">
      <c r="A829" s="159"/>
      <c r="B829" s="159"/>
      <c r="C829" s="159"/>
      <c r="D829" s="160"/>
      <c r="E829" s="161"/>
      <c r="F829" s="162"/>
      <c r="G829" s="162"/>
      <c r="J829" s="162"/>
      <c r="L829" s="163"/>
      <c r="M829" s="163"/>
    </row>
    <row r="830">
      <c r="A830" s="159"/>
      <c r="B830" s="159"/>
      <c r="C830" s="159"/>
      <c r="D830" s="160"/>
      <c r="E830" s="161"/>
      <c r="F830" s="162"/>
      <c r="G830" s="162"/>
      <c r="J830" s="162"/>
      <c r="L830" s="163"/>
      <c r="M830" s="163"/>
    </row>
    <row r="831">
      <c r="A831" s="159"/>
      <c r="B831" s="159"/>
      <c r="C831" s="159"/>
      <c r="D831" s="160"/>
      <c r="E831" s="161"/>
      <c r="F831" s="162"/>
      <c r="G831" s="162"/>
      <c r="J831" s="162"/>
      <c r="L831" s="163"/>
      <c r="M831" s="163"/>
    </row>
    <row r="832">
      <c r="A832" s="159"/>
      <c r="B832" s="159"/>
      <c r="C832" s="159"/>
      <c r="D832" s="160"/>
      <c r="E832" s="161"/>
      <c r="F832" s="162"/>
      <c r="G832" s="162"/>
      <c r="J832" s="162"/>
      <c r="L832" s="163"/>
      <c r="M832" s="163"/>
    </row>
    <row r="833">
      <c r="A833" s="159"/>
      <c r="B833" s="159"/>
      <c r="C833" s="159"/>
      <c r="D833" s="160"/>
      <c r="E833" s="161"/>
      <c r="F833" s="162"/>
      <c r="G833" s="162"/>
      <c r="J833" s="162"/>
      <c r="L833" s="163"/>
      <c r="M833" s="163"/>
    </row>
    <row r="834">
      <c r="A834" s="159"/>
      <c r="B834" s="159"/>
      <c r="C834" s="159"/>
      <c r="D834" s="160"/>
      <c r="E834" s="161"/>
      <c r="F834" s="162"/>
      <c r="G834" s="162"/>
      <c r="J834" s="162"/>
      <c r="L834" s="163"/>
      <c r="M834" s="163"/>
    </row>
    <row r="835">
      <c r="A835" s="159"/>
      <c r="B835" s="159"/>
      <c r="C835" s="159"/>
      <c r="D835" s="160"/>
      <c r="E835" s="161"/>
      <c r="F835" s="162"/>
      <c r="G835" s="162"/>
      <c r="J835" s="162"/>
      <c r="L835" s="163"/>
      <c r="M835" s="163"/>
    </row>
    <row r="836">
      <c r="A836" s="159"/>
      <c r="B836" s="159"/>
      <c r="C836" s="159"/>
      <c r="D836" s="160"/>
      <c r="E836" s="161"/>
      <c r="F836" s="162"/>
      <c r="G836" s="162"/>
      <c r="J836" s="162"/>
      <c r="L836" s="163"/>
      <c r="M836" s="163"/>
    </row>
    <row r="837">
      <c r="A837" s="159"/>
      <c r="B837" s="159"/>
      <c r="C837" s="159"/>
      <c r="D837" s="160"/>
      <c r="E837" s="161"/>
      <c r="F837" s="162"/>
      <c r="G837" s="162"/>
      <c r="J837" s="162"/>
      <c r="L837" s="163"/>
      <c r="M837" s="163"/>
    </row>
    <row r="838">
      <c r="A838" s="159"/>
      <c r="B838" s="159"/>
      <c r="C838" s="159"/>
      <c r="D838" s="160"/>
      <c r="E838" s="161"/>
      <c r="F838" s="162"/>
      <c r="G838" s="162"/>
      <c r="J838" s="162"/>
      <c r="L838" s="163"/>
      <c r="M838" s="163"/>
    </row>
    <row r="839">
      <c r="A839" s="159"/>
      <c r="B839" s="159"/>
      <c r="C839" s="159"/>
      <c r="D839" s="160"/>
      <c r="E839" s="161"/>
      <c r="F839" s="162"/>
      <c r="G839" s="162"/>
      <c r="J839" s="162"/>
      <c r="L839" s="163"/>
      <c r="M839" s="163"/>
    </row>
    <row r="840">
      <c r="A840" s="159"/>
      <c r="B840" s="159"/>
      <c r="C840" s="159"/>
      <c r="D840" s="160"/>
      <c r="E840" s="161"/>
      <c r="F840" s="162"/>
      <c r="G840" s="162"/>
      <c r="J840" s="162"/>
      <c r="L840" s="163"/>
      <c r="M840" s="163"/>
    </row>
    <row r="841">
      <c r="A841" s="159"/>
      <c r="B841" s="159"/>
      <c r="C841" s="159"/>
      <c r="D841" s="160"/>
      <c r="E841" s="161"/>
      <c r="F841" s="162"/>
      <c r="G841" s="162"/>
      <c r="J841" s="162"/>
      <c r="L841" s="163"/>
      <c r="M841" s="163"/>
    </row>
    <row r="842">
      <c r="A842" s="159"/>
      <c r="B842" s="159"/>
      <c r="C842" s="159"/>
      <c r="D842" s="160"/>
      <c r="E842" s="161"/>
      <c r="F842" s="162"/>
      <c r="G842" s="162"/>
      <c r="J842" s="162"/>
      <c r="L842" s="163"/>
      <c r="M842" s="163"/>
    </row>
    <row r="843">
      <c r="A843" s="159"/>
      <c r="B843" s="159"/>
      <c r="C843" s="159"/>
      <c r="D843" s="160"/>
      <c r="E843" s="161"/>
      <c r="F843" s="162"/>
      <c r="G843" s="162"/>
      <c r="J843" s="162"/>
      <c r="L843" s="163"/>
      <c r="M843" s="163"/>
    </row>
    <row r="844">
      <c r="A844" s="159"/>
      <c r="B844" s="159"/>
      <c r="C844" s="159"/>
      <c r="D844" s="160"/>
      <c r="E844" s="161"/>
      <c r="F844" s="162"/>
      <c r="G844" s="162"/>
      <c r="J844" s="162"/>
      <c r="L844" s="163"/>
      <c r="M844" s="163"/>
    </row>
    <row r="845">
      <c r="A845" s="159"/>
      <c r="B845" s="159"/>
      <c r="C845" s="159"/>
      <c r="D845" s="160"/>
      <c r="E845" s="161"/>
      <c r="F845" s="162"/>
      <c r="G845" s="162"/>
      <c r="J845" s="162"/>
      <c r="L845" s="163"/>
      <c r="M845" s="163"/>
    </row>
    <row r="846">
      <c r="A846" s="159"/>
      <c r="B846" s="159"/>
      <c r="C846" s="159"/>
      <c r="D846" s="160"/>
      <c r="E846" s="161"/>
      <c r="F846" s="162"/>
      <c r="G846" s="162"/>
      <c r="J846" s="162"/>
      <c r="L846" s="163"/>
      <c r="M846" s="163"/>
    </row>
    <row r="847">
      <c r="A847" s="159"/>
      <c r="B847" s="159"/>
      <c r="C847" s="159"/>
      <c r="D847" s="160"/>
      <c r="E847" s="161"/>
      <c r="F847" s="162"/>
      <c r="G847" s="162"/>
      <c r="J847" s="162"/>
      <c r="L847" s="163"/>
      <c r="M847" s="163"/>
    </row>
    <row r="848">
      <c r="A848" s="159"/>
      <c r="B848" s="159"/>
      <c r="C848" s="159"/>
      <c r="D848" s="160"/>
      <c r="E848" s="161"/>
      <c r="F848" s="162"/>
      <c r="G848" s="162"/>
      <c r="J848" s="162"/>
      <c r="L848" s="163"/>
      <c r="M848" s="163"/>
    </row>
    <row r="849">
      <c r="A849" s="159"/>
      <c r="B849" s="159"/>
      <c r="C849" s="159"/>
      <c r="D849" s="160"/>
      <c r="E849" s="161"/>
      <c r="F849" s="162"/>
      <c r="G849" s="162"/>
      <c r="J849" s="162"/>
      <c r="L849" s="163"/>
      <c r="M849" s="163"/>
    </row>
    <row r="850">
      <c r="A850" s="159"/>
      <c r="B850" s="159"/>
      <c r="C850" s="159"/>
      <c r="D850" s="160"/>
      <c r="E850" s="161"/>
      <c r="F850" s="162"/>
      <c r="G850" s="162"/>
      <c r="J850" s="162"/>
      <c r="L850" s="163"/>
      <c r="M850" s="163"/>
    </row>
    <row r="851">
      <c r="A851" s="159"/>
      <c r="B851" s="159"/>
      <c r="C851" s="159"/>
      <c r="D851" s="160"/>
      <c r="E851" s="161"/>
      <c r="F851" s="162"/>
      <c r="G851" s="162"/>
      <c r="J851" s="162"/>
      <c r="L851" s="163"/>
      <c r="M851" s="163"/>
    </row>
    <row r="852">
      <c r="A852" s="159"/>
      <c r="B852" s="159"/>
      <c r="C852" s="159"/>
      <c r="D852" s="160"/>
      <c r="E852" s="161"/>
      <c r="F852" s="162"/>
      <c r="G852" s="162"/>
      <c r="J852" s="162"/>
      <c r="L852" s="163"/>
      <c r="M852" s="163"/>
    </row>
    <row r="853">
      <c r="A853" s="159"/>
      <c r="B853" s="159"/>
      <c r="C853" s="159"/>
      <c r="D853" s="160"/>
      <c r="E853" s="161"/>
      <c r="F853" s="162"/>
      <c r="G853" s="162"/>
      <c r="J853" s="162"/>
      <c r="L853" s="163"/>
      <c r="M853" s="163"/>
    </row>
    <row r="854">
      <c r="A854" s="159"/>
      <c r="B854" s="159"/>
      <c r="C854" s="159"/>
      <c r="D854" s="160"/>
      <c r="E854" s="161"/>
      <c r="F854" s="162"/>
      <c r="G854" s="162"/>
      <c r="J854" s="162"/>
      <c r="L854" s="163"/>
      <c r="M854" s="163"/>
    </row>
    <row r="855">
      <c r="A855" s="159"/>
      <c r="B855" s="159"/>
      <c r="C855" s="159"/>
      <c r="D855" s="160"/>
      <c r="E855" s="161"/>
      <c r="F855" s="162"/>
      <c r="G855" s="162"/>
      <c r="J855" s="162"/>
      <c r="L855" s="163"/>
      <c r="M855" s="163"/>
    </row>
    <row r="856">
      <c r="A856" s="159"/>
      <c r="B856" s="159"/>
      <c r="C856" s="159"/>
      <c r="D856" s="160"/>
      <c r="E856" s="161"/>
      <c r="F856" s="162"/>
      <c r="G856" s="162"/>
      <c r="J856" s="162"/>
      <c r="L856" s="163"/>
      <c r="M856" s="163"/>
    </row>
    <row r="857">
      <c r="A857" s="159"/>
      <c r="B857" s="159"/>
      <c r="C857" s="159"/>
      <c r="D857" s="160"/>
      <c r="E857" s="161"/>
      <c r="F857" s="162"/>
      <c r="G857" s="162"/>
      <c r="J857" s="162"/>
      <c r="L857" s="163"/>
      <c r="M857" s="163"/>
    </row>
    <row r="858">
      <c r="A858" s="159"/>
      <c r="B858" s="159"/>
      <c r="C858" s="159"/>
      <c r="D858" s="160"/>
      <c r="E858" s="161"/>
      <c r="F858" s="162"/>
      <c r="G858" s="162"/>
      <c r="J858" s="162"/>
      <c r="L858" s="163"/>
      <c r="M858" s="163"/>
    </row>
    <row r="859">
      <c r="A859" s="159"/>
      <c r="B859" s="159"/>
      <c r="C859" s="159"/>
      <c r="D859" s="160"/>
      <c r="E859" s="161"/>
      <c r="F859" s="162"/>
      <c r="G859" s="162"/>
      <c r="J859" s="162"/>
      <c r="L859" s="163"/>
      <c r="M859" s="163"/>
    </row>
    <row r="860">
      <c r="A860" s="159"/>
      <c r="B860" s="159"/>
      <c r="C860" s="159"/>
      <c r="D860" s="160"/>
      <c r="E860" s="161"/>
      <c r="F860" s="162"/>
      <c r="G860" s="162"/>
      <c r="J860" s="162"/>
      <c r="L860" s="163"/>
      <c r="M860" s="163"/>
    </row>
    <row r="861">
      <c r="A861" s="159"/>
      <c r="B861" s="159"/>
      <c r="C861" s="159"/>
      <c r="D861" s="160"/>
      <c r="E861" s="161"/>
      <c r="F861" s="162"/>
      <c r="G861" s="162"/>
      <c r="J861" s="162"/>
      <c r="L861" s="163"/>
      <c r="M861" s="163"/>
    </row>
    <row r="862">
      <c r="A862" s="159"/>
      <c r="B862" s="159"/>
      <c r="C862" s="159"/>
      <c r="D862" s="160"/>
      <c r="E862" s="161"/>
      <c r="F862" s="162"/>
      <c r="G862" s="162"/>
      <c r="J862" s="162"/>
      <c r="L862" s="163"/>
      <c r="M862" s="163"/>
    </row>
    <row r="863">
      <c r="A863" s="159"/>
      <c r="B863" s="159"/>
      <c r="C863" s="159"/>
      <c r="D863" s="160"/>
      <c r="E863" s="161"/>
      <c r="F863" s="162"/>
      <c r="G863" s="162"/>
      <c r="J863" s="162"/>
      <c r="L863" s="163"/>
      <c r="M863" s="163"/>
    </row>
    <row r="864">
      <c r="A864" s="159"/>
      <c r="B864" s="159"/>
      <c r="C864" s="159"/>
      <c r="D864" s="160"/>
      <c r="E864" s="161"/>
      <c r="F864" s="162"/>
      <c r="G864" s="162"/>
      <c r="J864" s="162"/>
      <c r="L864" s="163"/>
      <c r="M864" s="163"/>
    </row>
    <row r="865">
      <c r="A865" s="159"/>
      <c r="B865" s="159"/>
      <c r="C865" s="159"/>
      <c r="D865" s="160"/>
      <c r="E865" s="161"/>
      <c r="F865" s="162"/>
      <c r="G865" s="162"/>
      <c r="J865" s="162"/>
      <c r="L865" s="163"/>
      <c r="M865" s="163"/>
    </row>
    <row r="866">
      <c r="A866" s="159"/>
      <c r="B866" s="159"/>
      <c r="C866" s="159"/>
      <c r="D866" s="160"/>
      <c r="E866" s="161"/>
      <c r="F866" s="162"/>
      <c r="G866" s="162"/>
      <c r="J866" s="162"/>
      <c r="L866" s="163"/>
      <c r="M866" s="163"/>
    </row>
    <row r="867">
      <c r="A867" s="159"/>
      <c r="B867" s="159"/>
      <c r="C867" s="159"/>
      <c r="D867" s="160"/>
      <c r="E867" s="161"/>
      <c r="F867" s="162"/>
      <c r="G867" s="162"/>
      <c r="J867" s="162"/>
      <c r="L867" s="163"/>
      <c r="M867" s="163"/>
    </row>
    <row r="868">
      <c r="A868" s="159"/>
      <c r="B868" s="159"/>
      <c r="C868" s="159"/>
      <c r="D868" s="160"/>
      <c r="E868" s="161"/>
      <c r="F868" s="162"/>
      <c r="G868" s="162"/>
      <c r="J868" s="162"/>
      <c r="L868" s="163"/>
      <c r="M868" s="163"/>
    </row>
    <row r="869">
      <c r="A869" s="159"/>
      <c r="B869" s="159"/>
      <c r="C869" s="159"/>
      <c r="D869" s="160"/>
      <c r="E869" s="161"/>
      <c r="F869" s="162"/>
      <c r="G869" s="162"/>
      <c r="J869" s="162"/>
      <c r="L869" s="163"/>
      <c r="M869" s="163"/>
    </row>
    <row r="870">
      <c r="A870" s="159"/>
      <c r="B870" s="159"/>
      <c r="C870" s="159"/>
      <c r="D870" s="160"/>
      <c r="E870" s="161"/>
      <c r="F870" s="162"/>
      <c r="G870" s="162"/>
      <c r="J870" s="162"/>
      <c r="L870" s="163"/>
      <c r="M870" s="163"/>
    </row>
    <row r="871">
      <c r="A871" s="159"/>
      <c r="B871" s="159"/>
      <c r="C871" s="159"/>
      <c r="D871" s="160"/>
      <c r="E871" s="161"/>
      <c r="F871" s="162"/>
      <c r="G871" s="162"/>
      <c r="J871" s="162"/>
      <c r="L871" s="163"/>
      <c r="M871" s="163"/>
    </row>
    <row r="872">
      <c r="A872" s="159"/>
      <c r="B872" s="159"/>
      <c r="C872" s="159"/>
      <c r="D872" s="160"/>
      <c r="E872" s="161"/>
      <c r="F872" s="162"/>
      <c r="G872" s="162"/>
      <c r="J872" s="162"/>
      <c r="L872" s="163"/>
      <c r="M872" s="163"/>
    </row>
    <row r="873">
      <c r="A873" s="159"/>
      <c r="B873" s="159"/>
      <c r="C873" s="159"/>
      <c r="D873" s="160"/>
      <c r="E873" s="161"/>
      <c r="F873" s="162"/>
      <c r="G873" s="162"/>
      <c r="J873" s="162"/>
      <c r="L873" s="163"/>
      <c r="M873" s="163"/>
    </row>
    <row r="874">
      <c r="A874" s="159"/>
      <c r="B874" s="159"/>
      <c r="C874" s="159"/>
      <c r="D874" s="160"/>
      <c r="E874" s="161"/>
      <c r="F874" s="162"/>
      <c r="G874" s="162"/>
      <c r="J874" s="162"/>
      <c r="L874" s="163"/>
      <c r="M874" s="163"/>
    </row>
    <row r="875">
      <c r="A875" s="159"/>
      <c r="B875" s="159"/>
      <c r="C875" s="159"/>
      <c r="D875" s="160"/>
      <c r="E875" s="161"/>
      <c r="F875" s="162"/>
      <c r="G875" s="162"/>
      <c r="J875" s="162"/>
      <c r="L875" s="163"/>
      <c r="M875" s="163"/>
    </row>
    <row r="876">
      <c r="A876" s="159"/>
      <c r="B876" s="159"/>
      <c r="C876" s="159"/>
      <c r="D876" s="160"/>
      <c r="E876" s="161"/>
      <c r="F876" s="162"/>
      <c r="G876" s="162"/>
      <c r="J876" s="162"/>
      <c r="L876" s="163"/>
      <c r="M876" s="163"/>
    </row>
    <row r="877">
      <c r="A877" s="159"/>
      <c r="B877" s="159"/>
      <c r="C877" s="159"/>
      <c r="D877" s="160"/>
      <c r="E877" s="161"/>
      <c r="F877" s="162"/>
      <c r="G877" s="162"/>
      <c r="J877" s="162"/>
      <c r="L877" s="163"/>
      <c r="M877" s="163"/>
    </row>
    <row r="878">
      <c r="A878" s="159"/>
      <c r="B878" s="159"/>
      <c r="C878" s="159"/>
      <c r="D878" s="160"/>
      <c r="E878" s="161"/>
      <c r="F878" s="162"/>
      <c r="G878" s="162"/>
      <c r="J878" s="162"/>
      <c r="L878" s="163"/>
      <c r="M878" s="163"/>
    </row>
    <row r="879">
      <c r="A879" s="159"/>
      <c r="B879" s="159"/>
      <c r="C879" s="159"/>
      <c r="D879" s="160"/>
      <c r="E879" s="161"/>
      <c r="F879" s="162"/>
      <c r="G879" s="162"/>
      <c r="J879" s="162"/>
      <c r="L879" s="163"/>
      <c r="M879" s="163"/>
    </row>
    <row r="880">
      <c r="A880" s="159"/>
      <c r="B880" s="159"/>
      <c r="C880" s="159"/>
      <c r="D880" s="160"/>
      <c r="E880" s="161"/>
      <c r="F880" s="162"/>
      <c r="G880" s="162"/>
      <c r="J880" s="162"/>
      <c r="L880" s="163"/>
      <c r="M880" s="163"/>
    </row>
    <row r="881">
      <c r="A881" s="159"/>
      <c r="B881" s="159"/>
      <c r="C881" s="159"/>
      <c r="D881" s="160"/>
      <c r="E881" s="161"/>
      <c r="F881" s="162"/>
      <c r="G881" s="162"/>
      <c r="J881" s="162"/>
      <c r="L881" s="163"/>
      <c r="M881" s="163"/>
    </row>
    <row r="882">
      <c r="A882" s="159"/>
      <c r="B882" s="159"/>
      <c r="C882" s="159"/>
      <c r="D882" s="160"/>
      <c r="E882" s="161"/>
      <c r="F882" s="162"/>
      <c r="G882" s="162"/>
      <c r="J882" s="162"/>
      <c r="L882" s="163"/>
      <c r="M882" s="163"/>
    </row>
    <row r="883">
      <c r="A883" s="159"/>
      <c r="B883" s="159"/>
      <c r="C883" s="159"/>
      <c r="D883" s="160"/>
      <c r="E883" s="161"/>
      <c r="F883" s="162"/>
      <c r="G883" s="162"/>
      <c r="J883" s="162"/>
      <c r="L883" s="163"/>
      <c r="M883" s="163"/>
    </row>
    <row r="884">
      <c r="A884" s="159"/>
      <c r="B884" s="159"/>
      <c r="C884" s="159"/>
      <c r="D884" s="160"/>
      <c r="E884" s="161"/>
      <c r="F884" s="162"/>
      <c r="G884" s="162"/>
      <c r="J884" s="162"/>
      <c r="L884" s="163"/>
      <c r="M884" s="163"/>
    </row>
    <row r="885">
      <c r="A885" s="159"/>
      <c r="B885" s="159"/>
      <c r="C885" s="159"/>
      <c r="D885" s="160"/>
      <c r="E885" s="161"/>
      <c r="F885" s="162"/>
      <c r="G885" s="162"/>
      <c r="J885" s="162"/>
      <c r="L885" s="163"/>
      <c r="M885" s="163"/>
    </row>
    <row r="886">
      <c r="A886" s="159"/>
      <c r="B886" s="159"/>
      <c r="C886" s="159"/>
      <c r="D886" s="160"/>
      <c r="E886" s="161"/>
      <c r="F886" s="162"/>
      <c r="G886" s="162"/>
      <c r="J886" s="162"/>
      <c r="L886" s="163"/>
      <c r="M886" s="163"/>
    </row>
    <row r="887">
      <c r="A887" s="159"/>
      <c r="B887" s="159"/>
      <c r="C887" s="159"/>
      <c r="D887" s="160"/>
      <c r="E887" s="161"/>
      <c r="F887" s="162"/>
      <c r="G887" s="162"/>
      <c r="J887" s="162"/>
      <c r="L887" s="163"/>
      <c r="M887" s="163"/>
    </row>
    <row r="888">
      <c r="A888" s="159"/>
      <c r="B888" s="159"/>
      <c r="C888" s="159"/>
      <c r="D888" s="160"/>
      <c r="E888" s="161"/>
      <c r="F888" s="162"/>
      <c r="G888" s="162"/>
      <c r="J888" s="162"/>
      <c r="L888" s="163"/>
      <c r="M888" s="163"/>
    </row>
    <row r="889">
      <c r="A889" s="159"/>
      <c r="B889" s="159"/>
      <c r="C889" s="159"/>
      <c r="D889" s="160"/>
      <c r="E889" s="161"/>
      <c r="F889" s="162"/>
      <c r="G889" s="162"/>
      <c r="J889" s="162"/>
      <c r="L889" s="163"/>
      <c r="M889" s="163"/>
    </row>
    <row r="890">
      <c r="A890" s="159"/>
      <c r="B890" s="159"/>
      <c r="C890" s="159"/>
      <c r="D890" s="160"/>
      <c r="E890" s="161"/>
      <c r="F890" s="162"/>
      <c r="G890" s="162"/>
      <c r="J890" s="162"/>
      <c r="L890" s="163"/>
      <c r="M890" s="163"/>
    </row>
    <row r="891">
      <c r="A891" s="159"/>
      <c r="B891" s="159"/>
      <c r="C891" s="159"/>
      <c r="D891" s="160"/>
      <c r="E891" s="161"/>
      <c r="F891" s="162"/>
      <c r="G891" s="162"/>
      <c r="J891" s="162"/>
      <c r="L891" s="163"/>
      <c r="M891" s="163"/>
    </row>
    <row r="892">
      <c r="A892" s="159"/>
      <c r="B892" s="159"/>
      <c r="C892" s="159"/>
      <c r="D892" s="160"/>
      <c r="E892" s="161"/>
      <c r="F892" s="162"/>
      <c r="G892" s="162"/>
      <c r="J892" s="162"/>
      <c r="L892" s="163"/>
      <c r="M892" s="163"/>
    </row>
    <row r="893">
      <c r="A893" s="159"/>
      <c r="B893" s="159"/>
      <c r="C893" s="159"/>
      <c r="D893" s="160"/>
      <c r="E893" s="161"/>
      <c r="F893" s="162"/>
      <c r="G893" s="162"/>
      <c r="J893" s="162"/>
      <c r="L893" s="163"/>
      <c r="M893" s="163"/>
    </row>
    <row r="894">
      <c r="A894" s="159"/>
      <c r="B894" s="159"/>
      <c r="C894" s="159"/>
      <c r="D894" s="160"/>
      <c r="E894" s="161"/>
      <c r="F894" s="162"/>
      <c r="G894" s="162"/>
      <c r="J894" s="162"/>
      <c r="L894" s="163"/>
      <c r="M894" s="163"/>
    </row>
    <row r="895">
      <c r="A895" s="159"/>
      <c r="B895" s="159"/>
      <c r="C895" s="159"/>
      <c r="D895" s="160"/>
      <c r="E895" s="161"/>
      <c r="F895" s="162"/>
      <c r="G895" s="162"/>
      <c r="J895" s="162"/>
      <c r="L895" s="163"/>
      <c r="M895" s="163"/>
    </row>
    <row r="896">
      <c r="A896" s="159"/>
      <c r="B896" s="159"/>
      <c r="C896" s="159"/>
      <c r="D896" s="160"/>
      <c r="E896" s="161"/>
      <c r="F896" s="162"/>
      <c r="G896" s="162"/>
      <c r="J896" s="162"/>
      <c r="L896" s="163"/>
      <c r="M896" s="163"/>
    </row>
    <row r="897">
      <c r="A897" s="159"/>
      <c r="B897" s="159"/>
      <c r="C897" s="159"/>
      <c r="D897" s="160"/>
      <c r="E897" s="161"/>
      <c r="F897" s="162"/>
      <c r="G897" s="162"/>
      <c r="J897" s="162"/>
      <c r="L897" s="163"/>
      <c r="M897" s="163"/>
    </row>
    <row r="898">
      <c r="A898" s="159"/>
      <c r="B898" s="159"/>
      <c r="C898" s="159"/>
      <c r="D898" s="160"/>
      <c r="E898" s="161"/>
      <c r="F898" s="162"/>
      <c r="G898" s="162"/>
      <c r="J898" s="162"/>
      <c r="L898" s="163"/>
      <c r="M898" s="163"/>
    </row>
    <row r="899">
      <c r="A899" s="159"/>
      <c r="B899" s="159"/>
      <c r="C899" s="159"/>
      <c r="D899" s="160"/>
      <c r="E899" s="161"/>
      <c r="F899" s="162"/>
      <c r="G899" s="162"/>
      <c r="J899" s="162"/>
      <c r="L899" s="163"/>
      <c r="M899" s="163"/>
    </row>
    <row r="900">
      <c r="A900" s="159"/>
      <c r="B900" s="159"/>
      <c r="C900" s="159"/>
      <c r="D900" s="160"/>
      <c r="E900" s="161"/>
      <c r="F900" s="162"/>
      <c r="G900" s="162"/>
      <c r="J900" s="162"/>
      <c r="L900" s="163"/>
      <c r="M900" s="163"/>
    </row>
    <row r="901">
      <c r="A901" s="159"/>
      <c r="B901" s="159"/>
      <c r="C901" s="159"/>
      <c r="D901" s="160"/>
      <c r="E901" s="161"/>
      <c r="F901" s="162"/>
      <c r="G901" s="162"/>
      <c r="J901" s="162"/>
      <c r="L901" s="163"/>
      <c r="M901" s="163"/>
    </row>
    <row r="902">
      <c r="A902" s="159"/>
      <c r="B902" s="159"/>
      <c r="C902" s="159"/>
      <c r="D902" s="160"/>
      <c r="E902" s="161"/>
      <c r="F902" s="162"/>
      <c r="G902" s="162"/>
      <c r="J902" s="162"/>
      <c r="L902" s="163"/>
      <c r="M902" s="163"/>
    </row>
    <row r="903">
      <c r="A903" s="159"/>
      <c r="B903" s="159"/>
      <c r="C903" s="159"/>
      <c r="D903" s="160"/>
      <c r="E903" s="161"/>
      <c r="F903" s="162"/>
      <c r="G903" s="162"/>
      <c r="J903" s="162"/>
      <c r="L903" s="163"/>
      <c r="M903" s="163"/>
    </row>
    <row r="904">
      <c r="A904" s="159"/>
      <c r="B904" s="159"/>
      <c r="C904" s="159"/>
      <c r="D904" s="160"/>
      <c r="E904" s="161"/>
      <c r="F904" s="162"/>
      <c r="G904" s="162"/>
      <c r="J904" s="162"/>
      <c r="L904" s="163"/>
      <c r="M904" s="163"/>
    </row>
    <row r="905">
      <c r="A905" s="159"/>
      <c r="B905" s="159"/>
      <c r="C905" s="159"/>
      <c r="D905" s="160"/>
      <c r="E905" s="161"/>
      <c r="F905" s="162"/>
      <c r="G905" s="162"/>
      <c r="J905" s="162"/>
      <c r="L905" s="163"/>
      <c r="M905" s="163"/>
    </row>
    <row r="906">
      <c r="A906" s="159"/>
      <c r="B906" s="159"/>
      <c r="C906" s="159"/>
      <c r="D906" s="160"/>
      <c r="E906" s="161"/>
      <c r="F906" s="162"/>
      <c r="G906" s="162"/>
      <c r="J906" s="162"/>
      <c r="L906" s="163"/>
      <c r="M906" s="163"/>
    </row>
    <row r="907">
      <c r="A907" s="159"/>
      <c r="B907" s="159"/>
      <c r="C907" s="159"/>
      <c r="D907" s="160"/>
      <c r="E907" s="161"/>
      <c r="F907" s="162"/>
      <c r="G907" s="162"/>
      <c r="J907" s="162"/>
      <c r="L907" s="163"/>
      <c r="M907" s="163"/>
    </row>
    <row r="908">
      <c r="A908" s="159"/>
      <c r="B908" s="159"/>
      <c r="C908" s="159"/>
      <c r="D908" s="160"/>
      <c r="E908" s="161"/>
      <c r="F908" s="162"/>
      <c r="G908" s="162"/>
      <c r="J908" s="162"/>
      <c r="L908" s="163"/>
      <c r="M908" s="163"/>
    </row>
    <row r="909">
      <c r="A909" s="159"/>
      <c r="B909" s="159"/>
      <c r="C909" s="159"/>
      <c r="D909" s="160"/>
      <c r="E909" s="161"/>
      <c r="F909" s="162"/>
      <c r="G909" s="162"/>
      <c r="J909" s="162"/>
      <c r="L909" s="163"/>
      <c r="M909" s="163"/>
    </row>
    <row r="910">
      <c r="A910" s="159"/>
      <c r="B910" s="159"/>
      <c r="C910" s="159"/>
      <c r="D910" s="160"/>
      <c r="E910" s="161"/>
      <c r="F910" s="162"/>
      <c r="G910" s="162"/>
      <c r="J910" s="162"/>
      <c r="L910" s="163"/>
      <c r="M910" s="163"/>
    </row>
    <row r="911">
      <c r="A911" s="159"/>
      <c r="B911" s="159"/>
      <c r="C911" s="159"/>
      <c r="D911" s="160"/>
      <c r="E911" s="161"/>
      <c r="F911" s="162"/>
      <c r="G911" s="162"/>
      <c r="J911" s="162"/>
      <c r="L911" s="163"/>
      <c r="M911" s="163"/>
    </row>
    <row r="912">
      <c r="A912" s="159"/>
      <c r="B912" s="159"/>
      <c r="C912" s="159"/>
      <c r="D912" s="160"/>
      <c r="E912" s="161"/>
      <c r="F912" s="162"/>
      <c r="G912" s="162"/>
      <c r="J912" s="162"/>
      <c r="L912" s="163"/>
      <c r="M912" s="163"/>
    </row>
    <row r="913">
      <c r="A913" s="159"/>
      <c r="B913" s="159"/>
      <c r="C913" s="159"/>
      <c r="D913" s="160"/>
      <c r="E913" s="161"/>
      <c r="F913" s="162"/>
      <c r="G913" s="162"/>
      <c r="J913" s="162"/>
      <c r="L913" s="163"/>
      <c r="M913" s="163"/>
    </row>
    <row r="914">
      <c r="A914" s="159"/>
      <c r="B914" s="159"/>
      <c r="C914" s="159"/>
      <c r="D914" s="160"/>
      <c r="E914" s="161"/>
      <c r="F914" s="162"/>
      <c r="G914" s="162"/>
      <c r="J914" s="162"/>
      <c r="L914" s="163"/>
      <c r="M914" s="163"/>
    </row>
    <row r="915">
      <c r="A915" s="159"/>
      <c r="B915" s="159"/>
      <c r="C915" s="159"/>
      <c r="D915" s="160"/>
      <c r="E915" s="161"/>
      <c r="F915" s="162"/>
      <c r="G915" s="162"/>
      <c r="J915" s="162"/>
      <c r="L915" s="163"/>
      <c r="M915" s="163"/>
    </row>
    <row r="916">
      <c r="A916" s="159"/>
      <c r="B916" s="159"/>
      <c r="C916" s="159"/>
      <c r="D916" s="160"/>
      <c r="E916" s="161"/>
      <c r="F916" s="162"/>
      <c r="G916" s="162"/>
      <c r="J916" s="162"/>
      <c r="L916" s="163"/>
      <c r="M916" s="163"/>
    </row>
    <row r="917">
      <c r="A917" s="159"/>
      <c r="B917" s="159"/>
      <c r="C917" s="159"/>
      <c r="D917" s="160"/>
      <c r="E917" s="161"/>
      <c r="F917" s="162"/>
      <c r="G917" s="162"/>
      <c r="J917" s="162"/>
      <c r="L917" s="163"/>
      <c r="M917" s="163"/>
    </row>
    <row r="918">
      <c r="A918" s="159"/>
      <c r="B918" s="159"/>
      <c r="C918" s="159"/>
      <c r="D918" s="160"/>
      <c r="E918" s="161"/>
      <c r="F918" s="162"/>
      <c r="G918" s="162"/>
      <c r="J918" s="162"/>
      <c r="L918" s="163"/>
      <c r="M918" s="163"/>
    </row>
    <row r="919">
      <c r="A919" s="159"/>
      <c r="B919" s="159"/>
      <c r="C919" s="159"/>
      <c r="D919" s="160"/>
      <c r="E919" s="161"/>
      <c r="F919" s="162"/>
      <c r="G919" s="162"/>
      <c r="J919" s="162"/>
      <c r="L919" s="163"/>
      <c r="M919" s="163"/>
    </row>
    <row r="920">
      <c r="A920" s="159"/>
      <c r="B920" s="159"/>
      <c r="C920" s="159"/>
      <c r="D920" s="160"/>
      <c r="E920" s="161"/>
      <c r="F920" s="162"/>
      <c r="G920" s="162"/>
      <c r="J920" s="162"/>
      <c r="L920" s="163"/>
      <c r="M920" s="163"/>
    </row>
    <row r="921">
      <c r="A921" s="159"/>
      <c r="B921" s="159"/>
      <c r="C921" s="159"/>
      <c r="D921" s="160"/>
      <c r="E921" s="161"/>
      <c r="F921" s="162"/>
      <c r="G921" s="162"/>
      <c r="J921" s="162"/>
      <c r="L921" s="163"/>
      <c r="M921" s="163"/>
    </row>
    <row r="922">
      <c r="A922" s="159"/>
      <c r="B922" s="159"/>
      <c r="C922" s="159"/>
      <c r="D922" s="160"/>
      <c r="E922" s="161"/>
      <c r="F922" s="162"/>
      <c r="G922" s="162"/>
      <c r="J922" s="162"/>
      <c r="L922" s="163"/>
      <c r="M922" s="163"/>
    </row>
    <row r="923">
      <c r="A923" s="159"/>
      <c r="B923" s="159"/>
      <c r="C923" s="159"/>
      <c r="D923" s="160"/>
      <c r="E923" s="161"/>
      <c r="F923" s="162"/>
      <c r="G923" s="162"/>
      <c r="J923" s="162"/>
      <c r="L923" s="163"/>
      <c r="M923" s="163"/>
    </row>
    <row r="924">
      <c r="A924" s="159"/>
      <c r="B924" s="159"/>
      <c r="C924" s="159"/>
      <c r="D924" s="160"/>
      <c r="E924" s="161"/>
      <c r="F924" s="162"/>
      <c r="G924" s="162"/>
      <c r="J924" s="162"/>
      <c r="L924" s="163"/>
      <c r="M924" s="163"/>
    </row>
    <row r="925">
      <c r="A925" s="159"/>
      <c r="B925" s="159"/>
      <c r="C925" s="159"/>
      <c r="D925" s="160"/>
      <c r="E925" s="161"/>
      <c r="F925" s="162"/>
      <c r="G925" s="162"/>
      <c r="J925" s="162"/>
      <c r="L925" s="163"/>
      <c r="M925" s="163"/>
    </row>
    <row r="926">
      <c r="A926" s="159"/>
      <c r="B926" s="159"/>
      <c r="C926" s="159"/>
      <c r="D926" s="160"/>
      <c r="E926" s="161"/>
      <c r="F926" s="162"/>
      <c r="G926" s="162"/>
      <c r="J926" s="162"/>
      <c r="L926" s="163"/>
      <c r="M926" s="163"/>
    </row>
    <row r="927">
      <c r="A927" s="159"/>
      <c r="B927" s="159"/>
      <c r="C927" s="159"/>
      <c r="D927" s="160"/>
      <c r="E927" s="161"/>
      <c r="F927" s="162"/>
      <c r="G927" s="162"/>
      <c r="J927" s="162"/>
      <c r="L927" s="163"/>
      <c r="M927" s="163"/>
    </row>
    <row r="928">
      <c r="A928" s="159"/>
      <c r="B928" s="159"/>
      <c r="C928" s="159"/>
      <c r="D928" s="160"/>
      <c r="E928" s="161"/>
      <c r="F928" s="162"/>
      <c r="G928" s="162"/>
      <c r="J928" s="162"/>
      <c r="L928" s="163"/>
      <c r="M928" s="163"/>
    </row>
    <row r="929">
      <c r="A929" s="159"/>
      <c r="B929" s="159"/>
      <c r="C929" s="159"/>
      <c r="D929" s="160"/>
      <c r="E929" s="161"/>
      <c r="F929" s="162"/>
      <c r="G929" s="162"/>
      <c r="J929" s="162"/>
      <c r="L929" s="163"/>
      <c r="M929" s="163"/>
    </row>
    <row r="930">
      <c r="A930" s="159"/>
      <c r="B930" s="159"/>
      <c r="C930" s="159"/>
      <c r="D930" s="160"/>
      <c r="E930" s="161"/>
      <c r="F930" s="162"/>
      <c r="G930" s="162"/>
      <c r="J930" s="162"/>
      <c r="L930" s="163"/>
      <c r="M930" s="163"/>
    </row>
    <row r="931">
      <c r="A931" s="159"/>
      <c r="B931" s="159"/>
      <c r="C931" s="159"/>
      <c r="D931" s="160"/>
      <c r="E931" s="161"/>
      <c r="F931" s="162"/>
      <c r="G931" s="162"/>
      <c r="J931" s="162"/>
      <c r="L931" s="163"/>
      <c r="M931" s="163"/>
    </row>
    <row r="932">
      <c r="A932" s="159"/>
      <c r="B932" s="159"/>
      <c r="C932" s="159"/>
      <c r="D932" s="160"/>
      <c r="E932" s="161"/>
      <c r="F932" s="162"/>
      <c r="G932" s="162"/>
      <c r="J932" s="162"/>
      <c r="L932" s="163"/>
      <c r="M932" s="163"/>
    </row>
    <row r="933">
      <c r="A933" s="159"/>
      <c r="B933" s="159"/>
      <c r="C933" s="159"/>
      <c r="D933" s="160"/>
      <c r="E933" s="161"/>
      <c r="F933" s="162"/>
      <c r="G933" s="162"/>
      <c r="J933" s="162"/>
      <c r="L933" s="163"/>
      <c r="M933" s="163"/>
    </row>
    <row r="934">
      <c r="A934" s="159"/>
      <c r="B934" s="159"/>
      <c r="C934" s="159"/>
      <c r="D934" s="160"/>
      <c r="E934" s="161"/>
      <c r="F934" s="162"/>
      <c r="G934" s="162"/>
      <c r="J934" s="162"/>
      <c r="L934" s="163"/>
      <c r="M934" s="163"/>
    </row>
    <row r="935">
      <c r="A935" s="159"/>
      <c r="B935" s="159"/>
      <c r="C935" s="159"/>
      <c r="D935" s="160"/>
      <c r="E935" s="161"/>
      <c r="F935" s="162"/>
      <c r="G935" s="162"/>
      <c r="J935" s="162"/>
      <c r="L935" s="163"/>
      <c r="M935" s="163"/>
    </row>
    <row r="936">
      <c r="A936" s="159"/>
      <c r="B936" s="159"/>
      <c r="C936" s="159"/>
      <c r="D936" s="160"/>
      <c r="E936" s="161"/>
      <c r="F936" s="162"/>
      <c r="G936" s="162"/>
      <c r="J936" s="162"/>
      <c r="L936" s="163"/>
      <c r="M936" s="163"/>
    </row>
    <row r="937">
      <c r="A937" s="159"/>
      <c r="B937" s="159"/>
      <c r="C937" s="159"/>
      <c r="D937" s="160"/>
      <c r="E937" s="161"/>
      <c r="F937" s="162"/>
      <c r="G937" s="162"/>
      <c r="J937" s="162"/>
      <c r="L937" s="163"/>
      <c r="M937" s="163"/>
    </row>
    <row r="938">
      <c r="A938" s="159"/>
      <c r="B938" s="159"/>
      <c r="C938" s="159"/>
      <c r="D938" s="160"/>
      <c r="E938" s="161"/>
      <c r="F938" s="162"/>
      <c r="G938" s="162"/>
      <c r="J938" s="162"/>
      <c r="L938" s="163"/>
      <c r="M938" s="163"/>
    </row>
    <row r="939">
      <c r="A939" s="159"/>
      <c r="B939" s="159"/>
      <c r="C939" s="159"/>
      <c r="D939" s="160"/>
      <c r="E939" s="161"/>
      <c r="F939" s="162"/>
      <c r="G939" s="162"/>
      <c r="J939" s="162"/>
      <c r="L939" s="163"/>
      <c r="M939" s="163"/>
    </row>
    <row r="940">
      <c r="A940" s="159"/>
      <c r="B940" s="159"/>
      <c r="C940" s="159"/>
      <c r="D940" s="160"/>
      <c r="E940" s="161"/>
      <c r="F940" s="162"/>
      <c r="G940" s="162"/>
      <c r="J940" s="162"/>
      <c r="L940" s="163"/>
      <c r="M940" s="163"/>
    </row>
    <row r="941">
      <c r="A941" s="159"/>
      <c r="B941" s="159"/>
      <c r="C941" s="159"/>
      <c r="D941" s="160"/>
      <c r="E941" s="161"/>
      <c r="F941" s="162"/>
      <c r="G941" s="162"/>
      <c r="J941" s="162"/>
      <c r="L941" s="163"/>
      <c r="M941" s="163"/>
    </row>
    <row r="942">
      <c r="A942" s="159"/>
      <c r="B942" s="159"/>
      <c r="C942" s="159"/>
      <c r="D942" s="160"/>
      <c r="E942" s="161"/>
      <c r="F942" s="162"/>
      <c r="G942" s="162"/>
      <c r="J942" s="162"/>
      <c r="L942" s="163"/>
      <c r="M942" s="163"/>
    </row>
    <row r="943">
      <c r="A943" s="159"/>
      <c r="B943" s="159"/>
      <c r="C943" s="159"/>
      <c r="D943" s="160"/>
      <c r="E943" s="161"/>
      <c r="F943" s="162"/>
      <c r="G943" s="162"/>
      <c r="J943" s="162"/>
      <c r="L943" s="163"/>
      <c r="M943" s="163"/>
    </row>
    <row r="944">
      <c r="A944" s="159"/>
      <c r="B944" s="159"/>
      <c r="C944" s="159"/>
      <c r="D944" s="160"/>
      <c r="E944" s="161"/>
      <c r="F944" s="162"/>
      <c r="G944" s="162"/>
      <c r="J944" s="162"/>
      <c r="L944" s="163"/>
      <c r="M944" s="163"/>
    </row>
    <row r="945">
      <c r="A945" s="159"/>
      <c r="B945" s="159"/>
      <c r="C945" s="159"/>
      <c r="D945" s="160"/>
      <c r="E945" s="161"/>
      <c r="F945" s="162"/>
      <c r="G945" s="162"/>
      <c r="J945" s="162"/>
      <c r="L945" s="163"/>
      <c r="M945" s="163"/>
    </row>
    <row r="946">
      <c r="A946" s="159"/>
      <c r="B946" s="159"/>
      <c r="C946" s="159"/>
      <c r="D946" s="160"/>
      <c r="E946" s="161"/>
      <c r="F946" s="162"/>
      <c r="G946" s="162"/>
      <c r="J946" s="162"/>
      <c r="L946" s="163"/>
      <c r="M946" s="163"/>
    </row>
    <row r="947">
      <c r="A947" s="159"/>
      <c r="B947" s="159"/>
      <c r="C947" s="159"/>
      <c r="D947" s="160"/>
      <c r="E947" s="161"/>
      <c r="F947" s="162"/>
      <c r="G947" s="162"/>
      <c r="J947" s="162"/>
      <c r="L947" s="163"/>
      <c r="M947" s="163"/>
    </row>
    <row r="948">
      <c r="A948" s="159"/>
      <c r="B948" s="159"/>
      <c r="C948" s="159"/>
      <c r="D948" s="160"/>
      <c r="E948" s="161"/>
      <c r="F948" s="162"/>
      <c r="G948" s="162"/>
      <c r="J948" s="162"/>
      <c r="L948" s="163"/>
      <c r="M948" s="163"/>
    </row>
    <row r="949">
      <c r="A949" s="159"/>
      <c r="B949" s="159"/>
      <c r="C949" s="159"/>
      <c r="D949" s="160"/>
      <c r="E949" s="161"/>
      <c r="F949" s="162"/>
      <c r="G949" s="162"/>
      <c r="J949" s="162"/>
      <c r="L949" s="163"/>
      <c r="M949" s="163"/>
    </row>
    <row r="950">
      <c r="A950" s="159"/>
      <c r="B950" s="159"/>
      <c r="C950" s="159"/>
      <c r="D950" s="160"/>
      <c r="E950" s="161"/>
      <c r="F950" s="162"/>
      <c r="G950" s="162"/>
      <c r="J950" s="162"/>
      <c r="L950" s="163"/>
      <c r="M950" s="163"/>
    </row>
    <row r="951">
      <c r="A951" s="159"/>
      <c r="B951" s="159"/>
      <c r="C951" s="159"/>
      <c r="D951" s="160"/>
      <c r="E951" s="161"/>
      <c r="F951" s="162"/>
      <c r="G951" s="162"/>
      <c r="J951" s="162"/>
      <c r="L951" s="163"/>
      <c r="M951" s="163"/>
    </row>
    <row r="952">
      <c r="A952" s="159"/>
      <c r="B952" s="159"/>
      <c r="C952" s="159"/>
      <c r="D952" s="160"/>
      <c r="E952" s="161"/>
      <c r="F952" s="162"/>
      <c r="G952" s="162"/>
      <c r="J952" s="162"/>
      <c r="L952" s="163"/>
      <c r="M952" s="163"/>
    </row>
    <row r="953">
      <c r="A953" s="159"/>
      <c r="B953" s="159"/>
      <c r="C953" s="159"/>
      <c r="D953" s="160"/>
      <c r="E953" s="161"/>
      <c r="F953" s="162"/>
      <c r="G953" s="162"/>
      <c r="J953" s="162"/>
      <c r="L953" s="163"/>
      <c r="M953" s="163"/>
    </row>
    <row r="954">
      <c r="A954" s="159"/>
      <c r="B954" s="159"/>
      <c r="C954" s="159"/>
      <c r="D954" s="160"/>
      <c r="E954" s="161"/>
      <c r="F954" s="162"/>
      <c r="G954" s="162"/>
      <c r="J954" s="162"/>
      <c r="L954" s="163"/>
      <c r="M954" s="163"/>
    </row>
    <row r="955">
      <c r="A955" s="159"/>
      <c r="B955" s="159"/>
      <c r="C955" s="159"/>
      <c r="D955" s="160"/>
      <c r="E955" s="161"/>
      <c r="F955" s="162"/>
      <c r="G955" s="162"/>
      <c r="J955" s="162"/>
      <c r="L955" s="163"/>
      <c r="M955" s="163"/>
    </row>
    <row r="956">
      <c r="A956" s="159"/>
      <c r="B956" s="159"/>
      <c r="C956" s="159"/>
      <c r="D956" s="160"/>
      <c r="E956" s="161"/>
      <c r="F956" s="162"/>
      <c r="G956" s="162"/>
      <c r="J956" s="162"/>
      <c r="L956" s="163"/>
      <c r="M956" s="163"/>
    </row>
    <row r="957">
      <c r="A957" s="159"/>
      <c r="B957" s="159"/>
      <c r="C957" s="159"/>
      <c r="D957" s="160"/>
      <c r="E957" s="161"/>
      <c r="F957" s="162"/>
      <c r="G957" s="162"/>
      <c r="J957" s="162"/>
      <c r="L957" s="163"/>
      <c r="M957" s="163"/>
    </row>
    <row r="958">
      <c r="A958" s="159"/>
      <c r="B958" s="159"/>
      <c r="C958" s="159"/>
      <c r="D958" s="160"/>
      <c r="E958" s="161"/>
      <c r="F958" s="162"/>
      <c r="G958" s="162"/>
      <c r="J958" s="162"/>
      <c r="L958" s="163"/>
      <c r="M958" s="163"/>
    </row>
    <row r="959">
      <c r="A959" s="159"/>
      <c r="B959" s="159"/>
      <c r="C959" s="159"/>
      <c r="D959" s="160"/>
      <c r="E959" s="161"/>
      <c r="F959" s="162"/>
      <c r="G959" s="162"/>
      <c r="J959" s="162"/>
      <c r="L959" s="163"/>
      <c r="M959" s="163"/>
    </row>
    <row r="960">
      <c r="A960" s="159"/>
      <c r="B960" s="159"/>
      <c r="C960" s="159"/>
      <c r="D960" s="160"/>
      <c r="E960" s="161"/>
      <c r="F960" s="162"/>
      <c r="G960" s="162"/>
      <c r="J960" s="162"/>
      <c r="L960" s="163"/>
      <c r="M960" s="163"/>
    </row>
    <row r="961">
      <c r="A961" s="159"/>
      <c r="B961" s="159"/>
      <c r="C961" s="159"/>
      <c r="D961" s="160"/>
      <c r="E961" s="161"/>
      <c r="F961" s="162"/>
      <c r="G961" s="162"/>
      <c r="J961" s="162"/>
      <c r="L961" s="163"/>
      <c r="M961" s="163"/>
    </row>
    <row r="962">
      <c r="A962" s="159"/>
      <c r="B962" s="159"/>
      <c r="C962" s="159"/>
      <c r="D962" s="160"/>
      <c r="E962" s="161"/>
      <c r="F962" s="162"/>
      <c r="G962" s="162"/>
      <c r="J962" s="162"/>
      <c r="L962" s="163"/>
      <c r="M962" s="163"/>
    </row>
    <row r="963">
      <c r="A963" s="159"/>
      <c r="B963" s="159"/>
      <c r="C963" s="159"/>
      <c r="D963" s="160"/>
      <c r="E963" s="161"/>
      <c r="F963" s="162"/>
      <c r="G963" s="162"/>
      <c r="J963" s="162"/>
      <c r="L963" s="163"/>
      <c r="M963" s="163"/>
    </row>
    <row r="964">
      <c r="A964" s="159"/>
      <c r="B964" s="159"/>
      <c r="C964" s="159"/>
      <c r="D964" s="160"/>
      <c r="E964" s="161"/>
      <c r="F964" s="162"/>
      <c r="G964" s="162"/>
      <c r="J964" s="162"/>
      <c r="L964" s="163"/>
      <c r="M964" s="163"/>
    </row>
    <row r="965">
      <c r="A965" s="159"/>
      <c r="B965" s="159"/>
      <c r="C965" s="159"/>
      <c r="D965" s="160"/>
      <c r="E965" s="161"/>
      <c r="F965" s="162"/>
      <c r="G965" s="162"/>
      <c r="J965" s="162"/>
      <c r="L965" s="163"/>
      <c r="M965" s="163"/>
    </row>
    <row r="966">
      <c r="A966" s="159"/>
      <c r="B966" s="159"/>
      <c r="C966" s="159"/>
      <c r="D966" s="160"/>
      <c r="E966" s="161"/>
      <c r="F966" s="162"/>
      <c r="G966" s="162"/>
      <c r="J966" s="162"/>
      <c r="L966" s="163"/>
      <c r="M966" s="163"/>
    </row>
    <row r="967">
      <c r="A967" s="159"/>
      <c r="B967" s="159"/>
      <c r="C967" s="159"/>
      <c r="D967" s="160"/>
      <c r="E967" s="161"/>
      <c r="F967" s="162"/>
      <c r="G967" s="162"/>
      <c r="J967" s="162"/>
      <c r="L967" s="163"/>
      <c r="M967" s="163"/>
    </row>
    <row r="968">
      <c r="A968" s="159"/>
      <c r="B968" s="159"/>
      <c r="C968" s="159"/>
      <c r="D968" s="160"/>
      <c r="E968" s="161"/>
      <c r="F968" s="162"/>
      <c r="G968" s="162"/>
      <c r="J968" s="162"/>
      <c r="L968" s="163"/>
      <c r="M968" s="163"/>
    </row>
    <row r="969">
      <c r="A969" s="159"/>
      <c r="B969" s="159"/>
      <c r="C969" s="159"/>
      <c r="D969" s="160"/>
      <c r="E969" s="161"/>
      <c r="F969" s="162"/>
      <c r="G969" s="162"/>
      <c r="J969" s="162"/>
      <c r="L969" s="163"/>
      <c r="M969" s="163"/>
    </row>
    <row r="970">
      <c r="A970" s="159"/>
      <c r="B970" s="159"/>
      <c r="C970" s="159"/>
      <c r="D970" s="160"/>
      <c r="E970" s="161"/>
      <c r="F970" s="162"/>
      <c r="G970" s="162"/>
      <c r="J970" s="162"/>
      <c r="L970" s="163"/>
      <c r="M970" s="163"/>
    </row>
    <row r="971">
      <c r="A971" s="159"/>
      <c r="B971" s="159"/>
      <c r="C971" s="159"/>
      <c r="D971" s="160"/>
      <c r="E971" s="161"/>
      <c r="F971" s="162"/>
      <c r="G971" s="162"/>
      <c r="J971" s="162"/>
      <c r="L971" s="163"/>
      <c r="M971" s="163"/>
    </row>
    <row r="972">
      <c r="A972" s="159"/>
      <c r="B972" s="159"/>
      <c r="C972" s="159"/>
      <c r="D972" s="160"/>
      <c r="E972" s="161"/>
      <c r="F972" s="162"/>
      <c r="G972" s="162"/>
      <c r="J972" s="162"/>
      <c r="L972" s="163"/>
      <c r="M972" s="163"/>
    </row>
    <row r="973">
      <c r="A973" s="159"/>
      <c r="B973" s="159"/>
      <c r="C973" s="159"/>
      <c r="D973" s="160"/>
      <c r="E973" s="161"/>
      <c r="F973" s="162"/>
      <c r="G973" s="162"/>
      <c r="J973" s="162"/>
      <c r="L973" s="163"/>
      <c r="M973" s="163"/>
    </row>
    <row r="974">
      <c r="A974" s="159"/>
      <c r="B974" s="159"/>
      <c r="C974" s="159"/>
      <c r="D974" s="160"/>
      <c r="E974" s="161"/>
      <c r="F974" s="162"/>
      <c r="G974" s="162"/>
      <c r="J974" s="162"/>
      <c r="L974" s="163"/>
      <c r="M974" s="163"/>
    </row>
    <row r="975">
      <c r="A975" s="159"/>
      <c r="B975" s="159"/>
      <c r="C975" s="159"/>
      <c r="D975" s="160"/>
      <c r="E975" s="161"/>
      <c r="F975" s="162"/>
      <c r="G975" s="162"/>
      <c r="J975" s="162"/>
      <c r="L975" s="163"/>
      <c r="M975" s="163"/>
    </row>
    <row r="976">
      <c r="A976" s="159"/>
      <c r="B976" s="159"/>
      <c r="C976" s="159"/>
      <c r="D976" s="160"/>
      <c r="E976" s="161"/>
      <c r="F976" s="162"/>
      <c r="G976" s="162"/>
      <c r="J976" s="162"/>
      <c r="L976" s="163"/>
      <c r="M976" s="163"/>
    </row>
    <row r="977">
      <c r="A977" s="159"/>
      <c r="B977" s="159"/>
      <c r="C977" s="159"/>
      <c r="D977" s="160"/>
      <c r="E977" s="161"/>
      <c r="F977" s="162"/>
      <c r="G977" s="162"/>
      <c r="J977" s="162"/>
      <c r="L977" s="163"/>
      <c r="M977" s="163"/>
    </row>
    <row r="978">
      <c r="A978" s="159"/>
      <c r="B978" s="159"/>
      <c r="C978" s="159"/>
      <c r="D978" s="160"/>
      <c r="E978" s="161"/>
      <c r="F978" s="162"/>
      <c r="G978" s="162"/>
      <c r="J978" s="162"/>
      <c r="L978" s="163"/>
      <c r="M978" s="163"/>
    </row>
    <row r="979">
      <c r="A979" s="159"/>
      <c r="B979" s="159"/>
      <c r="C979" s="159"/>
      <c r="D979" s="160"/>
      <c r="E979" s="161"/>
      <c r="F979" s="162"/>
      <c r="G979" s="162"/>
      <c r="J979" s="162"/>
      <c r="L979" s="163"/>
      <c r="M979" s="163"/>
    </row>
    <row r="980">
      <c r="A980" s="159"/>
      <c r="B980" s="159"/>
      <c r="C980" s="159"/>
      <c r="D980" s="160"/>
      <c r="E980" s="161"/>
      <c r="F980" s="162"/>
      <c r="G980" s="162"/>
      <c r="J980" s="162"/>
      <c r="L980" s="163"/>
      <c r="M980" s="163"/>
    </row>
    <row r="981">
      <c r="A981" s="159"/>
      <c r="B981" s="159"/>
      <c r="C981" s="159"/>
      <c r="D981" s="160"/>
      <c r="E981" s="161"/>
      <c r="F981" s="162"/>
      <c r="G981" s="162"/>
      <c r="J981" s="162"/>
      <c r="L981" s="163"/>
      <c r="M981" s="163"/>
    </row>
    <row r="982">
      <c r="A982" s="159"/>
      <c r="B982" s="159"/>
      <c r="C982" s="159"/>
      <c r="D982" s="160"/>
      <c r="E982" s="161"/>
      <c r="F982" s="162"/>
      <c r="G982" s="162"/>
      <c r="J982" s="162"/>
      <c r="L982" s="163"/>
      <c r="M982" s="163"/>
    </row>
    <row r="983">
      <c r="A983" s="159"/>
      <c r="B983" s="159"/>
      <c r="C983" s="159"/>
      <c r="D983" s="160"/>
      <c r="E983" s="161"/>
      <c r="F983" s="162"/>
      <c r="G983" s="162"/>
      <c r="J983" s="162"/>
      <c r="L983" s="163"/>
      <c r="M983" s="163"/>
    </row>
    <row r="984">
      <c r="A984" s="159"/>
      <c r="B984" s="159"/>
      <c r="C984" s="159"/>
      <c r="D984" s="160"/>
      <c r="E984" s="161"/>
      <c r="F984" s="162"/>
      <c r="G984" s="162"/>
      <c r="J984" s="162"/>
      <c r="L984" s="163"/>
      <c r="M984" s="163"/>
    </row>
    <row r="985">
      <c r="A985" s="159"/>
      <c r="B985" s="159"/>
      <c r="C985" s="159"/>
      <c r="D985" s="160"/>
      <c r="E985" s="161"/>
      <c r="F985" s="162"/>
      <c r="G985" s="162"/>
      <c r="J985" s="162"/>
      <c r="L985" s="163"/>
      <c r="M985" s="163"/>
    </row>
    <row r="986">
      <c r="A986" s="159"/>
      <c r="B986" s="159"/>
      <c r="C986" s="159"/>
      <c r="D986" s="160"/>
      <c r="E986" s="161"/>
      <c r="F986" s="162"/>
      <c r="G986" s="162"/>
      <c r="J986" s="162"/>
      <c r="L986" s="163"/>
      <c r="M986" s="163"/>
    </row>
    <row r="987">
      <c r="A987" s="159"/>
      <c r="B987" s="159"/>
      <c r="C987" s="159"/>
      <c r="D987" s="160"/>
      <c r="E987" s="161"/>
      <c r="F987" s="162"/>
      <c r="G987" s="162"/>
      <c r="J987" s="162"/>
      <c r="L987" s="163"/>
      <c r="M987" s="163"/>
    </row>
    <row r="988">
      <c r="A988" s="159"/>
      <c r="B988" s="159"/>
      <c r="C988" s="159"/>
      <c r="D988" s="160"/>
      <c r="E988" s="161"/>
      <c r="F988" s="162"/>
      <c r="G988" s="162"/>
      <c r="J988" s="162"/>
      <c r="L988" s="163"/>
      <c r="M988" s="163"/>
    </row>
    <row r="989">
      <c r="A989" s="159"/>
      <c r="B989" s="159"/>
      <c r="C989" s="159"/>
      <c r="D989" s="160"/>
      <c r="E989" s="161"/>
      <c r="F989" s="162"/>
      <c r="G989" s="162"/>
      <c r="J989" s="162"/>
      <c r="L989" s="163"/>
      <c r="M989" s="163"/>
    </row>
    <row r="990">
      <c r="A990" s="159"/>
      <c r="B990" s="159"/>
      <c r="C990" s="159"/>
      <c r="D990" s="160"/>
      <c r="E990" s="161"/>
      <c r="F990" s="162"/>
      <c r="G990" s="162"/>
      <c r="J990" s="162"/>
      <c r="L990" s="163"/>
      <c r="M990" s="163"/>
    </row>
    <row r="991">
      <c r="A991" s="159"/>
      <c r="B991" s="159"/>
      <c r="C991" s="159"/>
      <c r="D991" s="160"/>
      <c r="E991" s="161"/>
      <c r="F991" s="162"/>
      <c r="G991" s="162"/>
      <c r="J991" s="162"/>
      <c r="L991" s="163"/>
      <c r="M991" s="163"/>
    </row>
    <row r="992">
      <c r="A992" s="159"/>
      <c r="B992" s="159"/>
      <c r="C992" s="159"/>
      <c r="D992" s="160"/>
      <c r="E992" s="161"/>
      <c r="F992" s="162"/>
      <c r="G992" s="162"/>
      <c r="J992" s="162"/>
      <c r="L992" s="163"/>
      <c r="M992" s="163"/>
    </row>
    <row r="993">
      <c r="A993" s="159"/>
      <c r="B993" s="159"/>
      <c r="C993" s="159"/>
      <c r="D993" s="160"/>
      <c r="E993" s="161"/>
      <c r="F993" s="162"/>
      <c r="G993" s="162"/>
      <c r="J993" s="162"/>
      <c r="L993" s="163"/>
      <c r="M993" s="163"/>
    </row>
    <row r="994">
      <c r="A994" s="159"/>
      <c r="B994" s="159"/>
      <c r="C994" s="159"/>
      <c r="D994" s="160"/>
      <c r="E994" s="161"/>
      <c r="F994" s="162"/>
      <c r="G994" s="162"/>
      <c r="J994" s="162"/>
      <c r="L994" s="163"/>
      <c r="M994" s="163"/>
    </row>
    <row r="995">
      <c r="A995" s="159"/>
      <c r="B995" s="159"/>
      <c r="C995" s="159"/>
      <c r="D995" s="160"/>
      <c r="E995" s="161"/>
      <c r="F995" s="162"/>
      <c r="G995" s="162"/>
      <c r="J995" s="162"/>
      <c r="L995" s="163"/>
      <c r="M995" s="163"/>
    </row>
    <row r="996">
      <c r="A996" s="159"/>
      <c r="B996" s="159"/>
      <c r="C996" s="159"/>
      <c r="D996" s="160"/>
      <c r="E996" s="161"/>
      <c r="F996" s="162"/>
      <c r="G996" s="162"/>
      <c r="J996" s="162"/>
      <c r="L996" s="163"/>
      <c r="M996" s="163"/>
    </row>
    <row r="997">
      <c r="A997" s="159"/>
      <c r="B997" s="159"/>
      <c r="C997" s="159"/>
      <c r="D997" s="160"/>
      <c r="E997" s="161"/>
      <c r="F997" s="162"/>
      <c r="G997" s="162"/>
      <c r="J997" s="162"/>
      <c r="L997" s="163"/>
      <c r="M997" s="163"/>
    </row>
    <row r="998">
      <c r="A998" s="159"/>
      <c r="B998" s="159"/>
      <c r="C998" s="159"/>
      <c r="D998" s="160"/>
      <c r="E998" s="161"/>
      <c r="F998" s="162"/>
      <c r="G998" s="162"/>
      <c r="J998" s="162"/>
      <c r="L998" s="163"/>
      <c r="M998" s="163"/>
    </row>
    <row r="999">
      <c r="A999" s="159"/>
      <c r="B999" s="159"/>
      <c r="C999" s="159"/>
      <c r="D999" s="160"/>
      <c r="E999" s="161"/>
      <c r="F999" s="162"/>
      <c r="G999" s="162"/>
      <c r="J999" s="162"/>
      <c r="L999" s="163"/>
      <c r="M999" s="163"/>
    </row>
    <row r="1000">
      <c r="A1000" s="159"/>
      <c r="B1000" s="159"/>
      <c r="C1000" s="159"/>
      <c r="D1000" s="160"/>
      <c r="E1000" s="161"/>
      <c r="F1000" s="162"/>
      <c r="G1000" s="162"/>
      <c r="J1000" s="162"/>
      <c r="L1000" s="163"/>
      <c r="M1000" s="163"/>
    </row>
    <row r="1001">
      <c r="A1001" s="159"/>
      <c r="B1001" s="159"/>
      <c r="C1001" s="159"/>
      <c r="D1001" s="160"/>
      <c r="E1001" s="161"/>
      <c r="F1001" s="162"/>
      <c r="G1001" s="162"/>
      <c r="J1001" s="162"/>
      <c r="L1001" s="163"/>
      <c r="M1001" s="163"/>
    </row>
    <row r="1002">
      <c r="A1002" s="159"/>
      <c r="B1002" s="159"/>
      <c r="C1002" s="159"/>
      <c r="D1002" s="160"/>
      <c r="E1002" s="161"/>
      <c r="F1002" s="162"/>
      <c r="G1002" s="162"/>
      <c r="J1002" s="162"/>
      <c r="L1002" s="163"/>
      <c r="M1002" s="163"/>
    </row>
    <row r="1003">
      <c r="A1003" s="159"/>
      <c r="B1003" s="159"/>
      <c r="C1003" s="159"/>
      <c r="D1003" s="160"/>
      <c r="E1003" s="161"/>
      <c r="F1003" s="162"/>
      <c r="G1003" s="162"/>
      <c r="J1003" s="162"/>
      <c r="L1003" s="163"/>
      <c r="M1003" s="163"/>
    </row>
    <row r="1004">
      <c r="A1004" s="159"/>
      <c r="B1004" s="159"/>
      <c r="C1004" s="159"/>
      <c r="D1004" s="160"/>
      <c r="E1004" s="161"/>
      <c r="F1004" s="162"/>
      <c r="G1004" s="162"/>
      <c r="J1004" s="162"/>
      <c r="L1004" s="163"/>
      <c r="M1004" s="163"/>
    </row>
    <row r="1005">
      <c r="A1005" s="159"/>
      <c r="B1005" s="159"/>
      <c r="C1005" s="159"/>
      <c r="D1005" s="160"/>
      <c r="E1005" s="161"/>
      <c r="F1005" s="162"/>
      <c r="G1005" s="162"/>
      <c r="J1005" s="162"/>
      <c r="L1005" s="163"/>
      <c r="M1005" s="163"/>
    </row>
    <row r="1006">
      <c r="A1006" s="159"/>
      <c r="B1006" s="159"/>
      <c r="C1006" s="159"/>
      <c r="D1006" s="160"/>
      <c r="E1006" s="161"/>
      <c r="F1006" s="162"/>
      <c r="G1006" s="162"/>
      <c r="J1006" s="162"/>
      <c r="L1006" s="163"/>
      <c r="M1006" s="163"/>
    </row>
    <row r="1007">
      <c r="A1007" s="159"/>
      <c r="B1007" s="159"/>
      <c r="C1007" s="159"/>
      <c r="D1007" s="160"/>
      <c r="E1007" s="161"/>
      <c r="F1007" s="162"/>
      <c r="G1007" s="162"/>
      <c r="J1007" s="162"/>
      <c r="L1007" s="163"/>
      <c r="M1007" s="163"/>
    </row>
    <row r="1008">
      <c r="A1008" s="159"/>
      <c r="B1008" s="159"/>
      <c r="C1008" s="159"/>
      <c r="D1008" s="160"/>
      <c r="E1008" s="161"/>
      <c r="F1008" s="162"/>
      <c r="G1008" s="162"/>
      <c r="J1008" s="162"/>
      <c r="L1008" s="163"/>
      <c r="M1008" s="163"/>
    </row>
    <row r="1009">
      <c r="A1009" s="159"/>
      <c r="B1009" s="159"/>
      <c r="C1009" s="159"/>
      <c r="D1009" s="160"/>
      <c r="E1009" s="161"/>
      <c r="F1009" s="162"/>
      <c r="G1009" s="162"/>
      <c r="J1009" s="162"/>
      <c r="L1009" s="163"/>
      <c r="M1009" s="163"/>
    </row>
    <row r="1010">
      <c r="A1010" s="159"/>
      <c r="B1010" s="159"/>
      <c r="C1010" s="159"/>
      <c r="D1010" s="160"/>
      <c r="E1010" s="161"/>
      <c r="F1010" s="162"/>
      <c r="G1010" s="162"/>
      <c r="J1010" s="162"/>
      <c r="L1010" s="163"/>
      <c r="M1010" s="163"/>
    </row>
    <row r="1011">
      <c r="A1011" s="159"/>
      <c r="B1011" s="159"/>
      <c r="C1011" s="159"/>
      <c r="D1011" s="160"/>
      <c r="E1011" s="161"/>
      <c r="F1011" s="162"/>
      <c r="G1011" s="162"/>
      <c r="J1011" s="162"/>
      <c r="L1011" s="163"/>
      <c r="M1011" s="163"/>
    </row>
    <row r="1012">
      <c r="A1012" s="159"/>
      <c r="B1012" s="159"/>
      <c r="C1012" s="159"/>
      <c r="D1012" s="160"/>
      <c r="E1012" s="161"/>
      <c r="F1012" s="162"/>
      <c r="G1012" s="162"/>
      <c r="J1012" s="162"/>
      <c r="L1012" s="163"/>
      <c r="M1012" s="163"/>
    </row>
    <row r="1013">
      <c r="A1013" s="159"/>
      <c r="B1013" s="159"/>
      <c r="C1013" s="159"/>
      <c r="D1013" s="160"/>
      <c r="E1013" s="161"/>
      <c r="F1013" s="162"/>
      <c r="G1013" s="162"/>
      <c r="J1013" s="162"/>
      <c r="L1013" s="163"/>
      <c r="M1013" s="163"/>
    </row>
    <row r="1014">
      <c r="A1014" s="159"/>
      <c r="B1014" s="159"/>
      <c r="C1014" s="159"/>
      <c r="D1014" s="160"/>
      <c r="E1014" s="161"/>
      <c r="F1014" s="162"/>
      <c r="G1014" s="162"/>
      <c r="J1014" s="162"/>
      <c r="L1014" s="163"/>
      <c r="M1014" s="163"/>
    </row>
    <row r="1015">
      <c r="A1015" s="159"/>
      <c r="B1015" s="159"/>
      <c r="C1015" s="159"/>
      <c r="D1015" s="160"/>
      <c r="E1015" s="161"/>
      <c r="F1015" s="162"/>
      <c r="G1015" s="162"/>
      <c r="J1015" s="162"/>
      <c r="L1015" s="163"/>
      <c r="M1015" s="163"/>
    </row>
    <row r="1016">
      <c r="A1016" s="159"/>
      <c r="B1016" s="159"/>
      <c r="C1016" s="159"/>
      <c r="D1016" s="160"/>
      <c r="E1016" s="161"/>
      <c r="F1016" s="162"/>
      <c r="G1016" s="162"/>
      <c r="J1016" s="162"/>
      <c r="L1016" s="163"/>
      <c r="M1016" s="163"/>
    </row>
    <row r="1017">
      <c r="A1017" s="159"/>
      <c r="B1017" s="159"/>
      <c r="C1017" s="159"/>
      <c r="D1017" s="160"/>
      <c r="E1017" s="161"/>
      <c r="F1017" s="162"/>
      <c r="G1017" s="162"/>
      <c r="J1017" s="162"/>
      <c r="L1017" s="163"/>
      <c r="M1017" s="163"/>
    </row>
  </sheetData>
  <mergeCells count="5">
    <mergeCell ref="D3:H3"/>
    <mergeCell ref="I20:M20"/>
    <mergeCell ref="D32:H32"/>
    <mergeCell ref="I45:M45"/>
    <mergeCell ref="D56:H5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14"/>
    <col customWidth="1" min="2" max="2" width="44.0"/>
    <col customWidth="1" min="3" max="3" width="5.71"/>
    <col customWidth="1" min="4" max="4" width="12.29"/>
  </cols>
  <sheetData>
    <row r="1">
      <c r="B1" s="200"/>
      <c r="C1" s="160"/>
      <c r="D1" s="161"/>
      <c r="E1" s="201"/>
    </row>
    <row r="2">
      <c r="A2" s="202" t="s">
        <v>618</v>
      </c>
      <c r="B2" s="203" t="s">
        <v>3</v>
      </c>
      <c r="C2" s="202" t="s">
        <v>620</v>
      </c>
      <c r="D2" s="204" t="s">
        <v>619</v>
      </c>
      <c r="E2" s="205" t="s">
        <v>637</v>
      </c>
      <c r="F2" s="160"/>
      <c r="G2" s="168"/>
    </row>
    <row r="3">
      <c r="A3" s="206">
        <v>202106.0</v>
      </c>
    </row>
    <row r="4">
      <c r="A4" s="207" t="str">
        <f>'Consolidated Statement 2022'!B7</f>
        <v>24/06/2021</v>
      </c>
      <c r="B4" s="208" t="str">
        <f>'Consolidated Statement 2022'!D7</f>
        <v>Money Sent for Office supplies Capital)</v>
      </c>
      <c r="C4" s="160"/>
      <c r="D4" s="161">
        <f>'Consolidated Statement 2022'!G7</f>
        <v>125000</v>
      </c>
      <c r="E4" s="201"/>
    </row>
    <row r="5">
      <c r="A5" s="200"/>
      <c r="B5" s="209" t="s">
        <v>638</v>
      </c>
      <c r="C5" s="160"/>
      <c r="E5" s="210">
        <v>125000.0</v>
      </c>
    </row>
    <row r="6">
      <c r="A6" s="206">
        <v>202107.0</v>
      </c>
    </row>
    <row r="7">
      <c r="A7" s="200" t="str">
        <f>'Consolidated Statement 2022'!B26</f>
        <v>31/07/2021</v>
      </c>
      <c r="B7" s="211" t="str">
        <f>'Consolidated Statement 2022'!D26</f>
        <v>Total Capital Input (July)</v>
      </c>
      <c r="C7" s="160"/>
      <c r="D7" s="161">
        <f>'Consolidated Statement 2022'!G26</f>
        <v>380000</v>
      </c>
      <c r="E7" s="212">
        <v>380000.0</v>
      </c>
    </row>
    <row r="8">
      <c r="A8" s="206">
        <v>202108.0</v>
      </c>
    </row>
    <row r="9">
      <c r="A9" s="200" t="str">
        <f>'Consolidated Statement 2022'!B39</f>
        <v>31/08/2021</v>
      </c>
      <c r="B9" s="211" t="str">
        <f>'Consolidated Statement 2022'!D39</f>
        <v>Total Capital Input (August)</v>
      </c>
      <c r="C9" s="160"/>
      <c r="D9" s="161">
        <f>'Consolidated Statement 2022'!G39</f>
        <v>250000</v>
      </c>
      <c r="E9" s="212">
        <v>250000.0</v>
      </c>
    </row>
    <row r="10">
      <c r="A10" s="206">
        <v>202110.0</v>
      </c>
    </row>
    <row r="11">
      <c r="A11" s="207">
        <f>'Consolidated Statement 2022'!B102</f>
        <v>44357</v>
      </c>
      <c r="B11" s="208" t="str">
        <f>'Consolidated Statement 2022'!D102</f>
        <v>Capital Input for Expenses/bills/Overdraft</v>
      </c>
      <c r="C11" s="160"/>
      <c r="D11" s="161">
        <f>'Consolidated Statement 2022'!G92</f>
        <v>54000</v>
      </c>
      <c r="E11" s="201"/>
    </row>
    <row r="12">
      <c r="A12" s="200"/>
      <c r="B12" s="209" t="s">
        <v>639</v>
      </c>
      <c r="C12" s="160"/>
      <c r="E12" s="201">
        <f>54000</f>
        <v>54000</v>
      </c>
    </row>
    <row r="13">
      <c r="A13" s="206">
        <v>202111.0</v>
      </c>
    </row>
    <row r="14">
      <c r="A14" s="207">
        <f>'Consolidated Statement 2022'!B134</f>
        <v>44207</v>
      </c>
      <c r="B14" s="156" t="s">
        <v>196</v>
      </c>
      <c r="C14" s="160"/>
      <c r="D14" s="213">
        <v>51000.0</v>
      </c>
      <c r="E14" s="201"/>
    </row>
    <row r="15">
      <c r="A15" s="214" t="str">
        <f>'Consolidated Statement 2022'!B147</f>
        <v>15/11/2021</v>
      </c>
      <c r="B15" s="156" t="s">
        <v>209</v>
      </c>
      <c r="C15" s="160"/>
      <c r="D15" s="213">
        <v>250000.0</v>
      </c>
      <c r="E15" s="201"/>
    </row>
    <row r="16">
      <c r="A16" s="214" t="str">
        <f>'Consolidated Statement 2022'!B154</f>
        <v>23/11/2021</v>
      </c>
      <c r="B16" s="156" t="s">
        <v>222</v>
      </c>
      <c r="C16" s="160"/>
      <c r="D16" s="213">
        <v>50000.0</v>
      </c>
      <c r="E16" s="201"/>
    </row>
    <row r="17">
      <c r="B17" s="209" t="s">
        <v>640</v>
      </c>
      <c r="C17" s="160"/>
      <c r="E17" s="215">
        <f>SUM(D14:D16)</f>
        <v>351000</v>
      </c>
    </row>
    <row r="18">
      <c r="A18" s="206">
        <v>202205.0</v>
      </c>
    </row>
    <row r="19">
      <c r="A19" s="207">
        <f>'Consolidated Statement 2022'!B345</f>
        <v>44685</v>
      </c>
      <c r="B19" s="208" t="str">
        <f>'Consolidated Statement 2022'!D345</f>
        <v>Received 600k for rents through MoMo</v>
      </c>
      <c r="C19" s="160"/>
      <c r="D19" s="161">
        <f>'Consolidated Statement 2022'!G345</f>
        <v>600000</v>
      </c>
      <c r="E19" s="201"/>
    </row>
    <row r="20">
      <c r="A20" s="216">
        <v>44712.0</v>
      </c>
      <c r="B20" s="217" t="s">
        <v>641</v>
      </c>
      <c r="C20" s="160"/>
      <c r="D20" s="218">
        <v>2820000.0</v>
      </c>
      <c r="E20" s="201"/>
    </row>
    <row r="21">
      <c r="A21" s="216"/>
      <c r="B21" s="209" t="s">
        <v>642</v>
      </c>
      <c r="C21" s="160"/>
      <c r="E21" s="212">
        <f>SUM(D19:D20)</f>
        <v>3420000</v>
      </c>
    </row>
    <row r="22">
      <c r="A22" s="206">
        <v>202206.0</v>
      </c>
    </row>
    <row r="23">
      <c r="A23" s="207">
        <f>'Consolidated Statement 2022'!B435</f>
        <v>44746</v>
      </c>
      <c r="B23" s="208" t="str">
        <f>'Consolidated Statement 2022'!D435</f>
        <v>Salary - Frank for June</v>
      </c>
      <c r="C23" s="160"/>
      <c r="D23" s="161">
        <f>-'Consolidated Statement 2022'!H435</f>
        <v>-100000</v>
      </c>
      <c r="E23" s="201"/>
    </row>
    <row r="24">
      <c r="A24" s="207">
        <f>'Consolidated Statement 2022'!B436</f>
        <v>44746</v>
      </c>
      <c r="B24" s="208" t="str">
        <f>'Consolidated Statement 2022'!D436</f>
        <v>Salary - Cyril for June</v>
      </c>
      <c r="C24" s="160"/>
      <c r="D24" s="161">
        <f>-'Consolidated Statement 2022'!H436</f>
        <v>-200000</v>
      </c>
      <c r="E24" s="201"/>
    </row>
    <row r="25">
      <c r="A25" s="207">
        <f>'Consolidated Statement 2022'!B479</f>
        <v>44775</v>
      </c>
      <c r="B25" s="208" t="str">
        <f>'Consolidated Statement 2022'!D479</f>
        <v>Cyrils partial Jan Salary </v>
      </c>
      <c r="C25" s="160"/>
      <c r="D25" s="161">
        <f>-'Consolidated Statement 2022'!H479</f>
        <v>-100000</v>
      </c>
      <c r="E25" s="201"/>
    </row>
    <row r="26">
      <c r="B26" s="209" t="s">
        <v>643</v>
      </c>
      <c r="C26" s="160"/>
      <c r="D26" s="161"/>
      <c r="E26" s="201">
        <f>SUM(D23:D25)</f>
        <v>-400000</v>
      </c>
    </row>
    <row r="27">
      <c r="A27" s="206">
        <v>202209.0</v>
      </c>
    </row>
    <row r="28">
      <c r="A28" s="207">
        <f>'Consolidated Statement 2022'!B511</f>
        <v>44811</v>
      </c>
      <c r="B28" s="208" t="str">
        <f>'Consolidated Statement 2022'!D511</f>
        <v>M. Tafor sends in money for outstanding debts</v>
      </c>
      <c r="C28" s="160"/>
      <c r="D28" s="161">
        <f>'Consolidated Statement 2022'!G511</f>
        <v>500000</v>
      </c>
      <c r="E28" s="201"/>
    </row>
    <row r="29">
      <c r="A29" s="216">
        <v>44819.0</v>
      </c>
      <c r="B29" s="217" t="s">
        <v>644</v>
      </c>
      <c r="C29" s="160"/>
      <c r="D29" s="218">
        <v>500000.0</v>
      </c>
      <c r="E29" s="201"/>
    </row>
    <row r="30">
      <c r="B30" s="217" t="s">
        <v>645</v>
      </c>
      <c r="C30" s="160"/>
      <c r="D30" s="218">
        <v>64000.0</v>
      </c>
      <c r="E30" s="201"/>
    </row>
    <row r="31">
      <c r="B31" s="208"/>
      <c r="C31" s="160"/>
      <c r="D31" s="161"/>
      <c r="E31" s="201"/>
    </row>
    <row r="32">
      <c r="B32" s="208"/>
      <c r="C32" s="160"/>
      <c r="D32" s="161"/>
      <c r="E32" s="201"/>
    </row>
    <row r="33">
      <c r="B33" s="208"/>
      <c r="C33" s="160"/>
      <c r="D33" s="161"/>
      <c r="E33" s="201"/>
    </row>
    <row r="34">
      <c r="B34" s="208"/>
      <c r="C34" s="160"/>
      <c r="D34" s="161"/>
      <c r="E34" s="201"/>
    </row>
    <row r="35">
      <c r="B35" s="208"/>
      <c r="C35" s="160"/>
      <c r="D35" s="161"/>
      <c r="E35" s="201"/>
    </row>
    <row r="36">
      <c r="B36" s="208"/>
      <c r="C36" s="160"/>
      <c r="D36" s="161"/>
      <c r="E36" s="201"/>
    </row>
    <row r="37">
      <c r="B37" s="208"/>
      <c r="C37" s="160"/>
      <c r="D37" s="161"/>
      <c r="E37" s="201"/>
    </row>
    <row r="38">
      <c r="B38" s="200"/>
      <c r="C38" s="160"/>
      <c r="D38" s="161"/>
      <c r="E38" s="201"/>
    </row>
    <row r="39">
      <c r="B39" s="200"/>
      <c r="C39" s="160"/>
      <c r="D39" s="161"/>
      <c r="E39" s="201"/>
    </row>
    <row r="40">
      <c r="B40" s="200"/>
      <c r="C40" s="160"/>
      <c r="D40" s="161"/>
      <c r="E40" s="201"/>
    </row>
    <row r="41">
      <c r="B41" s="200"/>
      <c r="C41" s="160"/>
      <c r="D41" s="161"/>
      <c r="E41" s="201"/>
    </row>
    <row r="42">
      <c r="B42" s="200"/>
      <c r="C42" s="160"/>
      <c r="D42" s="161"/>
      <c r="E42" s="201"/>
    </row>
    <row r="43">
      <c r="B43" s="200"/>
      <c r="C43" s="160"/>
      <c r="D43" s="161"/>
      <c r="E43" s="201"/>
    </row>
    <row r="44">
      <c r="B44" s="200"/>
      <c r="C44" s="160"/>
      <c r="D44" s="161"/>
      <c r="E44" s="201"/>
    </row>
    <row r="45">
      <c r="B45" s="200"/>
      <c r="C45" s="160"/>
      <c r="D45" s="161"/>
      <c r="E45" s="201"/>
    </row>
    <row r="46">
      <c r="B46" s="200"/>
      <c r="C46" s="160"/>
      <c r="D46" s="161"/>
      <c r="E46" s="201"/>
    </row>
    <row r="47">
      <c r="B47" s="200"/>
      <c r="C47" s="160"/>
      <c r="D47" s="161"/>
      <c r="E47" s="201"/>
    </row>
    <row r="48">
      <c r="B48" s="200"/>
      <c r="C48" s="160"/>
      <c r="D48" s="161"/>
      <c r="E48" s="201"/>
    </row>
    <row r="49">
      <c r="B49" s="200"/>
      <c r="C49" s="160"/>
      <c r="D49" s="161"/>
      <c r="E49" s="201"/>
    </row>
    <row r="50">
      <c r="B50" s="200"/>
      <c r="C50" s="160"/>
      <c r="D50" s="161"/>
      <c r="E50" s="201"/>
    </row>
    <row r="51">
      <c r="B51" s="200"/>
      <c r="C51" s="160"/>
      <c r="D51" s="161"/>
      <c r="E51" s="201"/>
    </row>
    <row r="52">
      <c r="B52" s="200"/>
      <c r="C52" s="160"/>
      <c r="D52" s="161"/>
      <c r="E52" s="201"/>
    </row>
    <row r="53">
      <c r="B53" s="200"/>
      <c r="C53" s="160"/>
      <c r="D53" s="161"/>
      <c r="E53" s="201"/>
    </row>
    <row r="54">
      <c r="B54" s="200"/>
      <c r="C54" s="160"/>
      <c r="D54" s="161"/>
      <c r="E54" s="201"/>
    </row>
    <row r="55">
      <c r="B55" s="200"/>
      <c r="C55" s="160"/>
      <c r="D55" s="161"/>
      <c r="E55" s="201"/>
    </row>
    <row r="56">
      <c r="B56" s="200"/>
      <c r="C56" s="160"/>
      <c r="D56" s="161"/>
      <c r="E56" s="201"/>
    </row>
    <row r="57">
      <c r="B57" s="200"/>
      <c r="C57" s="160"/>
      <c r="D57" s="161"/>
      <c r="E57" s="201"/>
    </row>
    <row r="58">
      <c r="B58" s="200"/>
      <c r="C58" s="160"/>
      <c r="D58" s="161"/>
      <c r="E58" s="201"/>
    </row>
    <row r="59">
      <c r="B59" s="200"/>
      <c r="C59" s="160"/>
      <c r="D59" s="161"/>
      <c r="E59" s="201"/>
    </row>
    <row r="60">
      <c r="B60" s="200"/>
      <c r="C60" s="160"/>
      <c r="D60" s="161"/>
      <c r="E60" s="201"/>
    </row>
    <row r="61">
      <c r="B61" s="200"/>
      <c r="C61" s="160"/>
      <c r="D61" s="161"/>
      <c r="E61" s="201"/>
    </row>
    <row r="62">
      <c r="B62" s="200"/>
      <c r="C62" s="160"/>
      <c r="D62" s="161"/>
      <c r="E62" s="201"/>
    </row>
    <row r="63">
      <c r="B63" s="200"/>
      <c r="C63" s="160"/>
      <c r="D63" s="161"/>
      <c r="E63" s="201"/>
    </row>
    <row r="64">
      <c r="B64" s="200"/>
      <c r="C64" s="160"/>
      <c r="D64" s="161"/>
      <c r="E64" s="201"/>
    </row>
    <row r="65">
      <c r="B65" s="200"/>
      <c r="C65" s="160"/>
      <c r="D65" s="161"/>
      <c r="E65" s="201"/>
    </row>
    <row r="66">
      <c r="B66" s="200"/>
      <c r="C66" s="160"/>
      <c r="D66" s="161"/>
      <c r="E66" s="201"/>
    </row>
    <row r="67">
      <c r="B67" s="200"/>
      <c r="C67" s="160"/>
      <c r="D67" s="161"/>
      <c r="E67" s="201"/>
    </row>
    <row r="68">
      <c r="B68" s="200"/>
      <c r="C68" s="160"/>
      <c r="D68" s="161"/>
      <c r="E68" s="201"/>
    </row>
    <row r="69">
      <c r="B69" s="200"/>
      <c r="C69" s="160"/>
      <c r="D69" s="161"/>
      <c r="E69" s="201"/>
    </row>
    <row r="70">
      <c r="B70" s="200"/>
      <c r="C70" s="160"/>
      <c r="D70" s="161"/>
      <c r="E70" s="201"/>
    </row>
    <row r="71">
      <c r="B71" s="200"/>
      <c r="C71" s="160"/>
      <c r="D71" s="161"/>
      <c r="E71" s="201"/>
    </row>
    <row r="72">
      <c r="B72" s="200"/>
      <c r="C72" s="160"/>
      <c r="D72" s="161"/>
      <c r="E72" s="201"/>
    </row>
    <row r="73">
      <c r="B73" s="200"/>
      <c r="C73" s="160"/>
      <c r="D73" s="161"/>
      <c r="E73" s="201"/>
    </row>
    <row r="74">
      <c r="B74" s="200"/>
      <c r="C74" s="160"/>
      <c r="D74" s="161"/>
      <c r="E74" s="201"/>
    </row>
    <row r="75">
      <c r="B75" s="200"/>
      <c r="C75" s="160"/>
      <c r="D75" s="161"/>
      <c r="E75" s="201"/>
    </row>
    <row r="76">
      <c r="B76" s="200"/>
      <c r="C76" s="160"/>
      <c r="D76" s="161"/>
      <c r="E76" s="201"/>
    </row>
    <row r="77">
      <c r="B77" s="200"/>
      <c r="C77" s="160"/>
      <c r="D77" s="161"/>
      <c r="E77" s="201"/>
    </row>
    <row r="78">
      <c r="B78" s="200"/>
      <c r="C78" s="160"/>
      <c r="D78" s="161"/>
      <c r="E78" s="201"/>
    </row>
    <row r="79">
      <c r="B79" s="200"/>
      <c r="C79" s="160"/>
      <c r="D79" s="161"/>
      <c r="E79" s="201"/>
    </row>
    <row r="80">
      <c r="B80" s="200"/>
      <c r="C80" s="160"/>
      <c r="D80" s="161"/>
      <c r="E80" s="201"/>
    </row>
    <row r="81">
      <c r="B81" s="200"/>
      <c r="C81" s="160"/>
      <c r="D81" s="161"/>
      <c r="E81" s="201"/>
    </row>
    <row r="82">
      <c r="B82" s="200"/>
      <c r="C82" s="160"/>
      <c r="D82" s="161"/>
      <c r="E82" s="201"/>
    </row>
    <row r="83">
      <c r="B83" s="200"/>
      <c r="C83" s="160"/>
      <c r="D83" s="161"/>
      <c r="E83" s="201"/>
    </row>
    <row r="84">
      <c r="B84" s="200"/>
      <c r="C84" s="160"/>
      <c r="D84" s="161"/>
      <c r="E84" s="201"/>
    </row>
    <row r="85">
      <c r="B85" s="200"/>
      <c r="C85" s="160"/>
      <c r="D85" s="161"/>
      <c r="E85" s="201"/>
    </row>
    <row r="86">
      <c r="B86" s="200"/>
      <c r="C86" s="160"/>
      <c r="D86" s="161"/>
      <c r="E86" s="201"/>
    </row>
    <row r="87">
      <c r="B87" s="200"/>
      <c r="C87" s="160"/>
      <c r="D87" s="161"/>
      <c r="E87" s="201"/>
    </row>
    <row r="88">
      <c r="B88" s="200"/>
      <c r="C88" s="160"/>
      <c r="D88" s="161"/>
      <c r="E88" s="201"/>
    </row>
    <row r="89">
      <c r="B89" s="200"/>
      <c r="C89" s="160"/>
      <c r="D89" s="161"/>
      <c r="E89" s="201"/>
    </row>
    <row r="90">
      <c r="B90" s="200"/>
      <c r="C90" s="160"/>
      <c r="D90" s="161"/>
      <c r="E90" s="201"/>
    </row>
    <row r="91">
      <c r="B91" s="200"/>
      <c r="C91" s="160"/>
      <c r="D91" s="161"/>
      <c r="E91" s="201"/>
    </row>
    <row r="92">
      <c r="B92" s="200"/>
      <c r="C92" s="160"/>
      <c r="D92" s="161"/>
      <c r="E92" s="201"/>
    </row>
    <row r="93">
      <c r="B93" s="200"/>
      <c r="C93" s="160"/>
      <c r="D93" s="161"/>
      <c r="E93" s="201"/>
    </row>
    <row r="94">
      <c r="B94" s="200"/>
      <c r="C94" s="160"/>
      <c r="D94" s="161"/>
      <c r="E94" s="201"/>
    </row>
    <row r="95">
      <c r="B95" s="200"/>
      <c r="C95" s="160"/>
      <c r="D95" s="161"/>
      <c r="E95" s="201"/>
    </row>
    <row r="96">
      <c r="B96" s="200"/>
      <c r="C96" s="160"/>
      <c r="D96" s="161"/>
      <c r="E96" s="201"/>
    </row>
    <row r="97">
      <c r="B97" s="200"/>
      <c r="C97" s="160"/>
      <c r="D97" s="161"/>
      <c r="E97" s="201"/>
    </row>
    <row r="98">
      <c r="B98" s="200"/>
      <c r="C98" s="160"/>
      <c r="D98" s="161"/>
      <c r="E98" s="201"/>
    </row>
    <row r="99">
      <c r="B99" s="200"/>
      <c r="C99" s="160"/>
      <c r="D99" s="161"/>
      <c r="E99" s="201"/>
    </row>
    <row r="100">
      <c r="B100" s="200"/>
      <c r="C100" s="160"/>
      <c r="D100" s="161"/>
      <c r="E100" s="201"/>
    </row>
    <row r="101">
      <c r="B101" s="200"/>
      <c r="C101" s="160"/>
      <c r="D101" s="161"/>
      <c r="E101" s="201"/>
    </row>
    <row r="102">
      <c r="B102" s="200"/>
      <c r="C102" s="160"/>
      <c r="D102" s="161"/>
      <c r="E102" s="201"/>
    </row>
    <row r="103">
      <c r="B103" s="200"/>
      <c r="C103" s="160"/>
      <c r="D103" s="161"/>
      <c r="E103" s="201"/>
    </row>
    <row r="104">
      <c r="B104" s="200"/>
      <c r="C104" s="160"/>
      <c r="D104" s="161"/>
      <c r="E104" s="201"/>
    </row>
    <row r="105">
      <c r="B105" s="200"/>
      <c r="C105" s="160"/>
      <c r="D105" s="161"/>
      <c r="E105" s="201"/>
    </row>
    <row r="106">
      <c r="B106" s="200"/>
      <c r="C106" s="160"/>
      <c r="D106" s="161"/>
      <c r="E106" s="201"/>
    </row>
    <row r="107">
      <c r="B107" s="200"/>
      <c r="C107" s="160"/>
      <c r="D107" s="161"/>
      <c r="E107" s="201"/>
    </row>
    <row r="108">
      <c r="B108" s="200"/>
      <c r="C108" s="160"/>
      <c r="D108" s="161"/>
      <c r="E108" s="201"/>
    </row>
    <row r="109">
      <c r="B109" s="200"/>
      <c r="C109" s="160"/>
      <c r="D109" s="161"/>
      <c r="E109" s="201"/>
    </row>
    <row r="110">
      <c r="B110" s="200"/>
      <c r="C110" s="160"/>
      <c r="D110" s="161"/>
      <c r="E110" s="201"/>
    </row>
    <row r="111">
      <c r="B111" s="200"/>
      <c r="C111" s="160"/>
      <c r="D111" s="161"/>
      <c r="E111" s="201"/>
    </row>
    <row r="112">
      <c r="B112" s="200"/>
      <c r="C112" s="160"/>
      <c r="D112" s="161"/>
      <c r="E112" s="201"/>
    </row>
    <row r="113">
      <c r="B113" s="200"/>
      <c r="C113" s="160"/>
      <c r="D113" s="161"/>
      <c r="E113" s="201"/>
    </row>
    <row r="114">
      <c r="B114" s="200"/>
      <c r="C114" s="160"/>
      <c r="D114" s="161"/>
      <c r="E114" s="201"/>
    </row>
    <row r="115">
      <c r="B115" s="200"/>
      <c r="C115" s="160"/>
      <c r="D115" s="161"/>
      <c r="E115" s="201"/>
    </row>
    <row r="116">
      <c r="B116" s="200"/>
      <c r="C116" s="160"/>
      <c r="D116" s="161"/>
      <c r="E116" s="201"/>
    </row>
    <row r="117">
      <c r="B117" s="200"/>
      <c r="C117" s="160"/>
      <c r="D117" s="161"/>
      <c r="E117" s="201"/>
    </row>
    <row r="118">
      <c r="B118" s="200"/>
      <c r="C118" s="160"/>
      <c r="D118" s="161"/>
      <c r="E118" s="201"/>
    </row>
    <row r="119">
      <c r="B119" s="200"/>
      <c r="C119" s="160"/>
      <c r="D119" s="161"/>
      <c r="E119" s="201"/>
    </row>
    <row r="120">
      <c r="B120" s="200"/>
      <c r="C120" s="160"/>
      <c r="D120" s="161"/>
      <c r="E120" s="201"/>
    </row>
    <row r="121">
      <c r="B121" s="200"/>
      <c r="C121" s="160"/>
      <c r="D121" s="161"/>
      <c r="E121" s="201"/>
    </row>
    <row r="122">
      <c r="B122" s="200"/>
      <c r="C122" s="160"/>
      <c r="D122" s="161"/>
      <c r="E122" s="201"/>
    </row>
    <row r="123">
      <c r="B123" s="200"/>
      <c r="C123" s="160"/>
      <c r="D123" s="161"/>
      <c r="E123" s="201"/>
    </row>
    <row r="124">
      <c r="B124" s="200"/>
      <c r="C124" s="160"/>
      <c r="D124" s="161"/>
      <c r="E124" s="201"/>
    </row>
    <row r="125">
      <c r="B125" s="200"/>
      <c r="C125" s="160"/>
      <c r="D125" s="161"/>
      <c r="E125" s="201"/>
    </row>
    <row r="126">
      <c r="B126" s="200"/>
      <c r="C126" s="160"/>
      <c r="D126" s="161"/>
      <c r="E126" s="201"/>
    </row>
    <row r="127">
      <c r="B127" s="200"/>
      <c r="C127" s="160"/>
      <c r="D127" s="161"/>
      <c r="E127" s="201"/>
    </row>
    <row r="128">
      <c r="B128" s="200"/>
      <c r="C128" s="160"/>
      <c r="D128" s="161"/>
      <c r="E128" s="201"/>
    </row>
    <row r="129">
      <c r="B129" s="200"/>
      <c r="C129" s="160"/>
      <c r="D129" s="161"/>
      <c r="E129" s="201"/>
    </row>
    <row r="130">
      <c r="B130" s="200"/>
      <c r="C130" s="160"/>
      <c r="D130" s="161"/>
      <c r="E130" s="201"/>
    </row>
    <row r="131">
      <c r="B131" s="200"/>
      <c r="C131" s="160"/>
      <c r="D131" s="161"/>
      <c r="E131" s="201"/>
    </row>
    <row r="132">
      <c r="B132" s="200"/>
      <c r="C132" s="160"/>
      <c r="D132" s="161"/>
      <c r="E132" s="201"/>
    </row>
    <row r="133">
      <c r="B133" s="200"/>
      <c r="C133" s="160"/>
      <c r="D133" s="161"/>
      <c r="E133" s="201"/>
    </row>
    <row r="134">
      <c r="B134" s="200"/>
      <c r="C134" s="160"/>
      <c r="D134" s="161"/>
      <c r="E134" s="201"/>
    </row>
    <row r="135">
      <c r="B135" s="200"/>
      <c r="C135" s="160"/>
      <c r="D135" s="161"/>
      <c r="E135" s="201"/>
    </row>
    <row r="136">
      <c r="B136" s="200"/>
      <c r="C136" s="160"/>
      <c r="D136" s="161"/>
      <c r="E136" s="201"/>
    </row>
    <row r="137">
      <c r="B137" s="200"/>
      <c r="C137" s="160"/>
      <c r="D137" s="161"/>
      <c r="E137" s="201"/>
    </row>
    <row r="138">
      <c r="B138" s="200"/>
      <c r="C138" s="160"/>
      <c r="D138" s="161"/>
      <c r="E138" s="201"/>
    </row>
    <row r="139">
      <c r="B139" s="200"/>
      <c r="C139" s="160"/>
      <c r="D139" s="161"/>
      <c r="E139" s="201"/>
    </row>
    <row r="140">
      <c r="B140" s="200"/>
      <c r="C140" s="160"/>
      <c r="D140" s="161"/>
      <c r="E140" s="201"/>
    </row>
    <row r="141">
      <c r="B141" s="200"/>
      <c r="C141" s="160"/>
      <c r="D141" s="161"/>
      <c r="E141" s="201"/>
    </row>
    <row r="142">
      <c r="B142" s="200"/>
      <c r="C142" s="160"/>
      <c r="D142" s="161"/>
      <c r="E142" s="201"/>
    </row>
    <row r="143">
      <c r="B143" s="200"/>
      <c r="C143" s="160"/>
      <c r="D143" s="161"/>
      <c r="E143" s="201"/>
    </row>
    <row r="144">
      <c r="B144" s="200"/>
      <c r="C144" s="160"/>
      <c r="D144" s="161"/>
      <c r="E144" s="201"/>
    </row>
    <row r="145">
      <c r="B145" s="200"/>
      <c r="C145" s="160"/>
      <c r="D145" s="161"/>
      <c r="E145" s="201"/>
    </row>
    <row r="146">
      <c r="B146" s="200"/>
      <c r="C146" s="160"/>
      <c r="D146" s="161"/>
      <c r="E146" s="201"/>
    </row>
    <row r="147">
      <c r="B147" s="200"/>
      <c r="C147" s="160"/>
      <c r="D147" s="161"/>
      <c r="E147" s="201"/>
    </row>
    <row r="148">
      <c r="B148" s="200"/>
      <c r="C148" s="160"/>
      <c r="D148" s="161"/>
      <c r="E148" s="201"/>
    </row>
    <row r="149">
      <c r="B149" s="200"/>
      <c r="C149" s="160"/>
      <c r="D149" s="161"/>
      <c r="E149" s="201"/>
    </row>
    <row r="150">
      <c r="B150" s="200"/>
      <c r="C150" s="160"/>
      <c r="D150" s="161"/>
      <c r="E150" s="201"/>
    </row>
    <row r="151">
      <c r="B151" s="200"/>
      <c r="C151" s="160"/>
      <c r="D151" s="161"/>
      <c r="E151" s="201"/>
    </row>
    <row r="152">
      <c r="B152" s="200"/>
      <c r="C152" s="160"/>
      <c r="D152" s="161"/>
      <c r="E152" s="201"/>
    </row>
    <row r="153">
      <c r="B153" s="200"/>
      <c r="C153" s="160"/>
      <c r="D153" s="161"/>
      <c r="E153" s="201"/>
    </row>
    <row r="154">
      <c r="B154" s="200"/>
      <c r="C154" s="160"/>
      <c r="D154" s="161"/>
      <c r="E154" s="201"/>
    </row>
    <row r="155">
      <c r="B155" s="200"/>
      <c r="C155" s="160"/>
      <c r="D155" s="161"/>
      <c r="E155" s="201"/>
    </row>
    <row r="156">
      <c r="B156" s="200"/>
      <c r="C156" s="160"/>
      <c r="D156" s="161"/>
      <c r="E156" s="201"/>
    </row>
    <row r="157">
      <c r="B157" s="200"/>
      <c r="C157" s="160"/>
      <c r="D157" s="161"/>
      <c r="E157" s="201"/>
    </row>
    <row r="158">
      <c r="B158" s="200"/>
      <c r="C158" s="160"/>
      <c r="D158" s="161"/>
      <c r="E158" s="201"/>
    </row>
    <row r="159">
      <c r="B159" s="200"/>
      <c r="C159" s="160"/>
      <c r="D159" s="161"/>
      <c r="E159" s="201"/>
    </row>
    <row r="160">
      <c r="B160" s="200"/>
      <c r="C160" s="160"/>
      <c r="D160" s="161"/>
      <c r="E160" s="201"/>
    </row>
    <row r="161">
      <c r="B161" s="200"/>
      <c r="C161" s="160"/>
      <c r="D161" s="161"/>
      <c r="E161" s="201"/>
    </row>
    <row r="162">
      <c r="B162" s="200"/>
      <c r="C162" s="160"/>
      <c r="D162" s="161"/>
      <c r="E162" s="201"/>
    </row>
    <row r="163">
      <c r="B163" s="200"/>
      <c r="C163" s="160"/>
      <c r="D163" s="161"/>
      <c r="E163" s="201"/>
    </row>
    <row r="164">
      <c r="B164" s="200"/>
      <c r="C164" s="160"/>
      <c r="D164" s="161"/>
      <c r="E164" s="201"/>
    </row>
    <row r="165">
      <c r="B165" s="200"/>
      <c r="C165" s="160"/>
      <c r="D165" s="161"/>
      <c r="E165" s="201"/>
    </row>
    <row r="166">
      <c r="B166" s="200"/>
      <c r="C166" s="160"/>
      <c r="D166" s="161"/>
      <c r="E166" s="201"/>
    </row>
    <row r="167">
      <c r="B167" s="200"/>
      <c r="C167" s="160"/>
      <c r="D167" s="161"/>
      <c r="E167" s="201"/>
    </row>
    <row r="168">
      <c r="B168" s="200"/>
      <c r="C168" s="160"/>
      <c r="D168" s="161"/>
      <c r="E168" s="201"/>
    </row>
    <row r="169">
      <c r="B169" s="200"/>
      <c r="C169" s="160"/>
      <c r="D169" s="161"/>
      <c r="E169" s="201"/>
    </row>
    <row r="170">
      <c r="B170" s="200"/>
      <c r="C170" s="160"/>
      <c r="D170" s="161"/>
      <c r="E170" s="201"/>
    </row>
    <row r="171">
      <c r="B171" s="200"/>
      <c r="C171" s="160"/>
      <c r="D171" s="161"/>
      <c r="E171" s="201"/>
    </row>
    <row r="172">
      <c r="B172" s="200"/>
      <c r="C172" s="160"/>
      <c r="D172" s="161"/>
      <c r="E172" s="201"/>
    </row>
    <row r="173">
      <c r="B173" s="200"/>
      <c r="C173" s="160"/>
      <c r="D173" s="161"/>
      <c r="E173" s="201"/>
    </row>
    <row r="174">
      <c r="B174" s="200"/>
      <c r="C174" s="160"/>
      <c r="D174" s="161"/>
      <c r="E174" s="201"/>
    </row>
    <row r="175">
      <c r="B175" s="200"/>
      <c r="C175" s="160"/>
      <c r="D175" s="161"/>
      <c r="E175" s="201"/>
    </row>
    <row r="176">
      <c r="B176" s="200"/>
      <c r="C176" s="160"/>
      <c r="D176" s="161"/>
      <c r="E176" s="201"/>
    </row>
    <row r="177">
      <c r="B177" s="200"/>
      <c r="C177" s="160"/>
      <c r="D177" s="161"/>
      <c r="E177" s="201"/>
    </row>
    <row r="178">
      <c r="B178" s="200"/>
      <c r="C178" s="160"/>
      <c r="D178" s="161"/>
      <c r="E178" s="201"/>
    </row>
    <row r="179">
      <c r="B179" s="200"/>
      <c r="C179" s="160"/>
      <c r="D179" s="161"/>
      <c r="E179" s="201"/>
    </row>
    <row r="180">
      <c r="B180" s="200"/>
      <c r="C180" s="160"/>
      <c r="D180" s="161"/>
      <c r="E180" s="201"/>
    </row>
    <row r="181">
      <c r="B181" s="200"/>
      <c r="C181" s="160"/>
      <c r="D181" s="161"/>
      <c r="E181" s="201"/>
    </row>
    <row r="182">
      <c r="B182" s="200"/>
      <c r="C182" s="160"/>
      <c r="D182" s="161"/>
      <c r="E182" s="201"/>
    </row>
    <row r="183">
      <c r="B183" s="200"/>
      <c r="C183" s="160"/>
      <c r="D183" s="161"/>
      <c r="E183" s="201"/>
    </row>
    <row r="184">
      <c r="B184" s="200"/>
      <c r="C184" s="160"/>
      <c r="D184" s="161"/>
      <c r="E184" s="201"/>
    </row>
    <row r="185">
      <c r="B185" s="200"/>
      <c r="C185" s="160"/>
      <c r="D185" s="161"/>
      <c r="E185" s="201"/>
    </row>
    <row r="186">
      <c r="B186" s="200"/>
      <c r="C186" s="160"/>
      <c r="D186" s="161"/>
      <c r="E186" s="201"/>
    </row>
    <row r="187">
      <c r="B187" s="200"/>
      <c r="C187" s="160"/>
      <c r="D187" s="161"/>
      <c r="E187" s="201"/>
    </row>
    <row r="188">
      <c r="B188" s="200"/>
      <c r="C188" s="160"/>
      <c r="D188" s="161"/>
      <c r="E188" s="201"/>
    </row>
    <row r="189">
      <c r="B189" s="200"/>
      <c r="C189" s="160"/>
      <c r="D189" s="161"/>
      <c r="E189" s="201"/>
    </row>
    <row r="190">
      <c r="B190" s="200"/>
      <c r="C190" s="160"/>
      <c r="D190" s="161"/>
      <c r="E190" s="201"/>
    </row>
    <row r="191">
      <c r="B191" s="200"/>
      <c r="C191" s="160"/>
      <c r="D191" s="161"/>
      <c r="E191" s="201"/>
    </row>
    <row r="192">
      <c r="B192" s="200"/>
      <c r="C192" s="160"/>
      <c r="D192" s="161"/>
      <c r="E192" s="201"/>
    </row>
    <row r="193">
      <c r="B193" s="200"/>
      <c r="C193" s="160"/>
      <c r="D193" s="161"/>
      <c r="E193" s="201"/>
    </row>
    <row r="194">
      <c r="B194" s="200"/>
      <c r="C194" s="160"/>
      <c r="D194" s="161"/>
      <c r="E194" s="201"/>
    </row>
    <row r="195">
      <c r="B195" s="200"/>
      <c r="C195" s="160"/>
      <c r="D195" s="161"/>
      <c r="E195" s="201"/>
    </row>
    <row r="196">
      <c r="B196" s="200"/>
      <c r="C196" s="160"/>
      <c r="D196" s="161"/>
      <c r="E196" s="201"/>
    </row>
    <row r="197">
      <c r="B197" s="200"/>
      <c r="C197" s="160"/>
      <c r="D197" s="161"/>
      <c r="E197" s="201"/>
    </row>
    <row r="198">
      <c r="B198" s="200"/>
      <c r="C198" s="160"/>
      <c r="D198" s="161"/>
      <c r="E198" s="201"/>
    </row>
    <row r="199">
      <c r="B199" s="200"/>
      <c r="C199" s="160"/>
      <c r="D199" s="161"/>
      <c r="E199" s="201"/>
    </row>
    <row r="200">
      <c r="B200" s="200"/>
      <c r="C200" s="160"/>
      <c r="D200" s="161"/>
      <c r="E200" s="201"/>
    </row>
    <row r="201">
      <c r="B201" s="200"/>
      <c r="C201" s="160"/>
      <c r="D201" s="161"/>
      <c r="E201" s="201"/>
    </row>
    <row r="202">
      <c r="B202" s="200"/>
      <c r="C202" s="160"/>
      <c r="D202" s="161"/>
      <c r="E202" s="201"/>
    </row>
    <row r="203">
      <c r="B203" s="200"/>
      <c r="C203" s="160"/>
      <c r="D203" s="161"/>
      <c r="E203" s="201"/>
    </row>
    <row r="204">
      <c r="B204" s="200"/>
      <c r="C204" s="160"/>
      <c r="D204" s="161"/>
      <c r="E204" s="201"/>
    </row>
    <row r="205">
      <c r="B205" s="200"/>
      <c r="C205" s="160"/>
      <c r="D205" s="161"/>
      <c r="E205" s="201"/>
    </row>
    <row r="206">
      <c r="B206" s="200"/>
      <c r="C206" s="160"/>
      <c r="D206" s="161"/>
      <c r="E206" s="201"/>
    </row>
    <row r="207">
      <c r="B207" s="200"/>
      <c r="C207" s="160"/>
      <c r="D207" s="161"/>
      <c r="E207" s="201"/>
    </row>
    <row r="208">
      <c r="B208" s="200"/>
      <c r="C208" s="160"/>
      <c r="D208" s="161"/>
      <c r="E208" s="201"/>
    </row>
    <row r="209">
      <c r="B209" s="200"/>
      <c r="C209" s="160"/>
      <c r="D209" s="161"/>
      <c r="E209" s="201"/>
    </row>
    <row r="210">
      <c r="B210" s="200"/>
      <c r="C210" s="160"/>
      <c r="D210" s="161"/>
      <c r="E210" s="201"/>
    </row>
    <row r="211">
      <c r="B211" s="200"/>
      <c r="C211" s="160"/>
      <c r="D211" s="161"/>
      <c r="E211" s="201"/>
    </row>
    <row r="212">
      <c r="B212" s="200"/>
      <c r="C212" s="160"/>
      <c r="D212" s="161"/>
      <c r="E212" s="201"/>
    </row>
    <row r="213">
      <c r="B213" s="200"/>
      <c r="C213" s="160"/>
      <c r="D213" s="161"/>
      <c r="E213" s="201"/>
    </row>
    <row r="214">
      <c r="B214" s="200"/>
      <c r="C214" s="160"/>
      <c r="D214" s="161"/>
      <c r="E214" s="201"/>
    </row>
    <row r="215">
      <c r="B215" s="200"/>
      <c r="C215" s="160"/>
      <c r="D215" s="161"/>
      <c r="E215" s="201"/>
    </row>
    <row r="216">
      <c r="B216" s="200"/>
      <c r="C216" s="160"/>
      <c r="D216" s="161"/>
      <c r="E216" s="201"/>
    </row>
    <row r="217">
      <c r="B217" s="200"/>
      <c r="C217" s="160"/>
      <c r="D217" s="161"/>
      <c r="E217" s="201"/>
    </row>
    <row r="218">
      <c r="B218" s="200"/>
      <c r="C218" s="160"/>
      <c r="D218" s="161"/>
      <c r="E218" s="201"/>
    </row>
    <row r="219">
      <c r="B219" s="200"/>
      <c r="C219" s="160"/>
      <c r="D219" s="161"/>
      <c r="E219" s="201"/>
    </row>
    <row r="220">
      <c r="B220" s="200"/>
      <c r="C220" s="160"/>
      <c r="D220" s="161"/>
      <c r="E220" s="201"/>
    </row>
    <row r="221">
      <c r="B221" s="200"/>
      <c r="C221" s="160"/>
      <c r="D221" s="161"/>
      <c r="E221" s="201"/>
    </row>
    <row r="222">
      <c r="B222" s="200"/>
      <c r="C222" s="160"/>
      <c r="D222" s="161"/>
      <c r="E222" s="201"/>
    </row>
    <row r="223">
      <c r="B223" s="200"/>
      <c r="C223" s="160"/>
      <c r="D223" s="161"/>
      <c r="E223" s="201"/>
    </row>
    <row r="224">
      <c r="B224" s="200"/>
      <c r="C224" s="160"/>
      <c r="D224" s="161"/>
      <c r="E224" s="201"/>
    </row>
    <row r="225">
      <c r="B225" s="200"/>
      <c r="C225" s="160"/>
      <c r="D225" s="161"/>
      <c r="E225" s="201"/>
    </row>
    <row r="226">
      <c r="B226" s="200"/>
      <c r="C226" s="160"/>
      <c r="D226" s="161"/>
      <c r="E226" s="201"/>
    </row>
    <row r="227">
      <c r="B227" s="200"/>
      <c r="C227" s="160"/>
      <c r="D227" s="161"/>
      <c r="E227" s="201"/>
    </row>
    <row r="228">
      <c r="B228" s="200"/>
      <c r="C228" s="160"/>
      <c r="D228" s="161"/>
      <c r="E228" s="201"/>
    </row>
    <row r="229">
      <c r="B229" s="200"/>
      <c r="C229" s="160"/>
      <c r="D229" s="161"/>
      <c r="E229" s="201"/>
    </row>
    <row r="230">
      <c r="B230" s="200"/>
      <c r="C230" s="160"/>
      <c r="D230" s="161"/>
      <c r="E230" s="201"/>
    </row>
    <row r="231">
      <c r="B231" s="200"/>
      <c r="C231" s="160"/>
      <c r="D231" s="161"/>
      <c r="E231" s="201"/>
    </row>
    <row r="232">
      <c r="B232" s="200"/>
      <c r="C232" s="160"/>
      <c r="D232" s="161"/>
      <c r="E232" s="201"/>
    </row>
    <row r="233">
      <c r="B233" s="200"/>
      <c r="C233" s="160"/>
      <c r="D233" s="161"/>
      <c r="E233" s="201"/>
    </row>
    <row r="234">
      <c r="B234" s="200"/>
      <c r="C234" s="160"/>
      <c r="D234" s="161"/>
      <c r="E234" s="201"/>
    </row>
    <row r="235">
      <c r="B235" s="200"/>
      <c r="C235" s="160"/>
      <c r="D235" s="161"/>
      <c r="E235" s="201"/>
    </row>
    <row r="236">
      <c r="B236" s="200"/>
      <c r="C236" s="160"/>
      <c r="D236" s="161"/>
      <c r="E236" s="201"/>
    </row>
    <row r="237">
      <c r="B237" s="200"/>
      <c r="C237" s="160"/>
      <c r="D237" s="161"/>
      <c r="E237" s="201"/>
    </row>
    <row r="238">
      <c r="B238" s="200"/>
      <c r="C238" s="160"/>
      <c r="D238" s="161"/>
      <c r="E238" s="201"/>
    </row>
    <row r="239">
      <c r="B239" s="200"/>
      <c r="C239" s="160"/>
      <c r="D239" s="161"/>
      <c r="E239" s="201"/>
    </row>
    <row r="240">
      <c r="B240" s="200"/>
      <c r="C240" s="160"/>
      <c r="D240" s="161"/>
      <c r="E240" s="201"/>
    </row>
    <row r="241">
      <c r="B241" s="200"/>
      <c r="C241" s="160"/>
      <c r="D241" s="161"/>
      <c r="E241" s="201"/>
    </row>
    <row r="242">
      <c r="B242" s="200"/>
      <c r="C242" s="160"/>
      <c r="D242" s="161"/>
      <c r="E242" s="201"/>
    </row>
    <row r="243">
      <c r="B243" s="200"/>
      <c r="C243" s="160"/>
      <c r="D243" s="161"/>
      <c r="E243" s="201"/>
    </row>
    <row r="244">
      <c r="B244" s="200"/>
      <c r="C244" s="160"/>
      <c r="D244" s="161"/>
      <c r="E244" s="201"/>
    </row>
    <row r="245">
      <c r="B245" s="200"/>
      <c r="C245" s="160"/>
      <c r="D245" s="161"/>
      <c r="E245" s="201"/>
    </row>
    <row r="246">
      <c r="B246" s="200"/>
      <c r="C246" s="160"/>
      <c r="D246" s="161"/>
      <c r="E246" s="201"/>
    </row>
    <row r="247">
      <c r="B247" s="200"/>
      <c r="C247" s="160"/>
      <c r="D247" s="161"/>
      <c r="E247" s="201"/>
    </row>
    <row r="248">
      <c r="B248" s="200"/>
      <c r="C248" s="160"/>
      <c r="D248" s="161"/>
      <c r="E248" s="201"/>
    </row>
    <row r="249">
      <c r="B249" s="200"/>
      <c r="C249" s="160"/>
      <c r="D249" s="161"/>
      <c r="E249" s="201"/>
    </row>
    <row r="250">
      <c r="B250" s="200"/>
      <c r="C250" s="160"/>
      <c r="D250" s="161"/>
      <c r="E250" s="201"/>
    </row>
    <row r="251">
      <c r="B251" s="200"/>
      <c r="C251" s="160"/>
      <c r="D251" s="161"/>
      <c r="E251" s="201"/>
    </row>
    <row r="252">
      <c r="B252" s="200"/>
      <c r="C252" s="160"/>
      <c r="D252" s="161"/>
      <c r="E252" s="201"/>
    </row>
    <row r="253">
      <c r="B253" s="200"/>
      <c r="C253" s="160"/>
      <c r="D253" s="161"/>
      <c r="E253" s="201"/>
    </row>
    <row r="254">
      <c r="B254" s="200"/>
      <c r="C254" s="160"/>
      <c r="D254" s="161"/>
      <c r="E254" s="201"/>
    </row>
    <row r="255">
      <c r="B255" s="200"/>
      <c r="C255" s="160"/>
      <c r="D255" s="161"/>
      <c r="E255" s="201"/>
    </row>
    <row r="256">
      <c r="B256" s="200"/>
      <c r="C256" s="160"/>
      <c r="D256" s="161"/>
      <c r="E256" s="201"/>
    </row>
    <row r="257">
      <c r="B257" s="200"/>
      <c r="C257" s="160"/>
      <c r="D257" s="161"/>
      <c r="E257" s="201"/>
    </row>
    <row r="258">
      <c r="B258" s="200"/>
      <c r="C258" s="160"/>
      <c r="D258" s="161"/>
      <c r="E258" s="201"/>
    </row>
    <row r="259">
      <c r="B259" s="200"/>
      <c r="C259" s="160"/>
      <c r="D259" s="161"/>
      <c r="E259" s="201"/>
    </row>
    <row r="260">
      <c r="B260" s="200"/>
      <c r="C260" s="160"/>
      <c r="D260" s="161"/>
      <c r="E260" s="201"/>
    </row>
    <row r="261">
      <c r="B261" s="200"/>
      <c r="C261" s="160"/>
      <c r="D261" s="161"/>
      <c r="E261" s="201"/>
    </row>
    <row r="262">
      <c r="B262" s="200"/>
      <c r="C262" s="160"/>
      <c r="D262" s="161"/>
      <c r="E262" s="201"/>
    </row>
    <row r="263">
      <c r="B263" s="200"/>
      <c r="C263" s="160"/>
      <c r="D263" s="161"/>
      <c r="E263" s="201"/>
    </row>
    <row r="264">
      <c r="B264" s="200"/>
      <c r="C264" s="160"/>
      <c r="D264" s="161"/>
      <c r="E264" s="201"/>
    </row>
    <row r="265">
      <c r="B265" s="200"/>
      <c r="C265" s="160"/>
      <c r="D265" s="161"/>
      <c r="E265" s="201"/>
    </row>
    <row r="266">
      <c r="B266" s="200"/>
      <c r="C266" s="160"/>
      <c r="D266" s="161"/>
      <c r="E266" s="201"/>
    </row>
    <row r="267">
      <c r="B267" s="200"/>
      <c r="C267" s="160"/>
      <c r="D267" s="161"/>
      <c r="E267" s="201"/>
    </row>
    <row r="268">
      <c r="B268" s="200"/>
      <c r="C268" s="160"/>
      <c r="D268" s="161"/>
      <c r="E268" s="201"/>
    </row>
    <row r="269">
      <c r="B269" s="200"/>
      <c r="C269" s="160"/>
      <c r="D269" s="161"/>
      <c r="E269" s="201"/>
    </row>
    <row r="270">
      <c r="B270" s="200"/>
      <c r="C270" s="160"/>
      <c r="D270" s="161"/>
      <c r="E270" s="201"/>
    </row>
    <row r="271">
      <c r="B271" s="200"/>
      <c r="C271" s="160"/>
      <c r="D271" s="161"/>
      <c r="E271" s="201"/>
    </row>
    <row r="272">
      <c r="B272" s="200"/>
      <c r="C272" s="160"/>
      <c r="D272" s="161"/>
      <c r="E272" s="201"/>
    </row>
    <row r="273">
      <c r="B273" s="200"/>
      <c r="C273" s="160"/>
      <c r="D273" s="161"/>
      <c r="E273" s="201"/>
    </row>
    <row r="274">
      <c r="B274" s="200"/>
      <c r="C274" s="160"/>
      <c r="D274" s="161"/>
      <c r="E274" s="201"/>
    </row>
    <row r="275">
      <c r="B275" s="200"/>
      <c r="C275" s="160"/>
      <c r="D275" s="161"/>
      <c r="E275" s="201"/>
    </row>
    <row r="276">
      <c r="B276" s="200"/>
      <c r="C276" s="160"/>
      <c r="D276" s="161"/>
      <c r="E276" s="201"/>
    </row>
    <row r="277">
      <c r="B277" s="200"/>
      <c r="C277" s="160"/>
      <c r="D277" s="161"/>
      <c r="E277" s="201"/>
    </row>
    <row r="278">
      <c r="B278" s="200"/>
      <c r="C278" s="160"/>
      <c r="D278" s="161"/>
      <c r="E278" s="201"/>
    </row>
    <row r="279">
      <c r="B279" s="200"/>
      <c r="C279" s="160"/>
      <c r="D279" s="161"/>
      <c r="E279" s="201"/>
    </row>
    <row r="280">
      <c r="B280" s="200"/>
      <c r="C280" s="160"/>
      <c r="D280" s="161"/>
      <c r="E280" s="201"/>
    </row>
    <row r="281">
      <c r="B281" s="200"/>
      <c r="C281" s="160"/>
      <c r="D281" s="161"/>
      <c r="E281" s="201"/>
    </row>
    <row r="282">
      <c r="B282" s="200"/>
      <c r="C282" s="160"/>
      <c r="D282" s="161"/>
      <c r="E282" s="201"/>
    </row>
    <row r="283">
      <c r="B283" s="200"/>
      <c r="C283" s="160"/>
      <c r="D283" s="161"/>
      <c r="E283" s="201"/>
    </row>
    <row r="284">
      <c r="B284" s="200"/>
      <c r="C284" s="160"/>
      <c r="D284" s="161"/>
      <c r="E284" s="201"/>
    </row>
    <row r="285">
      <c r="B285" s="200"/>
      <c r="C285" s="160"/>
      <c r="D285" s="161"/>
      <c r="E285" s="201"/>
    </row>
    <row r="286">
      <c r="B286" s="200"/>
      <c r="C286" s="160"/>
      <c r="D286" s="161"/>
      <c r="E286" s="201"/>
    </row>
    <row r="287">
      <c r="B287" s="200"/>
      <c r="C287" s="160"/>
      <c r="D287" s="161"/>
      <c r="E287" s="201"/>
    </row>
    <row r="288">
      <c r="B288" s="200"/>
      <c r="C288" s="160"/>
      <c r="D288" s="161"/>
      <c r="E288" s="201"/>
    </row>
    <row r="289">
      <c r="B289" s="200"/>
      <c r="C289" s="160"/>
      <c r="D289" s="161"/>
      <c r="E289" s="201"/>
    </row>
    <row r="290">
      <c r="B290" s="200"/>
      <c r="C290" s="160"/>
      <c r="D290" s="161"/>
      <c r="E290" s="201"/>
    </row>
    <row r="291">
      <c r="B291" s="200"/>
      <c r="C291" s="160"/>
      <c r="D291" s="161"/>
      <c r="E291" s="201"/>
    </row>
    <row r="292">
      <c r="B292" s="200"/>
      <c r="C292" s="160"/>
      <c r="D292" s="161"/>
      <c r="E292" s="201"/>
    </row>
    <row r="293">
      <c r="B293" s="200"/>
      <c r="C293" s="160"/>
      <c r="D293" s="161"/>
      <c r="E293" s="201"/>
    </row>
    <row r="294">
      <c r="B294" s="200"/>
      <c r="C294" s="160"/>
      <c r="D294" s="161"/>
      <c r="E294" s="201"/>
    </row>
    <row r="295">
      <c r="B295" s="200"/>
      <c r="C295" s="160"/>
      <c r="D295" s="161"/>
      <c r="E295" s="201"/>
    </row>
    <row r="296">
      <c r="B296" s="200"/>
      <c r="C296" s="160"/>
      <c r="D296" s="161"/>
      <c r="E296" s="201"/>
    </row>
    <row r="297">
      <c r="B297" s="200"/>
      <c r="C297" s="160"/>
      <c r="D297" s="161"/>
      <c r="E297" s="201"/>
    </row>
    <row r="298">
      <c r="B298" s="200"/>
      <c r="C298" s="160"/>
      <c r="D298" s="161"/>
      <c r="E298" s="201"/>
    </row>
    <row r="299">
      <c r="B299" s="200"/>
      <c r="C299" s="160"/>
      <c r="D299" s="161"/>
      <c r="E299" s="201"/>
    </row>
    <row r="300">
      <c r="B300" s="200"/>
      <c r="C300" s="160"/>
      <c r="D300" s="161"/>
      <c r="E300" s="201"/>
    </row>
    <row r="301">
      <c r="B301" s="200"/>
      <c r="C301" s="160"/>
      <c r="D301" s="161"/>
      <c r="E301" s="201"/>
    </row>
    <row r="302">
      <c r="B302" s="200"/>
      <c r="C302" s="160"/>
      <c r="D302" s="161"/>
      <c r="E302" s="201"/>
    </row>
    <row r="303">
      <c r="B303" s="200"/>
      <c r="C303" s="160"/>
      <c r="D303" s="161"/>
      <c r="E303" s="201"/>
    </row>
    <row r="304">
      <c r="B304" s="200"/>
      <c r="C304" s="160"/>
      <c r="D304" s="161"/>
      <c r="E304" s="201"/>
    </row>
    <row r="305">
      <c r="B305" s="200"/>
      <c r="C305" s="160"/>
      <c r="D305" s="161"/>
      <c r="E305" s="201"/>
    </row>
    <row r="306">
      <c r="B306" s="200"/>
      <c r="C306" s="160"/>
      <c r="D306" s="161"/>
      <c r="E306" s="201"/>
    </row>
    <row r="307">
      <c r="B307" s="200"/>
      <c r="C307" s="160"/>
      <c r="D307" s="161"/>
      <c r="E307" s="201"/>
    </row>
    <row r="308">
      <c r="B308" s="200"/>
      <c r="C308" s="160"/>
      <c r="D308" s="161"/>
      <c r="E308" s="201"/>
    </row>
    <row r="309">
      <c r="B309" s="200"/>
      <c r="C309" s="160"/>
      <c r="D309" s="161"/>
      <c r="E309" s="201"/>
    </row>
    <row r="310">
      <c r="B310" s="200"/>
      <c r="C310" s="160"/>
      <c r="D310" s="161"/>
      <c r="E310" s="201"/>
    </row>
    <row r="311">
      <c r="B311" s="200"/>
      <c r="C311" s="160"/>
      <c r="D311" s="161"/>
      <c r="E311" s="201"/>
    </row>
    <row r="312">
      <c r="B312" s="200"/>
      <c r="C312" s="160"/>
      <c r="D312" s="161"/>
      <c r="E312" s="201"/>
    </row>
    <row r="313">
      <c r="B313" s="200"/>
      <c r="C313" s="160"/>
      <c r="D313" s="161"/>
      <c r="E313" s="201"/>
    </row>
    <row r="314">
      <c r="B314" s="200"/>
      <c r="C314" s="160"/>
      <c r="D314" s="161"/>
      <c r="E314" s="201"/>
    </row>
    <row r="315">
      <c r="B315" s="200"/>
      <c r="C315" s="160"/>
      <c r="D315" s="161"/>
      <c r="E315" s="201"/>
    </row>
    <row r="316">
      <c r="B316" s="200"/>
      <c r="C316" s="160"/>
      <c r="D316" s="161"/>
      <c r="E316" s="201"/>
    </row>
    <row r="317">
      <c r="B317" s="200"/>
      <c r="C317" s="160"/>
      <c r="D317" s="161"/>
      <c r="E317" s="201"/>
    </row>
    <row r="318">
      <c r="B318" s="200"/>
      <c r="C318" s="160"/>
      <c r="D318" s="161"/>
      <c r="E318" s="201"/>
    </row>
    <row r="319">
      <c r="B319" s="200"/>
      <c r="C319" s="160"/>
      <c r="D319" s="161"/>
      <c r="E319" s="201"/>
    </row>
    <row r="320">
      <c r="B320" s="200"/>
      <c r="C320" s="160"/>
      <c r="D320" s="161"/>
      <c r="E320" s="201"/>
    </row>
    <row r="321">
      <c r="B321" s="200"/>
      <c r="C321" s="160"/>
      <c r="D321" s="161"/>
      <c r="E321" s="201"/>
    </row>
    <row r="322">
      <c r="B322" s="200"/>
      <c r="C322" s="160"/>
      <c r="D322" s="161"/>
      <c r="E322" s="201"/>
    </row>
    <row r="323">
      <c r="B323" s="200"/>
      <c r="C323" s="160"/>
      <c r="D323" s="161"/>
      <c r="E323" s="201"/>
    </row>
    <row r="324">
      <c r="B324" s="200"/>
      <c r="C324" s="160"/>
      <c r="D324" s="161"/>
      <c r="E324" s="201"/>
    </row>
    <row r="325">
      <c r="B325" s="200"/>
      <c r="C325" s="160"/>
      <c r="D325" s="161"/>
      <c r="E325" s="201"/>
    </row>
    <row r="326">
      <c r="B326" s="200"/>
      <c r="C326" s="160"/>
      <c r="D326" s="161"/>
      <c r="E326" s="201"/>
    </row>
    <row r="327">
      <c r="B327" s="200"/>
      <c r="C327" s="160"/>
      <c r="D327" s="161"/>
      <c r="E327" s="201"/>
    </row>
    <row r="328">
      <c r="B328" s="200"/>
      <c r="C328" s="160"/>
      <c r="D328" s="161"/>
      <c r="E328" s="201"/>
    </row>
    <row r="329">
      <c r="B329" s="200"/>
      <c r="C329" s="160"/>
      <c r="D329" s="161"/>
      <c r="E329" s="201"/>
    </row>
    <row r="330">
      <c r="B330" s="200"/>
      <c r="C330" s="160"/>
      <c r="D330" s="161"/>
      <c r="E330" s="201"/>
    </row>
    <row r="331">
      <c r="B331" s="200"/>
      <c r="C331" s="160"/>
      <c r="D331" s="161"/>
      <c r="E331" s="201"/>
    </row>
    <row r="332">
      <c r="B332" s="200"/>
      <c r="C332" s="160"/>
      <c r="D332" s="161"/>
      <c r="E332" s="201"/>
    </row>
    <row r="333">
      <c r="B333" s="200"/>
      <c r="C333" s="160"/>
      <c r="D333" s="161"/>
      <c r="E333" s="201"/>
    </row>
    <row r="334">
      <c r="B334" s="200"/>
      <c r="C334" s="160"/>
      <c r="D334" s="161"/>
      <c r="E334" s="201"/>
    </row>
    <row r="335">
      <c r="B335" s="200"/>
      <c r="C335" s="160"/>
      <c r="D335" s="161"/>
      <c r="E335" s="201"/>
    </row>
    <row r="336">
      <c r="B336" s="200"/>
      <c r="C336" s="160"/>
      <c r="D336" s="161"/>
      <c r="E336" s="201"/>
    </row>
    <row r="337">
      <c r="B337" s="200"/>
      <c r="C337" s="160"/>
      <c r="D337" s="161"/>
      <c r="E337" s="201"/>
    </row>
    <row r="338">
      <c r="B338" s="200"/>
      <c r="C338" s="160"/>
      <c r="D338" s="161"/>
      <c r="E338" s="201"/>
    </row>
    <row r="339">
      <c r="B339" s="200"/>
      <c r="C339" s="160"/>
      <c r="D339" s="161"/>
      <c r="E339" s="201"/>
    </row>
    <row r="340">
      <c r="B340" s="200"/>
      <c r="C340" s="160"/>
      <c r="D340" s="161"/>
      <c r="E340" s="201"/>
    </row>
    <row r="341">
      <c r="B341" s="200"/>
      <c r="C341" s="160"/>
      <c r="D341" s="161"/>
      <c r="E341" s="201"/>
    </row>
    <row r="342">
      <c r="B342" s="200"/>
      <c r="C342" s="160"/>
      <c r="D342" s="161"/>
      <c r="E342" s="201"/>
    </row>
    <row r="343">
      <c r="B343" s="200"/>
      <c r="C343" s="160"/>
      <c r="D343" s="161"/>
      <c r="E343" s="201"/>
    </row>
    <row r="344">
      <c r="B344" s="200"/>
      <c r="C344" s="160"/>
      <c r="D344" s="161"/>
      <c r="E344" s="201"/>
    </row>
    <row r="345">
      <c r="B345" s="200"/>
      <c r="C345" s="160"/>
      <c r="D345" s="161"/>
      <c r="E345" s="201"/>
    </row>
    <row r="346">
      <c r="B346" s="200"/>
      <c r="C346" s="160"/>
      <c r="D346" s="161"/>
      <c r="E346" s="201"/>
    </row>
    <row r="347">
      <c r="B347" s="200"/>
      <c r="C347" s="160"/>
      <c r="D347" s="161"/>
      <c r="E347" s="201"/>
    </row>
    <row r="348">
      <c r="B348" s="200"/>
      <c r="C348" s="160"/>
      <c r="D348" s="161"/>
      <c r="E348" s="201"/>
    </row>
    <row r="349">
      <c r="B349" s="200"/>
      <c r="C349" s="160"/>
      <c r="D349" s="161"/>
      <c r="E349" s="201"/>
    </row>
    <row r="350">
      <c r="B350" s="200"/>
      <c r="C350" s="160"/>
      <c r="D350" s="161"/>
      <c r="E350" s="201"/>
    </row>
    <row r="351">
      <c r="B351" s="200"/>
      <c r="C351" s="160"/>
      <c r="D351" s="161"/>
      <c r="E351" s="201"/>
    </row>
    <row r="352">
      <c r="B352" s="200"/>
      <c r="C352" s="160"/>
      <c r="D352" s="161"/>
      <c r="E352" s="201"/>
    </row>
    <row r="353">
      <c r="B353" s="200"/>
      <c r="C353" s="160"/>
      <c r="D353" s="161"/>
      <c r="E353" s="201"/>
    </row>
    <row r="354">
      <c r="B354" s="200"/>
      <c r="C354" s="160"/>
      <c r="D354" s="161"/>
      <c r="E354" s="201"/>
    </row>
    <row r="355">
      <c r="B355" s="200"/>
      <c r="C355" s="160"/>
      <c r="D355" s="161"/>
      <c r="E355" s="201"/>
    </row>
    <row r="356">
      <c r="B356" s="200"/>
      <c r="C356" s="160"/>
      <c r="D356" s="161"/>
      <c r="E356" s="201"/>
    </row>
    <row r="357">
      <c r="B357" s="200"/>
      <c r="C357" s="160"/>
      <c r="D357" s="161"/>
      <c r="E357" s="201"/>
    </row>
    <row r="358">
      <c r="B358" s="200"/>
      <c r="C358" s="160"/>
      <c r="D358" s="161"/>
      <c r="E358" s="201"/>
    </row>
    <row r="359">
      <c r="B359" s="200"/>
      <c r="C359" s="160"/>
      <c r="D359" s="161"/>
      <c r="E359" s="201"/>
    </row>
    <row r="360">
      <c r="B360" s="200"/>
      <c r="C360" s="160"/>
      <c r="D360" s="161"/>
      <c r="E360" s="201"/>
    </row>
    <row r="361">
      <c r="B361" s="200"/>
      <c r="C361" s="160"/>
      <c r="D361" s="161"/>
      <c r="E361" s="201"/>
    </row>
    <row r="362">
      <c r="B362" s="200"/>
      <c r="C362" s="160"/>
      <c r="D362" s="161"/>
      <c r="E362" s="201"/>
    </row>
    <row r="363">
      <c r="B363" s="200"/>
      <c r="C363" s="160"/>
      <c r="D363" s="161"/>
      <c r="E363" s="201"/>
    </row>
    <row r="364">
      <c r="B364" s="200"/>
      <c r="C364" s="160"/>
      <c r="D364" s="161"/>
      <c r="E364" s="201"/>
    </row>
    <row r="365">
      <c r="B365" s="200"/>
      <c r="C365" s="160"/>
      <c r="D365" s="161"/>
      <c r="E365" s="201"/>
    </row>
    <row r="366">
      <c r="B366" s="200"/>
      <c r="C366" s="160"/>
      <c r="D366" s="161"/>
      <c r="E366" s="201"/>
    </row>
    <row r="367">
      <c r="B367" s="200"/>
      <c r="C367" s="160"/>
      <c r="D367" s="161"/>
      <c r="E367" s="201"/>
    </row>
    <row r="368">
      <c r="B368" s="200"/>
      <c r="C368" s="160"/>
      <c r="D368" s="161"/>
      <c r="E368" s="201"/>
    </row>
    <row r="369">
      <c r="B369" s="200"/>
      <c r="C369" s="160"/>
      <c r="D369" s="161"/>
      <c r="E369" s="201"/>
    </row>
    <row r="370">
      <c r="B370" s="200"/>
      <c r="C370" s="160"/>
      <c r="D370" s="161"/>
      <c r="E370" s="201"/>
    </row>
    <row r="371">
      <c r="B371" s="200"/>
      <c r="C371" s="160"/>
      <c r="D371" s="161"/>
      <c r="E371" s="201"/>
    </row>
    <row r="372">
      <c r="B372" s="200"/>
      <c r="C372" s="160"/>
      <c r="D372" s="161"/>
      <c r="E372" s="201"/>
    </row>
    <row r="373">
      <c r="B373" s="200"/>
      <c r="C373" s="160"/>
      <c r="D373" s="161"/>
      <c r="E373" s="201"/>
    </row>
    <row r="374">
      <c r="B374" s="200"/>
      <c r="C374" s="160"/>
      <c r="D374" s="161"/>
      <c r="E374" s="201"/>
    </row>
    <row r="375">
      <c r="B375" s="200"/>
      <c r="C375" s="160"/>
      <c r="D375" s="161"/>
      <c r="E375" s="201"/>
    </row>
    <row r="376">
      <c r="B376" s="200"/>
      <c r="C376" s="160"/>
      <c r="D376" s="161"/>
      <c r="E376" s="201"/>
    </row>
    <row r="377">
      <c r="B377" s="200"/>
      <c r="C377" s="160"/>
      <c r="D377" s="161"/>
      <c r="E377" s="201"/>
    </row>
    <row r="378">
      <c r="B378" s="200"/>
      <c r="C378" s="160"/>
      <c r="D378" s="161"/>
      <c r="E378" s="201"/>
    </row>
    <row r="379">
      <c r="B379" s="200"/>
      <c r="C379" s="160"/>
      <c r="D379" s="161"/>
      <c r="E379" s="201"/>
    </row>
    <row r="380">
      <c r="B380" s="200"/>
      <c r="C380" s="160"/>
      <c r="D380" s="161"/>
      <c r="E380" s="201"/>
    </row>
    <row r="381">
      <c r="B381" s="200"/>
      <c r="C381" s="160"/>
      <c r="D381" s="161"/>
      <c r="E381" s="201"/>
    </row>
    <row r="382">
      <c r="B382" s="200"/>
      <c r="C382" s="160"/>
      <c r="D382" s="161"/>
      <c r="E382" s="201"/>
    </row>
    <row r="383">
      <c r="B383" s="200"/>
      <c r="C383" s="160"/>
      <c r="D383" s="161"/>
      <c r="E383" s="201"/>
    </row>
    <row r="384">
      <c r="B384" s="200"/>
      <c r="C384" s="160"/>
      <c r="D384" s="161"/>
      <c r="E384" s="201"/>
    </row>
    <row r="385">
      <c r="B385" s="200"/>
      <c r="C385" s="160"/>
      <c r="D385" s="161"/>
      <c r="E385" s="201"/>
    </row>
    <row r="386">
      <c r="B386" s="200"/>
      <c r="C386" s="160"/>
      <c r="D386" s="161"/>
      <c r="E386" s="201"/>
    </row>
    <row r="387">
      <c r="B387" s="200"/>
      <c r="C387" s="160"/>
      <c r="D387" s="161"/>
      <c r="E387" s="201"/>
    </row>
    <row r="388">
      <c r="B388" s="200"/>
      <c r="C388" s="160"/>
      <c r="D388" s="161"/>
      <c r="E388" s="201"/>
    </row>
    <row r="389">
      <c r="B389" s="200"/>
      <c r="C389" s="160"/>
      <c r="D389" s="161"/>
      <c r="E389" s="201"/>
    </row>
    <row r="390">
      <c r="B390" s="200"/>
      <c r="C390" s="160"/>
      <c r="D390" s="161"/>
      <c r="E390" s="201"/>
    </row>
    <row r="391">
      <c r="B391" s="200"/>
      <c r="C391" s="160"/>
      <c r="D391" s="161"/>
      <c r="E391" s="201"/>
    </row>
    <row r="392">
      <c r="B392" s="200"/>
      <c r="C392" s="160"/>
      <c r="D392" s="161"/>
      <c r="E392" s="201"/>
    </row>
    <row r="393">
      <c r="B393" s="200"/>
      <c r="C393" s="160"/>
      <c r="D393" s="161"/>
      <c r="E393" s="201"/>
    </row>
    <row r="394">
      <c r="B394" s="200"/>
      <c r="C394" s="160"/>
      <c r="D394" s="161"/>
      <c r="E394" s="201"/>
    </row>
    <row r="395">
      <c r="B395" s="200"/>
      <c r="C395" s="160"/>
      <c r="D395" s="161"/>
      <c r="E395" s="201"/>
    </row>
    <row r="396">
      <c r="B396" s="200"/>
      <c r="C396" s="160"/>
      <c r="D396" s="161"/>
      <c r="E396" s="201"/>
    </row>
    <row r="397">
      <c r="B397" s="200"/>
      <c r="C397" s="160"/>
      <c r="D397" s="161"/>
      <c r="E397" s="201"/>
    </row>
    <row r="398">
      <c r="B398" s="200"/>
      <c r="C398" s="160"/>
      <c r="D398" s="161"/>
      <c r="E398" s="201"/>
    </row>
    <row r="399">
      <c r="B399" s="200"/>
      <c r="C399" s="160"/>
      <c r="D399" s="161"/>
      <c r="E399" s="201"/>
    </row>
    <row r="400">
      <c r="B400" s="200"/>
      <c r="C400" s="160"/>
      <c r="D400" s="161"/>
      <c r="E400" s="201"/>
    </row>
    <row r="401">
      <c r="B401" s="200"/>
      <c r="C401" s="160"/>
      <c r="D401" s="161"/>
      <c r="E401" s="201"/>
    </row>
    <row r="402">
      <c r="B402" s="200"/>
      <c r="C402" s="160"/>
      <c r="D402" s="161"/>
      <c r="E402" s="201"/>
    </row>
    <row r="403">
      <c r="B403" s="200"/>
      <c r="C403" s="160"/>
      <c r="D403" s="161"/>
      <c r="E403" s="201"/>
    </row>
    <row r="404">
      <c r="B404" s="200"/>
      <c r="C404" s="160"/>
      <c r="D404" s="161"/>
      <c r="E404" s="201"/>
    </row>
    <row r="405">
      <c r="B405" s="200"/>
      <c r="C405" s="160"/>
      <c r="D405" s="161"/>
      <c r="E405" s="201"/>
    </row>
    <row r="406">
      <c r="B406" s="200"/>
      <c r="C406" s="160"/>
      <c r="D406" s="161"/>
      <c r="E406" s="201"/>
    </row>
    <row r="407">
      <c r="B407" s="200"/>
      <c r="C407" s="160"/>
      <c r="D407" s="161"/>
      <c r="E407" s="201"/>
    </row>
    <row r="408">
      <c r="B408" s="200"/>
      <c r="C408" s="160"/>
      <c r="D408" s="161"/>
      <c r="E408" s="201"/>
    </row>
    <row r="409">
      <c r="B409" s="200"/>
      <c r="C409" s="160"/>
      <c r="D409" s="161"/>
      <c r="E409" s="201"/>
    </row>
    <row r="410">
      <c r="B410" s="200"/>
      <c r="C410" s="160"/>
      <c r="D410" s="161"/>
      <c r="E410" s="201"/>
    </row>
    <row r="411">
      <c r="B411" s="200"/>
      <c r="C411" s="160"/>
      <c r="D411" s="161"/>
      <c r="E411" s="201"/>
    </row>
    <row r="412">
      <c r="B412" s="200"/>
      <c r="C412" s="160"/>
      <c r="D412" s="161"/>
      <c r="E412" s="201"/>
    </row>
    <row r="413">
      <c r="B413" s="200"/>
      <c r="C413" s="160"/>
      <c r="D413" s="161"/>
      <c r="E413" s="201"/>
    </row>
    <row r="414">
      <c r="B414" s="200"/>
      <c r="C414" s="160"/>
      <c r="D414" s="161"/>
      <c r="E414" s="201"/>
    </row>
    <row r="415">
      <c r="B415" s="200"/>
      <c r="C415" s="160"/>
      <c r="D415" s="161"/>
      <c r="E415" s="201"/>
    </row>
    <row r="416">
      <c r="B416" s="200"/>
      <c r="C416" s="160"/>
      <c r="D416" s="161"/>
      <c r="E416" s="201"/>
    </row>
    <row r="417">
      <c r="B417" s="200"/>
      <c r="C417" s="160"/>
      <c r="D417" s="161"/>
      <c r="E417" s="201"/>
    </row>
    <row r="418">
      <c r="B418" s="200"/>
      <c r="C418" s="160"/>
      <c r="D418" s="161"/>
      <c r="E418" s="201"/>
    </row>
    <row r="419">
      <c r="B419" s="200"/>
      <c r="C419" s="160"/>
      <c r="D419" s="161"/>
      <c r="E419" s="201"/>
    </row>
    <row r="420">
      <c r="B420" s="200"/>
      <c r="C420" s="160"/>
      <c r="D420" s="161"/>
      <c r="E420" s="201"/>
    </row>
    <row r="421">
      <c r="B421" s="200"/>
      <c r="C421" s="160"/>
      <c r="D421" s="161"/>
      <c r="E421" s="201"/>
    </row>
    <row r="422">
      <c r="B422" s="200"/>
      <c r="C422" s="160"/>
      <c r="D422" s="161"/>
      <c r="E422" s="201"/>
    </row>
    <row r="423">
      <c r="B423" s="200"/>
      <c r="C423" s="160"/>
      <c r="D423" s="161"/>
      <c r="E423" s="201"/>
    </row>
    <row r="424">
      <c r="B424" s="200"/>
      <c r="C424" s="160"/>
      <c r="D424" s="161"/>
      <c r="E424" s="201"/>
    </row>
    <row r="425">
      <c r="B425" s="200"/>
      <c r="C425" s="160"/>
      <c r="D425" s="161"/>
      <c r="E425" s="201"/>
    </row>
    <row r="426">
      <c r="B426" s="200"/>
      <c r="C426" s="160"/>
      <c r="D426" s="161"/>
      <c r="E426" s="201"/>
    </row>
    <row r="427">
      <c r="B427" s="200"/>
      <c r="C427" s="160"/>
      <c r="D427" s="161"/>
      <c r="E427" s="201"/>
    </row>
    <row r="428">
      <c r="B428" s="200"/>
      <c r="C428" s="160"/>
      <c r="D428" s="161"/>
      <c r="E428" s="201"/>
    </row>
    <row r="429">
      <c r="B429" s="200"/>
      <c r="C429" s="160"/>
      <c r="D429" s="161"/>
      <c r="E429" s="201"/>
    </row>
    <row r="430">
      <c r="B430" s="200"/>
      <c r="C430" s="160"/>
      <c r="D430" s="161"/>
      <c r="E430" s="201"/>
    </row>
    <row r="431">
      <c r="B431" s="200"/>
      <c r="C431" s="160"/>
      <c r="D431" s="161"/>
      <c r="E431" s="201"/>
    </row>
    <row r="432">
      <c r="B432" s="200"/>
      <c r="C432" s="160"/>
      <c r="D432" s="161"/>
      <c r="E432" s="201"/>
    </row>
    <row r="433">
      <c r="B433" s="200"/>
      <c r="C433" s="160"/>
      <c r="D433" s="161"/>
      <c r="E433" s="201"/>
    </row>
    <row r="434">
      <c r="B434" s="200"/>
      <c r="C434" s="160"/>
      <c r="D434" s="161"/>
      <c r="E434" s="201"/>
    </row>
    <row r="435">
      <c r="B435" s="200"/>
      <c r="C435" s="160"/>
      <c r="D435" s="161"/>
      <c r="E435" s="201"/>
    </row>
    <row r="436">
      <c r="B436" s="200"/>
      <c r="C436" s="160"/>
      <c r="D436" s="161"/>
      <c r="E436" s="201"/>
    </row>
    <row r="437">
      <c r="B437" s="200"/>
      <c r="C437" s="160"/>
      <c r="D437" s="161"/>
      <c r="E437" s="201"/>
    </row>
    <row r="438">
      <c r="B438" s="200"/>
      <c r="C438" s="160"/>
      <c r="D438" s="161"/>
      <c r="E438" s="201"/>
    </row>
    <row r="439">
      <c r="B439" s="200"/>
      <c r="C439" s="160"/>
      <c r="D439" s="161"/>
      <c r="E439" s="201"/>
    </row>
    <row r="440">
      <c r="B440" s="200"/>
      <c r="C440" s="160"/>
      <c r="D440" s="161"/>
      <c r="E440" s="201"/>
    </row>
    <row r="441">
      <c r="B441" s="200"/>
      <c r="C441" s="160"/>
      <c r="D441" s="161"/>
      <c r="E441" s="201"/>
    </row>
    <row r="442">
      <c r="B442" s="200"/>
      <c r="C442" s="160"/>
      <c r="D442" s="161"/>
      <c r="E442" s="201"/>
    </row>
    <row r="443">
      <c r="B443" s="200"/>
      <c r="C443" s="160"/>
      <c r="D443" s="161"/>
      <c r="E443" s="201"/>
    </row>
    <row r="444">
      <c r="B444" s="200"/>
      <c r="C444" s="160"/>
      <c r="D444" s="161"/>
      <c r="E444" s="201"/>
    </row>
    <row r="445">
      <c r="B445" s="200"/>
      <c r="C445" s="160"/>
      <c r="D445" s="161"/>
      <c r="E445" s="201"/>
    </row>
    <row r="446">
      <c r="B446" s="200"/>
      <c r="C446" s="160"/>
      <c r="D446" s="161"/>
      <c r="E446" s="201"/>
    </row>
    <row r="447">
      <c r="B447" s="200"/>
      <c r="C447" s="160"/>
      <c r="D447" s="161"/>
      <c r="E447" s="201"/>
    </row>
    <row r="448">
      <c r="B448" s="200"/>
      <c r="C448" s="160"/>
      <c r="D448" s="161"/>
      <c r="E448" s="201"/>
    </row>
    <row r="449">
      <c r="B449" s="200"/>
      <c r="C449" s="160"/>
      <c r="D449" s="161"/>
      <c r="E449" s="201"/>
    </row>
    <row r="450">
      <c r="B450" s="200"/>
      <c r="C450" s="160"/>
      <c r="D450" s="161"/>
      <c r="E450" s="201"/>
    </row>
    <row r="451">
      <c r="B451" s="200"/>
      <c r="C451" s="160"/>
      <c r="D451" s="161"/>
      <c r="E451" s="201"/>
    </row>
    <row r="452">
      <c r="B452" s="200"/>
      <c r="C452" s="160"/>
      <c r="D452" s="161"/>
      <c r="E452" s="201"/>
    </row>
    <row r="453">
      <c r="B453" s="200"/>
      <c r="C453" s="160"/>
      <c r="D453" s="161"/>
      <c r="E453" s="201"/>
    </row>
    <row r="454">
      <c r="B454" s="200"/>
      <c r="C454" s="160"/>
      <c r="D454" s="161"/>
      <c r="E454" s="201"/>
    </row>
    <row r="455">
      <c r="B455" s="200"/>
      <c r="C455" s="160"/>
      <c r="D455" s="161"/>
      <c r="E455" s="201"/>
    </row>
    <row r="456">
      <c r="B456" s="200"/>
      <c r="C456" s="160"/>
      <c r="D456" s="161"/>
      <c r="E456" s="201"/>
    </row>
    <row r="457">
      <c r="B457" s="200"/>
      <c r="C457" s="160"/>
      <c r="D457" s="161"/>
      <c r="E457" s="201"/>
    </row>
    <row r="458">
      <c r="B458" s="200"/>
      <c r="C458" s="160"/>
      <c r="D458" s="161"/>
      <c r="E458" s="201"/>
    </row>
    <row r="459">
      <c r="B459" s="200"/>
      <c r="C459" s="160"/>
      <c r="D459" s="161"/>
      <c r="E459" s="201"/>
    </row>
    <row r="460">
      <c r="B460" s="200"/>
      <c r="C460" s="160"/>
      <c r="D460" s="161"/>
      <c r="E460" s="201"/>
    </row>
    <row r="461">
      <c r="B461" s="200"/>
      <c r="C461" s="160"/>
      <c r="D461" s="161"/>
      <c r="E461" s="201"/>
    </row>
    <row r="462">
      <c r="B462" s="200"/>
      <c r="C462" s="160"/>
      <c r="D462" s="161"/>
      <c r="E462" s="201"/>
    </row>
    <row r="463">
      <c r="B463" s="200"/>
      <c r="C463" s="160"/>
      <c r="D463" s="161"/>
      <c r="E463" s="201"/>
    </row>
    <row r="464">
      <c r="B464" s="200"/>
      <c r="C464" s="160"/>
      <c r="D464" s="161"/>
      <c r="E464" s="201"/>
    </row>
    <row r="465">
      <c r="B465" s="200"/>
      <c r="C465" s="160"/>
      <c r="D465" s="161"/>
      <c r="E465" s="201"/>
    </row>
    <row r="466">
      <c r="B466" s="200"/>
      <c r="C466" s="160"/>
      <c r="D466" s="161"/>
      <c r="E466" s="201"/>
    </row>
    <row r="467">
      <c r="B467" s="200"/>
      <c r="C467" s="160"/>
      <c r="D467" s="161"/>
      <c r="E467" s="201"/>
    </row>
    <row r="468">
      <c r="B468" s="200"/>
      <c r="C468" s="160"/>
      <c r="D468" s="161"/>
      <c r="E468" s="201"/>
    </row>
    <row r="469">
      <c r="B469" s="200"/>
      <c r="C469" s="160"/>
      <c r="D469" s="161"/>
      <c r="E469" s="201"/>
    </row>
    <row r="470">
      <c r="B470" s="200"/>
      <c r="C470" s="160"/>
      <c r="D470" s="161"/>
      <c r="E470" s="201"/>
    </row>
    <row r="471">
      <c r="B471" s="200"/>
      <c r="C471" s="160"/>
      <c r="D471" s="161"/>
      <c r="E471" s="201"/>
    </row>
    <row r="472">
      <c r="B472" s="200"/>
      <c r="C472" s="160"/>
      <c r="D472" s="161"/>
      <c r="E472" s="201"/>
    </row>
    <row r="473">
      <c r="B473" s="200"/>
      <c r="C473" s="160"/>
      <c r="D473" s="161"/>
      <c r="E473" s="201"/>
    </row>
    <row r="474">
      <c r="B474" s="200"/>
      <c r="C474" s="160"/>
      <c r="D474" s="161"/>
      <c r="E474" s="201"/>
    </row>
    <row r="475">
      <c r="B475" s="200"/>
      <c r="C475" s="160"/>
      <c r="D475" s="161"/>
      <c r="E475" s="201"/>
    </row>
    <row r="476">
      <c r="B476" s="200"/>
      <c r="C476" s="160"/>
      <c r="D476" s="161"/>
      <c r="E476" s="201"/>
    </row>
    <row r="477">
      <c r="B477" s="200"/>
      <c r="C477" s="160"/>
      <c r="D477" s="161"/>
      <c r="E477" s="201"/>
    </row>
    <row r="478">
      <c r="B478" s="200"/>
      <c r="C478" s="160"/>
      <c r="D478" s="161"/>
      <c r="E478" s="201"/>
    </row>
    <row r="479">
      <c r="B479" s="200"/>
      <c r="C479" s="160"/>
      <c r="D479" s="161"/>
      <c r="E479" s="201"/>
    </row>
    <row r="480">
      <c r="B480" s="200"/>
      <c r="C480" s="160"/>
      <c r="D480" s="161"/>
      <c r="E480" s="201"/>
    </row>
    <row r="481">
      <c r="B481" s="200"/>
      <c r="C481" s="160"/>
      <c r="D481" s="161"/>
      <c r="E481" s="201"/>
    </row>
    <row r="482">
      <c r="B482" s="200"/>
      <c r="C482" s="160"/>
      <c r="D482" s="161"/>
      <c r="E482" s="201"/>
    </row>
    <row r="483">
      <c r="B483" s="200"/>
      <c r="C483" s="160"/>
      <c r="D483" s="161"/>
      <c r="E483" s="201"/>
    </row>
    <row r="484">
      <c r="B484" s="200"/>
      <c r="C484" s="160"/>
      <c r="D484" s="161"/>
      <c r="E484" s="201"/>
    </row>
    <row r="485">
      <c r="B485" s="200"/>
      <c r="C485" s="160"/>
      <c r="D485" s="161"/>
      <c r="E485" s="201"/>
    </row>
    <row r="486">
      <c r="B486" s="200"/>
      <c r="C486" s="160"/>
      <c r="D486" s="161"/>
      <c r="E486" s="201"/>
    </row>
    <row r="487">
      <c r="B487" s="200"/>
      <c r="C487" s="160"/>
      <c r="D487" s="161"/>
      <c r="E487" s="201"/>
    </row>
    <row r="488">
      <c r="B488" s="200"/>
      <c r="C488" s="160"/>
      <c r="D488" s="161"/>
      <c r="E488" s="201"/>
    </row>
    <row r="489">
      <c r="B489" s="200"/>
      <c r="C489" s="160"/>
      <c r="D489" s="161"/>
      <c r="E489" s="201"/>
    </row>
    <row r="490">
      <c r="B490" s="200"/>
      <c r="C490" s="160"/>
      <c r="D490" s="161"/>
      <c r="E490" s="201"/>
    </row>
    <row r="491">
      <c r="B491" s="200"/>
      <c r="C491" s="160"/>
      <c r="D491" s="161"/>
      <c r="E491" s="201"/>
    </row>
    <row r="492">
      <c r="B492" s="200"/>
      <c r="C492" s="160"/>
      <c r="D492" s="161"/>
      <c r="E492" s="201"/>
    </row>
    <row r="493">
      <c r="B493" s="200"/>
      <c r="C493" s="160"/>
      <c r="D493" s="161"/>
      <c r="E493" s="201"/>
    </row>
    <row r="494">
      <c r="B494" s="200"/>
      <c r="C494" s="160"/>
      <c r="D494" s="161"/>
      <c r="E494" s="201"/>
    </row>
    <row r="495">
      <c r="B495" s="200"/>
      <c r="C495" s="160"/>
      <c r="D495" s="161"/>
      <c r="E495" s="201"/>
    </row>
    <row r="496">
      <c r="B496" s="200"/>
      <c r="C496" s="160"/>
      <c r="D496" s="161"/>
      <c r="E496" s="201"/>
    </row>
    <row r="497">
      <c r="B497" s="200"/>
      <c r="C497" s="160"/>
      <c r="D497" s="161"/>
      <c r="E497" s="201"/>
    </row>
    <row r="498">
      <c r="B498" s="200"/>
      <c r="C498" s="160"/>
      <c r="D498" s="161"/>
      <c r="E498" s="201"/>
    </row>
    <row r="499">
      <c r="B499" s="200"/>
      <c r="C499" s="160"/>
      <c r="D499" s="161"/>
      <c r="E499" s="201"/>
    </row>
    <row r="500">
      <c r="B500" s="200"/>
      <c r="C500" s="160"/>
      <c r="D500" s="161"/>
      <c r="E500" s="201"/>
    </row>
    <row r="501">
      <c r="B501" s="200"/>
      <c r="C501" s="160"/>
      <c r="D501" s="161"/>
      <c r="E501" s="201"/>
    </row>
    <row r="502">
      <c r="B502" s="200"/>
      <c r="C502" s="160"/>
      <c r="D502" s="161"/>
      <c r="E502" s="201"/>
    </row>
    <row r="503">
      <c r="B503" s="200"/>
      <c r="C503" s="160"/>
      <c r="D503" s="161"/>
      <c r="E503" s="201"/>
    </row>
    <row r="504">
      <c r="B504" s="200"/>
      <c r="C504" s="160"/>
      <c r="D504" s="161"/>
      <c r="E504" s="201"/>
    </row>
    <row r="505">
      <c r="B505" s="200"/>
      <c r="C505" s="160"/>
      <c r="D505" s="161"/>
      <c r="E505" s="201"/>
    </row>
    <row r="506">
      <c r="B506" s="200"/>
      <c r="C506" s="160"/>
      <c r="D506" s="161"/>
      <c r="E506" s="201"/>
    </row>
    <row r="507">
      <c r="B507" s="200"/>
      <c r="C507" s="160"/>
      <c r="D507" s="161"/>
      <c r="E507" s="201"/>
    </row>
    <row r="508">
      <c r="B508" s="200"/>
      <c r="C508" s="160"/>
      <c r="D508" s="161"/>
      <c r="E508" s="201"/>
    </row>
    <row r="509">
      <c r="B509" s="200"/>
      <c r="C509" s="160"/>
      <c r="D509" s="161"/>
      <c r="E509" s="201"/>
    </row>
    <row r="510">
      <c r="B510" s="200"/>
      <c r="C510" s="160"/>
      <c r="D510" s="161"/>
      <c r="E510" s="201"/>
    </row>
    <row r="511">
      <c r="B511" s="200"/>
      <c r="C511" s="160"/>
      <c r="D511" s="161"/>
      <c r="E511" s="201"/>
    </row>
    <row r="512">
      <c r="B512" s="200"/>
      <c r="C512" s="160"/>
      <c r="D512" s="161"/>
      <c r="E512" s="201"/>
    </row>
    <row r="513">
      <c r="B513" s="200"/>
      <c r="C513" s="160"/>
      <c r="D513" s="161"/>
      <c r="E513" s="201"/>
    </row>
    <row r="514">
      <c r="B514" s="200"/>
      <c r="C514" s="160"/>
      <c r="D514" s="161"/>
      <c r="E514" s="201"/>
    </row>
    <row r="515">
      <c r="B515" s="200"/>
      <c r="C515" s="160"/>
      <c r="D515" s="161"/>
      <c r="E515" s="201"/>
    </row>
    <row r="516">
      <c r="B516" s="200"/>
      <c r="C516" s="160"/>
      <c r="D516" s="161"/>
      <c r="E516" s="201"/>
    </row>
    <row r="517">
      <c r="B517" s="200"/>
      <c r="C517" s="160"/>
      <c r="D517" s="161"/>
      <c r="E517" s="201"/>
    </row>
    <row r="518">
      <c r="B518" s="200"/>
      <c r="C518" s="160"/>
      <c r="D518" s="161"/>
      <c r="E518" s="201"/>
    </row>
    <row r="519">
      <c r="B519" s="200"/>
      <c r="C519" s="160"/>
      <c r="D519" s="161"/>
      <c r="E519" s="201"/>
    </row>
    <row r="520">
      <c r="B520" s="200"/>
      <c r="C520" s="160"/>
      <c r="D520" s="161"/>
      <c r="E520" s="201"/>
    </row>
    <row r="521">
      <c r="B521" s="200"/>
      <c r="C521" s="160"/>
      <c r="D521" s="161"/>
      <c r="E521" s="201"/>
    </row>
    <row r="522">
      <c r="B522" s="200"/>
      <c r="C522" s="160"/>
      <c r="D522" s="161"/>
      <c r="E522" s="201"/>
    </row>
    <row r="523">
      <c r="B523" s="200"/>
      <c r="C523" s="160"/>
      <c r="D523" s="161"/>
      <c r="E523" s="201"/>
    </row>
    <row r="524">
      <c r="B524" s="200"/>
      <c r="C524" s="160"/>
      <c r="D524" s="161"/>
      <c r="E524" s="201"/>
    </row>
    <row r="525">
      <c r="B525" s="200"/>
      <c r="C525" s="160"/>
      <c r="D525" s="161"/>
      <c r="E525" s="201"/>
    </row>
    <row r="526">
      <c r="B526" s="200"/>
      <c r="C526" s="160"/>
      <c r="D526" s="161"/>
      <c r="E526" s="201"/>
    </row>
    <row r="527">
      <c r="B527" s="200"/>
      <c r="C527" s="160"/>
      <c r="D527" s="161"/>
      <c r="E527" s="201"/>
    </row>
    <row r="528">
      <c r="B528" s="200"/>
      <c r="C528" s="160"/>
      <c r="D528" s="161"/>
      <c r="E528" s="201"/>
    </row>
    <row r="529">
      <c r="B529" s="200"/>
      <c r="C529" s="160"/>
      <c r="D529" s="161"/>
      <c r="E529" s="201"/>
    </row>
    <row r="530">
      <c r="B530" s="200"/>
      <c r="C530" s="160"/>
      <c r="D530" s="161"/>
      <c r="E530" s="201"/>
    </row>
    <row r="531">
      <c r="B531" s="200"/>
      <c r="C531" s="160"/>
      <c r="D531" s="161"/>
      <c r="E531" s="201"/>
    </row>
    <row r="532">
      <c r="B532" s="200"/>
      <c r="C532" s="160"/>
      <c r="D532" s="161"/>
      <c r="E532" s="201"/>
    </row>
    <row r="533">
      <c r="B533" s="200"/>
      <c r="C533" s="160"/>
      <c r="D533" s="161"/>
      <c r="E533" s="201"/>
    </row>
    <row r="534">
      <c r="B534" s="200"/>
      <c r="C534" s="160"/>
      <c r="D534" s="161"/>
      <c r="E534" s="201"/>
    </row>
    <row r="535">
      <c r="B535" s="200"/>
      <c r="C535" s="160"/>
      <c r="D535" s="161"/>
      <c r="E535" s="201"/>
    </row>
    <row r="536">
      <c r="B536" s="200"/>
      <c r="C536" s="160"/>
      <c r="D536" s="161"/>
      <c r="E536" s="201"/>
    </row>
    <row r="537">
      <c r="B537" s="200"/>
      <c r="C537" s="160"/>
      <c r="D537" s="161"/>
      <c r="E537" s="201"/>
    </row>
    <row r="538">
      <c r="B538" s="200"/>
      <c r="C538" s="160"/>
      <c r="D538" s="161"/>
      <c r="E538" s="201"/>
    </row>
    <row r="539">
      <c r="B539" s="200"/>
      <c r="C539" s="160"/>
      <c r="D539" s="161"/>
      <c r="E539" s="201"/>
    </row>
    <row r="540">
      <c r="B540" s="200"/>
      <c r="C540" s="160"/>
      <c r="D540" s="161"/>
      <c r="E540" s="201"/>
    </row>
    <row r="541">
      <c r="B541" s="200"/>
      <c r="C541" s="160"/>
      <c r="D541" s="161"/>
      <c r="E541" s="201"/>
    </row>
    <row r="542">
      <c r="B542" s="200"/>
      <c r="C542" s="160"/>
      <c r="D542" s="161"/>
      <c r="E542" s="201"/>
    </row>
    <row r="543">
      <c r="B543" s="200"/>
      <c r="C543" s="160"/>
      <c r="D543" s="161"/>
      <c r="E543" s="201"/>
    </row>
    <row r="544">
      <c r="B544" s="200"/>
      <c r="C544" s="160"/>
      <c r="D544" s="161"/>
      <c r="E544" s="201"/>
    </row>
    <row r="545">
      <c r="B545" s="200"/>
      <c r="C545" s="160"/>
      <c r="D545" s="161"/>
      <c r="E545" s="201"/>
    </row>
    <row r="546">
      <c r="B546" s="200"/>
      <c r="C546" s="160"/>
      <c r="D546" s="161"/>
      <c r="E546" s="201"/>
    </row>
    <row r="547">
      <c r="B547" s="200"/>
      <c r="C547" s="160"/>
      <c r="D547" s="161"/>
      <c r="E547" s="201"/>
    </row>
    <row r="548">
      <c r="B548" s="200"/>
      <c r="C548" s="160"/>
      <c r="D548" s="161"/>
      <c r="E548" s="201"/>
    </row>
    <row r="549">
      <c r="B549" s="200"/>
      <c r="C549" s="160"/>
      <c r="D549" s="161"/>
      <c r="E549" s="201"/>
    </row>
    <row r="550">
      <c r="B550" s="200"/>
      <c r="C550" s="160"/>
      <c r="D550" s="161"/>
      <c r="E550" s="201"/>
    </row>
    <row r="551">
      <c r="B551" s="200"/>
      <c r="C551" s="160"/>
      <c r="D551" s="161"/>
      <c r="E551" s="201"/>
    </row>
    <row r="552">
      <c r="B552" s="200"/>
      <c r="C552" s="160"/>
      <c r="D552" s="161"/>
      <c r="E552" s="201"/>
    </row>
    <row r="553">
      <c r="B553" s="200"/>
      <c r="C553" s="160"/>
      <c r="D553" s="161"/>
      <c r="E553" s="201"/>
    </row>
    <row r="554">
      <c r="B554" s="200"/>
      <c r="C554" s="160"/>
      <c r="D554" s="161"/>
      <c r="E554" s="201"/>
    </row>
    <row r="555">
      <c r="B555" s="200"/>
      <c r="C555" s="160"/>
      <c r="D555" s="161"/>
      <c r="E555" s="201"/>
    </row>
    <row r="556">
      <c r="B556" s="200"/>
      <c r="C556" s="160"/>
      <c r="D556" s="161"/>
      <c r="E556" s="201"/>
    </row>
    <row r="557">
      <c r="B557" s="200"/>
      <c r="C557" s="160"/>
      <c r="D557" s="161"/>
      <c r="E557" s="201"/>
    </row>
    <row r="558">
      <c r="B558" s="200"/>
      <c r="C558" s="160"/>
      <c r="D558" s="161"/>
      <c r="E558" s="201"/>
    </row>
    <row r="559">
      <c r="B559" s="200"/>
      <c r="C559" s="160"/>
      <c r="D559" s="161"/>
      <c r="E559" s="201"/>
    </row>
    <row r="560">
      <c r="B560" s="200"/>
      <c r="C560" s="160"/>
      <c r="D560" s="161"/>
      <c r="E560" s="201"/>
    </row>
    <row r="561">
      <c r="B561" s="200"/>
      <c r="C561" s="160"/>
      <c r="D561" s="161"/>
      <c r="E561" s="201"/>
    </row>
    <row r="562">
      <c r="B562" s="200"/>
      <c r="C562" s="160"/>
      <c r="D562" s="161"/>
      <c r="E562" s="201"/>
    </row>
    <row r="563">
      <c r="B563" s="200"/>
      <c r="C563" s="160"/>
      <c r="D563" s="161"/>
      <c r="E563" s="201"/>
    </row>
    <row r="564">
      <c r="B564" s="200"/>
      <c r="C564" s="160"/>
      <c r="D564" s="161"/>
      <c r="E564" s="201"/>
    </row>
    <row r="565">
      <c r="B565" s="200"/>
      <c r="C565" s="160"/>
      <c r="D565" s="161"/>
      <c r="E565" s="201"/>
    </row>
    <row r="566">
      <c r="B566" s="200"/>
      <c r="C566" s="160"/>
      <c r="D566" s="161"/>
      <c r="E566" s="201"/>
    </row>
    <row r="567">
      <c r="B567" s="200"/>
      <c r="C567" s="160"/>
      <c r="D567" s="161"/>
      <c r="E567" s="201"/>
    </row>
    <row r="568">
      <c r="B568" s="200"/>
      <c r="C568" s="160"/>
      <c r="D568" s="161"/>
      <c r="E568" s="201"/>
    </row>
    <row r="569">
      <c r="B569" s="200"/>
      <c r="C569" s="160"/>
      <c r="D569" s="161"/>
      <c r="E569" s="201"/>
    </row>
    <row r="570">
      <c r="B570" s="200"/>
      <c r="C570" s="160"/>
      <c r="D570" s="161"/>
      <c r="E570" s="201"/>
    </row>
    <row r="571">
      <c r="B571" s="200"/>
      <c r="C571" s="160"/>
      <c r="D571" s="161"/>
      <c r="E571" s="201"/>
    </row>
    <row r="572">
      <c r="B572" s="200"/>
      <c r="C572" s="160"/>
      <c r="D572" s="161"/>
      <c r="E572" s="201"/>
    </row>
    <row r="573">
      <c r="B573" s="200"/>
      <c r="C573" s="160"/>
      <c r="D573" s="161"/>
      <c r="E573" s="201"/>
    </row>
    <row r="574">
      <c r="B574" s="200"/>
      <c r="C574" s="160"/>
      <c r="D574" s="161"/>
      <c r="E574" s="201"/>
    </row>
    <row r="575">
      <c r="B575" s="200"/>
      <c r="C575" s="160"/>
      <c r="D575" s="161"/>
      <c r="E575" s="201"/>
    </row>
    <row r="576">
      <c r="B576" s="200"/>
      <c r="C576" s="160"/>
      <c r="D576" s="161"/>
      <c r="E576" s="201"/>
    </row>
    <row r="577">
      <c r="B577" s="200"/>
      <c r="C577" s="160"/>
      <c r="D577" s="161"/>
      <c r="E577" s="201"/>
    </row>
    <row r="578">
      <c r="B578" s="200"/>
      <c r="C578" s="160"/>
      <c r="D578" s="161"/>
      <c r="E578" s="201"/>
    </row>
    <row r="579">
      <c r="B579" s="200"/>
      <c r="C579" s="160"/>
      <c r="D579" s="161"/>
      <c r="E579" s="201"/>
    </row>
    <row r="580">
      <c r="B580" s="200"/>
      <c r="C580" s="160"/>
      <c r="D580" s="161"/>
      <c r="E580" s="201"/>
    </row>
    <row r="581">
      <c r="B581" s="200"/>
      <c r="C581" s="160"/>
      <c r="D581" s="161"/>
      <c r="E581" s="201"/>
    </row>
    <row r="582">
      <c r="B582" s="200"/>
      <c r="C582" s="160"/>
      <c r="D582" s="161"/>
      <c r="E582" s="201"/>
    </row>
    <row r="583">
      <c r="B583" s="200"/>
      <c r="C583" s="160"/>
      <c r="D583" s="161"/>
      <c r="E583" s="201"/>
    </row>
    <row r="584">
      <c r="B584" s="200"/>
      <c r="C584" s="160"/>
      <c r="D584" s="161"/>
      <c r="E584" s="201"/>
    </row>
    <row r="585">
      <c r="B585" s="200"/>
      <c r="C585" s="160"/>
      <c r="D585" s="161"/>
      <c r="E585" s="201"/>
    </row>
    <row r="586">
      <c r="B586" s="200"/>
      <c r="C586" s="160"/>
      <c r="D586" s="161"/>
      <c r="E586" s="201"/>
    </row>
    <row r="587">
      <c r="B587" s="200"/>
      <c r="C587" s="160"/>
      <c r="D587" s="161"/>
      <c r="E587" s="201"/>
    </row>
    <row r="588">
      <c r="B588" s="200"/>
      <c r="C588" s="160"/>
      <c r="D588" s="161"/>
      <c r="E588" s="201"/>
    </row>
    <row r="589">
      <c r="B589" s="200"/>
      <c r="C589" s="160"/>
      <c r="D589" s="161"/>
      <c r="E589" s="201"/>
    </row>
    <row r="590">
      <c r="B590" s="200"/>
      <c r="C590" s="160"/>
      <c r="D590" s="161"/>
      <c r="E590" s="201"/>
    </row>
    <row r="591">
      <c r="B591" s="200"/>
      <c r="C591" s="160"/>
      <c r="D591" s="161"/>
      <c r="E591" s="201"/>
    </row>
    <row r="592">
      <c r="B592" s="200"/>
      <c r="C592" s="160"/>
      <c r="D592" s="161"/>
      <c r="E592" s="201"/>
    </row>
    <row r="593">
      <c r="B593" s="200"/>
      <c r="C593" s="160"/>
      <c r="D593" s="161"/>
      <c r="E593" s="201"/>
    </row>
    <row r="594">
      <c r="B594" s="200"/>
      <c r="C594" s="160"/>
      <c r="D594" s="161"/>
      <c r="E594" s="201"/>
    </row>
    <row r="595">
      <c r="B595" s="200"/>
      <c r="C595" s="160"/>
      <c r="D595" s="161"/>
      <c r="E595" s="201"/>
    </row>
    <row r="596">
      <c r="B596" s="200"/>
      <c r="C596" s="160"/>
      <c r="D596" s="161"/>
      <c r="E596" s="201"/>
    </row>
    <row r="597">
      <c r="B597" s="200"/>
      <c r="C597" s="160"/>
      <c r="D597" s="161"/>
      <c r="E597" s="201"/>
    </row>
    <row r="598">
      <c r="B598" s="200"/>
      <c r="C598" s="160"/>
      <c r="D598" s="161"/>
      <c r="E598" s="201"/>
    </row>
    <row r="599">
      <c r="B599" s="200"/>
      <c r="C599" s="160"/>
      <c r="D599" s="161"/>
      <c r="E599" s="201"/>
    </row>
    <row r="600">
      <c r="B600" s="200"/>
      <c r="C600" s="160"/>
      <c r="D600" s="161"/>
      <c r="E600" s="201"/>
    </row>
    <row r="601">
      <c r="B601" s="200"/>
      <c r="C601" s="160"/>
      <c r="D601" s="161"/>
      <c r="E601" s="201"/>
    </row>
    <row r="602">
      <c r="B602" s="200"/>
      <c r="C602" s="160"/>
      <c r="D602" s="161"/>
      <c r="E602" s="201"/>
    </row>
    <row r="603">
      <c r="B603" s="200"/>
      <c r="C603" s="160"/>
      <c r="D603" s="161"/>
      <c r="E603" s="201"/>
    </row>
    <row r="604">
      <c r="B604" s="200"/>
      <c r="C604" s="160"/>
      <c r="D604" s="161"/>
      <c r="E604" s="201"/>
    </row>
    <row r="605">
      <c r="B605" s="200"/>
      <c r="C605" s="160"/>
      <c r="D605" s="161"/>
      <c r="E605" s="201"/>
    </row>
    <row r="606">
      <c r="B606" s="200"/>
      <c r="C606" s="160"/>
      <c r="D606" s="161"/>
      <c r="E606" s="201"/>
    </row>
    <row r="607">
      <c r="B607" s="200"/>
      <c r="C607" s="160"/>
      <c r="D607" s="161"/>
      <c r="E607" s="201"/>
    </row>
    <row r="608">
      <c r="B608" s="200"/>
      <c r="C608" s="160"/>
      <c r="D608" s="161"/>
      <c r="E608" s="201"/>
    </row>
    <row r="609">
      <c r="B609" s="200"/>
      <c r="C609" s="160"/>
      <c r="D609" s="161"/>
      <c r="E609" s="201"/>
    </row>
    <row r="610">
      <c r="B610" s="200"/>
      <c r="C610" s="160"/>
      <c r="D610" s="161"/>
      <c r="E610" s="201"/>
    </row>
    <row r="611">
      <c r="B611" s="200"/>
      <c r="C611" s="160"/>
      <c r="D611" s="161"/>
      <c r="E611" s="201"/>
    </row>
    <row r="612">
      <c r="B612" s="200"/>
      <c r="C612" s="160"/>
      <c r="D612" s="161"/>
      <c r="E612" s="201"/>
    </row>
    <row r="613">
      <c r="B613" s="200"/>
      <c r="C613" s="160"/>
      <c r="D613" s="161"/>
      <c r="E613" s="201"/>
    </row>
    <row r="614">
      <c r="B614" s="200"/>
      <c r="C614" s="160"/>
      <c r="D614" s="161"/>
      <c r="E614" s="201"/>
    </row>
    <row r="615">
      <c r="B615" s="200"/>
      <c r="C615" s="160"/>
      <c r="D615" s="161"/>
      <c r="E615" s="201"/>
    </row>
    <row r="616">
      <c r="B616" s="200"/>
      <c r="C616" s="160"/>
      <c r="D616" s="161"/>
      <c r="E616" s="201"/>
    </row>
    <row r="617">
      <c r="B617" s="200"/>
      <c r="C617" s="160"/>
      <c r="D617" s="161"/>
      <c r="E617" s="201"/>
    </row>
    <row r="618">
      <c r="B618" s="200"/>
      <c r="C618" s="160"/>
      <c r="D618" s="161"/>
      <c r="E618" s="201"/>
    </row>
    <row r="619">
      <c r="B619" s="200"/>
      <c r="C619" s="160"/>
      <c r="D619" s="161"/>
      <c r="E619" s="201"/>
    </row>
    <row r="620">
      <c r="B620" s="200"/>
      <c r="C620" s="160"/>
      <c r="D620" s="161"/>
      <c r="E620" s="201"/>
    </row>
    <row r="621">
      <c r="B621" s="200"/>
      <c r="C621" s="160"/>
      <c r="D621" s="161"/>
      <c r="E621" s="201"/>
    </row>
    <row r="622">
      <c r="B622" s="200"/>
      <c r="C622" s="160"/>
      <c r="D622" s="161"/>
      <c r="E622" s="201"/>
    </row>
    <row r="623">
      <c r="B623" s="200"/>
      <c r="C623" s="160"/>
      <c r="D623" s="161"/>
      <c r="E623" s="201"/>
    </row>
    <row r="624">
      <c r="B624" s="200"/>
      <c r="C624" s="160"/>
      <c r="D624" s="161"/>
      <c r="E624" s="201"/>
    </row>
    <row r="625">
      <c r="B625" s="200"/>
      <c r="C625" s="160"/>
      <c r="D625" s="161"/>
      <c r="E625" s="201"/>
    </row>
    <row r="626">
      <c r="B626" s="200"/>
      <c r="C626" s="160"/>
      <c r="D626" s="161"/>
      <c r="E626" s="201"/>
    </row>
    <row r="627">
      <c r="B627" s="200"/>
      <c r="C627" s="160"/>
      <c r="D627" s="161"/>
      <c r="E627" s="201"/>
    </row>
    <row r="628">
      <c r="B628" s="200"/>
      <c r="C628" s="160"/>
      <c r="D628" s="161"/>
      <c r="E628" s="201"/>
    </row>
    <row r="629">
      <c r="B629" s="200"/>
      <c r="C629" s="160"/>
      <c r="D629" s="161"/>
      <c r="E629" s="201"/>
    </row>
    <row r="630">
      <c r="B630" s="200"/>
      <c r="C630" s="160"/>
      <c r="D630" s="161"/>
      <c r="E630" s="201"/>
    </row>
    <row r="631">
      <c r="B631" s="200"/>
      <c r="C631" s="160"/>
      <c r="D631" s="161"/>
      <c r="E631" s="201"/>
    </row>
    <row r="632">
      <c r="B632" s="200"/>
      <c r="C632" s="160"/>
      <c r="D632" s="161"/>
      <c r="E632" s="201"/>
    </row>
    <row r="633">
      <c r="B633" s="200"/>
      <c r="C633" s="160"/>
      <c r="D633" s="161"/>
      <c r="E633" s="201"/>
    </row>
    <row r="634">
      <c r="B634" s="200"/>
      <c r="C634" s="160"/>
      <c r="D634" s="161"/>
      <c r="E634" s="201"/>
    </row>
    <row r="635">
      <c r="B635" s="200"/>
      <c r="C635" s="160"/>
      <c r="D635" s="161"/>
      <c r="E635" s="201"/>
    </row>
    <row r="636">
      <c r="B636" s="200"/>
      <c r="C636" s="160"/>
      <c r="D636" s="161"/>
      <c r="E636" s="201"/>
    </row>
    <row r="637">
      <c r="B637" s="200"/>
      <c r="C637" s="160"/>
      <c r="D637" s="161"/>
      <c r="E637" s="201"/>
    </row>
    <row r="638">
      <c r="B638" s="200"/>
      <c r="C638" s="160"/>
      <c r="D638" s="161"/>
      <c r="E638" s="201"/>
    </row>
    <row r="639">
      <c r="B639" s="200"/>
      <c r="C639" s="160"/>
      <c r="D639" s="161"/>
      <c r="E639" s="201"/>
    </row>
    <row r="640">
      <c r="B640" s="200"/>
      <c r="C640" s="160"/>
      <c r="D640" s="161"/>
      <c r="E640" s="201"/>
    </row>
    <row r="641">
      <c r="B641" s="200"/>
      <c r="C641" s="160"/>
      <c r="D641" s="161"/>
      <c r="E641" s="201"/>
    </row>
    <row r="642">
      <c r="B642" s="200"/>
      <c r="C642" s="160"/>
      <c r="D642" s="161"/>
      <c r="E642" s="201"/>
    </row>
    <row r="643">
      <c r="B643" s="200"/>
      <c r="C643" s="160"/>
      <c r="D643" s="161"/>
      <c r="E643" s="201"/>
    </row>
    <row r="644">
      <c r="B644" s="200"/>
      <c r="C644" s="160"/>
      <c r="D644" s="161"/>
      <c r="E644" s="201"/>
    </row>
    <row r="645">
      <c r="B645" s="200"/>
      <c r="C645" s="160"/>
      <c r="D645" s="161"/>
      <c r="E645" s="201"/>
    </row>
    <row r="646">
      <c r="B646" s="200"/>
      <c r="C646" s="160"/>
      <c r="D646" s="161"/>
      <c r="E646" s="201"/>
    </row>
    <row r="647">
      <c r="B647" s="200"/>
      <c r="C647" s="160"/>
      <c r="D647" s="161"/>
      <c r="E647" s="201"/>
    </row>
    <row r="648">
      <c r="B648" s="200"/>
      <c r="C648" s="160"/>
      <c r="D648" s="161"/>
      <c r="E648" s="201"/>
    </row>
    <row r="649">
      <c r="B649" s="200"/>
      <c r="C649" s="160"/>
      <c r="D649" s="161"/>
      <c r="E649" s="201"/>
    </row>
    <row r="650">
      <c r="B650" s="200"/>
      <c r="C650" s="160"/>
      <c r="D650" s="161"/>
      <c r="E650" s="201"/>
    </row>
    <row r="651">
      <c r="B651" s="200"/>
      <c r="C651" s="160"/>
      <c r="D651" s="161"/>
      <c r="E651" s="201"/>
    </row>
    <row r="652">
      <c r="B652" s="200"/>
      <c r="C652" s="160"/>
      <c r="D652" s="161"/>
      <c r="E652" s="201"/>
    </row>
    <row r="653">
      <c r="B653" s="200"/>
      <c r="C653" s="160"/>
      <c r="D653" s="161"/>
      <c r="E653" s="201"/>
    </row>
    <row r="654">
      <c r="B654" s="200"/>
      <c r="C654" s="160"/>
      <c r="D654" s="161"/>
      <c r="E654" s="201"/>
    </row>
    <row r="655">
      <c r="B655" s="200"/>
      <c r="C655" s="160"/>
      <c r="D655" s="161"/>
      <c r="E655" s="201"/>
    </row>
    <row r="656">
      <c r="B656" s="200"/>
      <c r="C656" s="160"/>
      <c r="D656" s="161"/>
      <c r="E656" s="201"/>
    </row>
    <row r="657">
      <c r="B657" s="200"/>
      <c r="C657" s="160"/>
      <c r="D657" s="161"/>
      <c r="E657" s="201"/>
    </row>
    <row r="658">
      <c r="B658" s="200"/>
      <c r="C658" s="160"/>
      <c r="D658" s="161"/>
      <c r="E658" s="201"/>
    </row>
    <row r="659">
      <c r="B659" s="200"/>
      <c r="C659" s="160"/>
      <c r="D659" s="161"/>
      <c r="E659" s="201"/>
    </row>
    <row r="660">
      <c r="B660" s="200"/>
      <c r="C660" s="160"/>
      <c r="D660" s="161"/>
      <c r="E660" s="201"/>
    </row>
    <row r="661">
      <c r="B661" s="200"/>
      <c r="C661" s="160"/>
      <c r="D661" s="161"/>
      <c r="E661" s="201"/>
    </row>
    <row r="662">
      <c r="B662" s="200"/>
      <c r="C662" s="160"/>
      <c r="D662" s="161"/>
      <c r="E662" s="201"/>
    </row>
    <row r="663">
      <c r="B663" s="200"/>
      <c r="C663" s="160"/>
      <c r="D663" s="161"/>
      <c r="E663" s="201"/>
    </row>
    <row r="664">
      <c r="B664" s="200"/>
      <c r="C664" s="160"/>
      <c r="D664" s="161"/>
      <c r="E664" s="201"/>
    </row>
    <row r="665">
      <c r="B665" s="200"/>
      <c r="C665" s="160"/>
      <c r="D665" s="161"/>
      <c r="E665" s="201"/>
    </row>
    <row r="666">
      <c r="B666" s="200"/>
      <c r="C666" s="160"/>
      <c r="D666" s="161"/>
      <c r="E666" s="201"/>
    </row>
    <row r="667">
      <c r="B667" s="200"/>
      <c r="C667" s="160"/>
      <c r="D667" s="161"/>
      <c r="E667" s="201"/>
    </row>
    <row r="668">
      <c r="B668" s="200"/>
      <c r="C668" s="160"/>
      <c r="D668" s="161"/>
      <c r="E668" s="201"/>
    </row>
    <row r="669">
      <c r="B669" s="200"/>
      <c r="C669" s="160"/>
      <c r="D669" s="161"/>
      <c r="E669" s="201"/>
    </row>
    <row r="670">
      <c r="B670" s="200"/>
      <c r="C670" s="160"/>
      <c r="D670" s="161"/>
      <c r="E670" s="201"/>
    </row>
    <row r="671">
      <c r="B671" s="200"/>
      <c r="C671" s="160"/>
      <c r="D671" s="161"/>
      <c r="E671" s="201"/>
    </row>
    <row r="672">
      <c r="B672" s="200"/>
      <c r="C672" s="160"/>
      <c r="D672" s="161"/>
      <c r="E672" s="201"/>
    </row>
    <row r="673">
      <c r="B673" s="200"/>
      <c r="C673" s="160"/>
      <c r="D673" s="161"/>
      <c r="E673" s="201"/>
    </row>
    <row r="674">
      <c r="B674" s="200"/>
      <c r="C674" s="160"/>
      <c r="D674" s="161"/>
      <c r="E674" s="201"/>
    </row>
    <row r="675">
      <c r="B675" s="200"/>
      <c r="C675" s="160"/>
      <c r="D675" s="161"/>
      <c r="E675" s="201"/>
    </row>
    <row r="676">
      <c r="B676" s="200"/>
      <c r="C676" s="160"/>
      <c r="D676" s="161"/>
      <c r="E676" s="201"/>
    </row>
    <row r="677">
      <c r="B677" s="200"/>
      <c r="C677" s="160"/>
      <c r="D677" s="161"/>
      <c r="E677" s="201"/>
    </row>
    <row r="678">
      <c r="B678" s="200"/>
      <c r="C678" s="160"/>
      <c r="D678" s="161"/>
      <c r="E678" s="201"/>
    </row>
    <row r="679">
      <c r="B679" s="200"/>
      <c r="C679" s="160"/>
      <c r="D679" s="161"/>
      <c r="E679" s="201"/>
    </row>
    <row r="680">
      <c r="B680" s="200"/>
      <c r="C680" s="160"/>
      <c r="D680" s="161"/>
      <c r="E680" s="201"/>
    </row>
    <row r="681">
      <c r="B681" s="200"/>
      <c r="C681" s="160"/>
      <c r="D681" s="161"/>
      <c r="E681" s="201"/>
    </row>
    <row r="682">
      <c r="B682" s="200"/>
      <c r="C682" s="160"/>
      <c r="D682" s="161"/>
      <c r="E682" s="201"/>
    </row>
    <row r="683">
      <c r="B683" s="200"/>
      <c r="C683" s="160"/>
      <c r="D683" s="161"/>
      <c r="E683" s="201"/>
    </row>
    <row r="684">
      <c r="B684" s="200"/>
      <c r="C684" s="160"/>
      <c r="D684" s="161"/>
      <c r="E684" s="201"/>
    </row>
    <row r="685">
      <c r="B685" s="200"/>
      <c r="C685" s="160"/>
      <c r="D685" s="161"/>
      <c r="E685" s="201"/>
    </row>
    <row r="686">
      <c r="B686" s="200"/>
      <c r="C686" s="160"/>
      <c r="D686" s="161"/>
      <c r="E686" s="201"/>
    </row>
    <row r="687">
      <c r="B687" s="200"/>
      <c r="C687" s="160"/>
      <c r="D687" s="161"/>
      <c r="E687" s="201"/>
    </row>
    <row r="688">
      <c r="B688" s="200"/>
      <c r="C688" s="160"/>
      <c r="D688" s="161"/>
      <c r="E688" s="201"/>
    </row>
    <row r="689">
      <c r="B689" s="200"/>
      <c r="C689" s="160"/>
      <c r="D689" s="161"/>
      <c r="E689" s="201"/>
    </row>
    <row r="690">
      <c r="B690" s="200"/>
      <c r="C690" s="160"/>
      <c r="D690" s="161"/>
      <c r="E690" s="201"/>
    </row>
    <row r="691">
      <c r="B691" s="200"/>
      <c r="C691" s="160"/>
      <c r="D691" s="161"/>
      <c r="E691" s="201"/>
    </row>
    <row r="692">
      <c r="B692" s="200"/>
      <c r="C692" s="160"/>
      <c r="D692" s="161"/>
      <c r="E692" s="201"/>
    </row>
    <row r="693">
      <c r="B693" s="200"/>
      <c r="C693" s="160"/>
      <c r="D693" s="161"/>
      <c r="E693" s="201"/>
    </row>
    <row r="694">
      <c r="B694" s="200"/>
      <c r="C694" s="160"/>
      <c r="D694" s="161"/>
      <c r="E694" s="201"/>
    </row>
    <row r="695">
      <c r="B695" s="200"/>
      <c r="C695" s="160"/>
      <c r="D695" s="161"/>
      <c r="E695" s="201"/>
    </row>
    <row r="696">
      <c r="B696" s="200"/>
      <c r="C696" s="160"/>
      <c r="D696" s="161"/>
      <c r="E696" s="201"/>
    </row>
    <row r="697">
      <c r="B697" s="200"/>
      <c r="C697" s="160"/>
      <c r="D697" s="161"/>
      <c r="E697" s="201"/>
    </row>
    <row r="698">
      <c r="B698" s="200"/>
      <c r="C698" s="160"/>
      <c r="D698" s="161"/>
      <c r="E698" s="201"/>
    </row>
    <row r="699">
      <c r="B699" s="200"/>
      <c r="C699" s="160"/>
      <c r="D699" s="161"/>
      <c r="E699" s="201"/>
    </row>
    <row r="700">
      <c r="B700" s="200"/>
      <c r="C700" s="160"/>
      <c r="D700" s="161"/>
      <c r="E700" s="201"/>
    </row>
    <row r="701">
      <c r="B701" s="200"/>
      <c r="C701" s="160"/>
      <c r="D701" s="161"/>
      <c r="E701" s="201"/>
    </row>
    <row r="702">
      <c r="B702" s="200"/>
      <c r="C702" s="160"/>
      <c r="D702" s="161"/>
      <c r="E702" s="201"/>
    </row>
    <row r="703">
      <c r="B703" s="200"/>
      <c r="C703" s="160"/>
      <c r="D703" s="161"/>
      <c r="E703" s="201"/>
    </row>
    <row r="704">
      <c r="B704" s="200"/>
      <c r="C704" s="160"/>
      <c r="D704" s="161"/>
      <c r="E704" s="201"/>
    </row>
    <row r="705">
      <c r="B705" s="200"/>
      <c r="C705" s="160"/>
      <c r="D705" s="161"/>
      <c r="E705" s="201"/>
    </row>
    <row r="706">
      <c r="B706" s="200"/>
      <c r="C706" s="160"/>
      <c r="D706" s="161"/>
      <c r="E706" s="201"/>
    </row>
    <row r="707">
      <c r="B707" s="200"/>
      <c r="C707" s="160"/>
      <c r="D707" s="161"/>
      <c r="E707" s="201"/>
    </row>
    <row r="708">
      <c r="B708" s="200"/>
      <c r="C708" s="160"/>
      <c r="D708" s="161"/>
      <c r="E708" s="201"/>
    </row>
    <row r="709">
      <c r="B709" s="200"/>
      <c r="C709" s="160"/>
      <c r="D709" s="161"/>
      <c r="E709" s="201"/>
    </row>
    <row r="710">
      <c r="B710" s="200"/>
      <c r="C710" s="160"/>
      <c r="D710" s="161"/>
      <c r="E710" s="201"/>
    </row>
    <row r="711">
      <c r="B711" s="200"/>
      <c r="C711" s="160"/>
      <c r="D711" s="161"/>
      <c r="E711" s="201"/>
    </row>
    <row r="712">
      <c r="B712" s="200"/>
      <c r="C712" s="160"/>
      <c r="D712" s="161"/>
      <c r="E712" s="201"/>
    </row>
    <row r="713">
      <c r="B713" s="200"/>
      <c r="C713" s="160"/>
      <c r="D713" s="161"/>
      <c r="E713" s="201"/>
    </row>
    <row r="714">
      <c r="B714" s="200"/>
      <c r="C714" s="160"/>
      <c r="D714" s="161"/>
      <c r="E714" s="201"/>
    </row>
    <row r="715">
      <c r="B715" s="200"/>
      <c r="C715" s="160"/>
      <c r="D715" s="161"/>
      <c r="E715" s="201"/>
    </row>
    <row r="716">
      <c r="B716" s="200"/>
      <c r="C716" s="160"/>
      <c r="D716" s="161"/>
      <c r="E716" s="201"/>
    </row>
    <row r="717">
      <c r="B717" s="200"/>
      <c r="C717" s="160"/>
      <c r="D717" s="161"/>
      <c r="E717" s="201"/>
    </row>
    <row r="718">
      <c r="B718" s="200"/>
      <c r="C718" s="160"/>
      <c r="D718" s="161"/>
      <c r="E718" s="201"/>
    </row>
    <row r="719">
      <c r="B719" s="200"/>
      <c r="C719" s="160"/>
      <c r="D719" s="161"/>
      <c r="E719" s="201"/>
    </row>
    <row r="720">
      <c r="B720" s="200"/>
      <c r="C720" s="160"/>
      <c r="D720" s="161"/>
      <c r="E720" s="201"/>
    </row>
    <row r="721">
      <c r="B721" s="200"/>
      <c r="C721" s="160"/>
      <c r="D721" s="161"/>
      <c r="E721" s="201"/>
    </row>
    <row r="722">
      <c r="B722" s="200"/>
      <c r="C722" s="160"/>
      <c r="D722" s="161"/>
      <c r="E722" s="201"/>
    </row>
    <row r="723">
      <c r="B723" s="200"/>
      <c r="C723" s="160"/>
      <c r="D723" s="161"/>
      <c r="E723" s="201"/>
    </row>
    <row r="724">
      <c r="B724" s="200"/>
      <c r="C724" s="160"/>
      <c r="D724" s="161"/>
      <c r="E724" s="201"/>
    </row>
    <row r="725">
      <c r="B725" s="200"/>
      <c r="C725" s="160"/>
      <c r="D725" s="161"/>
      <c r="E725" s="201"/>
    </row>
    <row r="726">
      <c r="B726" s="200"/>
      <c r="C726" s="160"/>
      <c r="D726" s="161"/>
      <c r="E726" s="201"/>
    </row>
    <row r="727">
      <c r="B727" s="200"/>
      <c r="C727" s="160"/>
      <c r="D727" s="161"/>
      <c r="E727" s="201"/>
    </row>
    <row r="728">
      <c r="B728" s="200"/>
      <c r="C728" s="160"/>
      <c r="D728" s="161"/>
      <c r="E728" s="201"/>
    </row>
    <row r="729">
      <c r="B729" s="200"/>
      <c r="C729" s="160"/>
      <c r="D729" s="161"/>
      <c r="E729" s="201"/>
    </row>
    <row r="730">
      <c r="B730" s="200"/>
      <c r="C730" s="160"/>
      <c r="D730" s="161"/>
      <c r="E730" s="201"/>
    </row>
    <row r="731">
      <c r="B731" s="200"/>
      <c r="C731" s="160"/>
      <c r="D731" s="161"/>
      <c r="E731" s="201"/>
    </row>
    <row r="732">
      <c r="B732" s="200"/>
      <c r="C732" s="160"/>
      <c r="D732" s="161"/>
      <c r="E732" s="201"/>
    </row>
    <row r="733">
      <c r="B733" s="200"/>
      <c r="C733" s="160"/>
      <c r="D733" s="161"/>
      <c r="E733" s="201"/>
    </row>
    <row r="734">
      <c r="B734" s="200"/>
      <c r="C734" s="160"/>
      <c r="D734" s="161"/>
      <c r="E734" s="201"/>
    </row>
    <row r="735">
      <c r="B735" s="200"/>
      <c r="C735" s="160"/>
      <c r="D735" s="161"/>
      <c r="E735" s="201"/>
    </row>
    <row r="736">
      <c r="B736" s="200"/>
      <c r="C736" s="160"/>
      <c r="D736" s="161"/>
      <c r="E736" s="201"/>
    </row>
    <row r="737">
      <c r="B737" s="200"/>
      <c r="C737" s="160"/>
      <c r="D737" s="161"/>
      <c r="E737" s="201"/>
    </row>
    <row r="738">
      <c r="B738" s="200"/>
      <c r="C738" s="160"/>
      <c r="D738" s="161"/>
      <c r="E738" s="201"/>
    </row>
    <row r="739">
      <c r="B739" s="200"/>
      <c r="C739" s="160"/>
      <c r="D739" s="161"/>
      <c r="E739" s="201"/>
    </row>
    <row r="740">
      <c r="B740" s="200"/>
      <c r="C740" s="160"/>
      <c r="D740" s="161"/>
      <c r="E740" s="201"/>
    </row>
    <row r="741">
      <c r="B741" s="200"/>
      <c r="C741" s="160"/>
      <c r="D741" s="161"/>
      <c r="E741" s="201"/>
    </row>
    <row r="742">
      <c r="B742" s="200"/>
      <c r="C742" s="160"/>
      <c r="D742" s="161"/>
      <c r="E742" s="201"/>
    </row>
    <row r="743">
      <c r="B743" s="200"/>
      <c r="C743" s="160"/>
      <c r="D743" s="161"/>
      <c r="E743" s="201"/>
    </row>
    <row r="744">
      <c r="B744" s="200"/>
      <c r="C744" s="160"/>
      <c r="D744" s="161"/>
      <c r="E744" s="201"/>
    </row>
    <row r="745">
      <c r="B745" s="200"/>
      <c r="C745" s="160"/>
      <c r="D745" s="161"/>
      <c r="E745" s="201"/>
    </row>
    <row r="746">
      <c r="B746" s="200"/>
      <c r="C746" s="160"/>
      <c r="D746" s="161"/>
      <c r="E746" s="201"/>
    </row>
    <row r="747">
      <c r="B747" s="200"/>
      <c r="C747" s="160"/>
      <c r="D747" s="161"/>
      <c r="E747" s="201"/>
    </row>
    <row r="748">
      <c r="B748" s="200"/>
      <c r="C748" s="160"/>
      <c r="D748" s="161"/>
      <c r="E748" s="201"/>
    </row>
    <row r="749">
      <c r="B749" s="200"/>
      <c r="C749" s="160"/>
      <c r="D749" s="161"/>
      <c r="E749" s="201"/>
    </row>
    <row r="750">
      <c r="B750" s="200"/>
      <c r="C750" s="160"/>
      <c r="D750" s="161"/>
      <c r="E750" s="201"/>
    </row>
    <row r="751">
      <c r="B751" s="200"/>
      <c r="C751" s="160"/>
      <c r="D751" s="161"/>
      <c r="E751" s="201"/>
    </row>
    <row r="752">
      <c r="B752" s="200"/>
      <c r="C752" s="160"/>
      <c r="D752" s="161"/>
      <c r="E752" s="201"/>
    </row>
    <row r="753">
      <c r="B753" s="200"/>
      <c r="C753" s="160"/>
      <c r="D753" s="161"/>
      <c r="E753" s="201"/>
    </row>
    <row r="754">
      <c r="B754" s="200"/>
      <c r="C754" s="160"/>
      <c r="D754" s="161"/>
      <c r="E754" s="201"/>
    </row>
    <row r="755">
      <c r="B755" s="200"/>
      <c r="C755" s="160"/>
      <c r="D755" s="161"/>
      <c r="E755" s="201"/>
    </row>
    <row r="756">
      <c r="B756" s="200"/>
      <c r="C756" s="160"/>
      <c r="D756" s="161"/>
      <c r="E756" s="201"/>
    </row>
    <row r="757">
      <c r="B757" s="200"/>
      <c r="C757" s="160"/>
      <c r="D757" s="161"/>
      <c r="E757" s="201"/>
    </row>
    <row r="758">
      <c r="B758" s="200"/>
      <c r="C758" s="160"/>
      <c r="D758" s="161"/>
      <c r="E758" s="201"/>
    </row>
    <row r="759">
      <c r="B759" s="200"/>
      <c r="C759" s="160"/>
      <c r="D759" s="161"/>
      <c r="E759" s="201"/>
    </row>
    <row r="760">
      <c r="B760" s="200"/>
      <c r="C760" s="160"/>
      <c r="D760" s="161"/>
      <c r="E760" s="201"/>
    </row>
    <row r="761">
      <c r="B761" s="200"/>
      <c r="C761" s="160"/>
      <c r="D761" s="161"/>
      <c r="E761" s="201"/>
    </row>
    <row r="762">
      <c r="B762" s="200"/>
      <c r="C762" s="160"/>
      <c r="D762" s="161"/>
      <c r="E762" s="201"/>
    </row>
    <row r="763">
      <c r="B763" s="200"/>
      <c r="C763" s="160"/>
      <c r="D763" s="161"/>
      <c r="E763" s="201"/>
    </row>
    <row r="764">
      <c r="B764" s="200"/>
      <c r="C764" s="160"/>
      <c r="D764" s="161"/>
      <c r="E764" s="201"/>
    </row>
    <row r="765">
      <c r="B765" s="200"/>
      <c r="C765" s="160"/>
      <c r="D765" s="161"/>
      <c r="E765" s="201"/>
    </row>
    <row r="766">
      <c r="B766" s="200"/>
      <c r="C766" s="160"/>
      <c r="D766" s="161"/>
      <c r="E766" s="201"/>
    </row>
    <row r="767">
      <c r="B767" s="200"/>
      <c r="C767" s="160"/>
      <c r="D767" s="161"/>
      <c r="E767" s="201"/>
    </row>
    <row r="768">
      <c r="B768" s="200"/>
      <c r="C768" s="160"/>
      <c r="D768" s="161"/>
      <c r="E768" s="201"/>
    </row>
    <row r="769">
      <c r="B769" s="200"/>
      <c r="C769" s="160"/>
      <c r="D769" s="161"/>
      <c r="E769" s="201"/>
    </row>
    <row r="770">
      <c r="B770" s="200"/>
      <c r="C770" s="160"/>
      <c r="D770" s="161"/>
      <c r="E770" s="201"/>
    </row>
    <row r="771">
      <c r="B771" s="200"/>
      <c r="C771" s="160"/>
      <c r="D771" s="161"/>
      <c r="E771" s="201"/>
    </row>
    <row r="772">
      <c r="B772" s="200"/>
      <c r="C772" s="160"/>
      <c r="D772" s="161"/>
      <c r="E772" s="201"/>
    </row>
    <row r="773">
      <c r="B773" s="200"/>
      <c r="C773" s="160"/>
      <c r="D773" s="161"/>
      <c r="E773" s="201"/>
    </row>
    <row r="774">
      <c r="B774" s="200"/>
      <c r="C774" s="160"/>
      <c r="D774" s="161"/>
      <c r="E774" s="201"/>
    </row>
    <row r="775">
      <c r="B775" s="200"/>
      <c r="C775" s="160"/>
      <c r="D775" s="161"/>
      <c r="E775" s="201"/>
    </row>
    <row r="776">
      <c r="B776" s="200"/>
      <c r="C776" s="160"/>
      <c r="D776" s="161"/>
      <c r="E776" s="201"/>
    </row>
    <row r="777">
      <c r="B777" s="200"/>
      <c r="C777" s="160"/>
      <c r="D777" s="161"/>
      <c r="E777" s="201"/>
    </row>
    <row r="778">
      <c r="B778" s="200"/>
      <c r="C778" s="160"/>
      <c r="D778" s="161"/>
      <c r="E778" s="201"/>
    </row>
    <row r="779">
      <c r="B779" s="200"/>
      <c r="C779" s="160"/>
      <c r="D779" s="161"/>
      <c r="E779" s="201"/>
    </row>
    <row r="780">
      <c r="B780" s="200"/>
      <c r="C780" s="160"/>
      <c r="D780" s="161"/>
      <c r="E780" s="201"/>
    </row>
    <row r="781">
      <c r="B781" s="200"/>
      <c r="C781" s="160"/>
      <c r="D781" s="161"/>
      <c r="E781" s="201"/>
    </row>
    <row r="782">
      <c r="B782" s="200"/>
      <c r="C782" s="160"/>
      <c r="D782" s="161"/>
      <c r="E782" s="201"/>
    </row>
    <row r="783">
      <c r="B783" s="200"/>
      <c r="C783" s="160"/>
      <c r="D783" s="161"/>
      <c r="E783" s="201"/>
    </row>
    <row r="784">
      <c r="B784" s="200"/>
      <c r="C784" s="160"/>
      <c r="D784" s="161"/>
      <c r="E784" s="201"/>
    </row>
    <row r="785">
      <c r="B785" s="200"/>
      <c r="C785" s="160"/>
      <c r="D785" s="161"/>
      <c r="E785" s="201"/>
    </row>
    <row r="786">
      <c r="B786" s="200"/>
      <c r="C786" s="160"/>
      <c r="D786" s="161"/>
      <c r="E786" s="201"/>
    </row>
    <row r="787">
      <c r="B787" s="200"/>
      <c r="C787" s="160"/>
      <c r="D787" s="161"/>
      <c r="E787" s="201"/>
    </row>
    <row r="788">
      <c r="B788" s="200"/>
      <c r="C788" s="160"/>
      <c r="D788" s="161"/>
      <c r="E788" s="201"/>
    </row>
    <row r="789">
      <c r="B789" s="200"/>
      <c r="C789" s="160"/>
      <c r="D789" s="161"/>
      <c r="E789" s="201"/>
    </row>
    <row r="790">
      <c r="B790" s="200"/>
      <c r="C790" s="160"/>
      <c r="D790" s="161"/>
      <c r="E790" s="201"/>
    </row>
    <row r="791">
      <c r="B791" s="200"/>
      <c r="C791" s="160"/>
      <c r="D791" s="161"/>
      <c r="E791" s="201"/>
    </row>
    <row r="792">
      <c r="B792" s="200"/>
      <c r="C792" s="160"/>
      <c r="D792" s="161"/>
      <c r="E792" s="201"/>
    </row>
    <row r="793">
      <c r="B793" s="200"/>
      <c r="C793" s="160"/>
      <c r="D793" s="161"/>
      <c r="E793" s="201"/>
    </row>
    <row r="794">
      <c r="B794" s="200"/>
      <c r="C794" s="160"/>
      <c r="D794" s="161"/>
      <c r="E794" s="201"/>
    </row>
    <row r="795">
      <c r="B795" s="200"/>
      <c r="C795" s="160"/>
      <c r="D795" s="161"/>
      <c r="E795" s="201"/>
    </row>
    <row r="796">
      <c r="B796" s="200"/>
      <c r="C796" s="160"/>
      <c r="D796" s="161"/>
      <c r="E796" s="201"/>
    </row>
    <row r="797">
      <c r="B797" s="200"/>
      <c r="C797" s="160"/>
      <c r="D797" s="161"/>
      <c r="E797" s="201"/>
    </row>
    <row r="798">
      <c r="B798" s="200"/>
      <c r="C798" s="160"/>
      <c r="D798" s="161"/>
      <c r="E798" s="201"/>
    </row>
    <row r="799">
      <c r="B799" s="200"/>
      <c r="C799" s="160"/>
      <c r="D799" s="161"/>
      <c r="E799" s="201"/>
    </row>
    <row r="800">
      <c r="B800" s="200"/>
      <c r="C800" s="160"/>
      <c r="D800" s="161"/>
      <c r="E800" s="201"/>
    </row>
    <row r="801">
      <c r="B801" s="200"/>
      <c r="C801" s="160"/>
      <c r="D801" s="161"/>
      <c r="E801" s="201"/>
    </row>
    <row r="802">
      <c r="B802" s="200"/>
      <c r="C802" s="160"/>
      <c r="D802" s="161"/>
      <c r="E802" s="201"/>
    </row>
    <row r="803">
      <c r="B803" s="200"/>
      <c r="C803" s="160"/>
      <c r="D803" s="161"/>
      <c r="E803" s="201"/>
    </row>
    <row r="804">
      <c r="B804" s="200"/>
      <c r="C804" s="160"/>
      <c r="D804" s="161"/>
      <c r="E804" s="201"/>
    </row>
    <row r="805">
      <c r="B805" s="200"/>
      <c r="C805" s="160"/>
      <c r="D805" s="161"/>
      <c r="E805" s="201"/>
    </row>
    <row r="806">
      <c r="B806" s="200"/>
      <c r="C806" s="160"/>
      <c r="D806" s="161"/>
      <c r="E806" s="201"/>
    </row>
    <row r="807">
      <c r="B807" s="200"/>
      <c r="C807" s="160"/>
      <c r="D807" s="161"/>
      <c r="E807" s="201"/>
    </row>
    <row r="808">
      <c r="B808" s="200"/>
      <c r="C808" s="160"/>
      <c r="D808" s="161"/>
      <c r="E808" s="201"/>
    </row>
    <row r="809">
      <c r="B809" s="200"/>
      <c r="C809" s="160"/>
      <c r="D809" s="161"/>
      <c r="E809" s="201"/>
    </row>
    <row r="810">
      <c r="B810" s="200"/>
      <c r="C810" s="160"/>
      <c r="D810" s="161"/>
      <c r="E810" s="201"/>
    </row>
    <row r="811">
      <c r="B811" s="200"/>
      <c r="C811" s="160"/>
      <c r="D811" s="161"/>
      <c r="E811" s="201"/>
    </row>
    <row r="812">
      <c r="B812" s="200"/>
      <c r="C812" s="160"/>
      <c r="D812" s="161"/>
      <c r="E812" s="201"/>
    </row>
    <row r="813">
      <c r="B813" s="200"/>
      <c r="C813" s="160"/>
      <c r="D813" s="161"/>
      <c r="E813" s="201"/>
    </row>
    <row r="814">
      <c r="B814" s="200"/>
      <c r="C814" s="160"/>
      <c r="D814" s="161"/>
      <c r="E814" s="201"/>
    </row>
    <row r="815">
      <c r="B815" s="200"/>
      <c r="C815" s="160"/>
      <c r="D815" s="161"/>
      <c r="E815" s="201"/>
    </row>
    <row r="816">
      <c r="B816" s="200"/>
      <c r="C816" s="160"/>
      <c r="D816" s="161"/>
      <c r="E816" s="201"/>
    </row>
    <row r="817">
      <c r="B817" s="200"/>
      <c r="C817" s="160"/>
      <c r="D817" s="161"/>
      <c r="E817" s="201"/>
    </row>
    <row r="818">
      <c r="B818" s="200"/>
      <c r="C818" s="160"/>
      <c r="D818" s="161"/>
      <c r="E818" s="201"/>
    </row>
    <row r="819">
      <c r="B819" s="200"/>
      <c r="C819" s="160"/>
      <c r="D819" s="161"/>
      <c r="E819" s="201"/>
    </row>
    <row r="820">
      <c r="B820" s="200"/>
      <c r="C820" s="160"/>
      <c r="D820" s="161"/>
      <c r="E820" s="201"/>
    </row>
    <row r="821">
      <c r="B821" s="200"/>
      <c r="C821" s="160"/>
      <c r="D821" s="161"/>
      <c r="E821" s="201"/>
    </row>
    <row r="822">
      <c r="B822" s="200"/>
      <c r="C822" s="160"/>
      <c r="D822" s="161"/>
      <c r="E822" s="201"/>
    </row>
    <row r="823">
      <c r="B823" s="200"/>
      <c r="C823" s="160"/>
      <c r="D823" s="161"/>
      <c r="E823" s="201"/>
    </row>
    <row r="824">
      <c r="B824" s="200"/>
      <c r="C824" s="160"/>
      <c r="D824" s="161"/>
      <c r="E824" s="201"/>
    </row>
    <row r="825">
      <c r="B825" s="200"/>
      <c r="C825" s="160"/>
      <c r="D825" s="161"/>
      <c r="E825" s="201"/>
    </row>
    <row r="826">
      <c r="B826" s="200"/>
      <c r="C826" s="160"/>
      <c r="D826" s="161"/>
      <c r="E826" s="201"/>
    </row>
    <row r="827">
      <c r="B827" s="200"/>
      <c r="C827" s="160"/>
      <c r="D827" s="161"/>
      <c r="E827" s="201"/>
    </row>
    <row r="828">
      <c r="B828" s="200"/>
      <c r="C828" s="160"/>
      <c r="D828" s="161"/>
      <c r="E828" s="201"/>
    </row>
    <row r="829">
      <c r="B829" s="200"/>
      <c r="C829" s="160"/>
      <c r="D829" s="161"/>
      <c r="E829" s="201"/>
    </row>
    <row r="830">
      <c r="B830" s="200"/>
      <c r="C830" s="160"/>
      <c r="D830" s="161"/>
      <c r="E830" s="201"/>
    </row>
    <row r="831">
      <c r="B831" s="200"/>
      <c r="C831" s="160"/>
      <c r="D831" s="161"/>
      <c r="E831" s="201"/>
    </row>
    <row r="832">
      <c r="B832" s="200"/>
      <c r="C832" s="160"/>
      <c r="D832" s="161"/>
      <c r="E832" s="201"/>
    </row>
    <row r="833">
      <c r="B833" s="200"/>
      <c r="C833" s="160"/>
      <c r="D833" s="161"/>
      <c r="E833" s="201"/>
    </row>
    <row r="834">
      <c r="B834" s="200"/>
      <c r="C834" s="160"/>
      <c r="D834" s="161"/>
      <c r="E834" s="201"/>
    </row>
    <row r="835">
      <c r="B835" s="200"/>
      <c r="C835" s="160"/>
      <c r="D835" s="161"/>
      <c r="E835" s="201"/>
    </row>
    <row r="836">
      <c r="B836" s="200"/>
      <c r="C836" s="160"/>
      <c r="D836" s="161"/>
      <c r="E836" s="201"/>
    </row>
    <row r="837">
      <c r="B837" s="200"/>
      <c r="C837" s="160"/>
      <c r="D837" s="161"/>
      <c r="E837" s="201"/>
    </row>
    <row r="838">
      <c r="B838" s="200"/>
      <c r="C838" s="160"/>
      <c r="D838" s="161"/>
      <c r="E838" s="201"/>
    </row>
    <row r="839">
      <c r="B839" s="200"/>
      <c r="C839" s="160"/>
      <c r="D839" s="161"/>
      <c r="E839" s="201"/>
    </row>
    <row r="840">
      <c r="B840" s="200"/>
      <c r="C840" s="160"/>
      <c r="D840" s="161"/>
      <c r="E840" s="201"/>
    </row>
    <row r="841">
      <c r="B841" s="200"/>
      <c r="C841" s="160"/>
      <c r="D841" s="161"/>
      <c r="E841" s="201"/>
    </row>
    <row r="842">
      <c r="B842" s="200"/>
      <c r="C842" s="160"/>
      <c r="D842" s="161"/>
      <c r="E842" s="201"/>
    </row>
    <row r="843">
      <c r="B843" s="200"/>
      <c r="C843" s="160"/>
      <c r="D843" s="161"/>
      <c r="E843" s="201"/>
    </row>
    <row r="844">
      <c r="B844" s="200"/>
      <c r="C844" s="160"/>
      <c r="D844" s="161"/>
      <c r="E844" s="201"/>
    </row>
    <row r="845">
      <c r="B845" s="200"/>
      <c r="C845" s="160"/>
      <c r="D845" s="161"/>
      <c r="E845" s="201"/>
    </row>
    <row r="846">
      <c r="B846" s="200"/>
      <c r="C846" s="160"/>
      <c r="D846" s="161"/>
      <c r="E846" s="201"/>
    </row>
    <row r="847">
      <c r="B847" s="200"/>
      <c r="C847" s="160"/>
      <c r="D847" s="161"/>
      <c r="E847" s="201"/>
    </row>
    <row r="848">
      <c r="B848" s="200"/>
      <c r="C848" s="160"/>
      <c r="D848" s="161"/>
      <c r="E848" s="201"/>
    </row>
    <row r="849">
      <c r="B849" s="200"/>
      <c r="C849" s="160"/>
      <c r="D849" s="161"/>
      <c r="E849" s="201"/>
    </row>
    <row r="850">
      <c r="B850" s="200"/>
      <c r="C850" s="160"/>
      <c r="D850" s="161"/>
      <c r="E850" s="201"/>
    </row>
    <row r="851">
      <c r="B851" s="200"/>
      <c r="C851" s="160"/>
      <c r="D851" s="161"/>
      <c r="E851" s="201"/>
    </row>
    <row r="852">
      <c r="B852" s="200"/>
      <c r="C852" s="160"/>
      <c r="D852" s="161"/>
      <c r="E852" s="201"/>
    </row>
    <row r="853">
      <c r="B853" s="200"/>
      <c r="C853" s="160"/>
      <c r="D853" s="161"/>
      <c r="E853" s="201"/>
    </row>
    <row r="854">
      <c r="B854" s="200"/>
      <c r="C854" s="160"/>
      <c r="D854" s="161"/>
      <c r="E854" s="201"/>
    </row>
    <row r="855">
      <c r="B855" s="200"/>
      <c r="C855" s="160"/>
      <c r="D855" s="161"/>
      <c r="E855" s="201"/>
    </row>
    <row r="856">
      <c r="B856" s="200"/>
      <c r="C856" s="160"/>
      <c r="D856" s="161"/>
      <c r="E856" s="201"/>
    </row>
    <row r="857">
      <c r="B857" s="200"/>
      <c r="C857" s="160"/>
      <c r="D857" s="161"/>
      <c r="E857" s="201"/>
    </row>
    <row r="858">
      <c r="B858" s="200"/>
      <c r="C858" s="160"/>
      <c r="D858" s="161"/>
      <c r="E858" s="201"/>
    </row>
    <row r="859">
      <c r="B859" s="200"/>
      <c r="C859" s="160"/>
      <c r="D859" s="161"/>
      <c r="E859" s="201"/>
    </row>
    <row r="860">
      <c r="B860" s="200"/>
      <c r="C860" s="160"/>
      <c r="D860" s="161"/>
      <c r="E860" s="201"/>
    </row>
    <row r="861">
      <c r="B861" s="200"/>
      <c r="C861" s="160"/>
      <c r="D861" s="161"/>
      <c r="E861" s="201"/>
    </row>
    <row r="862">
      <c r="B862" s="200"/>
      <c r="C862" s="160"/>
      <c r="D862" s="161"/>
      <c r="E862" s="201"/>
    </row>
    <row r="863">
      <c r="B863" s="200"/>
      <c r="C863" s="160"/>
      <c r="D863" s="161"/>
      <c r="E863" s="201"/>
    </row>
    <row r="864">
      <c r="B864" s="200"/>
      <c r="C864" s="160"/>
      <c r="D864" s="161"/>
      <c r="E864" s="201"/>
    </row>
    <row r="865">
      <c r="B865" s="200"/>
      <c r="C865" s="160"/>
      <c r="D865" s="161"/>
      <c r="E865" s="201"/>
    </row>
    <row r="866">
      <c r="B866" s="200"/>
      <c r="C866" s="160"/>
      <c r="D866" s="161"/>
      <c r="E866" s="201"/>
    </row>
    <row r="867">
      <c r="B867" s="200"/>
      <c r="C867" s="160"/>
      <c r="D867" s="161"/>
      <c r="E867" s="201"/>
    </row>
    <row r="868">
      <c r="B868" s="200"/>
      <c r="C868" s="160"/>
      <c r="D868" s="161"/>
      <c r="E868" s="201"/>
    </row>
    <row r="869">
      <c r="B869" s="200"/>
      <c r="C869" s="160"/>
      <c r="D869" s="161"/>
      <c r="E869" s="201"/>
    </row>
    <row r="870">
      <c r="B870" s="200"/>
      <c r="C870" s="160"/>
      <c r="D870" s="161"/>
      <c r="E870" s="201"/>
    </row>
    <row r="871">
      <c r="B871" s="200"/>
      <c r="C871" s="160"/>
      <c r="D871" s="161"/>
      <c r="E871" s="201"/>
    </row>
    <row r="872">
      <c r="B872" s="200"/>
      <c r="C872" s="160"/>
      <c r="D872" s="161"/>
      <c r="E872" s="201"/>
    </row>
    <row r="873">
      <c r="B873" s="200"/>
      <c r="C873" s="160"/>
      <c r="D873" s="161"/>
      <c r="E873" s="201"/>
    </row>
    <row r="874">
      <c r="B874" s="200"/>
      <c r="C874" s="160"/>
      <c r="D874" s="161"/>
      <c r="E874" s="201"/>
    </row>
    <row r="875">
      <c r="B875" s="200"/>
      <c r="C875" s="160"/>
      <c r="D875" s="161"/>
      <c r="E875" s="201"/>
    </row>
    <row r="876">
      <c r="B876" s="200"/>
      <c r="C876" s="160"/>
      <c r="D876" s="161"/>
      <c r="E876" s="201"/>
    </row>
    <row r="877">
      <c r="B877" s="200"/>
      <c r="C877" s="160"/>
      <c r="D877" s="161"/>
      <c r="E877" s="201"/>
    </row>
    <row r="878">
      <c r="B878" s="200"/>
      <c r="C878" s="160"/>
      <c r="D878" s="161"/>
      <c r="E878" s="201"/>
    </row>
    <row r="879">
      <c r="B879" s="200"/>
      <c r="C879" s="160"/>
      <c r="D879" s="161"/>
      <c r="E879" s="201"/>
    </row>
    <row r="880">
      <c r="B880" s="200"/>
      <c r="C880" s="160"/>
      <c r="D880" s="161"/>
      <c r="E880" s="201"/>
    </row>
    <row r="881">
      <c r="B881" s="200"/>
      <c r="C881" s="160"/>
      <c r="D881" s="161"/>
      <c r="E881" s="201"/>
    </row>
    <row r="882">
      <c r="B882" s="200"/>
      <c r="C882" s="160"/>
      <c r="D882" s="161"/>
      <c r="E882" s="201"/>
    </row>
    <row r="883">
      <c r="B883" s="200"/>
      <c r="C883" s="160"/>
      <c r="D883" s="161"/>
      <c r="E883" s="201"/>
    </row>
    <row r="884">
      <c r="B884" s="200"/>
      <c r="C884" s="160"/>
      <c r="D884" s="161"/>
      <c r="E884" s="201"/>
    </row>
    <row r="885">
      <c r="B885" s="200"/>
      <c r="C885" s="160"/>
      <c r="D885" s="161"/>
      <c r="E885" s="201"/>
    </row>
    <row r="886">
      <c r="B886" s="200"/>
      <c r="C886" s="160"/>
      <c r="D886" s="161"/>
      <c r="E886" s="201"/>
    </row>
    <row r="887">
      <c r="B887" s="200"/>
      <c r="C887" s="160"/>
      <c r="D887" s="161"/>
      <c r="E887" s="201"/>
    </row>
    <row r="888">
      <c r="B888" s="200"/>
      <c r="C888" s="160"/>
      <c r="D888" s="161"/>
      <c r="E888" s="201"/>
    </row>
    <row r="889">
      <c r="B889" s="200"/>
      <c r="C889" s="160"/>
      <c r="D889" s="161"/>
      <c r="E889" s="201"/>
    </row>
    <row r="890">
      <c r="B890" s="200"/>
      <c r="C890" s="160"/>
      <c r="D890" s="161"/>
      <c r="E890" s="201"/>
    </row>
    <row r="891">
      <c r="B891" s="200"/>
      <c r="C891" s="160"/>
      <c r="D891" s="161"/>
      <c r="E891" s="201"/>
    </row>
    <row r="892">
      <c r="B892" s="200"/>
      <c r="C892" s="160"/>
      <c r="D892" s="161"/>
      <c r="E892" s="201"/>
    </row>
    <row r="893">
      <c r="B893" s="200"/>
      <c r="C893" s="160"/>
      <c r="D893" s="161"/>
      <c r="E893" s="201"/>
    </row>
    <row r="894">
      <c r="B894" s="200"/>
      <c r="C894" s="160"/>
      <c r="D894" s="161"/>
      <c r="E894" s="201"/>
    </row>
    <row r="895">
      <c r="B895" s="200"/>
      <c r="C895" s="160"/>
      <c r="D895" s="161"/>
      <c r="E895" s="201"/>
    </row>
    <row r="896">
      <c r="B896" s="200"/>
      <c r="C896" s="160"/>
      <c r="D896" s="161"/>
      <c r="E896" s="201"/>
    </row>
    <row r="897">
      <c r="B897" s="200"/>
      <c r="C897" s="160"/>
      <c r="D897" s="161"/>
      <c r="E897" s="201"/>
    </row>
    <row r="898">
      <c r="B898" s="200"/>
      <c r="C898" s="160"/>
      <c r="D898" s="161"/>
      <c r="E898" s="201"/>
    </row>
    <row r="899">
      <c r="B899" s="200"/>
      <c r="C899" s="160"/>
      <c r="D899" s="161"/>
      <c r="E899" s="201"/>
    </row>
    <row r="900">
      <c r="B900" s="200"/>
      <c r="C900" s="160"/>
      <c r="D900" s="161"/>
      <c r="E900" s="201"/>
    </row>
    <row r="901">
      <c r="B901" s="200"/>
      <c r="C901" s="160"/>
      <c r="D901" s="161"/>
      <c r="E901" s="201"/>
    </row>
    <row r="902">
      <c r="B902" s="200"/>
      <c r="C902" s="160"/>
      <c r="D902" s="161"/>
      <c r="E902" s="201"/>
    </row>
    <row r="903">
      <c r="B903" s="200"/>
      <c r="C903" s="160"/>
      <c r="D903" s="161"/>
      <c r="E903" s="201"/>
    </row>
    <row r="904">
      <c r="B904" s="200"/>
      <c r="C904" s="160"/>
      <c r="D904" s="161"/>
      <c r="E904" s="201"/>
    </row>
    <row r="905">
      <c r="B905" s="200"/>
      <c r="C905" s="160"/>
      <c r="D905" s="161"/>
      <c r="E905" s="201"/>
    </row>
    <row r="906">
      <c r="B906" s="200"/>
      <c r="C906" s="160"/>
      <c r="D906" s="161"/>
      <c r="E906" s="201"/>
    </row>
    <row r="907">
      <c r="B907" s="200"/>
      <c r="C907" s="160"/>
      <c r="D907" s="161"/>
      <c r="E907" s="201"/>
    </row>
    <row r="908">
      <c r="B908" s="200"/>
      <c r="C908" s="160"/>
      <c r="D908" s="161"/>
      <c r="E908" s="201"/>
    </row>
    <row r="909">
      <c r="B909" s="200"/>
      <c r="C909" s="160"/>
      <c r="D909" s="161"/>
      <c r="E909" s="201"/>
    </row>
    <row r="910">
      <c r="B910" s="200"/>
      <c r="C910" s="160"/>
      <c r="D910" s="161"/>
      <c r="E910" s="201"/>
    </row>
    <row r="911">
      <c r="B911" s="200"/>
      <c r="C911" s="160"/>
      <c r="D911" s="161"/>
      <c r="E911" s="201"/>
    </row>
    <row r="912">
      <c r="B912" s="200"/>
      <c r="C912" s="160"/>
      <c r="D912" s="161"/>
      <c r="E912" s="201"/>
    </row>
    <row r="913">
      <c r="B913" s="200"/>
      <c r="C913" s="160"/>
      <c r="D913" s="161"/>
      <c r="E913" s="201"/>
    </row>
    <row r="914">
      <c r="B914" s="200"/>
      <c r="C914" s="160"/>
      <c r="D914" s="161"/>
      <c r="E914" s="201"/>
    </row>
    <row r="915">
      <c r="B915" s="200"/>
      <c r="C915" s="160"/>
      <c r="D915" s="161"/>
      <c r="E915" s="201"/>
    </row>
    <row r="916">
      <c r="B916" s="200"/>
      <c r="C916" s="160"/>
      <c r="D916" s="161"/>
      <c r="E916" s="201"/>
    </row>
    <row r="917">
      <c r="B917" s="200"/>
      <c r="C917" s="160"/>
      <c r="D917" s="161"/>
      <c r="E917" s="201"/>
    </row>
    <row r="918">
      <c r="B918" s="200"/>
      <c r="C918" s="160"/>
      <c r="D918" s="161"/>
      <c r="E918" s="201"/>
    </row>
    <row r="919">
      <c r="B919" s="200"/>
      <c r="C919" s="160"/>
      <c r="D919" s="161"/>
      <c r="E919" s="201"/>
    </row>
    <row r="920">
      <c r="B920" s="200"/>
      <c r="C920" s="160"/>
      <c r="D920" s="161"/>
      <c r="E920" s="201"/>
    </row>
    <row r="921">
      <c r="B921" s="200"/>
      <c r="C921" s="160"/>
      <c r="D921" s="161"/>
      <c r="E921" s="201"/>
    </row>
    <row r="922">
      <c r="B922" s="200"/>
      <c r="C922" s="160"/>
      <c r="D922" s="161"/>
      <c r="E922" s="201"/>
    </row>
    <row r="923">
      <c r="B923" s="200"/>
      <c r="C923" s="160"/>
      <c r="D923" s="161"/>
      <c r="E923" s="201"/>
    </row>
    <row r="924">
      <c r="B924" s="200"/>
      <c r="C924" s="160"/>
      <c r="D924" s="161"/>
      <c r="E924" s="201"/>
    </row>
    <row r="925">
      <c r="B925" s="200"/>
      <c r="C925" s="160"/>
      <c r="D925" s="161"/>
      <c r="E925" s="201"/>
    </row>
    <row r="926">
      <c r="B926" s="200"/>
      <c r="C926" s="160"/>
      <c r="D926" s="161"/>
      <c r="E926" s="201"/>
    </row>
    <row r="927">
      <c r="B927" s="200"/>
      <c r="C927" s="160"/>
      <c r="D927" s="161"/>
      <c r="E927" s="201"/>
    </row>
    <row r="928">
      <c r="B928" s="200"/>
      <c r="C928" s="160"/>
      <c r="D928" s="161"/>
      <c r="E928" s="201"/>
    </row>
    <row r="929">
      <c r="B929" s="200"/>
      <c r="C929" s="160"/>
      <c r="D929" s="161"/>
      <c r="E929" s="201"/>
    </row>
    <row r="930">
      <c r="B930" s="200"/>
      <c r="C930" s="160"/>
      <c r="D930" s="161"/>
      <c r="E930" s="201"/>
    </row>
    <row r="931">
      <c r="B931" s="200"/>
      <c r="C931" s="160"/>
      <c r="D931" s="161"/>
      <c r="E931" s="201"/>
    </row>
    <row r="932">
      <c r="B932" s="200"/>
      <c r="C932" s="160"/>
      <c r="D932" s="161"/>
      <c r="E932" s="201"/>
    </row>
    <row r="933">
      <c r="B933" s="200"/>
      <c r="C933" s="160"/>
      <c r="D933" s="161"/>
      <c r="E933" s="201"/>
    </row>
    <row r="934">
      <c r="B934" s="200"/>
      <c r="C934" s="160"/>
      <c r="D934" s="161"/>
      <c r="E934" s="201"/>
    </row>
    <row r="935">
      <c r="B935" s="200"/>
      <c r="C935" s="160"/>
      <c r="D935" s="161"/>
      <c r="E935" s="201"/>
    </row>
    <row r="936">
      <c r="B936" s="200"/>
      <c r="C936" s="160"/>
      <c r="D936" s="161"/>
      <c r="E936" s="201"/>
    </row>
    <row r="937">
      <c r="B937" s="200"/>
      <c r="C937" s="160"/>
      <c r="D937" s="161"/>
      <c r="E937" s="201"/>
    </row>
    <row r="938">
      <c r="B938" s="200"/>
      <c r="C938" s="160"/>
      <c r="D938" s="161"/>
      <c r="E938" s="201"/>
    </row>
    <row r="939">
      <c r="B939" s="200"/>
      <c r="C939" s="160"/>
      <c r="D939" s="161"/>
      <c r="E939" s="201"/>
    </row>
    <row r="940">
      <c r="B940" s="200"/>
      <c r="C940" s="160"/>
      <c r="D940" s="161"/>
      <c r="E940" s="201"/>
    </row>
    <row r="941">
      <c r="B941" s="200"/>
      <c r="C941" s="160"/>
      <c r="D941" s="161"/>
      <c r="E941" s="201"/>
    </row>
    <row r="942">
      <c r="B942" s="200"/>
      <c r="C942" s="160"/>
      <c r="D942" s="161"/>
      <c r="E942" s="201"/>
    </row>
    <row r="943">
      <c r="B943" s="200"/>
      <c r="C943" s="160"/>
      <c r="D943" s="161"/>
      <c r="E943" s="201"/>
    </row>
    <row r="944">
      <c r="B944" s="200"/>
      <c r="C944" s="160"/>
      <c r="D944" s="161"/>
      <c r="E944" s="201"/>
    </row>
    <row r="945">
      <c r="B945" s="200"/>
      <c r="C945" s="160"/>
      <c r="D945" s="161"/>
      <c r="E945" s="201"/>
    </row>
    <row r="946">
      <c r="B946" s="200"/>
      <c r="C946" s="160"/>
      <c r="D946" s="161"/>
      <c r="E946" s="201"/>
    </row>
    <row r="947">
      <c r="B947" s="200"/>
      <c r="C947" s="160"/>
      <c r="D947" s="161"/>
      <c r="E947" s="201"/>
    </row>
    <row r="948">
      <c r="B948" s="200"/>
      <c r="C948" s="160"/>
      <c r="D948" s="161"/>
      <c r="E948" s="201"/>
    </row>
    <row r="949">
      <c r="B949" s="200"/>
      <c r="C949" s="160"/>
      <c r="D949" s="161"/>
      <c r="E949" s="201"/>
    </row>
    <row r="950">
      <c r="B950" s="200"/>
      <c r="C950" s="160"/>
      <c r="D950" s="161"/>
      <c r="E950" s="201"/>
    </row>
    <row r="951">
      <c r="B951" s="200"/>
      <c r="C951" s="160"/>
      <c r="D951" s="161"/>
      <c r="E951" s="201"/>
    </row>
    <row r="952">
      <c r="B952" s="200"/>
      <c r="C952" s="160"/>
      <c r="D952" s="161"/>
      <c r="E952" s="201"/>
    </row>
    <row r="953">
      <c r="B953" s="200"/>
      <c r="C953" s="160"/>
      <c r="D953" s="161"/>
      <c r="E953" s="201"/>
    </row>
    <row r="954">
      <c r="B954" s="200"/>
      <c r="C954" s="160"/>
      <c r="D954" s="161"/>
      <c r="E954" s="201"/>
    </row>
    <row r="955">
      <c r="B955" s="200"/>
      <c r="C955" s="160"/>
      <c r="D955" s="161"/>
      <c r="E955" s="201"/>
    </row>
    <row r="956">
      <c r="B956" s="200"/>
      <c r="C956" s="160"/>
      <c r="D956" s="161"/>
      <c r="E956" s="201"/>
    </row>
    <row r="957">
      <c r="B957" s="200"/>
      <c r="C957" s="160"/>
      <c r="D957" s="161"/>
      <c r="E957" s="201"/>
    </row>
    <row r="958">
      <c r="B958" s="200"/>
      <c r="C958" s="160"/>
      <c r="D958" s="161"/>
      <c r="E958" s="201"/>
    </row>
    <row r="959">
      <c r="B959" s="200"/>
      <c r="C959" s="160"/>
      <c r="D959" s="161"/>
      <c r="E959" s="201"/>
    </row>
    <row r="960">
      <c r="B960" s="200"/>
      <c r="C960" s="160"/>
      <c r="D960" s="161"/>
      <c r="E960" s="201"/>
    </row>
    <row r="961">
      <c r="B961" s="200"/>
      <c r="C961" s="160"/>
      <c r="D961" s="161"/>
      <c r="E961" s="201"/>
    </row>
    <row r="962">
      <c r="B962" s="200"/>
      <c r="C962" s="160"/>
      <c r="D962" s="161"/>
      <c r="E962" s="201"/>
    </row>
    <row r="963">
      <c r="B963" s="200"/>
      <c r="C963" s="160"/>
      <c r="D963" s="161"/>
      <c r="E963" s="201"/>
    </row>
    <row r="964">
      <c r="B964" s="200"/>
      <c r="C964" s="160"/>
      <c r="D964" s="161"/>
      <c r="E964" s="201"/>
    </row>
    <row r="965">
      <c r="B965" s="200"/>
      <c r="C965" s="160"/>
      <c r="D965" s="161"/>
      <c r="E965" s="201"/>
    </row>
    <row r="966">
      <c r="B966" s="200"/>
      <c r="C966" s="160"/>
      <c r="D966" s="161"/>
      <c r="E966" s="201"/>
    </row>
    <row r="967">
      <c r="B967" s="200"/>
      <c r="C967" s="160"/>
      <c r="D967" s="161"/>
      <c r="E967" s="201"/>
    </row>
    <row r="968">
      <c r="B968" s="200"/>
      <c r="C968" s="160"/>
      <c r="D968" s="161"/>
      <c r="E968" s="201"/>
    </row>
    <row r="969">
      <c r="B969" s="200"/>
      <c r="C969" s="160"/>
      <c r="D969" s="161"/>
      <c r="E969" s="201"/>
    </row>
    <row r="970">
      <c r="B970" s="200"/>
      <c r="C970" s="160"/>
      <c r="D970" s="161"/>
      <c r="E970" s="201"/>
    </row>
    <row r="971">
      <c r="B971" s="200"/>
      <c r="C971" s="160"/>
      <c r="D971" s="161"/>
      <c r="E971" s="201"/>
    </row>
    <row r="972">
      <c r="B972" s="200"/>
      <c r="C972" s="160"/>
      <c r="D972" s="161"/>
      <c r="E972" s="201"/>
    </row>
    <row r="973">
      <c r="B973" s="200"/>
      <c r="C973" s="160"/>
      <c r="D973" s="161"/>
      <c r="E973" s="201"/>
    </row>
    <row r="974">
      <c r="B974" s="200"/>
      <c r="C974" s="160"/>
      <c r="D974" s="161"/>
      <c r="E974" s="201"/>
    </row>
    <row r="975">
      <c r="B975" s="200"/>
      <c r="C975" s="160"/>
      <c r="D975" s="161"/>
      <c r="E975" s="201"/>
    </row>
    <row r="976">
      <c r="B976" s="200"/>
      <c r="C976" s="160"/>
      <c r="D976" s="161"/>
      <c r="E976" s="201"/>
    </row>
    <row r="977">
      <c r="B977" s="200"/>
      <c r="C977" s="160"/>
      <c r="D977" s="161"/>
      <c r="E977" s="201"/>
    </row>
    <row r="978">
      <c r="B978" s="200"/>
      <c r="C978" s="160"/>
      <c r="D978" s="161"/>
      <c r="E978" s="201"/>
    </row>
    <row r="979">
      <c r="B979" s="200"/>
      <c r="C979" s="160"/>
      <c r="D979" s="161"/>
      <c r="E979" s="201"/>
    </row>
    <row r="980">
      <c r="B980" s="200"/>
      <c r="C980" s="160"/>
      <c r="D980" s="161"/>
      <c r="E980" s="201"/>
    </row>
    <row r="981">
      <c r="B981" s="200"/>
      <c r="C981" s="160"/>
      <c r="D981" s="161"/>
      <c r="E981" s="201"/>
    </row>
    <row r="982">
      <c r="B982" s="200"/>
      <c r="C982" s="160"/>
      <c r="D982" s="161"/>
      <c r="E982" s="201"/>
    </row>
    <row r="983">
      <c r="B983" s="200"/>
      <c r="C983" s="160"/>
      <c r="D983" s="161"/>
      <c r="E983" s="201"/>
    </row>
    <row r="984">
      <c r="B984" s="200"/>
      <c r="C984" s="160"/>
      <c r="D984" s="161"/>
      <c r="E984" s="201"/>
    </row>
    <row r="985">
      <c r="B985" s="200"/>
      <c r="C985" s="160"/>
      <c r="D985" s="161"/>
      <c r="E985" s="201"/>
    </row>
    <row r="986">
      <c r="B986" s="200"/>
      <c r="C986" s="160"/>
      <c r="D986" s="161"/>
      <c r="E986" s="201"/>
    </row>
    <row r="987">
      <c r="B987" s="200"/>
      <c r="C987" s="160"/>
      <c r="D987" s="161"/>
      <c r="E987" s="201"/>
    </row>
    <row r="988">
      <c r="B988" s="200"/>
      <c r="C988" s="160"/>
      <c r="D988" s="161"/>
      <c r="E988" s="201"/>
    </row>
    <row r="989">
      <c r="B989" s="200"/>
      <c r="C989" s="160"/>
      <c r="D989" s="161"/>
      <c r="E989" s="201"/>
    </row>
    <row r="990">
      <c r="B990" s="200"/>
      <c r="C990" s="160"/>
      <c r="D990" s="161"/>
      <c r="E990" s="201"/>
    </row>
    <row r="991">
      <c r="B991" s="200"/>
      <c r="C991" s="160"/>
      <c r="D991" s="161"/>
      <c r="E991" s="201"/>
    </row>
    <row r="992">
      <c r="B992" s="200"/>
      <c r="C992" s="160"/>
      <c r="D992" s="161"/>
      <c r="E992" s="201"/>
    </row>
    <row r="993">
      <c r="B993" s="200"/>
      <c r="C993" s="160"/>
      <c r="D993" s="161"/>
      <c r="E993" s="201"/>
    </row>
    <row r="994">
      <c r="B994" s="200"/>
      <c r="C994" s="160"/>
      <c r="D994" s="161"/>
      <c r="E994" s="201"/>
    </row>
    <row r="995">
      <c r="B995" s="200"/>
      <c r="C995" s="160"/>
      <c r="D995" s="161"/>
      <c r="E995" s="201"/>
    </row>
    <row r="996">
      <c r="B996" s="200"/>
      <c r="C996" s="160"/>
      <c r="D996" s="161"/>
      <c r="E996" s="201"/>
    </row>
    <row r="997">
      <c r="B997" s="200"/>
      <c r="C997" s="160"/>
      <c r="D997" s="161"/>
      <c r="E997" s="201"/>
    </row>
    <row r="998">
      <c r="B998" s="200"/>
      <c r="C998" s="160"/>
      <c r="D998" s="161"/>
      <c r="E998" s="201"/>
    </row>
    <row r="999">
      <c r="B999" s="200"/>
      <c r="C999" s="160"/>
      <c r="D999" s="161"/>
      <c r="E999" s="201"/>
    </row>
    <row r="1000">
      <c r="B1000" s="200"/>
      <c r="C1000" s="160"/>
      <c r="D1000" s="161"/>
      <c r="E1000" s="201"/>
    </row>
    <row r="1001">
      <c r="B1001" s="200"/>
      <c r="C1001" s="160"/>
      <c r="D1001" s="161"/>
      <c r="E1001" s="201"/>
    </row>
    <row r="1002">
      <c r="B1002" s="200"/>
      <c r="C1002" s="160"/>
      <c r="D1002" s="161"/>
      <c r="E1002" s="201"/>
    </row>
  </sheetData>
  <mergeCells count="8">
    <mergeCell ref="A3:E3"/>
    <mergeCell ref="A6:E6"/>
    <mergeCell ref="A8:E8"/>
    <mergeCell ref="A10:E10"/>
    <mergeCell ref="A13:E13"/>
    <mergeCell ref="A18:E18"/>
    <mergeCell ref="A22:E22"/>
    <mergeCell ref="A27:E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4">
      <c r="A64" s="149" t="s">
        <v>649</v>
      </c>
      <c r="B64" s="214">
        <v>202304.0</v>
      </c>
      <c r="C64" s="214">
        <v>202303.0</v>
      </c>
      <c r="D64" s="214">
        <v>202302.0</v>
      </c>
      <c r="E64" s="214">
        <v>202301.0</v>
      </c>
      <c r="F64" s="214">
        <v>202212.0</v>
      </c>
      <c r="G64" s="214">
        <v>202211.0</v>
      </c>
      <c r="H64" s="214">
        <v>202210.0</v>
      </c>
      <c r="I64" s="214">
        <v>202209.0</v>
      </c>
      <c r="J64" s="214">
        <v>202208.0</v>
      </c>
      <c r="K64" s="214">
        <v>202207.0</v>
      </c>
      <c r="L64" s="214">
        <v>202206.0</v>
      </c>
      <c r="M64" s="214">
        <v>202205.0</v>
      </c>
      <c r="N64" s="214">
        <v>202204.0</v>
      </c>
      <c r="O64" s="214">
        <v>202203.0</v>
      </c>
      <c r="P64" s="214">
        <v>202202.0</v>
      </c>
      <c r="Q64" s="214">
        <v>202201.0</v>
      </c>
      <c r="R64" s="214">
        <v>202112.0</v>
      </c>
      <c r="S64" s="214">
        <v>202111.0</v>
      </c>
      <c r="T64" s="214">
        <v>202110.0</v>
      </c>
      <c r="U64" s="214">
        <v>202109.0</v>
      </c>
      <c r="V64" s="214">
        <v>202108.0</v>
      </c>
      <c r="W64" s="214">
        <v>202107.0</v>
      </c>
      <c r="X64" s="214">
        <v>202106.0</v>
      </c>
      <c r="Z64" s="214" t="s">
        <v>647</v>
      </c>
    </row>
    <row r="65">
      <c r="A65" s="221" t="s">
        <v>6</v>
      </c>
      <c r="B65" s="222">
        <f t="shared" ref="B65:Z65" si="1">B26-B6</f>
        <v>0</v>
      </c>
      <c r="C65" s="222">
        <f t="shared" si="1"/>
        <v>0</v>
      </c>
      <c r="D65" s="222">
        <f t="shared" si="1"/>
        <v>0</v>
      </c>
      <c r="E65" s="222">
        <f t="shared" si="1"/>
        <v>0</v>
      </c>
      <c r="F65" s="222">
        <f t="shared" si="1"/>
        <v>0</v>
      </c>
      <c r="G65" s="222">
        <f t="shared" si="1"/>
        <v>0</v>
      </c>
      <c r="H65" s="222">
        <f t="shared" si="1"/>
        <v>0</v>
      </c>
      <c r="I65" s="222">
        <f t="shared" si="1"/>
        <v>544500</v>
      </c>
      <c r="J65" s="222">
        <f t="shared" si="1"/>
        <v>555400</v>
      </c>
      <c r="K65" s="222">
        <f t="shared" si="1"/>
        <v>1167000</v>
      </c>
      <c r="L65" s="222">
        <f t="shared" si="1"/>
        <v>987500</v>
      </c>
      <c r="M65" s="222">
        <f t="shared" si="1"/>
        <v>846500</v>
      </c>
      <c r="N65" s="222">
        <f t="shared" si="1"/>
        <v>691500</v>
      </c>
      <c r="O65" s="222">
        <f t="shared" si="1"/>
        <v>1014900</v>
      </c>
      <c r="P65" s="222">
        <f t="shared" si="1"/>
        <v>604000</v>
      </c>
      <c r="Q65" s="222">
        <f t="shared" si="1"/>
        <v>978000</v>
      </c>
      <c r="R65" s="222">
        <f t="shared" si="1"/>
        <v>557000</v>
      </c>
      <c r="S65" s="222">
        <f t="shared" si="1"/>
        <v>589750</v>
      </c>
      <c r="T65" s="222">
        <f t="shared" si="1"/>
        <v>922500</v>
      </c>
      <c r="U65" s="222">
        <f t="shared" si="1"/>
        <v>677500</v>
      </c>
      <c r="V65" s="222">
        <f t="shared" si="1"/>
        <v>644000</v>
      </c>
      <c r="W65" s="222">
        <f t="shared" si="1"/>
        <v>152000</v>
      </c>
      <c r="X65" s="222">
        <f t="shared" si="1"/>
        <v>50000</v>
      </c>
      <c r="Y65" s="222">
        <f t="shared" si="1"/>
        <v>207500</v>
      </c>
      <c r="Z65" s="222">
        <f t="shared" si="1"/>
        <v>11189550</v>
      </c>
    </row>
    <row r="66">
      <c r="A66" s="223" t="s">
        <v>650</v>
      </c>
      <c r="B66" s="224">
        <f t="shared" ref="B66:Z66" si="2">B59</f>
        <v>235000</v>
      </c>
      <c r="C66" s="224">
        <f t="shared" si="2"/>
        <v>235000</v>
      </c>
      <c r="D66" s="224">
        <f t="shared" si="2"/>
        <v>235000</v>
      </c>
      <c r="E66" s="224">
        <f t="shared" si="2"/>
        <v>235000</v>
      </c>
      <c r="F66" s="224">
        <f t="shared" si="2"/>
        <v>235000</v>
      </c>
      <c r="G66" s="224">
        <f t="shared" si="2"/>
        <v>235000</v>
      </c>
      <c r="H66" s="224">
        <f t="shared" si="2"/>
        <v>235000</v>
      </c>
      <c r="I66" s="224">
        <f t="shared" si="2"/>
        <v>181000</v>
      </c>
      <c r="J66" s="224">
        <f t="shared" si="2"/>
        <v>1116700</v>
      </c>
      <c r="K66" s="224">
        <f t="shared" si="2"/>
        <v>1061925</v>
      </c>
      <c r="L66" s="224">
        <f t="shared" si="2"/>
        <v>1161700</v>
      </c>
      <c r="M66" s="224">
        <f t="shared" si="2"/>
        <v>1017500</v>
      </c>
      <c r="N66" s="224">
        <f t="shared" si="2"/>
        <v>973600</v>
      </c>
      <c r="O66" s="224">
        <f t="shared" si="2"/>
        <v>810040</v>
      </c>
      <c r="P66" s="224">
        <f t="shared" si="2"/>
        <v>836682</v>
      </c>
      <c r="Q66" s="224">
        <f t="shared" si="2"/>
        <v>770900</v>
      </c>
      <c r="R66" s="224">
        <f t="shared" si="2"/>
        <v>863450</v>
      </c>
      <c r="S66" s="224">
        <f t="shared" si="2"/>
        <v>686150</v>
      </c>
      <c r="T66" s="224">
        <f t="shared" si="2"/>
        <v>562250</v>
      </c>
      <c r="U66" s="224">
        <f t="shared" si="2"/>
        <v>981200</v>
      </c>
      <c r="V66" s="224">
        <f t="shared" si="2"/>
        <v>509400</v>
      </c>
      <c r="W66" s="224">
        <f t="shared" si="2"/>
        <v>1207900</v>
      </c>
      <c r="X66" s="224">
        <f t="shared" si="2"/>
        <v>620550</v>
      </c>
      <c r="Y66" s="224">
        <f t="shared" si="2"/>
        <v>200000</v>
      </c>
      <c r="Z66" s="224">
        <f t="shared" si="2"/>
        <v>15205947</v>
      </c>
    </row>
    <row r="67">
      <c r="A67" s="225" t="s">
        <v>651</v>
      </c>
      <c r="B67" s="226">
        <f t="shared" ref="B67:Z67" si="3">B65-B66</f>
        <v>-235000</v>
      </c>
      <c r="C67" s="226">
        <f t="shared" si="3"/>
        <v>-235000</v>
      </c>
      <c r="D67" s="226">
        <f t="shared" si="3"/>
        <v>-235000</v>
      </c>
      <c r="E67" s="226">
        <f t="shared" si="3"/>
        <v>-235000</v>
      </c>
      <c r="F67" s="226">
        <f t="shared" si="3"/>
        <v>-235000</v>
      </c>
      <c r="G67" s="226">
        <f t="shared" si="3"/>
        <v>-235000</v>
      </c>
      <c r="H67" s="226">
        <f t="shared" si="3"/>
        <v>-235000</v>
      </c>
      <c r="I67" s="226">
        <f t="shared" si="3"/>
        <v>363500</v>
      </c>
      <c r="J67" s="226">
        <f t="shared" si="3"/>
        <v>-561300</v>
      </c>
      <c r="K67" s="226">
        <f t="shared" si="3"/>
        <v>105075</v>
      </c>
      <c r="L67" s="226">
        <f t="shared" si="3"/>
        <v>-174200</v>
      </c>
      <c r="M67" s="226">
        <f t="shared" si="3"/>
        <v>-171000</v>
      </c>
      <c r="N67" s="226">
        <f t="shared" si="3"/>
        <v>-282100</v>
      </c>
      <c r="O67" s="226">
        <f t="shared" si="3"/>
        <v>204860</v>
      </c>
      <c r="P67" s="226">
        <f t="shared" si="3"/>
        <v>-232682</v>
      </c>
      <c r="Q67" s="226">
        <f t="shared" si="3"/>
        <v>207100</v>
      </c>
      <c r="R67" s="226">
        <f t="shared" si="3"/>
        <v>-306450</v>
      </c>
      <c r="S67" s="226">
        <f t="shared" si="3"/>
        <v>-96400</v>
      </c>
      <c r="T67" s="226">
        <f t="shared" si="3"/>
        <v>360250</v>
      </c>
      <c r="U67" s="226">
        <f t="shared" si="3"/>
        <v>-303700</v>
      </c>
      <c r="V67" s="226">
        <f t="shared" si="3"/>
        <v>134600</v>
      </c>
      <c r="W67" s="226">
        <f t="shared" si="3"/>
        <v>-1055900</v>
      </c>
      <c r="X67" s="226">
        <f t="shared" si="3"/>
        <v>-570550</v>
      </c>
      <c r="Y67" s="226">
        <f t="shared" si="3"/>
        <v>7500</v>
      </c>
      <c r="Z67" s="226">
        <f t="shared" si="3"/>
        <v>-4016397</v>
      </c>
    </row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25.29"/>
  </cols>
  <sheetData>
    <row r="1" ht="24.75" customHeight="1">
      <c r="A1" s="227"/>
      <c r="B1" s="228" t="s">
        <v>652</v>
      </c>
      <c r="D1" s="229" t="s">
        <v>653</v>
      </c>
      <c r="W1" s="227"/>
      <c r="X1" s="227"/>
      <c r="Y1" s="227"/>
    </row>
    <row r="2" ht="15.0" customHeight="1">
      <c r="A2" s="230"/>
      <c r="B2" s="227"/>
      <c r="C2" s="231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32"/>
    </row>
    <row r="3" ht="15.0" customHeight="1">
      <c r="A3" s="227"/>
      <c r="B3" s="227"/>
      <c r="C3" s="231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</row>
    <row r="4">
      <c r="A4" s="227"/>
      <c r="B4" s="233" t="s">
        <v>654</v>
      </c>
      <c r="C4" s="234"/>
      <c r="D4" s="235" t="s">
        <v>655</v>
      </c>
      <c r="E4" s="235" t="s">
        <v>656</v>
      </c>
      <c r="F4" s="235" t="s">
        <v>657</v>
      </c>
      <c r="G4" s="235" t="s">
        <v>658</v>
      </c>
      <c r="H4" s="235" t="s">
        <v>659</v>
      </c>
      <c r="I4" s="235" t="s">
        <v>660</v>
      </c>
      <c r="J4" s="235" t="s">
        <v>661</v>
      </c>
      <c r="K4" s="235" t="s">
        <v>662</v>
      </c>
      <c r="L4" s="235" t="s">
        <v>663</v>
      </c>
      <c r="M4" s="235" t="s">
        <v>664</v>
      </c>
      <c r="N4" s="235" t="s">
        <v>665</v>
      </c>
      <c r="O4" s="235" t="s">
        <v>666</v>
      </c>
      <c r="P4" s="235" t="s">
        <v>655</v>
      </c>
      <c r="Q4" s="235" t="s">
        <v>656</v>
      </c>
      <c r="R4" s="235" t="s">
        <v>657</v>
      </c>
      <c r="S4" s="235" t="s">
        <v>658</v>
      </c>
      <c r="T4" s="235" t="s">
        <v>659</v>
      </c>
      <c r="U4" s="235" t="s">
        <v>660</v>
      </c>
      <c r="V4" s="235" t="s">
        <v>667</v>
      </c>
      <c r="W4" s="236"/>
      <c r="X4" s="236"/>
      <c r="Y4" s="232"/>
    </row>
    <row r="5" ht="15.0" customHeight="1">
      <c r="A5" s="227"/>
      <c r="B5" s="227"/>
      <c r="C5" s="237" t="s">
        <v>668</v>
      </c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</row>
    <row r="6" ht="15.0" customHeight="1">
      <c r="A6" s="227"/>
      <c r="B6" s="227"/>
      <c r="C6" s="231" t="s">
        <v>31</v>
      </c>
      <c r="D6" s="227"/>
      <c r="E6" s="227"/>
      <c r="F6" s="238">
        <v>491000.0</v>
      </c>
      <c r="G6" s="238">
        <v>162000.0</v>
      </c>
      <c r="H6" s="238">
        <v>300000.0</v>
      </c>
      <c r="I6" s="238">
        <v>150000.0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</row>
    <row r="7" ht="15.0" customHeight="1">
      <c r="A7" s="227"/>
      <c r="B7" s="227"/>
      <c r="C7" s="231" t="s">
        <v>669</v>
      </c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</row>
    <row r="8" ht="15.0" customHeight="1">
      <c r="A8" s="227"/>
      <c r="B8" s="227"/>
      <c r="C8" s="231" t="s">
        <v>670</v>
      </c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</row>
    <row r="9" ht="15.0" customHeight="1">
      <c r="A9" s="227"/>
      <c r="B9" s="227"/>
      <c r="C9" s="231" t="s">
        <v>671</v>
      </c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</row>
    <row r="10" ht="15.0" customHeight="1">
      <c r="A10" s="227"/>
      <c r="B10" s="227"/>
      <c r="C10" s="239" t="s">
        <v>31</v>
      </c>
      <c r="D10" s="227"/>
      <c r="E10" s="227"/>
      <c r="F10" s="227"/>
      <c r="G10" s="227"/>
      <c r="H10" s="227"/>
      <c r="I10" s="238">
        <v>7000.0</v>
      </c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</row>
    <row r="11" ht="15.0" customHeight="1">
      <c r="A11" s="227"/>
      <c r="B11" s="227"/>
      <c r="C11" s="240" t="s">
        <v>672</v>
      </c>
      <c r="D11" s="241" t="s">
        <v>673</v>
      </c>
      <c r="E11" s="242" t="s">
        <v>673</v>
      </c>
      <c r="F11" s="243">
        <v>491000.0</v>
      </c>
      <c r="G11" s="243">
        <v>162000.0</v>
      </c>
      <c r="H11" s="243">
        <v>300000.0</v>
      </c>
      <c r="I11" s="243">
        <v>157000.0</v>
      </c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 t="s">
        <v>673</v>
      </c>
      <c r="W11" s="227"/>
      <c r="X11" s="227"/>
      <c r="Y11" s="227"/>
    </row>
    <row r="12" ht="15.0" customHeight="1">
      <c r="A12" s="227"/>
      <c r="B12" s="227"/>
      <c r="C12" s="231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</row>
    <row r="13" ht="15.0" customHeight="1">
      <c r="A13" s="227"/>
      <c r="B13" s="227"/>
      <c r="C13" s="237" t="s">
        <v>674</v>
      </c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</row>
    <row r="14" ht="15.0" customHeight="1">
      <c r="A14" s="227"/>
      <c r="B14" s="227"/>
      <c r="C14" s="231" t="s">
        <v>675</v>
      </c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</row>
    <row r="15" ht="15.0" customHeight="1">
      <c r="A15" s="227"/>
      <c r="B15" s="227"/>
      <c r="C15" s="231" t="s">
        <v>676</v>
      </c>
      <c r="D15" s="227"/>
      <c r="E15" s="227"/>
      <c r="F15" s="227"/>
      <c r="G15" s="238">
        <v>227500.0</v>
      </c>
      <c r="H15" s="238">
        <v>100000.0</v>
      </c>
      <c r="I15" s="238">
        <v>366000.0</v>
      </c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</row>
    <row r="16" ht="15.0" customHeight="1">
      <c r="A16" s="227"/>
      <c r="B16" s="227"/>
      <c r="C16" s="231" t="s">
        <v>677</v>
      </c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</row>
    <row r="17" ht="15.0" customHeight="1">
      <c r="A17" s="227"/>
      <c r="B17" s="227"/>
      <c r="C17" s="231" t="s">
        <v>678</v>
      </c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</row>
    <row r="18" ht="15.0" customHeight="1">
      <c r="A18" s="227"/>
      <c r="B18" s="227"/>
      <c r="C18" s="239" t="s">
        <v>31</v>
      </c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</row>
    <row r="19" ht="15.0" customHeight="1">
      <c r="A19" s="227"/>
      <c r="B19" s="227"/>
      <c r="C19" s="240" t="s">
        <v>679</v>
      </c>
      <c r="D19" s="242" t="s">
        <v>673</v>
      </c>
      <c r="E19" s="242" t="s">
        <v>673</v>
      </c>
      <c r="F19" s="242" t="s">
        <v>673</v>
      </c>
      <c r="G19" s="243">
        <v>227500.0</v>
      </c>
      <c r="H19" s="243">
        <v>100000.0</v>
      </c>
      <c r="I19" s="243">
        <v>366000.0</v>
      </c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 t="s">
        <v>673</v>
      </c>
      <c r="W19" s="227"/>
      <c r="X19" s="227"/>
      <c r="Y19" s="227"/>
    </row>
    <row r="20" ht="15.0" customHeight="1">
      <c r="A20" s="227"/>
      <c r="B20" s="244"/>
      <c r="C20" s="245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</row>
    <row r="21" ht="15.75" customHeight="1">
      <c r="A21" s="227"/>
      <c r="B21" s="246" t="s">
        <v>680</v>
      </c>
      <c r="C21" s="234"/>
      <c r="D21" s="247" t="s">
        <v>673</v>
      </c>
      <c r="E21" s="247" t="s">
        <v>673</v>
      </c>
      <c r="F21" s="248">
        <v>491000.0</v>
      </c>
      <c r="G21" s="248">
        <v>389500.0</v>
      </c>
      <c r="H21" s="248">
        <v>400000.0</v>
      </c>
      <c r="I21" s="248">
        <v>523000.0</v>
      </c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 t="s">
        <v>673</v>
      </c>
      <c r="W21" s="227"/>
      <c r="X21" s="227"/>
      <c r="Y21" s="227"/>
    </row>
    <row r="22" ht="15.0" customHeight="1">
      <c r="A22" s="227"/>
      <c r="B22" s="227"/>
      <c r="C22" s="231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27"/>
      <c r="X22" s="227"/>
      <c r="Y22" s="227"/>
    </row>
    <row r="23" ht="15.75" customHeight="1">
      <c r="A23" s="249" t="s">
        <v>681</v>
      </c>
      <c r="B23" s="233" t="s">
        <v>682</v>
      </c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36"/>
      <c r="Y23" s="236"/>
    </row>
    <row r="24" ht="15.0" customHeight="1">
      <c r="A24" s="227"/>
      <c r="B24" s="227"/>
      <c r="C24" s="237" t="s">
        <v>683</v>
      </c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ht="15.75" customHeight="1">
      <c r="A25" s="227"/>
      <c r="B25" s="227"/>
      <c r="C25" s="231" t="s">
        <v>600</v>
      </c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</row>
    <row r="26" ht="15.75" customHeight="1">
      <c r="A26" s="227"/>
      <c r="B26" s="227"/>
      <c r="C26" s="231" t="s">
        <v>684</v>
      </c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</row>
    <row r="27" ht="15.75" customHeight="1">
      <c r="A27" s="227"/>
      <c r="B27" s="227"/>
      <c r="C27" s="231" t="s">
        <v>41</v>
      </c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</row>
    <row r="28" ht="15.75" customHeight="1">
      <c r="A28" s="227"/>
      <c r="B28" s="227"/>
      <c r="C28" s="231" t="s">
        <v>136</v>
      </c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</row>
    <row r="29" ht="15.75" customHeight="1">
      <c r="A29" s="227"/>
      <c r="B29" s="227"/>
      <c r="C29" s="231" t="s">
        <v>685</v>
      </c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</row>
    <row r="30" ht="15.75" customHeight="1">
      <c r="A30" s="227"/>
      <c r="B30" s="227"/>
      <c r="C30" s="231" t="s">
        <v>686</v>
      </c>
      <c r="D30" s="227"/>
      <c r="E30" s="227"/>
      <c r="F30" s="238">
        <v>5000.0</v>
      </c>
      <c r="G30" s="238">
        <v>71600.0</v>
      </c>
      <c r="H30" s="238">
        <v>5250.0</v>
      </c>
      <c r="I30" s="238">
        <v>3000.0</v>
      </c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</row>
    <row r="31" ht="15.75" customHeight="1">
      <c r="A31" s="227"/>
      <c r="B31" s="227"/>
      <c r="C31" s="231" t="s">
        <v>97</v>
      </c>
      <c r="D31" s="227"/>
      <c r="E31" s="227"/>
      <c r="F31" s="238">
        <v>60500.0</v>
      </c>
      <c r="G31" s="227"/>
      <c r="H31" s="238">
        <v>44950.0</v>
      </c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</row>
    <row r="32" ht="15.75" customHeight="1">
      <c r="A32" s="227"/>
      <c r="B32" s="227"/>
      <c r="C32" s="231" t="s">
        <v>93</v>
      </c>
      <c r="D32" s="227"/>
      <c r="E32" s="227"/>
      <c r="F32" s="227" t="s">
        <v>622</v>
      </c>
      <c r="G32" s="238">
        <v>13200.0</v>
      </c>
      <c r="H32" s="238">
        <v>18150.0</v>
      </c>
      <c r="I32" s="238">
        <v>10200.0</v>
      </c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</row>
    <row r="33" ht="15.75" customHeight="1">
      <c r="A33" s="227"/>
      <c r="B33" s="227"/>
      <c r="C33" s="231" t="s">
        <v>18</v>
      </c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</row>
    <row r="34" ht="15.75" customHeight="1">
      <c r="A34" s="227"/>
      <c r="B34" s="227"/>
      <c r="C34" s="231" t="s">
        <v>24</v>
      </c>
      <c r="D34" s="227"/>
      <c r="E34" s="227"/>
      <c r="F34" s="227"/>
      <c r="G34" s="227"/>
      <c r="H34" s="238">
        <v>280000.0</v>
      </c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</row>
    <row r="35" ht="15.75" customHeight="1">
      <c r="A35" s="227"/>
      <c r="B35" s="227"/>
      <c r="C35" s="231" t="s">
        <v>95</v>
      </c>
      <c r="D35" s="227"/>
      <c r="E35" s="227"/>
      <c r="F35" s="238">
        <v>6000.0</v>
      </c>
      <c r="G35" s="227"/>
      <c r="H35" s="227"/>
      <c r="I35" s="238">
        <v>19900.0</v>
      </c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</row>
    <row r="36" ht="15.75" customHeight="1">
      <c r="A36" s="227"/>
      <c r="B36" s="227"/>
      <c r="C36" s="250" t="s">
        <v>31</v>
      </c>
      <c r="D36" s="227"/>
      <c r="E36" s="227"/>
      <c r="F36" s="238">
        <v>79400.0</v>
      </c>
      <c r="G36" s="238">
        <v>46900.0</v>
      </c>
      <c r="H36" s="238">
        <v>115750.0</v>
      </c>
      <c r="I36" s="238">
        <v>86000.0</v>
      </c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</row>
    <row r="37" ht="15.75" customHeight="1">
      <c r="A37" s="227"/>
      <c r="B37" s="227"/>
      <c r="C37" s="231" t="s">
        <v>64</v>
      </c>
      <c r="D37" s="227"/>
      <c r="E37" s="227"/>
      <c r="F37" s="227"/>
      <c r="G37" s="227"/>
      <c r="H37" s="238">
        <v>-51000.0</v>
      </c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</row>
    <row r="38" ht="15.75" customHeight="1">
      <c r="A38" s="227"/>
      <c r="B38" s="227"/>
      <c r="C38" s="231" t="s">
        <v>48</v>
      </c>
      <c r="D38" s="227"/>
      <c r="E38" s="227"/>
      <c r="F38" s="238">
        <v>65000.0</v>
      </c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</row>
    <row r="39" ht="15.75" customHeight="1">
      <c r="A39" s="227"/>
      <c r="B39" s="227"/>
      <c r="C39" s="231" t="s">
        <v>55</v>
      </c>
      <c r="D39" s="227"/>
      <c r="E39" s="227"/>
      <c r="F39" s="238">
        <v>5000.0</v>
      </c>
      <c r="G39" s="238">
        <v>10000.0</v>
      </c>
      <c r="H39" s="227"/>
      <c r="I39" s="238">
        <v>56300.0</v>
      </c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ht="15.75" customHeight="1">
      <c r="A40" s="227"/>
      <c r="B40" s="227"/>
      <c r="C40" s="250" t="s">
        <v>687</v>
      </c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</row>
    <row r="41" ht="15.75" customHeight="1">
      <c r="A41" s="227"/>
      <c r="B41" s="227"/>
      <c r="C41" s="231" t="s">
        <v>214</v>
      </c>
      <c r="D41" s="227"/>
      <c r="E41" s="227"/>
      <c r="F41" s="238">
        <v>60400.0</v>
      </c>
      <c r="G41" s="227"/>
      <c r="H41" s="238">
        <v>3400.0</v>
      </c>
      <c r="I41" s="238">
        <v>46000.0</v>
      </c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</row>
    <row r="42" ht="15.75" customHeight="1">
      <c r="A42" s="227"/>
      <c r="B42" s="227"/>
      <c r="C42" s="231" t="s">
        <v>103</v>
      </c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</row>
    <row r="43" ht="15.75" customHeight="1">
      <c r="A43" s="227"/>
      <c r="B43" s="227"/>
      <c r="C43" s="231" t="s">
        <v>78</v>
      </c>
      <c r="D43" s="227"/>
      <c r="E43" s="227"/>
      <c r="F43" s="238">
        <v>78050.0</v>
      </c>
      <c r="G43" s="238">
        <v>20000.0</v>
      </c>
      <c r="H43" s="227"/>
      <c r="I43" s="238">
        <v>160000.0</v>
      </c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</row>
    <row r="44" ht="15.75" customHeight="1">
      <c r="A44" s="227"/>
      <c r="B44" s="227"/>
      <c r="C44" s="231" t="s">
        <v>33</v>
      </c>
      <c r="D44" s="227"/>
      <c r="E44" s="227"/>
      <c r="F44" s="238"/>
      <c r="G44" s="238"/>
      <c r="H44" s="238"/>
      <c r="I44" s="238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</row>
    <row r="45" ht="15.75" customHeight="1">
      <c r="A45" s="227"/>
      <c r="B45" s="227"/>
      <c r="C45" s="231" t="s">
        <v>120</v>
      </c>
      <c r="D45" s="227"/>
      <c r="E45" s="227"/>
      <c r="F45" s="238"/>
      <c r="G45" s="238"/>
      <c r="H45" s="238"/>
      <c r="I45" s="238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</row>
    <row r="46" ht="15.75" customHeight="1">
      <c r="A46" s="227"/>
      <c r="B46" s="227"/>
      <c r="C46" s="231" t="s">
        <v>287</v>
      </c>
      <c r="D46" s="227"/>
      <c r="E46" s="227"/>
      <c r="F46" s="238"/>
      <c r="G46" s="238"/>
      <c r="H46" s="238"/>
      <c r="I46" s="238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</row>
    <row r="47" ht="15.75" customHeight="1">
      <c r="A47" s="227"/>
      <c r="B47" s="227"/>
      <c r="C47" s="231" t="s">
        <v>37</v>
      </c>
      <c r="D47" s="227"/>
      <c r="E47" s="227"/>
      <c r="F47" s="238"/>
      <c r="G47" s="238"/>
      <c r="H47" s="238"/>
      <c r="I47" s="238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</row>
    <row r="48" ht="15.75" customHeight="1">
      <c r="A48" s="227"/>
      <c r="B48" s="227"/>
      <c r="C48" s="231" t="s">
        <v>688</v>
      </c>
      <c r="D48" s="227"/>
      <c r="E48" s="227"/>
      <c r="F48" s="238"/>
      <c r="G48" s="238"/>
      <c r="H48" s="238"/>
      <c r="I48" s="238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</row>
    <row r="49" ht="15.75" customHeight="1">
      <c r="A49" s="227"/>
      <c r="B49" s="227"/>
      <c r="C49" s="240" t="s">
        <v>689</v>
      </c>
      <c r="D49" s="242" t="s">
        <v>673</v>
      </c>
      <c r="E49" s="242" t="s">
        <v>673</v>
      </c>
      <c r="F49" s="243">
        <v>609350.0</v>
      </c>
      <c r="G49" s="243">
        <v>222500.0</v>
      </c>
      <c r="H49" s="243">
        <v>487550.0</v>
      </c>
      <c r="I49" s="243">
        <v>483200.0</v>
      </c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 t="s">
        <v>673</v>
      </c>
      <c r="W49" s="227"/>
      <c r="X49" s="227"/>
      <c r="Y49" s="227"/>
    </row>
    <row r="50" ht="15.75" customHeight="1">
      <c r="A50" s="227"/>
      <c r="B50" s="227"/>
      <c r="C50" s="231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</row>
    <row r="51" ht="15.75" customHeight="1">
      <c r="A51" s="227"/>
      <c r="B51" s="227"/>
      <c r="C51" s="237" t="s">
        <v>690</v>
      </c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</row>
    <row r="52" ht="15.75" customHeight="1">
      <c r="A52" s="227"/>
      <c r="B52" s="227"/>
      <c r="C52" s="231" t="s">
        <v>691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</row>
    <row r="53" ht="15.75" customHeight="1">
      <c r="A53" s="227"/>
      <c r="B53" s="227"/>
      <c r="C53" s="231" t="s">
        <v>692</v>
      </c>
      <c r="D53" s="227"/>
      <c r="E53" s="227"/>
      <c r="F53" s="238">
        <v>10000.0</v>
      </c>
      <c r="G53" s="238">
        <v>10000.0</v>
      </c>
      <c r="H53" s="238">
        <v>5050.0</v>
      </c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</row>
    <row r="54" ht="15.75" customHeight="1">
      <c r="A54" s="227"/>
      <c r="B54" s="227"/>
      <c r="C54" s="239" t="s">
        <v>31</v>
      </c>
      <c r="D54" s="244"/>
      <c r="E54" s="251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27"/>
      <c r="X54" s="227"/>
      <c r="Y54" s="227"/>
    </row>
    <row r="55" ht="15.75" customHeight="1">
      <c r="A55" s="227"/>
      <c r="B55" s="227"/>
      <c r="C55" s="240" t="s">
        <v>693</v>
      </c>
      <c r="D55" s="252" t="s">
        <v>673</v>
      </c>
      <c r="E55" s="252" t="s">
        <v>673</v>
      </c>
      <c r="F55" s="253">
        <v>10000.0</v>
      </c>
      <c r="G55" s="253">
        <v>10000.0</v>
      </c>
      <c r="H55" s="253">
        <v>5050.0</v>
      </c>
      <c r="I55" s="252" t="s">
        <v>673</v>
      </c>
      <c r="J55" s="252"/>
      <c r="K55" s="252"/>
      <c r="L55" s="252"/>
      <c r="M55" s="252"/>
      <c r="N55" s="252"/>
      <c r="O55" s="252"/>
      <c r="P55" s="252"/>
      <c r="Q55" s="252"/>
      <c r="R55" s="252"/>
      <c r="S55" s="252"/>
      <c r="T55" s="252"/>
      <c r="U55" s="252"/>
      <c r="V55" s="252" t="s">
        <v>673</v>
      </c>
      <c r="W55" s="227"/>
      <c r="X55" s="227"/>
      <c r="Y55" s="227"/>
    </row>
    <row r="56" ht="15.75" customHeight="1">
      <c r="A56" s="227"/>
      <c r="B56" s="227"/>
      <c r="C56" s="231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</row>
    <row r="57" ht="15.75" customHeight="1">
      <c r="A57" s="227"/>
      <c r="B57" s="254" t="s">
        <v>694</v>
      </c>
      <c r="C57" s="255"/>
      <c r="D57" s="247" t="s">
        <v>673</v>
      </c>
      <c r="E57" s="247" t="s">
        <v>673</v>
      </c>
      <c r="F57" s="248">
        <v>619350.0</v>
      </c>
      <c r="G57" s="248">
        <v>232500.0</v>
      </c>
      <c r="H57" s="248">
        <v>492600.0</v>
      </c>
      <c r="I57" s="248">
        <v>483200.0</v>
      </c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 t="s">
        <v>673</v>
      </c>
      <c r="W57" s="227"/>
      <c r="X57" s="227"/>
      <c r="Y57" s="227"/>
    </row>
    <row r="58" ht="15.75" customHeight="1">
      <c r="A58" s="227"/>
      <c r="B58" s="227"/>
      <c r="C58" s="231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</row>
    <row r="59" ht="15.75" customHeight="1">
      <c r="A59" s="227"/>
      <c r="B59" s="227"/>
      <c r="C59" s="231" t="s">
        <v>695</v>
      </c>
      <c r="D59" s="227" t="s">
        <v>673</v>
      </c>
      <c r="E59" s="227" t="s">
        <v>673</v>
      </c>
      <c r="F59" s="256">
        <v>-128350.0</v>
      </c>
      <c r="G59" s="256">
        <v>157000.0</v>
      </c>
      <c r="H59" s="256">
        <v>-92600.0</v>
      </c>
      <c r="I59" s="256">
        <v>39800.0</v>
      </c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 t="s">
        <v>673</v>
      </c>
      <c r="W59" s="227"/>
      <c r="X59" s="227"/>
      <c r="Y59" s="227"/>
    </row>
    <row r="60" ht="15.75" customHeight="1">
      <c r="A60" s="227"/>
      <c r="B60" s="227"/>
      <c r="C60" s="231" t="s">
        <v>696</v>
      </c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</row>
    <row r="61" ht="15.75" customHeight="1">
      <c r="A61" s="227"/>
      <c r="B61" s="244"/>
      <c r="C61" s="245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27"/>
      <c r="X61" s="227"/>
      <c r="Y61" s="227"/>
    </row>
    <row r="62" ht="15.75" customHeight="1">
      <c r="A62" s="227"/>
      <c r="B62" s="246" t="s">
        <v>697</v>
      </c>
      <c r="C62" s="234"/>
      <c r="D62" s="257" t="s">
        <v>673</v>
      </c>
      <c r="E62" s="257" t="s">
        <v>673</v>
      </c>
      <c r="F62" s="258">
        <v>-128350.0</v>
      </c>
      <c r="G62" s="258">
        <v>157000.0</v>
      </c>
      <c r="H62" s="258">
        <v>-92600.0</v>
      </c>
      <c r="I62" s="258">
        <v>39800.0</v>
      </c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 t="s">
        <v>673</v>
      </c>
      <c r="W62" s="227"/>
      <c r="X62" s="227"/>
      <c r="Y62" s="227"/>
    </row>
    <row r="63" ht="15.75" customHeight="1">
      <c r="A63" s="227"/>
      <c r="B63" s="227"/>
      <c r="C63" s="231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</row>
    <row r="64" ht="15.75" customHeight="1">
      <c r="A64" s="227"/>
      <c r="B64" s="227"/>
      <c r="C64" s="231" t="s">
        <v>698</v>
      </c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</row>
    <row r="65" ht="15.75" customHeight="1">
      <c r="A65" s="227"/>
      <c r="B65" s="227"/>
      <c r="C65" s="231" t="s">
        <v>699</v>
      </c>
      <c r="D65" s="259" t="s">
        <v>673</v>
      </c>
      <c r="E65" s="259" t="s">
        <v>673</v>
      </c>
      <c r="F65" s="260">
        <v>-128350.0</v>
      </c>
      <c r="G65" s="260">
        <v>157000.0</v>
      </c>
      <c r="H65" s="260">
        <v>-92600.0</v>
      </c>
      <c r="I65" s="260">
        <v>39800.0</v>
      </c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 t="s">
        <v>673</v>
      </c>
      <c r="W65" s="227"/>
      <c r="X65" s="227"/>
      <c r="Y65" s="227"/>
    </row>
    <row r="66" ht="15.75" customHeight="1">
      <c r="A66" s="227"/>
      <c r="B66" s="227"/>
      <c r="C66" s="231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</row>
    <row r="67" ht="15.75" customHeight="1">
      <c r="C67" s="155"/>
    </row>
    <row r="68" ht="15.75" customHeight="1">
      <c r="C68" s="155"/>
    </row>
    <row r="69" ht="15.75" customHeight="1">
      <c r="C69" s="155"/>
    </row>
    <row r="70" ht="15.75" customHeight="1">
      <c r="C70" s="155"/>
    </row>
    <row r="71" ht="15.75" customHeight="1">
      <c r="C71" s="155"/>
    </row>
    <row r="72" ht="15.75" customHeight="1">
      <c r="C72" s="155"/>
    </row>
    <row r="73" ht="15.75" customHeight="1">
      <c r="C73" s="155"/>
    </row>
    <row r="74" ht="15.75" customHeight="1">
      <c r="C74" s="155"/>
    </row>
    <row r="75" ht="15.75" customHeight="1">
      <c r="C75" s="155"/>
    </row>
    <row r="76" ht="15.75" customHeight="1">
      <c r="C76" s="155"/>
    </row>
    <row r="77" ht="15.75" customHeight="1">
      <c r="C77" s="155"/>
    </row>
    <row r="78" ht="15.75" customHeight="1">
      <c r="C78" s="155"/>
    </row>
    <row r="79" ht="15.75" customHeight="1">
      <c r="C79" s="155"/>
    </row>
    <row r="80" ht="15.75" customHeight="1">
      <c r="C80" s="155"/>
    </row>
    <row r="81" ht="15.75" customHeight="1">
      <c r="C81" s="155"/>
    </row>
    <row r="82" ht="15.75" customHeight="1">
      <c r="C82" s="155"/>
    </row>
    <row r="83" ht="15.75" customHeight="1">
      <c r="C83" s="155"/>
    </row>
    <row r="84" ht="15.75" customHeight="1">
      <c r="C84" s="155"/>
    </row>
    <row r="85" ht="15.75" customHeight="1">
      <c r="C85" s="155"/>
    </row>
    <row r="86" ht="15.75" customHeight="1">
      <c r="C86" s="155"/>
    </row>
    <row r="87" ht="15.75" customHeight="1">
      <c r="C87" s="155"/>
    </row>
    <row r="88" ht="15.75" customHeight="1">
      <c r="C88" s="155"/>
    </row>
    <row r="89" ht="15.75" customHeight="1">
      <c r="C89" s="155"/>
    </row>
    <row r="90" ht="15.75" customHeight="1">
      <c r="C90" s="155"/>
    </row>
    <row r="91" ht="15.75" customHeight="1">
      <c r="C91" s="155"/>
    </row>
    <row r="92" ht="15.75" customHeight="1">
      <c r="C92" s="155"/>
    </row>
    <row r="93" ht="15.75" customHeight="1">
      <c r="C93" s="155"/>
    </row>
    <row r="94" ht="15.75" customHeight="1">
      <c r="C94" s="155"/>
    </row>
    <row r="95" ht="15.75" customHeight="1">
      <c r="C95" s="155"/>
    </row>
    <row r="96" ht="15.75" customHeight="1">
      <c r="C96" s="155"/>
    </row>
    <row r="97" ht="15.75" customHeight="1">
      <c r="C97" s="155"/>
    </row>
    <row r="98" ht="15.75" customHeight="1">
      <c r="C98" s="155"/>
    </row>
    <row r="99" ht="15.75" customHeight="1">
      <c r="C99" s="155"/>
    </row>
    <row r="100" ht="15.75" customHeight="1">
      <c r="C100" s="155"/>
    </row>
    <row r="101" ht="15.75" customHeight="1">
      <c r="C101" s="155"/>
    </row>
    <row r="102" ht="15.75" customHeight="1">
      <c r="C102" s="155"/>
    </row>
    <row r="103" ht="15.75" customHeight="1">
      <c r="C103" s="155"/>
    </row>
    <row r="104" ht="15.75" customHeight="1">
      <c r="C104" s="155"/>
    </row>
    <row r="105" ht="15.75" customHeight="1">
      <c r="C105" s="155"/>
    </row>
    <row r="106" ht="15.75" customHeight="1">
      <c r="C106" s="155"/>
    </row>
    <row r="107" ht="15.75" customHeight="1">
      <c r="C107" s="155"/>
    </row>
    <row r="108" ht="15.75" customHeight="1">
      <c r="C108" s="155"/>
    </row>
    <row r="109" ht="15.75" customHeight="1">
      <c r="C109" s="155"/>
    </row>
    <row r="110" ht="15.75" customHeight="1">
      <c r="C110" s="155"/>
    </row>
    <row r="111" ht="15.75" customHeight="1">
      <c r="C111" s="155"/>
    </row>
    <row r="112" ht="15.75" customHeight="1">
      <c r="C112" s="155"/>
    </row>
    <row r="113" ht="15.75" customHeight="1">
      <c r="C113" s="155"/>
    </row>
    <row r="114" ht="15.75" customHeight="1">
      <c r="C114" s="155"/>
    </row>
    <row r="115" ht="15.75" customHeight="1">
      <c r="C115" s="155"/>
    </row>
    <row r="116" ht="15.75" customHeight="1">
      <c r="C116" s="155"/>
    </row>
    <row r="117" ht="15.75" customHeight="1">
      <c r="C117" s="155"/>
    </row>
    <row r="118" ht="15.75" customHeight="1">
      <c r="C118" s="155"/>
    </row>
    <row r="119" ht="15.75" customHeight="1">
      <c r="C119" s="155"/>
    </row>
    <row r="120" ht="15.75" customHeight="1">
      <c r="C120" s="155"/>
    </row>
    <row r="121" ht="15.75" customHeight="1">
      <c r="C121" s="155"/>
    </row>
    <row r="122" ht="15.75" customHeight="1">
      <c r="C122" s="155"/>
    </row>
    <row r="123" ht="15.75" customHeight="1">
      <c r="C123" s="155"/>
    </row>
    <row r="124" ht="15.75" customHeight="1">
      <c r="C124" s="155"/>
    </row>
    <row r="125" ht="15.75" customHeight="1">
      <c r="C125" s="155"/>
    </row>
    <row r="126" ht="15.75" customHeight="1">
      <c r="C126" s="155"/>
    </row>
    <row r="127" ht="15.75" customHeight="1">
      <c r="C127" s="155"/>
    </row>
    <row r="128" ht="15.75" customHeight="1">
      <c r="C128" s="155"/>
    </row>
    <row r="129" ht="15.75" customHeight="1">
      <c r="C129" s="155"/>
    </row>
    <row r="130" ht="15.75" customHeight="1">
      <c r="C130" s="155"/>
    </row>
    <row r="131" ht="15.75" customHeight="1">
      <c r="C131" s="155"/>
    </row>
    <row r="132" ht="15.75" customHeight="1">
      <c r="C132" s="155"/>
    </row>
    <row r="133" ht="15.75" customHeight="1">
      <c r="C133" s="155"/>
    </row>
    <row r="134" ht="15.75" customHeight="1">
      <c r="C134" s="155"/>
    </row>
    <row r="135" ht="15.75" customHeight="1">
      <c r="C135" s="155"/>
    </row>
    <row r="136" ht="15.75" customHeight="1">
      <c r="C136" s="155"/>
    </row>
    <row r="137" ht="15.75" customHeight="1">
      <c r="C137" s="155"/>
    </row>
    <row r="138" ht="15.75" customHeight="1">
      <c r="C138" s="155"/>
    </row>
    <row r="139" ht="15.75" customHeight="1">
      <c r="C139" s="155"/>
    </row>
    <row r="140" ht="15.75" customHeight="1">
      <c r="C140" s="155"/>
    </row>
    <row r="141" ht="15.75" customHeight="1">
      <c r="C141" s="155"/>
    </row>
    <row r="142" ht="15.75" customHeight="1">
      <c r="C142" s="155"/>
    </row>
    <row r="143" ht="15.75" customHeight="1">
      <c r="C143" s="155"/>
    </row>
    <row r="144" ht="15.75" customHeight="1">
      <c r="C144" s="155"/>
    </row>
    <row r="145" ht="15.75" customHeight="1">
      <c r="C145" s="155"/>
    </row>
    <row r="146" ht="15.75" customHeight="1">
      <c r="C146" s="155"/>
    </row>
    <row r="147" ht="15.75" customHeight="1">
      <c r="C147" s="155"/>
    </row>
    <row r="148" ht="15.75" customHeight="1">
      <c r="C148" s="155"/>
    </row>
    <row r="149" ht="15.75" customHeight="1">
      <c r="C149" s="155"/>
    </row>
    <row r="150" ht="15.75" customHeight="1">
      <c r="C150" s="155"/>
    </row>
    <row r="151" ht="15.75" customHeight="1">
      <c r="C151" s="155"/>
    </row>
    <row r="152" ht="15.75" customHeight="1">
      <c r="C152" s="155"/>
    </row>
    <row r="153" ht="15.75" customHeight="1">
      <c r="C153" s="155"/>
    </row>
    <row r="154" ht="15.75" customHeight="1">
      <c r="C154" s="155"/>
    </row>
    <row r="155" ht="15.75" customHeight="1">
      <c r="C155" s="155"/>
    </row>
    <row r="156" ht="15.75" customHeight="1">
      <c r="C156" s="155"/>
    </row>
    <row r="157" ht="15.75" customHeight="1">
      <c r="C157" s="155"/>
    </row>
    <row r="158" ht="15.75" customHeight="1">
      <c r="C158" s="155"/>
    </row>
    <row r="159" ht="15.75" customHeight="1">
      <c r="C159" s="155"/>
    </row>
    <row r="160" ht="15.75" customHeight="1">
      <c r="C160" s="155"/>
    </row>
    <row r="161" ht="15.75" customHeight="1">
      <c r="C161" s="155"/>
    </row>
    <row r="162" ht="15.75" customHeight="1">
      <c r="C162" s="155"/>
    </row>
    <row r="163" ht="15.75" customHeight="1">
      <c r="C163" s="155"/>
    </row>
    <row r="164" ht="15.75" customHeight="1">
      <c r="C164" s="155"/>
    </row>
    <row r="165" ht="15.75" customHeight="1">
      <c r="C165" s="155"/>
    </row>
    <row r="166" ht="15.75" customHeight="1">
      <c r="C166" s="155"/>
    </row>
    <row r="167" ht="15.75" customHeight="1">
      <c r="C167" s="155"/>
    </row>
    <row r="168" ht="15.75" customHeight="1">
      <c r="C168" s="155"/>
    </row>
    <row r="169" ht="15.75" customHeight="1">
      <c r="C169" s="155"/>
    </row>
    <row r="170" ht="15.75" customHeight="1">
      <c r="C170" s="155"/>
    </row>
    <row r="171" ht="15.75" customHeight="1">
      <c r="C171" s="155"/>
    </row>
    <row r="172" ht="15.75" customHeight="1">
      <c r="C172" s="155"/>
    </row>
    <row r="173" ht="15.75" customHeight="1">
      <c r="C173" s="155"/>
    </row>
    <row r="174" ht="15.75" customHeight="1">
      <c r="C174" s="155"/>
    </row>
    <row r="175" ht="15.75" customHeight="1">
      <c r="C175" s="155"/>
    </row>
    <row r="176" ht="15.75" customHeight="1">
      <c r="C176" s="155"/>
    </row>
    <row r="177" ht="15.75" customHeight="1">
      <c r="C177" s="155"/>
    </row>
    <row r="178" ht="15.75" customHeight="1">
      <c r="C178" s="155"/>
    </row>
    <row r="179" ht="15.75" customHeight="1">
      <c r="C179" s="155"/>
    </row>
    <row r="180" ht="15.75" customHeight="1">
      <c r="C180" s="155"/>
    </row>
    <row r="181" ht="15.75" customHeight="1">
      <c r="C181" s="155"/>
    </row>
    <row r="182" ht="15.75" customHeight="1">
      <c r="C182" s="155"/>
    </row>
    <row r="183" ht="15.75" customHeight="1">
      <c r="C183" s="155"/>
    </row>
    <row r="184" ht="15.75" customHeight="1">
      <c r="C184" s="155"/>
    </row>
    <row r="185" ht="15.75" customHeight="1">
      <c r="C185" s="155"/>
    </row>
    <row r="186" ht="15.75" customHeight="1">
      <c r="C186" s="155"/>
    </row>
    <row r="187" ht="15.75" customHeight="1">
      <c r="C187" s="155"/>
    </row>
    <row r="188" ht="15.75" customHeight="1">
      <c r="C188" s="155"/>
    </row>
    <row r="189" ht="15.75" customHeight="1">
      <c r="C189" s="155"/>
    </row>
    <row r="190" ht="15.75" customHeight="1">
      <c r="C190" s="155"/>
    </row>
    <row r="191" ht="15.75" customHeight="1">
      <c r="C191" s="155"/>
    </row>
    <row r="192" ht="15.75" customHeight="1">
      <c r="C192" s="155"/>
    </row>
    <row r="193" ht="15.75" customHeight="1">
      <c r="C193" s="155"/>
    </row>
    <row r="194" ht="15.75" customHeight="1">
      <c r="C194" s="155"/>
    </row>
    <row r="195" ht="15.75" customHeight="1">
      <c r="C195" s="155"/>
    </row>
    <row r="196" ht="15.75" customHeight="1">
      <c r="C196" s="155"/>
    </row>
    <row r="197" ht="15.75" customHeight="1">
      <c r="C197" s="155"/>
    </row>
    <row r="198" ht="15.75" customHeight="1">
      <c r="C198" s="155"/>
    </row>
    <row r="199" ht="15.75" customHeight="1">
      <c r="C199" s="155"/>
    </row>
    <row r="200" ht="15.75" customHeight="1">
      <c r="C200" s="155"/>
    </row>
    <row r="201" ht="15.75" customHeight="1">
      <c r="C201" s="155"/>
    </row>
    <row r="202" ht="15.75" customHeight="1">
      <c r="C202" s="155"/>
    </row>
    <row r="203" ht="15.75" customHeight="1">
      <c r="C203" s="155"/>
    </row>
    <row r="204" ht="15.75" customHeight="1">
      <c r="C204" s="155"/>
    </row>
    <row r="205" ht="15.75" customHeight="1">
      <c r="C205" s="155"/>
    </row>
    <row r="206" ht="15.75" customHeight="1">
      <c r="C206" s="155"/>
    </row>
    <row r="207" ht="15.75" customHeight="1">
      <c r="C207" s="155"/>
    </row>
    <row r="208" ht="15.75" customHeight="1">
      <c r="C208" s="155"/>
    </row>
    <row r="209" ht="15.75" customHeight="1">
      <c r="C209" s="155"/>
    </row>
    <row r="210" ht="15.75" customHeight="1">
      <c r="C210" s="155"/>
    </row>
    <row r="211" ht="15.75" customHeight="1">
      <c r="C211" s="155"/>
    </row>
    <row r="212" ht="15.75" customHeight="1">
      <c r="C212" s="155"/>
    </row>
    <row r="213" ht="15.75" customHeight="1">
      <c r="C213" s="155"/>
    </row>
    <row r="214" ht="15.75" customHeight="1">
      <c r="C214" s="155"/>
    </row>
    <row r="215" ht="15.75" customHeight="1">
      <c r="C215" s="155"/>
    </row>
    <row r="216" ht="15.75" customHeight="1">
      <c r="C216" s="155"/>
    </row>
    <row r="217" ht="15.75" customHeight="1">
      <c r="C217" s="155"/>
    </row>
    <row r="218" ht="15.75" customHeight="1">
      <c r="C218" s="155"/>
    </row>
    <row r="219" ht="15.75" customHeight="1">
      <c r="C219" s="155"/>
    </row>
    <row r="220" ht="15.75" customHeight="1">
      <c r="C220" s="155"/>
    </row>
    <row r="221" ht="15.75" customHeight="1">
      <c r="C221" s="155"/>
    </row>
    <row r="222" ht="15.75" customHeight="1">
      <c r="C222" s="155"/>
    </row>
    <row r="223" ht="15.75" customHeight="1">
      <c r="C223" s="155"/>
    </row>
    <row r="224" ht="15.75" customHeight="1">
      <c r="C224" s="155"/>
    </row>
    <row r="225" ht="15.75" customHeight="1">
      <c r="C225" s="155"/>
    </row>
    <row r="226" ht="15.75" customHeight="1">
      <c r="C226" s="155"/>
    </row>
    <row r="227" ht="15.75" customHeight="1">
      <c r="C227" s="155"/>
    </row>
    <row r="228" ht="15.75" customHeight="1">
      <c r="C228" s="155"/>
    </row>
    <row r="229" ht="15.75" customHeight="1">
      <c r="C229" s="155"/>
    </row>
    <row r="230" ht="15.75" customHeight="1">
      <c r="C230" s="155"/>
    </row>
    <row r="231" ht="15.75" customHeight="1">
      <c r="C231" s="155"/>
    </row>
    <row r="232" ht="15.75" customHeight="1">
      <c r="C232" s="155"/>
    </row>
    <row r="233" ht="15.75" customHeight="1">
      <c r="C233" s="155"/>
    </row>
    <row r="234" ht="15.75" customHeight="1">
      <c r="C234" s="155"/>
    </row>
    <row r="235" ht="15.75" customHeight="1">
      <c r="C235" s="155"/>
    </row>
    <row r="236" ht="15.75" customHeight="1">
      <c r="C236" s="155"/>
    </row>
    <row r="237" ht="15.75" customHeight="1">
      <c r="C237" s="155"/>
    </row>
    <row r="238" ht="15.75" customHeight="1">
      <c r="C238" s="155"/>
    </row>
    <row r="239" ht="15.75" customHeight="1">
      <c r="C239" s="155"/>
    </row>
    <row r="240" ht="15.75" customHeight="1">
      <c r="C240" s="155"/>
    </row>
    <row r="241" ht="15.75" customHeight="1">
      <c r="C241" s="155"/>
    </row>
    <row r="242" ht="15.75" customHeight="1">
      <c r="C242" s="155"/>
    </row>
    <row r="243" ht="15.75" customHeight="1">
      <c r="C243" s="155"/>
    </row>
    <row r="244" ht="15.75" customHeight="1">
      <c r="C244" s="155"/>
    </row>
    <row r="245" ht="15.75" customHeight="1">
      <c r="C245" s="155"/>
    </row>
    <row r="246" ht="15.75" customHeight="1">
      <c r="C246" s="155"/>
    </row>
    <row r="247" ht="15.75" customHeight="1">
      <c r="C247" s="155"/>
    </row>
    <row r="248" ht="15.75" customHeight="1">
      <c r="C248" s="155"/>
    </row>
    <row r="249" ht="15.75" customHeight="1">
      <c r="C249" s="155"/>
    </row>
    <row r="250" ht="15.75" customHeight="1">
      <c r="C250" s="155"/>
    </row>
    <row r="251" ht="15.75" customHeight="1">
      <c r="C251" s="155"/>
    </row>
    <row r="252" ht="15.75" customHeight="1">
      <c r="C252" s="155"/>
    </row>
    <row r="253" ht="15.75" customHeight="1">
      <c r="C253" s="155"/>
    </row>
    <row r="254" ht="15.75" customHeight="1">
      <c r="C254" s="155"/>
    </row>
    <row r="255" ht="15.75" customHeight="1">
      <c r="C255" s="155"/>
    </row>
    <row r="256" ht="15.75" customHeight="1">
      <c r="C256" s="155"/>
    </row>
    <row r="257" ht="15.75" customHeight="1">
      <c r="C257" s="155"/>
    </row>
    <row r="258" ht="15.75" customHeight="1">
      <c r="C258" s="155"/>
    </row>
    <row r="259" ht="15.75" customHeight="1">
      <c r="C259" s="155"/>
    </row>
    <row r="260" ht="15.75" customHeight="1">
      <c r="C260" s="155"/>
    </row>
    <row r="261" ht="15.75" customHeight="1">
      <c r="C261" s="155"/>
    </row>
    <row r="262" ht="15.75" customHeight="1">
      <c r="C262" s="155"/>
    </row>
    <row r="263" ht="15.75" customHeight="1">
      <c r="C263" s="155"/>
    </row>
    <row r="264" ht="15.75" customHeight="1">
      <c r="C264" s="155"/>
    </row>
    <row r="265" ht="15.75" customHeight="1">
      <c r="C265" s="155"/>
    </row>
    <row r="266" ht="15.75" customHeight="1">
      <c r="C266" s="155"/>
    </row>
    <row r="267" ht="15.75" customHeight="1">
      <c r="C267" s="155"/>
    </row>
    <row r="268" ht="15.75" customHeight="1">
      <c r="C268" s="155"/>
    </row>
    <row r="269" ht="15.75" customHeight="1">
      <c r="C269" s="155"/>
    </row>
    <row r="270" ht="15.75" customHeight="1">
      <c r="C270" s="155"/>
    </row>
    <row r="271" ht="15.75" customHeight="1">
      <c r="C271" s="155"/>
    </row>
    <row r="272" ht="15.75" customHeight="1">
      <c r="C272" s="155"/>
    </row>
    <row r="273" ht="15.75" customHeight="1">
      <c r="C273" s="155"/>
    </row>
    <row r="274" ht="15.75" customHeight="1">
      <c r="C274" s="155"/>
    </row>
    <row r="275" ht="15.75" customHeight="1">
      <c r="C275" s="155"/>
    </row>
    <row r="276" ht="15.75" customHeight="1">
      <c r="C276" s="155"/>
    </row>
    <row r="277" ht="15.75" customHeight="1">
      <c r="C277" s="155"/>
    </row>
    <row r="278" ht="15.75" customHeight="1">
      <c r="C278" s="155"/>
    </row>
    <row r="279" ht="15.75" customHeight="1">
      <c r="C279" s="155"/>
    </row>
    <row r="280" ht="15.75" customHeight="1">
      <c r="C280" s="155"/>
    </row>
    <row r="281" ht="15.75" customHeight="1">
      <c r="C281" s="155"/>
    </row>
    <row r="282" ht="15.75" customHeight="1">
      <c r="C282" s="155"/>
    </row>
    <row r="283" ht="15.75" customHeight="1">
      <c r="C283" s="155"/>
    </row>
    <row r="284" ht="15.75" customHeight="1">
      <c r="C284" s="155"/>
    </row>
    <row r="285" ht="15.75" customHeight="1">
      <c r="C285" s="155"/>
    </row>
    <row r="286" ht="15.75" customHeight="1">
      <c r="C286" s="155"/>
    </row>
    <row r="287" ht="15.75" customHeight="1">
      <c r="C287" s="155"/>
    </row>
    <row r="288" ht="15.75" customHeight="1">
      <c r="C288" s="155"/>
    </row>
    <row r="289" ht="15.75" customHeight="1">
      <c r="C289" s="155"/>
    </row>
    <row r="290" ht="15.75" customHeight="1">
      <c r="C290" s="155"/>
    </row>
    <row r="291" ht="15.75" customHeight="1">
      <c r="C291" s="155"/>
    </row>
    <row r="292" ht="15.75" customHeight="1">
      <c r="C292" s="155"/>
    </row>
    <row r="293" ht="15.75" customHeight="1">
      <c r="C293" s="155"/>
    </row>
    <row r="294" ht="15.75" customHeight="1">
      <c r="C294" s="155"/>
    </row>
    <row r="295" ht="15.75" customHeight="1">
      <c r="C295" s="155"/>
    </row>
    <row r="296" ht="15.75" customHeight="1">
      <c r="C296" s="155"/>
    </row>
    <row r="297" ht="15.75" customHeight="1">
      <c r="C297" s="155"/>
    </row>
    <row r="298" ht="15.75" customHeight="1">
      <c r="C298" s="155"/>
    </row>
    <row r="299" ht="15.75" customHeight="1">
      <c r="C299" s="155"/>
    </row>
    <row r="300" ht="15.75" customHeight="1">
      <c r="C300" s="155"/>
    </row>
    <row r="301" ht="15.75" customHeight="1">
      <c r="C301" s="155"/>
    </row>
    <row r="302" ht="15.75" customHeight="1">
      <c r="C302" s="155"/>
    </row>
    <row r="303" ht="15.75" customHeight="1">
      <c r="C303" s="155"/>
    </row>
    <row r="304" ht="15.75" customHeight="1">
      <c r="C304" s="155"/>
    </row>
    <row r="305" ht="15.75" customHeight="1">
      <c r="C305" s="155"/>
    </row>
    <row r="306" ht="15.75" customHeight="1">
      <c r="C306" s="155"/>
    </row>
    <row r="307" ht="15.75" customHeight="1">
      <c r="C307" s="155"/>
    </row>
    <row r="308" ht="15.75" customHeight="1">
      <c r="C308" s="155"/>
    </row>
    <row r="309" ht="15.75" customHeight="1">
      <c r="C309" s="155"/>
    </row>
    <row r="310" ht="15.75" customHeight="1">
      <c r="C310" s="155"/>
    </row>
    <row r="311" ht="15.75" customHeight="1">
      <c r="C311" s="155"/>
    </row>
    <row r="312" ht="15.75" customHeight="1">
      <c r="C312" s="155"/>
    </row>
    <row r="313" ht="15.75" customHeight="1">
      <c r="C313" s="155"/>
    </row>
    <row r="314" ht="15.75" customHeight="1">
      <c r="C314" s="155"/>
    </row>
    <row r="315" ht="15.75" customHeight="1">
      <c r="C315" s="155"/>
    </row>
    <row r="316" ht="15.75" customHeight="1">
      <c r="C316" s="155"/>
    </row>
    <row r="317" ht="15.75" customHeight="1">
      <c r="C317" s="155"/>
    </row>
    <row r="318" ht="15.75" customHeight="1">
      <c r="C318" s="155"/>
    </row>
    <row r="319" ht="15.75" customHeight="1">
      <c r="C319" s="155"/>
    </row>
    <row r="320" ht="15.75" customHeight="1">
      <c r="C320" s="155"/>
    </row>
    <row r="321" ht="15.75" customHeight="1">
      <c r="C321" s="155"/>
    </row>
    <row r="322" ht="15.75" customHeight="1">
      <c r="C322" s="155"/>
    </row>
    <row r="323" ht="15.75" customHeight="1">
      <c r="C323" s="155"/>
    </row>
    <row r="324" ht="15.75" customHeight="1">
      <c r="C324" s="155"/>
    </row>
    <row r="325" ht="15.75" customHeight="1">
      <c r="C325" s="155"/>
    </row>
    <row r="326" ht="15.75" customHeight="1">
      <c r="C326" s="155"/>
    </row>
    <row r="327" ht="15.75" customHeight="1">
      <c r="C327" s="155"/>
    </row>
    <row r="328" ht="15.75" customHeight="1">
      <c r="C328" s="155"/>
    </row>
    <row r="329" ht="15.75" customHeight="1">
      <c r="C329" s="155"/>
    </row>
    <row r="330" ht="15.75" customHeight="1">
      <c r="C330" s="155"/>
    </row>
    <row r="331" ht="15.75" customHeight="1">
      <c r="C331" s="155"/>
    </row>
    <row r="332" ht="15.75" customHeight="1">
      <c r="C332" s="155"/>
    </row>
    <row r="333" ht="15.75" customHeight="1">
      <c r="C333" s="155"/>
    </row>
    <row r="334" ht="15.75" customHeight="1">
      <c r="C334" s="155"/>
    </row>
    <row r="335" ht="15.75" customHeight="1">
      <c r="C335" s="155"/>
    </row>
    <row r="336" ht="15.75" customHeight="1">
      <c r="C336" s="155"/>
    </row>
    <row r="337" ht="15.75" customHeight="1">
      <c r="C337" s="155"/>
    </row>
    <row r="338" ht="15.75" customHeight="1">
      <c r="C338" s="155"/>
    </row>
    <row r="339" ht="15.75" customHeight="1">
      <c r="C339" s="155"/>
    </row>
    <row r="340" ht="15.75" customHeight="1">
      <c r="C340" s="155"/>
    </row>
    <row r="341" ht="15.75" customHeight="1">
      <c r="C341" s="155"/>
    </row>
    <row r="342" ht="15.75" customHeight="1">
      <c r="C342" s="155"/>
    </row>
    <row r="343" ht="15.75" customHeight="1">
      <c r="C343" s="155"/>
    </row>
    <row r="344" ht="15.75" customHeight="1">
      <c r="C344" s="155"/>
    </row>
    <row r="345" ht="15.75" customHeight="1">
      <c r="C345" s="155"/>
    </row>
    <row r="346" ht="15.75" customHeight="1">
      <c r="C346" s="155"/>
    </row>
    <row r="347" ht="15.75" customHeight="1">
      <c r="C347" s="155"/>
    </row>
    <row r="348" ht="15.75" customHeight="1">
      <c r="C348" s="155"/>
    </row>
    <row r="349" ht="15.75" customHeight="1">
      <c r="C349" s="155"/>
    </row>
    <row r="350" ht="15.75" customHeight="1">
      <c r="C350" s="155"/>
    </row>
    <row r="351" ht="15.75" customHeight="1">
      <c r="C351" s="155"/>
    </row>
    <row r="352" ht="15.75" customHeight="1">
      <c r="C352" s="155"/>
    </row>
    <row r="353" ht="15.75" customHeight="1">
      <c r="C353" s="155"/>
    </row>
    <row r="354" ht="15.75" customHeight="1">
      <c r="C354" s="155"/>
    </row>
    <row r="355" ht="15.75" customHeight="1">
      <c r="C355" s="155"/>
    </row>
    <row r="356" ht="15.75" customHeight="1">
      <c r="C356" s="155"/>
    </row>
    <row r="357" ht="15.75" customHeight="1">
      <c r="C357" s="155"/>
    </row>
    <row r="358" ht="15.75" customHeight="1">
      <c r="C358" s="155"/>
    </row>
    <row r="359" ht="15.75" customHeight="1">
      <c r="C359" s="155"/>
    </row>
    <row r="360" ht="15.75" customHeight="1">
      <c r="C360" s="155"/>
    </row>
    <row r="361" ht="15.75" customHeight="1">
      <c r="C361" s="155"/>
    </row>
    <row r="362" ht="15.75" customHeight="1">
      <c r="C362" s="155"/>
    </row>
    <row r="363" ht="15.75" customHeight="1">
      <c r="C363" s="155"/>
    </row>
    <row r="364" ht="15.75" customHeight="1">
      <c r="C364" s="155"/>
    </row>
    <row r="365" ht="15.75" customHeight="1">
      <c r="C365" s="155"/>
    </row>
    <row r="366" ht="15.75" customHeight="1">
      <c r="C366" s="155"/>
    </row>
    <row r="367" ht="15.75" customHeight="1">
      <c r="C367" s="155"/>
    </row>
    <row r="368" ht="15.75" customHeight="1">
      <c r="C368" s="155"/>
    </row>
    <row r="369" ht="15.75" customHeight="1">
      <c r="C369" s="155"/>
    </row>
    <row r="370" ht="15.75" customHeight="1">
      <c r="C370" s="155"/>
    </row>
    <row r="371" ht="15.75" customHeight="1">
      <c r="C371" s="155"/>
    </row>
    <row r="372" ht="15.75" customHeight="1">
      <c r="C372" s="155"/>
    </row>
    <row r="373" ht="15.75" customHeight="1">
      <c r="C373" s="155"/>
    </row>
    <row r="374" ht="15.75" customHeight="1">
      <c r="C374" s="155"/>
    </row>
    <row r="375" ht="15.75" customHeight="1">
      <c r="C375" s="155"/>
    </row>
    <row r="376" ht="15.75" customHeight="1">
      <c r="C376" s="155"/>
    </row>
    <row r="377" ht="15.75" customHeight="1">
      <c r="C377" s="155"/>
    </row>
    <row r="378" ht="15.75" customHeight="1">
      <c r="C378" s="155"/>
    </row>
    <row r="379" ht="15.75" customHeight="1">
      <c r="C379" s="155"/>
    </row>
    <row r="380" ht="15.75" customHeight="1">
      <c r="C380" s="155"/>
    </row>
    <row r="381" ht="15.75" customHeight="1">
      <c r="C381" s="155"/>
    </row>
    <row r="382" ht="15.75" customHeight="1">
      <c r="C382" s="155"/>
    </row>
    <row r="383" ht="15.75" customHeight="1">
      <c r="C383" s="155"/>
    </row>
    <row r="384" ht="15.75" customHeight="1">
      <c r="C384" s="155"/>
    </row>
    <row r="385" ht="15.75" customHeight="1">
      <c r="C385" s="155"/>
    </row>
    <row r="386" ht="15.75" customHeight="1">
      <c r="C386" s="155"/>
    </row>
    <row r="387" ht="15.75" customHeight="1">
      <c r="C387" s="155"/>
    </row>
    <row r="388" ht="15.75" customHeight="1">
      <c r="C388" s="155"/>
    </row>
    <row r="389" ht="15.75" customHeight="1">
      <c r="C389" s="155"/>
    </row>
    <row r="390" ht="15.75" customHeight="1">
      <c r="C390" s="155"/>
    </row>
    <row r="391" ht="15.75" customHeight="1">
      <c r="C391" s="155"/>
    </row>
    <row r="392" ht="15.75" customHeight="1">
      <c r="C392" s="155"/>
    </row>
    <row r="393" ht="15.75" customHeight="1">
      <c r="C393" s="155"/>
    </row>
    <row r="394" ht="15.75" customHeight="1">
      <c r="C394" s="155"/>
    </row>
    <row r="395" ht="15.75" customHeight="1">
      <c r="C395" s="155"/>
    </row>
    <row r="396" ht="15.75" customHeight="1">
      <c r="C396" s="155"/>
    </row>
    <row r="397" ht="15.75" customHeight="1">
      <c r="C397" s="155"/>
    </row>
    <row r="398" ht="15.75" customHeight="1">
      <c r="C398" s="155"/>
    </row>
    <row r="399" ht="15.75" customHeight="1">
      <c r="C399" s="155"/>
    </row>
    <row r="400" ht="15.75" customHeight="1">
      <c r="C400" s="155"/>
    </row>
    <row r="401" ht="15.75" customHeight="1">
      <c r="C401" s="155"/>
    </row>
    <row r="402" ht="15.75" customHeight="1">
      <c r="C402" s="155"/>
    </row>
    <row r="403" ht="15.75" customHeight="1">
      <c r="C403" s="155"/>
    </row>
    <row r="404" ht="15.75" customHeight="1">
      <c r="C404" s="155"/>
    </row>
    <row r="405" ht="15.75" customHeight="1">
      <c r="C405" s="155"/>
    </row>
    <row r="406" ht="15.75" customHeight="1">
      <c r="C406" s="155"/>
    </row>
    <row r="407" ht="15.75" customHeight="1">
      <c r="C407" s="155"/>
    </row>
    <row r="408" ht="15.75" customHeight="1">
      <c r="C408" s="155"/>
    </row>
    <row r="409" ht="15.75" customHeight="1">
      <c r="C409" s="155"/>
    </row>
    <row r="410" ht="15.75" customHeight="1">
      <c r="C410" s="155"/>
    </row>
    <row r="411" ht="15.75" customHeight="1">
      <c r="C411" s="155"/>
    </row>
    <row r="412" ht="15.75" customHeight="1">
      <c r="C412" s="155"/>
    </row>
    <row r="413" ht="15.75" customHeight="1">
      <c r="C413" s="155"/>
    </row>
    <row r="414" ht="15.75" customHeight="1">
      <c r="C414" s="155"/>
    </row>
    <row r="415" ht="15.75" customHeight="1">
      <c r="C415" s="155"/>
    </row>
    <row r="416" ht="15.75" customHeight="1">
      <c r="C416" s="155"/>
    </row>
    <row r="417" ht="15.75" customHeight="1">
      <c r="C417" s="155"/>
    </row>
    <row r="418" ht="15.75" customHeight="1">
      <c r="C418" s="155"/>
    </row>
    <row r="419" ht="15.75" customHeight="1">
      <c r="C419" s="155"/>
    </row>
    <row r="420" ht="15.75" customHeight="1">
      <c r="C420" s="155"/>
    </row>
    <row r="421" ht="15.75" customHeight="1">
      <c r="C421" s="155"/>
    </row>
    <row r="422" ht="15.75" customHeight="1">
      <c r="C422" s="155"/>
    </row>
    <row r="423" ht="15.75" customHeight="1">
      <c r="C423" s="155"/>
    </row>
    <row r="424" ht="15.75" customHeight="1">
      <c r="C424" s="155"/>
    </row>
    <row r="425" ht="15.75" customHeight="1">
      <c r="C425" s="155"/>
    </row>
    <row r="426" ht="15.75" customHeight="1">
      <c r="C426" s="155"/>
    </row>
    <row r="427" ht="15.75" customHeight="1">
      <c r="C427" s="155"/>
    </row>
    <row r="428" ht="15.75" customHeight="1">
      <c r="C428" s="155"/>
    </row>
    <row r="429" ht="15.75" customHeight="1">
      <c r="C429" s="155"/>
    </row>
    <row r="430" ht="15.75" customHeight="1">
      <c r="C430" s="155"/>
    </row>
    <row r="431" ht="15.75" customHeight="1">
      <c r="C431" s="155"/>
    </row>
    <row r="432" ht="15.75" customHeight="1">
      <c r="C432" s="155"/>
    </row>
    <row r="433" ht="15.75" customHeight="1">
      <c r="C433" s="155"/>
    </row>
    <row r="434" ht="15.75" customHeight="1">
      <c r="C434" s="155"/>
    </row>
    <row r="435" ht="15.75" customHeight="1">
      <c r="C435" s="155"/>
    </row>
    <row r="436" ht="15.75" customHeight="1">
      <c r="C436" s="155"/>
    </row>
    <row r="437" ht="15.75" customHeight="1">
      <c r="C437" s="155"/>
    </row>
    <row r="438" ht="15.75" customHeight="1">
      <c r="C438" s="155"/>
    </row>
    <row r="439" ht="15.75" customHeight="1">
      <c r="C439" s="155"/>
    </row>
    <row r="440" ht="15.75" customHeight="1">
      <c r="C440" s="155"/>
    </row>
    <row r="441" ht="15.75" customHeight="1">
      <c r="C441" s="155"/>
    </row>
    <row r="442" ht="15.75" customHeight="1">
      <c r="C442" s="155"/>
    </row>
    <row r="443" ht="15.75" customHeight="1">
      <c r="C443" s="155"/>
    </row>
    <row r="444" ht="15.75" customHeight="1">
      <c r="C444" s="155"/>
    </row>
    <row r="445" ht="15.75" customHeight="1">
      <c r="C445" s="155"/>
    </row>
    <row r="446" ht="15.75" customHeight="1">
      <c r="C446" s="155"/>
    </row>
    <row r="447" ht="15.75" customHeight="1">
      <c r="C447" s="155"/>
    </row>
    <row r="448" ht="15.75" customHeight="1">
      <c r="C448" s="155"/>
    </row>
    <row r="449" ht="15.75" customHeight="1">
      <c r="C449" s="155"/>
    </row>
    <row r="450" ht="15.75" customHeight="1">
      <c r="C450" s="155"/>
    </row>
    <row r="451" ht="15.75" customHeight="1">
      <c r="C451" s="155"/>
    </row>
    <row r="452" ht="15.75" customHeight="1">
      <c r="C452" s="155"/>
    </row>
    <row r="453" ht="15.75" customHeight="1">
      <c r="C453" s="155"/>
    </row>
    <row r="454" ht="15.75" customHeight="1">
      <c r="C454" s="155"/>
    </row>
    <row r="455" ht="15.75" customHeight="1">
      <c r="C455" s="155"/>
    </row>
    <row r="456" ht="15.75" customHeight="1">
      <c r="C456" s="155"/>
    </row>
    <row r="457" ht="15.75" customHeight="1">
      <c r="C457" s="155"/>
    </row>
    <row r="458" ht="15.75" customHeight="1">
      <c r="C458" s="155"/>
    </row>
    <row r="459" ht="15.75" customHeight="1">
      <c r="C459" s="155"/>
    </row>
    <row r="460" ht="15.75" customHeight="1">
      <c r="C460" s="155"/>
    </row>
    <row r="461" ht="15.75" customHeight="1">
      <c r="C461" s="155"/>
    </row>
    <row r="462" ht="15.75" customHeight="1">
      <c r="C462" s="155"/>
    </row>
    <row r="463" ht="15.75" customHeight="1">
      <c r="C463" s="155"/>
    </row>
    <row r="464" ht="15.75" customHeight="1">
      <c r="C464" s="155"/>
    </row>
    <row r="465" ht="15.75" customHeight="1">
      <c r="C465" s="155"/>
    </row>
    <row r="466" ht="15.75" customHeight="1">
      <c r="C466" s="155"/>
    </row>
    <row r="467" ht="15.75" customHeight="1">
      <c r="C467" s="155"/>
    </row>
    <row r="468" ht="15.75" customHeight="1">
      <c r="C468" s="155"/>
    </row>
    <row r="469" ht="15.75" customHeight="1">
      <c r="C469" s="155"/>
    </row>
    <row r="470" ht="15.75" customHeight="1">
      <c r="C470" s="155"/>
    </row>
    <row r="471" ht="15.75" customHeight="1">
      <c r="C471" s="155"/>
    </row>
    <row r="472" ht="15.75" customHeight="1">
      <c r="C472" s="155"/>
    </row>
    <row r="473" ht="15.75" customHeight="1">
      <c r="C473" s="155"/>
    </row>
    <row r="474" ht="15.75" customHeight="1">
      <c r="C474" s="155"/>
    </row>
    <row r="475" ht="15.75" customHeight="1">
      <c r="C475" s="155"/>
    </row>
    <row r="476" ht="15.75" customHeight="1">
      <c r="C476" s="155"/>
    </row>
    <row r="477" ht="15.75" customHeight="1">
      <c r="C477" s="155"/>
    </row>
    <row r="478" ht="15.75" customHeight="1">
      <c r="C478" s="155"/>
    </row>
    <row r="479" ht="15.75" customHeight="1">
      <c r="C479" s="155"/>
    </row>
    <row r="480" ht="15.75" customHeight="1">
      <c r="C480" s="155"/>
    </row>
    <row r="481" ht="15.75" customHeight="1">
      <c r="C481" s="155"/>
    </row>
    <row r="482" ht="15.75" customHeight="1">
      <c r="C482" s="155"/>
    </row>
    <row r="483" ht="15.75" customHeight="1">
      <c r="C483" s="155"/>
    </row>
    <row r="484" ht="15.75" customHeight="1">
      <c r="C484" s="155"/>
    </row>
    <row r="485" ht="15.75" customHeight="1">
      <c r="C485" s="155"/>
    </row>
    <row r="486" ht="15.75" customHeight="1">
      <c r="C486" s="155"/>
    </row>
    <row r="487" ht="15.75" customHeight="1">
      <c r="C487" s="155"/>
    </row>
    <row r="488" ht="15.75" customHeight="1">
      <c r="C488" s="155"/>
    </row>
    <row r="489" ht="15.75" customHeight="1">
      <c r="C489" s="155"/>
    </row>
    <row r="490" ht="15.75" customHeight="1">
      <c r="C490" s="155"/>
    </row>
    <row r="491" ht="15.75" customHeight="1">
      <c r="C491" s="155"/>
    </row>
    <row r="492" ht="15.75" customHeight="1">
      <c r="C492" s="155"/>
    </row>
    <row r="493" ht="15.75" customHeight="1">
      <c r="C493" s="155"/>
    </row>
    <row r="494" ht="15.75" customHeight="1">
      <c r="C494" s="155"/>
    </row>
    <row r="495" ht="15.75" customHeight="1">
      <c r="C495" s="155"/>
    </row>
    <row r="496" ht="15.75" customHeight="1">
      <c r="C496" s="155"/>
    </row>
    <row r="497" ht="15.75" customHeight="1">
      <c r="C497" s="155"/>
    </row>
    <row r="498" ht="15.75" customHeight="1">
      <c r="C498" s="155"/>
    </row>
    <row r="499" ht="15.75" customHeight="1">
      <c r="C499" s="155"/>
    </row>
    <row r="500" ht="15.75" customHeight="1">
      <c r="C500" s="155"/>
    </row>
    <row r="501" ht="15.75" customHeight="1">
      <c r="C501" s="155"/>
    </row>
    <row r="502" ht="15.75" customHeight="1">
      <c r="C502" s="155"/>
    </row>
    <row r="503" ht="15.75" customHeight="1">
      <c r="C503" s="155"/>
    </row>
    <row r="504" ht="15.75" customHeight="1">
      <c r="C504" s="155"/>
    </row>
    <row r="505" ht="15.75" customHeight="1">
      <c r="C505" s="155"/>
    </row>
    <row r="506" ht="15.75" customHeight="1">
      <c r="C506" s="155"/>
    </row>
    <row r="507" ht="15.75" customHeight="1">
      <c r="C507" s="155"/>
    </row>
    <row r="508" ht="15.75" customHeight="1">
      <c r="C508" s="155"/>
    </row>
    <row r="509" ht="15.75" customHeight="1">
      <c r="C509" s="155"/>
    </row>
    <row r="510" ht="15.75" customHeight="1">
      <c r="C510" s="155"/>
    </row>
    <row r="511" ht="15.75" customHeight="1">
      <c r="C511" s="155"/>
    </row>
    <row r="512" ht="15.75" customHeight="1">
      <c r="C512" s="155"/>
    </row>
    <row r="513" ht="15.75" customHeight="1">
      <c r="C513" s="155"/>
    </row>
    <row r="514" ht="15.75" customHeight="1">
      <c r="C514" s="155"/>
    </row>
    <row r="515" ht="15.75" customHeight="1">
      <c r="C515" s="155"/>
    </row>
    <row r="516" ht="15.75" customHeight="1">
      <c r="C516" s="155"/>
    </row>
    <row r="517" ht="15.75" customHeight="1">
      <c r="C517" s="155"/>
    </row>
    <row r="518" ht="15.75" customHeight="1">
      <c r="C518" s="155"/>
    </row>
    <row r="519" ht="15.75" customHeight="1">
      <c r="C519" s="155"/>
    </row>
    <row r="520" ht="15.75" customHeight="1">
      <c r="C520" s="155"/>
    </row>
    <row r="521" ht="15.75" customHeight="1">
      <c r="C521" s="155"/>
    </row>
    <row r="522" ht="15.75" customHeight="1">
      <c r="C522" s="155"/>
    </row>
    <row r="523" ht="15.75" customHeight="1">
      <c r="C523" s="155"/>
    </row>
    <row r="524" ht="15.75" customHeight="1">
      <c r="C524" s="155"/>
    </row>
    <row r="525" ht="15.75" customHeight="1">
      <c r="C525" s="155"/>
    </row>
    <row r="526" ht="15.75" customHeight="1">
      <c r="C526" s="155"/>
    </row>
    <row r="527" ht="15.75" customHeight="1">
      <c r="C527" s="155"/>
    </row>
    <row r="528" ht="15.75" customHeight="1">
      <c r="C528" s="155"/>
    </row>
    <row r="529" ht="15.75" customHeight="1">
      <c r="C529" s="155"/>
    </row>
    <row r="530" ht="15.75" customHeight="1">
      <c r="C530" s="155"/>
    </row>
    <row r="531" ht="15.75" customHeight="1">
      <c r="C531" s="155"/>
    </row>
    <row r="532" ht="15.75" customHeight="1">
      <c r="C532" s="155"/>
    </row>
    <row r="533" ht="15.75" customHeight="1">
      <c r="C533" s="155"/>
    </row>
    <row r="534" ht="15.75" customHeight="1">
      <c r="C534" s="155"/>
    </row>
    <row r="535" ht="15.75" customHeight="1">
      <c r="C535" s="155"/>
    </row>
    <row r="536" ht="15.75" customHeight="1">
      <c r="C536" s="155"/>
    </row>
    <row r="537" ht="15.75" customHeight="1">
      <c r="C537" s="155"/>
    </row>
    <row r="538" ht="15.75" customHeight="1">
      <c r="C538" s="155"/>
    </row>
    <row r="539" ht="15.75" customHeight="1">
      <c r="C539" s="155"/>
    </row>
    <row r="540" ht="15.75" customHeight="1">
      <c r="C540" s="155"/>
    </row>
    <row r="541" ht="15.75" customHeight="1">
      <c r="C541" s="155"/>
    </row>
    <row r="542" ht="15.75" customHeight="1">
      <c r="C542" s="155"/>
    </row>
    <row r="543" ht="15.75" customHeight="1">
      <c r="C543" s="155"/>
    </row>
    <row r="544" ht="15.75" customHeight="1">
      <c r="C544" s="155"/>
    </row>
    <row r="545" ht="15.75" customHeight="1">
      <c r="C545" s="155"/>
    </row>
    <row r="546" ht="15.75" customHeight="1">
      <c r="C546" s="155"/>
    </row>
    <row r="547" ht="15.75" customHeight="1">
      <c r="C547" s="155"/>
    </row>
    <row r="548" ht="15.75" customHeight="1">
      <c r="C548" s="155"/>
    </row>
    <row r="549" ht="15.75" customHeight="1">
      <c r="C549" s="155"/>
    </row>
    <row r="550" ht="15.75" customHeight="1">
      <c r="C550" s="155"/>
    </row>
    <row r="551" ht="15.75" customHeight="1">
      <c r="C551" s="155"/>
    </row>
    <row r="552" ht="15.75" customHeight="1">
      <c r="C552" s="155"/>
    </row>
    <row r="553" ht="15.75" customHeight="1">
      <c r="C553" s="155"/>
    </row>
    <row r="554" ht="15.75" customHeight="1">
      <c r="C554" s="155"/>
    </row>
    <row r="555" ht="15.75" customHeight="1">
      <c r="C555" s="155"/>
    </row>
    <row r="556" ht="15.75" customHeight="1">
      <c r="C556" s="155"/>
    </row>
    <row r="557" ht="15.75" customHeight="1">
      <c r="C557" s="155"/>
    </row>
    <row r="558" ht="15.75" customHeight="1">
      <c r="C558" s="155"/>
    </row>
    <row r="559" ht="15.75" customHeight="1">
      <c r="C559" s="155"/>
    </row>
    <row r="560" ht="15.75" customHeight="1">
      <c r="C560" s="155"/>
    </row>
    <row r="561" ht="15.75" customHeight="1">
      <c r="C561" s="155"/>
    </row>
    <row r="562" ht="15.75" customHeight="1">
      <c r="C562" s="155"/>
    </row>
    <row r="563" ht="15.75" customHeight="1">
      <c r="C563" s="155"/>
    </row>
    <row r="564" ht="15.75" customHeight="1">
      <c r="C564" s="155"/>
    </row>
    <row r="565" ht="15.75" customHeight="1">
      <c r="C565" s="155"/>
    </row>
    <row r="566" ht="15.75" customHeight="1">
      <c r="C566" s="155"/>
    </row>
    <row r="567" ht="15.75" customHeight="1">
      <c r="C567" s="155"/>
    </row>
    <row r="568" ht="15.75" customHeight="1">
      <c r="C568" s="155"/>
    </row>
    <row r="569" ht="15.75" customHeight="1">
      <c r="C569" s="155"/>
    </row>
    <row r="570" ht="15.75" customHeight="1">
      <c r="C570" s="155"/>
    </row>
    <row r="571" ht="15.75" customHeight="1">
      <c r="C571" s="155"/>
    </row>
    <row r="572" ht="15.75" customHeight="1">
      <c r="C572" s="155"/>
    </row>
    <row r="573" ht="15.75" customHeight="1">
      <c r="C573" s="155"/>
    </row>
    <row r="574" ht="15.75" customHeight="1">
      <c r="C574" s="155"/>
    </row>
    <row r="575" ht="15.75" customHeight="1">
      <c r="C575" s="155"/>
    </row>
    <row r="576" ht="15.75" customHeight="1">
      <c r="C576" s="155"/>
    </row>
    <row r="577" ht="15.75" customHeight="1">
      <c r="C577" s="155"/>
    </row>
    <row r="578" ht="15.75" customHeight="1">
      <c r="C578" s="155"/>
    </row>
    <row r="579" ht="15.75" customHeight="1">
      <c r="C579" s="155"/>
    </row>
    <row r="580" ht="15.75" customHeight="1">
      <c r="C580" s="155"/>
    </row>
    <row r="581" ht="15.75" customHeight="1">
      <c r="C581" s="155"/>
    </row>
    <row r="582" ht="15.75" customHeight="1">
      <c r="C582" s="155"/>
    </row>
    <row r="583" ht="15.75" customHeight="1">
      <c r="C583" s="155"/>
    </row>
    <row r="584" ht="15.75" customHeight="1">
      <c r="C584" s="155"/>
    </row>
    <row r="585" ht="15.75" customHeight="1">
      <c r="C585" s="155"/>
    </row>
    <row r="586" ht="15.75" customHeight="1">
      <c r="C586" s="155"/>
    </row>
    <row r="587" ht="15.75" customHeight="1">
      <c r="C587" s="155"/>
    </row>
    <row r="588" ht="15.75" customHeight="1">
      <c r="C588" s="155"/>
    </row>
    <row r="589" ht="15.75" customHeight="1">
      <c r="C589" s="155"/>
    </row>
    <row r="590" ht="15.75" customHeight="1">
      <c r="C590" s="155"/>
    </row>
    <row r="591" ht="15.75" customHeight="1">
      <c r="C591" s="155"/>
    </row>
    <row r="592" ht="15.75" customHeight="1">
      <c r="C592" s="155"/>
    </row>
    <row r="593" ht="15.75" customHeight="1">
      <c r="C593" s="155"/>
    </row>
    <row r="594" ht="15.75" customHeight="1">
      <c r="C594" s="155"/>
    </row>
    <row r="595" ht="15.75" customHeight="1">
      <c r="C595" s="155"/>
    </row>
    <row r="596" ht="15.75" customHeight="1">
      <c r="C596" s="155"/>
    </row>
    <row r="597" ht="15.75" customHeight="1">
      <c r="C597" s="155"/>
    </row>
    <row r="598" ht="15.75" customHeight="1">
      <c r="C598" s="155"/>
    </row>
    <row r="599" ht="15.75" customHeight="1">
      <c r="C599" s="155"/>
    </row>
    <row r="600" ht="15.75" customHeight="1">
      <c r="C600" s="155"/>
    </row>
    <row r="601" ht="15.75" customHeight="1">
      <c r="C601" s="155"/>
    </row>
    <row r="602" ht="15.75" customHeight="1">
      <c r="C602" s="155"/>
    </row>
    <row r="603" ht="15.75" customHeight="1">
      <c r="C603" s="155"/>
    </row>
    <row r="604" ht="15.75" customHeight="1">
      <c r="C604" s="155"/>
    </row>
    <row r="605" ht="15.75" customHeight="1">
      <c r="C605" s="155"/>
    </row>
    <row r="606" ht="15.75" customHeight="1">
      <c r="C606" s="155"/>
    </row>
    <row r="607" ht="15.75" customHeight="1">
      <c r="C607" s="155"/>
    </row>
    <row r="608" ht="15.75" customHeight="1">
      <c r="C608" s="155"/>
    </row>
    <row r="609" ht="15.75" customHeight="1">
      <c r="C609" s="155"/>
    </row>
    <row r="610" ht="15.75" customHeight="1">
      <c r="C610" s="155"/>
    </row>
    <row r="611" ht="15.75" customHeight="1">
      <c r="C611" s="155"/>
    </row>
    <row r="612" ht="15.75" customHeight="1">
      <c r="C612" s="155"/>
    </row>
    <row r="613" ht="15.75" customHeight="1">
      <c r="C613" s="155"/>
    </row>
    <row r="614" ht="15.75" customHeight="1">
      <c r="C614" s="155"/>
    </row>
    <row r="615" ht="15.75" customHeight="1">
      <c r="C615" s="155"/>
    </row>
    <row r="616" ht="15.75" customHeight="1">
      <c r="C616" s="155"/>
    </row>
    <row r="617" ht="15.75" customHeight="1">
      <c r="C617" s="155"/>
    </row>
    <row r="618" ht="15.75" customHeight="1">
      <c r="C618" s="155"/>
    </row>
    <row r="619" ht="15.75" customHeight="1">
      <c r="C619" s="155"/>
    </row>
    <row r="620" ht="15.75" customHeight="1">
      <c r="C620" s="155"/>
    </row>
    <row r="621" ht="15.75" customHeight="1">
      <c r="C621" s="155"/>
    </row>
    <row r="622" ht="15.75" customHeight="1">
      <c r="C622" s="155"/>
    </row>
    <row r="623" ht="15.75" customHeight="1">
      <c r="C623" s="155"/>
    </row>
    <row r="624" ht="15.75" customHeight="1">
      <c r="C624" s="155"/>
    </row>
    <row r="625" ht="15.75" customHeight="1">
      <c r="C625" s="155"/>
    </row>
    <row r="626" ht="15.75" customHeight="1">
      <c r="C626" s="155"/>
    </row>
    <row r="627" ht="15.75" customHeight="1">
      <c r="C627" s="155"/>
    </row>
    <row r="628" ht="15.75" customHeight="1">
      <c r="C628" s="155"/>
    </row>
    <row r="629" ht="15.75" customHeight="1">
      <c r="C629" s="155"/>
    </row>
    <row r="630" ht="15.75" customHeight="1">
      <c r="C630" s="155"/>
    </row>
    <row r="631" ht="15.75" customHeight="1">
      <c r="C631" s="155"/>
    </row>
    <row r="632" ht="15.75" customHeight="1">
      <c r="C632" s="155"/>
    </row>
    <row r="633" ht="15.75" customHeight="1">
      <c r="C633" s="155"/>
    </row>
    <row r="634" ht="15.75" customHeight="1">
      <c r="C634" s="155"/>
    </row>
    <row r="635" ht="15.75" customHeight="1">
      <c r="C635" s="155"/>
    </row>
    <row r="636" ht="15.75" customHeight="1">
      <c r="C636" s="155"/>
    </row>
    <row r="637" ht="15.75" customHeight="1">
      <c r="C637" s="155"/>
    </row>
    <row r="638" ht="15.75" customHeight="1">
      <c r="C638" s="155"/>
    </row>
    <row r="639" ht="15.75" customHeight="1">
      <c r="C639" s="155"/>
    </row>
    <row r="640" ht="15.75" customHeight="1">
      <c r="C640" s="155"/>
    </row>
    <row r="641" ht="15.75" customHeight="1">
      <c r="C641" s="155"/>
    </row>
    <row r="642" ht="15.75" customHeight="1">
      <c r="C642" s="155"/>
    </row>
    <row r="643" ht="15.75" customHeight="1">
      <c r="C643" s="155"/>
    </row>
    <row r="644" ht="15.75" customHeight="1">
      <c r="C644" s="155"/>
    </row>
    <row r="645" ht="15.75" customHeight="1">
      <c r="C645" s="155"/>
    </row>
    <row r="646" ht="15.75" customHeight="1">
      <c r="C646" s="155"/>
    </row>
    <row r="647" ht="15.75" customHeight="1">
      <c r="C647" s="155"/>
    </row>
    <row r="648" ht="15.75" customHeight="1">
      <c r="C648" s="155"/>
    </row>
    <row r="649" ht="15.75" customHeight="1">
      <c r="C649" s="155"/>
    </row>
    <row r="650" ht="15.75" customHeight="1">
      <c r="C650" s="155"/>
    </row>
    <row r="651" ht="15.75" customHeight="1">
      <c r="C651" s="155"/>
    </row>
    <row r="652" ht="15.75" customHeight="1">
      <c r="C652" s="155"/>
    </row>
    <row r="653" ht="15.75" customHeight="1">
      <c r="C653" s="155"/>
    </row>
    <row r="654" ht="15.75" customHeight="1">
      <c r="C654" s="155"/>
    </row>
    <row r="655" ht="15.75" customHeight="1">
      <c r="C655" s="155"/>
    </row>
    <row r="656" ht="15.75" customHeight="1">
      <c r="C656" s="155"/>
    </row>
    <row r="657" ht="15.75" customHeight="1">
      <c r="C657" s="155"/>
    </row>
    <row r="658" ht="15.75" customHeight="1">
      <c r="C658" s="155"/>
    </row>
    <row r="659" ht="15.75" customHeight="1">
      <c r="C659" s="155"/>
    </row>
    <row r="660" ht="15.75" customHeight="1">
      <c r="C660" s="155"/>
    </row>
    <row r="661" ht="15.75" customHeight="1">
      <c r="C661" s="155"/>
    </row>
    <row r="662" ht="15.75" customHeight="1">
      <c r="C662" s="155"/>
    </row>
    <row r="663" ht="15.75" customHeight="1">
      <c r="C663" s="155"/>
    </row>
    <row r="664" ht="15.75" customHeight="1">
      <c r="C664" s="155"/>
    </row>
    <row r="665" ht="15.75" customHeight="1">
      <c r="C665" s="155"/>
    </row>
    <row r="666" ht="15.75" customHeight="1">
      <c r="C666" s="155"/>
    </row>
    <row r="667" ht="15.75" customHeight="1">
      <c r="C667" s="155"/>
    </row>
    <row r="668" ht="15.75" customHeight="1">
      <c r="C668" s="155"/>
    </row>
    <row r="669" ht="15.75" customHeight="1">
      <c r="C669" s="155"/>
    </row>
    <row r="670" ht="15.75" customHeight="1">
      <c r="C670" s="155"/>
    </row>
    <row r="671" ht="15.75" customHeight="1">
      <c r="C671" s="155"/>
    </row>
    <row r="672" ht="15.75" customHeight="1">
      <c r="C672" s="155"/>
    </row>
    <row r="673" ht="15.75" customHeight="1">
      <c r="C673" s="155"/>
    </row>
    <row r="674" ht="15.75" customHeight="1">
      <c r="C674" s="155"/>
    </row>
    <row r="675" ht="15.75" customHeight="1">
      <c r="C675" s="155"/>
    </row>
    <row r="676" ht="15.75" customHeight="1">
      <c r="C676" s="155"/>
    </row>
    <row r="677" ht="15.75" customHeight="1">
      <c r="C677" s="155"/>
    </row>
    <row r="678" ht="15.75" customHeight="1">
      <c r="C678" s="155"/>
    </row>
    <row r="679" ht="15.75" customHeight="1">
      <c r="C679" s="155"/>
    </row>
    <row r="680" ht="15.75" customHeight="1">
      <c r="C680" s="155"/>
    </row>
    <row r="681" ht="15.75" customHeight="1">
      <c r="C681" s="155"/>
    </row>
    <row r="682" ht="15.75" customHeight="1">
      <c r="C682" s="155"/>
    </row>
    <row r="683" ht="15.75" customHeight="1">
      <c r="C683" s="155"/>
    </row>
    <row r="684" ht="15.75" customHeight="1">
      <c r="C684" s="155"/>
    </row>
    <row r="685" ht="15.75" customHeight="1">
      <c r="C685" s="155"/>
    </row>
    <row r="686" ht="15.75" customHeight="1">
      <c r="C686" s="155"/>
    </row>
    <row r="687" ht="15.75" customHeight="1">
      <c r="C687" s="155"/>
    </row>
    <row r="688" ht="15.75" customHeight="1">
      <c r="C688" s="155"/>
    </row>
    <row r="689" ht="15.75" customHeight="1">
      <c r="C689" s="155"/>
    </row>
    <row r="690" ht="15.75" customHeight="1">
      <c r="C690" s="155"/>
    </row>
    <row r="691" ht="15.75" customHeight="1">
      <c r="C691" s="155"/>
    </row>
    <row r="692" ht="15.75" customHeight="1">
      <c r="C692" s="155"/>
    </row>
    <row r="693" ht="15.75" customHeight="1">
      <c r="C693" s="155"/>
    </row>
    <row r="694" ht="15.75" customHeight="1">
      <c r="C694" s="155"/>
    </row>
    <row r="695" ht="15.75" customHeight="1">
      <c r="C695" s="155"/>
    </row>
    <row r="696" ht="15.75" customHeight="1">
      <c r="C696" s="155"/>
    </row>
    <row r="697" ht="15.75" customHeight="1">
      <c r="C697" s="155"/>
    </row>
    <row r="698" ht="15.75" customHeight="1">
      <c r="C698" s="155"/>
    </row>
    <row r="699" ht="15.75" customHeight="1">
      <c r="C699" s="155"/>
    </row>
    <row r="700" ht="15.75" customHeight="1">
      <c r="C700" s="155"/>
    </row>
    <row r="701" ht="15.75" customHeight="1">
      <c r="C701" s="155"/>
    </row>
    <row r="702" ht="15.75" customHeight="1">
      <c r="C702" s="155"/>
    </row>
    <row r="703" ht="15.75" customHeight="1">
      <c r="C703" s="155"/>
    </row>
    <row r="704" ht="15.75" customHeight="1">
      <c r="C704" s="155"/>
    </row>
    <row r="705" ht="15.75" customHeight="1">
      <c r="C705" s="155"/>
    </row>
    <row r="706" ht="15.75" customHeight="1">
      <c r="C706" s="155"/>
    </row>
    <row r="707" ht="15.75" customHeight="1">
      <c r="C707" s="155"/>
    </row>
    <row r="708" ht="15.75" customHeight="1">
      <c r="C708" s="155"/>
    </row>
    <row r="709" ht="15.75" customHeight="1">
      <c r="C709" s="155"/>
    </row>
    <row r="710" ht="15.75" customHeight="1">
      <c r="C710" s="155"/>
    </row>
    <row r="711" ht="15.75" customHeight="1">
      <c r="C711" s="155"/>
    </row>
    <row r="712" ht="15.75" customHeight="1">
      <c r="C712" s="155"/>
    </row>
    <row r="713" ht="15.75" customHeight="1">
      <c r="C713" s="155"/>
    </row>
    <row r="714" ht="15.75" customHeight="1">
      <c r="C714" s="155"/>
    </row>
    <row r="715" ht="15.75" customHeight="1">
      <c r="C715" s="155"/>
    </row>
    <row r="716" ht="15.75" customHeight="1">
      <c r="C716" s="155"/>
    </row>
    <row r="717" ht="15.75" customHeight="1">
      <c r="C717" s="155"/>
    </row>
    <row r="718" ht="15.75" customHeight="1">
      <c r="C718" s="155"/>
    </row>
    <row r="719" ht="15.75" customHeight="1">
      <c r="C719" s="155"/>
    </row>
    <row r="720" ht="15.75" customHeight="1">
      <c r="C720" s="155"/>
    </row>
    <row r="721" ht="15.75" customHeight="1">
      <c r="C721" s="155"/>
    </row>
    <row r="722" ht="15.75" customHeight="1">
      <c r="C722" s="155"/>
    </row>
    <row r="723" ht="15.75" customHeight="1">
      <c r="C723" s="155"/>
    </row>
    <row r="724" ht="15.75" customHeight="1">
      <c r="C724" s="155"/>
    </row>
    <row r="725" ht="15.75" customHeight="1">
      <c r="C725" s="155"/>
    </row>
    <row r="726" ht="15.75" customHeight="1">
      <c r="C726" s="155"/>
    </row>
    <row r="727" ht="15.75" customHeight="1">
      <c r="C727" s="155"/>
    </row>
    <row r="728" ht="15.75" customHeight="1">
      <c r="C728" s="155"/>
    </row>
    <row r="729" ht="15.75" customHeight="1">
      <c r="C729" s="155"/>
    </row>
    <row r="730" ht="15.75" customHeight="1">
      <c r="C730" s="155"/>
    </row>
    <row r="731" ht="15.75" customHeight="1">
      <c r="C731" s="155"/>
    </row>
    <row r="732" ht="15.75" customHeight="1">
      <c r="C732" s="155"/>
    </row>
    <row r="733" ht="15.75" customHeight="1">
      <c r="C733" s="155"/>
    </row>
    <row r="734" ht="15.75" customHeight="1">
      <c r="C734" s="155"/>
    </row>
    <row r="735" ht="15.75" customHeight="1">
      <c r="C735" s="155"/>
    </row>
    <row r="736" ht="15.75" customHeight="1">
      <c r="C736" s="155"/>
    </row>
    <row r="737" ht="15.75" customHeight="1">
      <c r="C737" s="155"/>
    </row>
    <row r="738" ht="15.75" customHeight="1">
      <c r="C738" s="155"/>
    </row>
    <row r="739" ht="15.75" customHeight="1">
      <c r="C739" s="155"/>
    </row>
    <row r="740" ht="15.75" customHeight="1">
      <c r="C740" s="155"/>
    </row>
    <row r="741" ht="15.75" customHeight="1">
      <c r="C741" s="155"/>
    </row>
    <row r="742" ht="15.75" customHeight="1">
      <c r="C742" s="155"/>
    </row>
    <row r="743" ht="15.75" customHeight="1">
      <c r="C743" s="155"/>
    </row>
    <row r="744" ht="15.75" customHeight="1">
      <c r="C744" s="155"/>
    </row>
    <row r="745" ht="15.75" customHeight="1">
      <c r="C745" s="155"/>
    </row>
    <row r="746" ht="15.75" customHeight="1">
      <c r="C746" s="155"/>
    </row>
    <row r="747" ht="15.75" customHeight="1">
      <c r="C747" s="155"/>
    </row>
    <row r="748" ht="15.75" customHeight="1">
      <c r="C748" s="155"/>
    </row>
    <row r="749" ht="15.75" customHeight="1">
      <c r="C749" s="155"/>
    </row>
    <row r="750" ht="15.75" customHeight="1">
      <c r="C750" s="155"/>
    </row>
    <row r="751" ht="15.75" customHeight="1">
      <c r="C751" s="155"/>
    </row>
    <row r="752" ht="15.75" customHeight="1">
      <c r="C752" s="155"/>
    </row>
    <row r="753" ht="15.75" customHeight="1">
      <c r="C753" s="155"/>
    </row>
    <row r="754" ht="15.75" customHeight="1">
      <c r="C754" s="155"/>
    </row>
    <row r="755" ht="15.75" customHeight="1">
      <c r="C755" s="155"/>
    </row>
    <row r="756" ht="15.75" customHeight="1">
      <c r="C756" s="155"/>
    </row>
    <row r="757" ht="15.75" customHeight="1">
      <c r="C757" s="155"/>
    </row>
    <row r="758" ht="15.75" customHeight="1">
      <c r="C758" s="155"/>
    </row>
    <row r="759" ht="15.75" customHeight="1">
      <c r="C759" s="155"/>
    </row>
    <row r="760" ht="15.75" customHeight="1">
      <c r="C760" s="155"/>
    </row>
    <row r="761" ht="15.75" customHeight="1">
      <c r="C761" s="155"/>
    </row>
    <row r="762" ht="15.75" customHeight="1">
      <c r="C762" s="155"/>
    </row>
    <row r="763" ht="15.75" customHeight="1">
      <c r="C763" s="155"/>
    </row>
    <row r="764" ht="15.75" customHeight="1">
      <c r="C764" s="155"/>
    </row>
    <row r="765" ht="15.75" customHeight="1">
      <c r="C765" s="155"/>
    </row>
    <row r="766" ht="15.75" customHeight="1">
      <c r="C766" s="155"/>
    </row>
    <row r="767" ht="15.75" customHeight="1">
      <c r="C767" s="155"/>
    </row>
    <row r="768" ht="15.75" customHeight="1">
      <c r="C768" s="155"/>
    </row>
    <row r="769" ht="15.75" customHeight="1">
      <c r="C769" s="155"/>
    </row>
    <row r="770" ht="15.75" customHeight="1">
      <c r="C770" s="155"/>
    </row>
    <row r="771" ht="15.75" customHeight="1">
      <c r="C771" s="155"/>
    </row>
    <row r="772" ht="15.75" customHeight="1">
      <c r="C772" s="155"/>
    </row>
    <row r="773" ht="15.75" customHeight="1">
      <c r="C773" s="155"/>
    </row>
    <row r="774" ht="15.75" customHeight="1">
      <c r="C774" s="155"/>
    </row>
    <row r="775" ht="15.75" customHeight="1">
      <c r="C775" s="155"/>
    </row>
    <row r="776" ht="15.75" customHeight="1">
      <c r="C776" s="155"/>
    </row>
    <row r="777" ht="15.75" customHeight="1">
      <c r="C777" s="155"/>
    </row>
    <row r="778" ht="15.75" customHeight="1">
      <c r="C778" s="155"/>
    </row>
    <row r="779" ht="15.75" customHeight="1">
      <c r="C779" s="155"/>
    </row>
    <row r="780" ht="15.75" customHeight="1">
      <c r="C780" s="155"/>
    </row>
    <row r="781" ht="15.75" customHeight="1">
      <c r="C781" s="155"/>
    </row>
    <row r="782" ht="15.75" customHeight="1">
      <c r="C782" s="155"/>
    </row>
    <row r="783" ht="15.75" customHeight="1">
      <c r="C783" s="155"/>
    </row>
    <row r="784" ht="15.75" customHeight="1">
      <c r="C784" s="155"/>
    </row>
    <row r="785" ht="15.75" customHeight="1">
      <c r="C785" s="155"/>
    </row>
    <row r="786" ht="15.75" customHeight="1">
      <c r="C786" s="155"/>
    </row>
    <row r="787" ht="15.75" customHeight="1">
      <c r="C787" s="155"/>
    </row>
    <row r="788" ht="15.75" customHeight="1">
      <c r="C788" s="155"/>
    </row>
    <row r="789" ht="15.75" customHeight="1">
      <c r="C789" s="155"/>
    </row>
    <row r="790" ht="15.75" customHeight="1">
      <c r="C790" s="155"/>
    </row>
    <row r="791" ht="15.75" customHeight="1">
      <c r="C791" s="155"/>
    </row>
    <row r="792" ht="15.75" customHeight="1">
      <c r="C792" s="155"/>
    </row>
    <row r="793" ht="15.75" customHeight="1">
      <c r="C793" s="155"/>
    </row>
    <row r="794" ht="15.75" customHeight="1">
      <c r="C794" s="155"/>
    </row>
    <row r="795" ht="15.75" customHeight="1">
      <c r="C795" s="155"/>
    </row>
    <row r="796" ht="15.75" customHeight="1">
      <c r="C796" s="155"/>
    </row>
    <row r="797" ht="15.75" customHeight="1">
      <c r="C797" s="155"/>
    </row>
    <row r="798" ht="15.75" customHeight="1">
      <c r="C798" s="155"/>
    </row>
    <row r="799" ht="15.75" customHeight="1">
      <c r="C799" s="155"/>
    </row>
    <row r="800" ht="15.75" customHeight="1">
      <c r="C800" s="155"/>
    </row>
    <row r="801" ht="15.75" customHeight="1">
      <c r="C801" s="155"/>
    </row>
    <row r="802" ht="15.75" customHeight="1">
      <c r="C802" s="155"/>
    </row>
    <row r="803" ht="15.75" customHeight="1">
      <c r="C803" s="155"/>
    </row>
    <row r="804" ht="15.75" customHeight="1">
      <c r="C804" s="155"/>
    </row>
    <row r="805" ht="15.75" customHeight="1">
      <c r="C805" s="155"/>
    </row>
    <row r="806" ht="15.75" customHeight="1">
      <c r="C806" s="155"/>
    </row>
    <row r="807" ht="15.75" customHeight="1">
      <c r="C807" s="155"/>
    </row>
    <row r="808" ht="15.75" customHeight="1">
      <c r="C808" s="155"/>
    </row>
    <row r="809" ht="15.75" customHeight="1">
      <c r="C809" s="155"/>
    </row>
    <row r="810" ht="15.75" customHeight="1">
      <c r="C810" s="155"/>
    </row>
    <row r="811" ht="15.75" customHeight="1">
      <c r="C811" s="155"/>
    </row>
    <row r="812" ht="15.75" customHeight="1">
      <c r="C812" s="155"/>
    </row>
    <row r="813" ht="15.75" customHeight="1">
      <c r="C813" s="155"/>
    </row>
    <row r="814" ht="15.75" customHeight="1">
      <c r="C814" s="155"/>
    </row>
    <row r="815" ht="15.75" customHeight="1">
      <c r="C815" s="155"/>
    </row>
    <row r="816" ht="15.75" customHeight="1">
      <c r="C816" s="155"/>
    </row>
    <row r="817" ht="15.75" customHeight="1">
      <c r="C817" s="155"/>
    </row>
    <row r="818" ht="15.75" customHeight="1">
      <c r="C818" s="155"/>
    </row>
    <row r="819" ht="15.75" customHeight="1">
      <c r="C819" s="155"/>
    </row>
    <row r="820" ht="15.75" customHeight="1">
      <c r="C820" s="155"/>
    </row>
    <row r="821" ht="15.75" customHeight="1">
      <c r="C821" s="155"/>
    </row>
    <row r="822" ht="15.75" customHeight="1">
      <c r="C822" s="155"/>
    </row>
    <row r="823" ht="15.75" customHeight="1">
      <c r="C823" s="155"/>
    </row>
    <row r="824" ht="15.75" customHeight="1">
      <c r="C824" s="155"/>
    </row>
    <row r="825" ht="15.75" customHeight="1">
      <c r="C825" s="155"/>
    </row>
    <row r="826" ht="15.75" customHeight="1">
      <c r="C826" s="155"/>
    </row>
    <row r="827" ht="15.75" customHeight="1">
      <c r="C827" s="155"/>
    </row>
    <row r="828" ht="15.75" customHeight="1">
      <c r="C828" s="155"/>
    </row>
    <row r="829" ht="15.75" customHeight="1">
      <c r="C829" s="155"/>
    </row>
    <row r="830" ht="15.75" customHeight="1">
      <c r="C830" s="155"/>
    </row>
    <row r="831" ht="15.75" customHeight="1">
      <c r="C831" s="155"/>
    </row>
    <row r="832" ht="15.75" customHeight="1">
      <c r="C832" s="155"/>
    </row>
    <row r="833" ht="15.75" customHeight="1">
      <c r="C833" s="155"/>
    </row>
    <row r="834" ht="15.75" customHeight="1">
      <c r="C834" s="155"/>
    </row>
    <row r="835" ht="15.75" customHeight="1">
      <c r="C835" s="155"/>
    </row>
    <row r="836" ht="15.75" customHeight="1">
      <c r="C836" s="155"/>
    </row>
    <row r="837" ht="15.75" customHeight="1">
      <c r="C837" s="155"/>
    </row>
    <row r="838" ht="15.75" customHeight="1">
      <c r="C838" s="155"/>
    </row>
    <row r="839" ht="15.75" customHeight="1">
      <c r="C839" s="155"/>
    </row>
    <row r="840" ht="15.75" customHeight="1">
      <c r="C840" s="155"/>
    </row>
    <row r="841" ht="15.75" customHeight="1">
      <c r="C841" s="155"/>
    </row>
    <row r="842" ht="15.75" customHeight="1">
      <c r="C842" s="155"/>
    </row>
    <row r="843" ht="15.75" customHeight="1">
      <c r="C843" s="155"/>
    </row>
    <row r="844" ht="15.75" customHeight="1">
      <c r="C844" s="155"/>
    </row>
    <row r="845" ht="15.75" customHeight="1">
      <c r="C845" s="155"/>
    </row>
    <row r="846" ht="15.75" customHeight="1">
      <c r="C846" s="155"/>
    </row>
    <row r="847" ht="15.75" customHeight="1">
      <c r="C847" s="155"/>
    </row>
    <row r="848" ht="15.75" customHeight="1">
      <c r="C848" s="155"/>
    </row>
    <row r="849" ht="15.75" customHeight="1">
      <c r="C849" s="155"/>
    </row>
    <row r="850" ht="15.75" customHeight="1">
      <c r="C850" s="155"/>
    </row>
    <row r="851" ht="15.75" customHeight="1">
      <c r="C851" s="155"/>
    </row>
    <row r="852" ht="15.75" customHeight="1">
      <c r="C852" s="155"/>
    </row>
    <row r="853" ht="15.75" customHeight="1">
      <c r="C853" s="155"/>
    </row>
    <row r="854" ht="15.75" customHeight="1">
      <c r="C854" s="155"/>
    </row>
    <row r="855" ht="15.75" customHeight="1">
      <c r="C855" s="155"/>
    </row>
    <row r="856" ht="15.75" customHeight="1">
      <c r="C856" s="155"/>
    </row>
    <row r="857" ht="15.75" customHeight="1">
      <c r="C857" s="155"/>
    </row>
    <row r="858" ht="15.75" customHeight="1">
      <c r="C858" s="155"/>
    </row>
    <row r="859" ht="15.75" customHeight="1">
      <c r="C859" s="155"/>
    </row>
    <row r="860" ht="15.75" customHeight="1">
      <c r="C860" s="155"/>
    </row>
    <row r="861" ht="15.75" customHeight="1">
      <c r="C861" s="155"/>
    </row>
    <row r="862" ht="15.75" customHeight="1">
      <c r="C862" s="155"/>
    </row>
    <row r="863" ht="15.75" customHeight="1">
      <c r="C863" s="155"/>
    </row>
    <row r="864" ht="15.75" customHeight="1">
      <c r="C864" s="155"/>
    </row>
    <row r="865" ht="15.75" customHeight="1">
      <c r="C865" s="155"/>
    </row>
    <row r="866" ht="15.75" customHeight="1">
      <c r="C866" s="155"/>
    </row>
    <row r="867" ht="15.75" customHeight="1">
      <c r="C867" s="155"/>
    </row>
    <row r="868" ht="15.75" customHeight="1">
      <c r="C868" s="155"/>
    </row>
    <row r="869" ht="15.75" customHeight="1">
      <c r="C869" s="155"/>
    </row>
    <row r="870" ht="15.75" customHeight="1">
      <c r="C870" s="155"/>
    </row>
    <row r="871" ht="15.75" customHeight="1">
      <c r="C871" s="155"/>
    </row>
    <row r="872" ht="15.75" customHeight="1">
      <c r="C872" s="155"/>
    </row>
    <row r="873" ht="15.75" customHeight="1">
      <c r="C873" s="155"/>
    </row>
    <row r="874" ht="15.75" customHeight="1">
      <c r="C874" s="155"/>
    </row>
    <row r="875" ht="15.75" customHeight="1">
      <c r="C875" s="155"/>
    </row>
    <row r="876" ht="15.75" customHeight="1">
      <c r="C876" s="155"/>
    </row>
    <row r="877" ht="15.75" customHeight="1">
      <c r="C877" s="155"/>
    </row>
    <row r="878" ht="15.75" customHeight="1">
      <c r="C878" s="155"/>
    </row>
    <row r="879" ht="15.75" customHeight="1">
      <c r="C879" s="155"/>
    </row>
    <row r="880" ht="15.75" customHeight="1">
      <c r="C880" s="155"/>
    </row>
    <row r="881" ht="15.75" customHeight="1">
      <c r="C881" s="155"/>
    </row>
    <row r="882" ht="15.75" customHeight="1">
      <c r="C882" s="155"/>
    </row>
    <row r="883" ht="15.75" customHeight="1">
      <c r="C883" s="155"/>
    </row>
    <row r="884" ht="15.75" customHeight="1">
      <c r="C884" s="155"/>
    </row>
    <row r="885" ht="15.75" customHeight="1">
      <c r="C885" s="155"/>
    </row>
    <row r="886" ht="15.75" customHeight="1">
      <c r="C886" s="155"/>
    </row>
    <row r="887" ht="15.75" customHeight="1">
      <c r="C887" s="155"/>
    </row>
    <row r="888" ht="15.75" customHeight="1">
      <c r="C888" s="155"/>
    </row>
    <row r="889" ht="15.75" customHeight="1">
      <c r="C889" s="155"/>
    </row>
    <row r="890" ht="15.75" customHeight="1">
      <c r="C890" s="155"/>
    </row>
    <row r="891" ht="15.75" customHeight="1">
      <c r="C891" s="155"/>
    </row>
    <row r="892" ht="15.75" customHeight="1">
      <c r="C892" s="155"/>
    </row>
    <row r="893" ht="15.75" customHeight="1">
      <c r="C893" s="155"/>
    </row>
    <row r="894" ht="15.75" customHeight="1">
      <c r="C894" s="155"/>
    </row>
    <row r="895" ht="15.75" customHeight="1">
      <c r="C895" s="155"/>
    </row>
    <row r="896" ht="15.75" customHeight="1">
      <c r="C896" s="155"/>
    </row>
    <row r="897" ht="15.75" customHeight="1">
      <c r="C897" s="155"/>
    </row>
    <row r="898" ht="15.75" customHeight="1">
      <c r="C898" s="155"/>
    </row>
    <row r="899" ht="15.75" customHeight="1">
      <c r="C899" s="155"/>
    </row>
    <row r="900" ht="15.75" customHeight="1">
      <c r="C900" s="155"/>
    </row>
    <row r="901" ht="15.75" customHeight="1">
      <c r="C901" s="155"/>
    </row>
    <row r="902" ht="15.75" customHeight="1">
      <c r="C902" s="155"/>
    </row>
    <row r="903" ht="15.75" customHeight="1">
      <c r="C903" s="155"/>
    </row>
    <row r="904" ht="15.75" customHeight="1">
      <c r="C904" s="155"/>
    </row>
    <row r="905" ht="15.75" customHeight="1">
      <c r="C905" s="155"/>
    </row>
    <row r="906" ht="15.75" customHeight="1">
      <c r="C906" s="155"/>
    </row>
    <row r="907" ht="15.75" customHeight="1">
      <c r="C907" s="155"/>
    </row>
    <row r="908" ht="15.75" customHeight="1">
      <c r="C908" s="155"/>
    </row>
    <row r="909" ht="15.75" customHeight="1">
      <c r="C909" s="155"/>
    </row>
    <row r="910" ht="15.75" customHeight="1">
      <c r="C910" s="155"/>
    </row>
    <row r="911" ht="15.75" customHeight="1">
      <c r="C911" s="155"/>
    </row>
    <row r="912" ht="15.75" customHeight="1">
      <c r="C912" s="155"/>
    </row>
    <row r="913" ht="15.75" customHeight="1">
      <c r="C913" s="155"/>
    </row>
    <row r="914" ht="15.75" customHeight="1">
      <c r="C914" s="155"/>
    </row>
    <row r="915" ht="15.75" customHeight="1">
      <c r="C915" s="155"/>
    </row>
    <row r="916" ht="15.75" customHeight="1">
      <c r="C916" s="155"/>
    </row>
    <row r="917" ht="15.75" customHeight="1">
      <c r="C917" s="155"/>
    </row>
    <row r="918" ht="15.75" customHeight="1">
      <c r="C918" s="155"/>
    </row>
    <row r="919" ht="15.75" customHeight="1">
      <c r="C919" s="155"/>
    </row>
    <row r="920" ht="15.75" customHeight="1">
      <c r="C920" s="155"/>
    </row>
    <row r="921" ht="15.75" customHeight="1">
      <c r="C921" s="155"/>
    </row>
    <row r="922" ht="15.75" customHeight="1">
      <c r="C922" s="155"/>
    </row>
    <row r="923" ht="15.75" customHeight="1">
      <c r="C923" s="155"/>
    </row>
    <row r="924" ht="15.75" customHeight="1">
      <c r="C924" s="155"/>
    </row>
    <row r="925" ht="15.75" customHeight="1">
      <c r="C925" s="155"/>
    </row>
    <row r="926" ht="15.75" customHeight="1">
      <c r="C926" s="155"/>
    </row>
    <row r="927" ht="15.75" customHeight="1">
      <c r="C927" s="155"/>
    </row>
    <row r="928" ht="15.75" customHeight="1">
      <c r="C928" s="155"/>
    </row>
    <row r="929" ht="15.75" customHeight="1">
      <c r="C929" s="155"/>
    </row>
    <row r="930" ht="15.75" customHeight="1">
      <c r="C930" s="155"/>
    </row>
    <row r="931" ht="15.75" customHeight="1">
      <c r="C931" s="155"/>
    </row>
    <row r="932" ht="15.75" customHeight="1">
      <c r="C932" s="155"/>
    </row>
    <row r="933" ht="15.75" customHeight="1">
      <c r="C933" s="155"/>
    </row>
    <row r="934" ht="15.75" customHeight="1">
      <c r="C934" s="155"/>
    </row>
    <row r="935" ht="15.75" customHeight="1">
      <c r="C935" s="155"/>
    </row>
    <row r="936" ht="15.75" customHeight="1">
      <c r="C936" s="155"/>
    </row>
    <row r="937" ht="15.75" customHeight="1">
      <c r="C937" s="155"/>
    </row>
    <row r="938" ht="15.75" customHeight="1">
      <c r="C938" s="155"/>
    </row>
    <row r="939" ht="15.75" customHeight="1">
      <c r="C939" s="155"/>
    </row>
    <row r="940" ht="15.75" customHeight="1">
      <c r="C940" s="155"/>
    </row>
    <row r="941" ht="15.75" customHeight="1">
      <c r="C941" s="155"/>
    </row>
    <row r="942" ht="15.75" customHeight="1">
      <c r="C942" s="155"/>
    </row>
    <row r="943" ht="15.75" customHeight="1">
      <c r="C943" s="155"/>
    </row>
    <row r="944" ht="15.75" customHeight="1">
      <c r="C944" s="155"/>
    </row>
    <row r="945" ht="15.75" customHeight="1">
      <c r="C945" s="155"/>
    </row>
    <row r="946" ht="15.75" customHeight="1">
      <c r="C946" s="155"/>
    </row>
    <row r="947" ht="15.75" customHeight="1">
      <c r="C947" s="155"/>
    </row>
    <row r="948" ht="15.75" customHeight="1">
      <c r="C948" s="155"/>
    </row>
    <row r="949" ht="15.75" customHeight="1">
      <c r="C949" s="155"/>
    </row>
    <row r="950" ht="15.75" customHeight="1">
      <c r="C950" s="155"/>
    </row>
    <row r="951" ht="15.75" customHeight="1">
      <c r="C951" s="155"/>
    </row>
    <row r="952" ht="15.75" customHeight="1">
      <c r="C952" s="155"/>
    </row>
    <row r="953" ht="15.75" customHeight="1">
      <c r="C953" s="155"/>
    </row>
    <row r="954" ht="15.75" customHeight="1">
      <c r="C954" s="155"/>
    </row>
    <row r="955" ht="15.75" customHeight="1">
      <c r="C955" s="155"/>
    </row>
    <row r="956" ht="15.75" customHeight="1">
      <c r="C956" s="155"/>
    </row>
    <row r="957" ht="15.75" customHeight="1">
      <c r="C957" s="155"/>
    </row>
    <row r="958" ht="15.75" customHeight="1">
      <c r="C958" s="155"/>
    </row>
    <row r="959" ht="15.75" customHeight="1">
      <c r="C959" s="155"/>
    </row>
    <row r="960" ht="15.75" customHeight="1">
      <c r="C960" s="155"/>
    </row>
    <row r="961" ht="15.75" customHeight="1">
      <c r="C961" s="155"/>
    </row>
    <row r="962" ht="15.75" customHeight="1">
      <c r="C962" s="155"/>
    </row>
    <row r="963" ht="15.75" customHeight="1">
      <c r="C963" s="155"/>
    </row>
    <row r="964" ht="15.75" customHeight="1">
      <c r="C964" s="155"/>
    </row>
    <row r="965" ht="15.75" customHeight="1">
      <c r="C965" s="155"/>
    </row>
    <row r="966" ht="15.75" customHeight="1">
      <c r="C966" s="155"/>
    </row>
    <row r="967" ht="15.75" customHeight="1">
      <c r="C967" s="155"/>
    </row>
    <row r="968" ht="15.75" customHeight="1">
      <c r="C968" s="155"/>
    </row>
    <row r="969" ht="15.75" customHeight="1">
      <c r="C969" s="155"/>
    </row>
    <row r="970" ht="15.75" customHeight="1">
      <c r="C970" s="155"/>
    </row>
    <row r="971" ht="15.75" customHeight="1">
      <c r="C971" s="155"/>
    </row>
    <row r="972" ht="15.75" customHeight="1">
      <c r="C972" s="155"/>
    </row>
    <row r="973" ht="15.75" customHeight="1">
      <c r="C973" s="155"/>
    </row>
    <row r="974" ht="15.75" customHeight="1">
      <c r="C974" s="155"/>
    </row>
    <row r="975" ht="15.75" customHeight="1">
      <c r="C975" s="155"/>
    </row>
    <row r="976" ht="15.75" customHeight="1">
      <c r="C976" s="155"/>
    </row>
    <row r="977" ht="15.75" customHeight="1">
      <c r="C977" s="155"/>
    </row>
    <row r="978" ht="15.75" customHeight="1">
      <c r="C978" s="155"/>
    </row>
    <row r="979" ht="15.75" customHeight="1">
      <c r="C979" s="155"/>
    </row>
    <row r="980" ht="15.75" customHeight="1">
      <c r="C980" s="155"/>
    </row>
    <row r="981" ht="15.75" customHeight="1">
      <c r="C981" s="155"/>
    </row>
    <row r="982" ht="15.75" customHeight="1">
      <c r="C982" s="155"/>
    </row>
    <row r="983" ht="15.75" customHeight="1">
      <c r="C983" s="155"/>
    </row>
    <row r="984" ht="15.75" customHeight="1">
      <c r="C984" s="155"/>
    </row>
    <row r="985" ht="15.75" customHeight="1">
      <c r="C985" s="155"/>
    </row>
    <row r="986" ht="15.75" customHeight="1">
      <c r="C986" s="155"/>
    </row>
    <row r="987" ht="15.75" customHeight="1">
      <c r="C987" s="155"/>
    </row>
    <row r="988" ht="15.75" customHeight="1">
      <c r="C988" s="155"/>
    </row>
    <row r="989" ht="15.75" customHeight="1">
      <c r="C989" s="155"/>
    </row>
    <row r="990" ht="15.75" customHeight="1">
      <c r="C990" s="155"/>
    </row>
    <row r="991" ht="15.75" customHeight="1">
      <c r="C991" s="155"/>
    </row>
    <row r="992" ht="15.75" customHeight="1">
      <c r="C992" s="155"/>
    </row>
    <row r="993" ht="15.75" customHeight="1">
      <c r="C993" s="155"/>
    </row>
    <row r="994" ht="15.75" customHeight="1">
      <c r="C994" s="155"/>
    </row>
    <row r="995" ht="15.75" customHeight="1">
      <c r="C995" s="155"/>
    </row>
    <row r="996" ht="15.75" customHeight="1">
      <c r="C996" s="155"/>
    </row>
    <row r="997" ht="15.75" customHeight="1">
      <c r="C997" s="155"/>
    </row>
    <row r="998" ht="15.75" customHeight="1">
      <c r="C998" s="155"/>
    </row>
    <row r="999" ht="15.75" customHeight="1">
      <c r="C999" s="155"/>
    </row>
    <row r="1000" ht="15.75" customHeight="1">
      <c r="C1000" s="155"/>
    </row>
    <row r="1001" ht="15.75" customHeight="1">
      <c r="C1001" s="155"/>
    </row>
    <row r="1002" ht="15.75" customHeight="1">
      <c r="C1002" s="155"/>
    </row>
  </sheetData>
  <mergeCells count="7">
    <mergeCell ref="B1:C1"/>
    <mergeCell ref="D1:V1"/>
    <mergeCell ref="B4:C4"/>
    <mergeCell ref="B21:C21"/>
    <mergeCell ref="B23:C23"/>
    <mergeCell ref="B57:C57"/>
    <mergeCell ref="B62:C6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3.71"/>
    <col customWidth="1" min="3" max="6" width="8.86"/>
    <col customWidth="1" min="7" max="26" width="8.71"/>
  </cols>
  <sheetData>
    <row r="1" ht="14.2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20" t="s">
        <v>688</v>
      </c>
      <c r="B3" s="20" t="s">
        <v>13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20" t="s">
        <v>120</v>
      </c>
      <c r="B4" s="20" t="s">
        <v>19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20" t="s">
        <v>37</v>
      </c>
      <c r="B5" s="20" t="s">
        <v>22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20" t="s">
        <v>287</v>
      </c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20" t="s">
        <v>33</v>
      </c>
      <c r="B7" s="20" t="s">
        <v>168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20" t="s">
        <v>103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20" t="s">
        <v>214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261" t="s">
        <v>27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20" t="s">
        <v>48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20" t="s">
        <v>55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20" t="s">
        <v>78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 t="s">
        <v>64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261" t="s">
        <v>21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20" t="s">
        <v>95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20" t="s">
        <v>24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20" t="s">
        <v>18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20" t="s">
        <v>93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20" t="s">
        <v>97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20" t="s">
        <v>686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20" t="s">
        <v>685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20" t="s">
        <v>136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61" t="s">
        <v>31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62" t="s">
        <v>41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62" t="s">
        <v>600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61" t="s">
        <v>451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4.2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4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4.2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4.2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4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4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4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4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4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4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4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4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4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4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4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4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4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4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4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4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4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4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4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4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4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4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4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4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4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4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4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4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4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4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4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4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4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4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4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4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4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4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4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4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4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4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4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4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4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4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4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4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4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4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4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4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4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4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4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4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4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4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4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4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4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4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4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4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4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4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4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4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4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4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4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4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4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4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4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4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4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4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4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4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4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4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4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4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4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4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4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4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4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4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4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4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4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4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4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4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4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4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4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4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4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4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4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4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4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4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4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4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4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4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4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4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4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4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4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4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4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4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4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4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4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4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4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4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4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4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4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4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4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4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4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4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4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4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4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4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4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4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4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4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4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4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4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4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4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4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4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4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4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4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4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4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4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4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4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4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4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4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4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4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4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4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4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4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4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4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4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4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4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4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4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4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4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4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4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4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4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4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4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4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4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4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4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4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4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4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4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4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4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4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4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4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4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4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4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4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4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4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4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4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4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4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4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4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4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4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4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4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4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4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4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4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4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4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4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4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4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4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4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4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4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4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4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4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4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4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4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4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4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4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4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4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4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4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4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4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4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4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4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4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4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4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4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4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4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4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4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4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4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4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4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4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4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4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4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4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4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4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4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4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4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4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4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4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4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4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4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4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4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4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4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4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4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4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4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4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4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4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4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4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4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4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4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4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4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4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4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4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4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4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4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4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4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4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4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4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4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4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4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4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4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4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4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4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4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4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4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4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4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4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4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4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4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4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4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4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4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4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4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4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4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4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4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4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4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4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4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4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4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4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4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4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4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4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4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4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4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4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4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4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4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4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4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4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4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4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4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4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4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4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4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4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4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4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4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4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4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4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4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4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4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4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4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4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4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4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4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4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4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4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4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4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4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4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4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4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4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4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4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4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4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4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4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4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4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4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4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4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4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4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4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4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4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4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4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4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4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4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4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4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4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4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4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4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4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4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4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4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4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4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4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4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4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4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4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4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4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4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4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4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4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4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4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4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4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4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4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4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4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4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4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4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4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4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4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4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4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4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4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4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4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4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4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4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4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4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4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4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4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4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4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4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4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4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4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4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4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4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4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4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4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4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4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4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4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4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4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4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4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4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4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4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4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4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4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4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4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4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4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4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4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4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4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4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4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4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4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4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4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4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4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4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4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4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4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4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4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4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4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4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4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4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4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4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4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4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4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4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4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4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4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4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4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4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4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4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4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4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4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4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4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4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4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4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4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4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4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4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4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4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4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4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4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4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4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4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4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4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1.14"/>
    <col customWidth="1" min="3" max="3" width="49.43"/>
    <col customWidth="1" min="4" max="4" width="24.0"/>
    <col customWidth="1" min="5" max="26" width="8.71"/>
  </cols>
  <sheetData>
    <row r="1" ht="14.25" customHeight="1">
      <c r="A1" s="160"/>
      <c r="B1" s="263"/>
    </row>
    <row r="2" ht="14.25" customHeight="1">
      <c r="A2" s="160"/>
      <c r="B2" s="263"/>
      <c r="C2" s="24" t="s">
        <v>14</v>
      </c>
    </row>
    <row r="3" ht="14.25" customHeight="1">
      <c r="A3" s="160"/>
      <c r="B3" s="264"/>
      <c r="C3" s="265" t="s">
        <v>700</v>
      </c>
      <c r="D3" s="266"/>
      <c r="E3" s="266"/>
      <c r="F3" s="266"/>
    </row>
    <row r="4" ht="14.25" customHeight="1">
      <c r="A4" s="160"/>
      <c r="B4" s="264"/>
      <c r="C4" s="265" t="s">
        <v>701</v>
      </c>
      <c r="D4" s="266"/>
      <c r="E4" s="266"/>
      <c r="F4" s="266"/>
    </row>
    <row r="5" ht="14.25" customHeight="1">
      <c r="A5" s="160"/>
      <c r="B5" s="264"/>
      <c r="C5" s="266"/>
      <c r="D5" s="266"/>
      <c r="E5" s="266"/>
      <c r="F5" s="266"/>
    </row>
    <row r="6" ht="14.25" customHeight="1">
      <c r="A6" s="160"/>
      <c r="B6" s="264"/>
      <c r="C6" s="266"/>
      <c r="D6" s="266"/>
      <c r="E6" s="266"/>
      <c r="F6" s="266"/>
    </row>
    <row r="7" ht="14.25" customHeight="1">
      <c r="A7" s="160"/>
      <c r="B7" s="267" t="s">
        <v>702</v>
      </c>
      <c r="C7" s="268" t="s">
        <v>703</v>
      </c>
      <c r="D7" s="266"/>
      <c r="E7" s="266"/>
      <c r="F7" s="266"/>
    </row>
    <row r="8" ht="14.25" customHeight="1">
      <c r="A8" s="160"/>
      <c r="B8" s="269" t="s">
        <v>704</v>
      </c>
      <c r="C8" s="270">
        <v>420000.0</v>
      </c>
      <c r="D8" s="266"/>
      <c r="E8" s="266"/>
      <c r="F8" s="266"/>
    </row>
    <row r="9" ht="14.25" customHeight="1">
      <c r="A9" s="160"/>
      <c r="B9" s="269" t="s">
        <v>705</v>
      </c>
      <c r="C9" s="270">
        <v>-420000.0</v>
      </c>
      <c r="D9" s="266"/>
      <c r="E9" s="266"/>
      <c r="F9" s="266"/>
    </row>
    <row r="10" ht="14.25" customHeight="1">
      <c r="A10" s="160"/>
      <c r="B10" s="269" t="s">
        <v>706</v>
      </c>
      <c r="C10" s="270">
        <v>0.0</v>
      </c>
      <c r="D10" s="266"/>
      <c r="E10" s="266"/>
      <c r="F10" s="266"/>
    </row>
    <row r="11" ht="14.25" customHeight="1">
      <c r="A11" s="160"/>
      <c r="B11" s="264"/>
      <c r="C11" s="266"/>
      <c r="D11" s="266"/>
      <c r="E11" s="266"/>
      <c r="F11" s="266"/>
    </row>
    <row r="12" ht="14.25" customHeight="1">
      <c r="A12" s="160"/>
      <c r="B12" s="264"/>
      <c r="C12" s="266"/>
      <c r="D12" s="266"/>
      <c r="E12" s="266"/>
      <c r="F12" s="266"/>
    </row>
    <row r="13" ht="14.25" customHeight="1">
      <c r="A13" s="160"/>
      <c r="B13" s="264"/>
      <c r="C13" s="266"/>
      <c r="D13" s="266"/>
      <c r="E13" s="266"/>
      <c r="F13" s="266"/>
    </row>
    <row r="14" ht="14.25" customHeight="1">
      <c r="A14" s="160"/>
      <c r="B14" s="271" t="s">
        <v>707</v>
      </c>
      <c r="C14" s="272" t="s">
        <v>708</v>
      </c>
      <c r="D14" s="272" t="s">
        <v>709</v>
      </c>
      <c r="E14" s="266"/>
      <c r="F14" s="266"/>
    </row>
    <row r="15" ht="14.25" customHeight="1">
      <c r="A15" s="160"/>
      <c r="B15" s="269" t="s">
        <v>710</v>
      </c>
      <c r="C15" s="273">
        <v>117000.0</v>
      </c>
      <c r="D15" s="274" t="s">
        <v>711</v>
      </c>
      <c r="E15" s="266"/>
      <c r="F15" s="266"/>
    </row>
    <row r="16" ht="14.25" customHeight="1">
      <c r="A16" s="160"/>
      <c r="B16" s="269" t="s">
        <v>120</v>
      </c>
      <c r="C16" s="273">
        <v>4000.0</v>
      </c>
      <c r="D16" s="274" t="s">
        <v>712</v>
      </c>
      <c r="E16" s="266"/>
      <c r="F16" s="266"/>
    </row>
    <row r="17" ht="14.25" customHeight="1">
      <c r="A17" s="160"/>
      <c r="B17" s="269" t="s">
        <v>93</v>
      </c>
      <c r="C17" s="273">
        <v>61000.0</v>
      </c>
      <c r="D17" s="274" t="s">
        <v>713</v>
      </c>
      <c r="E17" s="266"/>
      <c r="F17" s="266"/>
    </row>
    <row r="18" ht="14.25" customHeight="1">
      <c r="A18" s="160"/>
      <c r="B18" s="269" t="s">
        <v>714</v>
      </c>
      <c r="C18" s="273">
        <v>140000.0</v>
      </c>
      <c r="D18" s="274" t="s">
        <v>715</v>
      </c>
      <c r="E18" s="266"/>
      <c r="F18" s="266"/>
    </row>
    <row r="19" ht="14.25" customHeight="1">
      <c r="A19" s="160"/>
      <c r="B19" s="269" t="s">
        <v>716</v>
      </c>
      <c r="C19" s="273">
        <v>235000.0</v>
      </c>
      <c r="D19" s="274" t="s">
        <v>717</v>
      </c>
      <c r="E19" s="266"/>
      <c r="F19" s="266"/>
    </row>
    <row r="20" ht="14.25" customHeight="1">
      <c r="A20" s="160"/>
      <c r="B20" s="275" t="s">
        <v>718</v>
      </c>
      <c r="C20" s="273">
        <v>425000.0</v>
      </c>
      <c r="D20" s="274" t="s">
        <v>719</v>
      </c>
      <c r="E20" s="266"/>
      <c r="F20" s="266"/>
    </row>
    <row r="21" ht="14.25" customHeight="1">
      <c r="A21" s="160"/>
      <c r="B21" s="276"/>
    </row>
    <row r="22" ht="14.25" customHeight="1">
      <c r="A22" s="160"/>
      <c r="B22" s="263"/>
    </row>
    <row r="23" ht="14.25" customHeight="1">
      <c r="A23" s="160"/>
      <c r="B23" s="263"/>
    </row>
    <row r="24" ht="14.25" customHeight="1">
      <c r="A24" s="160"/>
      <c r="B24" s="263"/>
    </row>
    <row r="25" ht="14.25" customHeight="1">
      <c r="A25" s="160"/>
      <c r="B25" s="277" t="s">
        <v>720</v>
      </c>
    </row>
    <row r="26" ht="14.25" customHeight="1">
      <c r="A26" s="168" t="s">
        <v>618</v>
      </c>
      <c r="B26" s="278" t="s">
        <v>621</v>
      </c>
      <c r="C26" s="168" t="s">
        <v>708</v>
      </c>
    </row>
    <row r="27" ht="14.25" customHeight="1">
      <c r="A27" s="279">
        <v>44869.0</v>
      </c>
      <c r="B27" s="276" t="s">
        <v>721</v>
      </c>
      <c r="C27" s="280">
        <v>132000.0</v>
      </c>
    </row>
    <row r="28" ht="14.25" customHeight="1">
      <c r="A28" s="160"/>
      <c r="B28" s="276" t="s">
        <v>722</v>
      </c>
      <c r="C28" s="280">
        <v>-20000.0</v>
      </c>
    </row>
    <row r="29" ht="14.25" customHeight="1">
      <c r="A29" s="160"/>
      <c r="B29" s="276" t="s">
        <v>723</v>
      </c>
      <c r="C29" s="280">
        <v>-73400.0</v>
      </c>
    </row>
    <row r="30" ht="14.25" customHeight="1">
      <c r="A30" s="168" t="s">
        <v>724</v>
      </c>
      <c r="B30" s="276" t="s">
        <v>725</v>
      </c>
      <c r="C30" s="280">
        <v>-10000.0</v>
      </c>
    </row>
    <row r="31" ht="14.25" customHeight="1">
      <c r="A31" s="160"/>
      <c r="B31" s="263"/>
    </row>
    <row r="32" ht="14.25" customHeight="1">
      <c r="A32" s="160"/>
      <c r="B32" s="276" t="s">
        <v>726</v>
      </c>
      <c r="C32" s="149">
        <v>28600.0</v>
      </c>
    </row>
    <row r="33" ht="14.25" customHeight="1">
      <c r="A33" s="160"/>
      <c r="B33" s="263"/>
    </row>
    <row r="34" ht="14.25" customHeight="1">
      <c r="A34" s="160"/>
      <c r="B34" s="263"/>
    </row>
    <row r="35" ht="14.25" customHeight="1">
      <c r="A35" s="160"/>
      <c r="B35" s="263"/>
    </row>
    <row r="36" ht="14.25" customHeight="1">
      <c r="A36" s="160"/>
      <c r="B36" s="263"/>
    </row>
    <row r="37" ht="14.25" customHeight="1">
      <c r="A37" s="160"/>
      <c r="B37" s="263"/>
    </row>
    <row r="38" ht="14.25" customHeight="1">
      <c r="A38" s="160"/>
      <c r="B38" s="263"/>
    </row>
    <row r="39" ht="14.25" customHeight="1">
      <c r="A39" s="160"/>
      <c r="B39" s="263"/>
    </row>
    <row r="40" ht="14.25" customHeight="1">
      <c r="A40" s="160"/>
      <c r="B40" s="263"/>
    </row>
    <row r="41" ht="14.25" customHeight="1">
      <c r="A41" s="160"/>
      <c r="B41" s="263"/>
    </row>
    <row r="42" ht="14.25" customHeight="1">
      <c r="A42" s="160"/>
      <c r="B42" s="263"/>
    </row>
    <row r="43" ht="14.25" customHeight="1">
      <c r="A43" s="160"/>
      <c r="B43" s="263"/>
    </row>
    <row r="44" ht="14.25" customHeight="1">
      <c r="A44" s="160"/>
      <c r="B44" s="263"/>
    </row>
    <row r="45" ht="14.25" customHeight="1">
      <c r="A45" s="160"/>
      <c r="B45" s="263"/>
    </row>
    <row r="46" ht="14.25" customHeight="1">
      <c r="A46" s="160"/>
      <c r="B46" s="263"/>
    </row>
    <row r="47" ht="14.25" customHeight="1">
      <c r="A47" s="160"/>
      <c r="B47" s="263"/>
    </row>
    <row r="48" ht="14.25" customHeight="1">
      <c r="A48" s="160"/>
      <c r="B48" s="263"/>
    </row>
    <row r="49" ht="14.25" customHeight="1">
      <c r="A49" s="160"/>
      <c r="B49" s="263"/>
    </row>
    <row r="50" ht="14.25" customHeight="1">
      <c r="A50" s="160"/>
      <c r="B50" s="263"/>
    </row>
    <row r="51" ht="14.25" customHeight="1">
      <c r="A51" s="160"/>
      <c r="B51" s="263"/>
    </row>
    <row r="52" ht="14.25" customHeight="1">
      <c r="A52" s="160"/>
      <c r="B52" s="263"/>
    </row>
    <row r="53" ht="14.25" customHeight="1">
      <c r="A53" s="160"/>
      <c r="B53" s="263"/>
    </row>
    <row r="54" ht="14.25" customHeight="1">
      <c r="A54" s="160"/>
      <c r="B54" s="263"/>
    </row>
    <row r="55" ht="14.25" customHeight="1">
      <c r="A55" s="160"/>
      <c r="B55" s="263"/>
    </row>
    <row r="56" ht="14.25" customHeight="1">
      <c r="A56" s="160"/>
      <c r="B56" s="263"/>
    </row>
    <row r="57" ht="14.25" customHeight="1">
      <c r="A57" s="160"/>
      <c r="B57" s="263"/>
    </row>
    <row r="58" ht="14.25" customHeight="1">
      <c r="A58" s="160"/>
      <c r="B58" s="263"/>
    </row>
    <row r="59" ht="14.25" customHeight="1">
      <c r="A59" s="160"/>
      <c r="B59" s="263"/>
    </row>
    <row r="60" ht="14.25" customHeight="1">
      <c r="A60" s="160"/>
      <c r="B60" s="263"/>
    </row>
    <row r="61" ht="14.25" customHeight="1">
      <c r="A61" s="160"/>
      <c r="B61" s="263"/>
    </row>
    <row r="62" ht="14.25" customHeight="1">
      <c r="A62" s="160"/>
      <c r="B62" s="263"/>
    </row>
    <row r="63" ht="14.25" customHeight="1">
      <c r="A63" s="160"/>
      <c r="B63" s="263"/>
    </row>
    <row r="64" ht="14.25" customHeight="1">
      <c r="A64" s="160"/>
      <c r="B64" s="263"/>
    </row>
    <row r="65" ht="14.25" customHeight="1">
      <c r="A65" s="160"/>
      <c r="B65" s="263"/>
    </row>
    <row r="66" ht="14.25" customHeight="1">
      <c r="A66" s="160"/>
      <c r="B66" s="263"/>
    </row>
    <row r="67" ht="14.25" customHeight="1">
      <c r="A67" s="160"/>
      <c r="B67" s="263"/>
    </row>
    <row r="68" ht="14.25" customHeight="1">
      <c r="A68" s="160"/>
      <c r="B68" s="263"/>
    </row>
    <row r="69" ht="14.25" customHeight="1">
      <c r="A69" s="160"/>
      <c r="B69" s="263"/>
    </row>
    <row r="70" ht="14.25" customHeight="1">
      <c r="A70" s="160"/>
      <c r="B70" s="263"/>
    </row>
    <row r="71" ht="14.25" customHeight="1">
      <c r="A71" s="160"/>
      <c r="B71" s="263"/>
    </row>
    <row r="72" ht="14.25" customHeight="1">
      <c r="A72" s="160"/>
      <c r="B72" s="263"/>
    </row>
    <row r="73" ht="14.25" customHeight="1">
      <c r="A73" s="160"/>
      <c r="B73" s="263"/>
    </row>
    <row r="74" ht="14.25" customHeight="1">
      <c r="A74" s="160"/>
      <c r="B74" s="263"/>
    </row>
    <row r="75" ht="14.25" customHeight="1">
      <c r="A75" s="160"/>
      <c r="B75" s="263"/>
    </row>
    <row r="76" ht="14.25" customHeight="1">
      <c r="A76" s="160"/>
      <c r="B76" s="263"/>
    </row>
    <row r="77" ht="14.25" customHeight="1">
      <c r="A77" s="160"/>
      <c r="B77" s="263"/>
    </row>
    <row r="78" ht="14.25" customHeight="1">
      <c r="A78" s="160"/>
      <c r="B78" s="263"/>
    </row>
    <row r="79" ht="14.25" customHeight="1">
      <c r="A79" s="160"/>
      <c r="B79" s="263"/>
    </row>
    <row r="80" ht="14.25" customHeight="1">
      <c r="A80" s="160"/>
      <c r="B80" s="263"/>
    </row>
    <row r="81" ht="14.25" customHeight="1">
      <c r="A81" s="160"/>
      <c r="B81" s="263"/>
    </row>
    <row r="82" ht="14.25" customHeight="1">
      <c r="A82" s="160"/>
      <c r="B82" s="263"/>
    </row>
    <row r="83" ht="14.25" customHeight="1">
      <c r="A83" s="160"/>
      <c r="B83" s="263"/>
    </row>
    <row r="84" ht="14.25" customHeight="1">
      <c r="A84" s="160"/>
      <c r="B84" s="263"/>
    </row>
    <row r="85" ht="14.25" customHeight="1">
      <c r="A85" s="160"/>
      <c r="B85" s="263"/>
    </row>
    <row r="86" ht="14.25" customHeight="1">
      <c r="A86" s="160"/>
      <c r="B86" s="263"/>
    </row>
    <row r="87" ht="14.25" customHeight="1">
      <c r="A87" s="160"/>
      <c r="B87" s="263"/>
    </row>
    <row r="88" ht="14.25" customHeight="1">
      <c r="A88" s="160"/>
      <c r="B88" s="263"/>
    </row>
    <row r="89" ht="14.25" customHeight="1">
      <c r="A89" s="160"/>
      <c r="B89" s="263"/>
    </row>
    <row r="90" ht="14.25" customHeight="1">
      <c r="A90" s="160"/>
      <c r="B90" s="263"/>
    </row>
    <row r="91" ht="14.25" customHeight="1">
      <c r="A91" s="160"/>
      <c r="B91" s="263"/>
    </row>
    <row r="92" ht="14.25" customHeight="1">
      <c r="A92" s="160"/>
      <c r="B92" s="263"/>
    </row>
    <row r="93" ht="14.25" customHeight="1">
      <c r="A93" s="160"/>
      <c r="B93" s="263"/>
    </row>
    <row r="94" ht="14.25" customHeight="1">
      <c r="A94" s="160"/>
      <c r="B94" s="263"/>
    </row>
    <row r="95" ht="14.25" customHeight="1">
      <c r="A95" s="160"/>
      <c r="B95" s="263"/>
    </row>
    <row r="96" ht="14.25" customHeight="1">
      <c r="A96" s="160"/>
      <c r="B96" s="263"/>
    </row>
    <row r="97" ht="14.25" customHeight="1">
      <c r="A97" s="160"/>
      <c r="B97" s="263"/>
    </row>
    <row r="98" ht="14.25" customHeight="1">
      <c r="A98" s="160"/>
      <c r="B98" s="263"/>
    </row>
    <row r="99" ht="14.25" customHeight="1">
      <c r="A99" s="160"/>
      <c r="B99" s="263"/>
    </row>
    <row r="100" ht="14.25" customHeight="1">
      <c r="A100" s="160"/>
      <c r="B100" s="263"/>
    </row>
    <row r="101" ht="14.25" customHeight="1">
      <c r="A101" s="160"/>
      <c r="B101" s="263"/>
    </row>
    <row r="102" ht="14.25" customHeight="1">
      <c r="A102" s="160"/>
      <c r="B102" s="263"/>
    </row>
    <row r="103" ht="14.25" customHeight="1">
      <c r="A103" s="160"/>
      <c r="B103" s="263"/>
    </row>
    <row r="104" ht="14.25" customHeight="1">
      <c r="A104" s="160"/>
      <c r="B104" s="263"/>
    </row>
    <row r="105" ht="14.25" customHeight="1">
      <c r="A105" s="160"/>
      <c r="B105" s="263"/>
    </row>
    <row r="106" ht="14.25" customHeight="1">
      <c r="A106" s="160"/>
      <c r="B106" s="263"/>
    </row>
    <row r="107" ht="14.25" customHeight="1">
      <c r="A107" s="160"/>
      <c r="B107" s="263"/>
    </row>
    <row r="108" ht="14.25" customHeight="1">
      <c r="A108" s="160"/>
      <c r="B108" s="263"/>
    </row>
    <row r="109" ht="14.25" customHeight="1">
      <c r="A109" s="160"/>
      <c r="B109" s="263"/>
    </row>
    <row r="110" ht="14.25" customHeight="1">
      <c r="A110" s="160"/>
      <c r="B110" s="263"/>
    </row>
    <row r="111" ht="14.25" customHeight="1">
      <c r="A111" s="160"/>
      <c r="B111" s="263"/>
    </row>
    <row r="112" ht="14.25" customHeight="1">
      <c r="A112" s="160"/>
      <c r="B112" s="263"/>
    </row>
    <row r="113" ht="14.25" customHeight="1">
      <c r="A113" s="160"/>
      <c r="B113" s="263"/>
    </row>
    <row r="114" ht="14.25" customHeight="1">
      <c r="A114" s="160"/>
      <c r="B114" s="263"/>
    </row>
    <row r="115" ht="14.25" customHeight="1">
      <c r="A115" s="160"/>
      <c r="B115" s="263"/>
    </row>
    <row r="116" ht="14.25" customHeight="1">
      <c r="A116" s="160"/>
      <c r="B116" s="263"/>
    </row>
    <row r="117" ht="14.25" customHeight="1">
      <c r="A117" s="160"/>
      <c r="B117" s="263"/>
    </row>
    <row r="118" ht="14.25" customHeight="1">
      <c r="A118" s="160"/>
      <c r="B118" s="263"/>
    </row>
    <row r="119" ht="14.25" customHeight="1">
      <c r="A119" s="160"/>
      <c r="B119" s="263"/>
    </row>
    <row r="120" ht="14.25" customHeight="1">
      <c r="A120" s="160"/>
      <c r="B120" s="263"/>
    </row>
    <row r="121" ht="14.25" customHeight="1">
      <c r="A121" s="160"/>
      <c r="B121" s="263"/>
    </row>
    <row r="122" ht="14.25" customHeight="1">
      <c r="A122" s="160"/>
      <c r="B122" s="263"/>
    </row>
    <row r="123" ht="14.25" customHeight="1">
      <c r="A123" s="160"/>
      <c r="B123" s="263"/>
    </row>
    <row r="124" ht="14.25" customHeight="1">
      <c r="A124" s="160"/>
      <c r="B124" s="263"/>
    </row>
    <row r="125" ht="14.25" customHeight="1">
      <c r="A125" s="160"/>
      <c r="B125" s="263"/>
    </row>
    <row r="126" ht="14.25" customHeight="1">
      <c r="A126" s="160"/>
      <c r="B126" s="263"/>
    </row>
    <row r="127" ht="14.25" customHeight="1">
      <c r="A127" s="160"/>
      <c r="B127" s="263"/>
    </row>
    <row r="128" ht="14.25" customHeight="1">
      <c r="A128" s="160"/>
      <c r="B128" s="263"/>
    </row>
    <row r="129" ht="14.25" customHeight="1">
      <c r="A129" s="160"/>
      <c r="B129" s="263"/>
    </row>
    <row r="130" ht="14.25" customHeight="1">
      <c r="A130" s="160"/>
      <c r="B130" s="263"/>
    </row>
    <row r="131" ht="14.25" customHeight="1">
      <c r="A131" s="160"/>
      <c r="B131" s="263"/>
    </row>
    <row r="132" ht="14.25" customHeight="1">
      <c r="A132" s="160"/>
      <c r="B132" s="263"/>
    </row>
    <row r="133" ht="14.25" customHeight="1">
      <c r="A133" s="160"/>
      <c r="B133" s="263"/>
    </row>
    <row r="134" ht="14.25" customHeight="1">
      <c r="A134" s="160"/>
      <c r="B134" s="263"/>
    </row>
    <row r="135" ht="14.25" customHeight="1">
      <c r="A135" s="160"/>
      <c r="B135" s="263"/>
    </row>
    <row r="136" ht="14.25" customHeight="1">
      <c r="A136" s="160"/>
      <c r="B136" s="263"/>
    </row>
    <row r="137" ht="14.25" customHeight="1">
      <c r="A137" s="160"/>
      <c r="B137" s="263"/>
    </row>
    <row r="138" ht="14.25" customHeight="1">
      <c r="A138" s="160"/>
      <c r="B138" s="263"/>
    </row>
    <row r="139" ht="14.25" customHeight="1">
      <c r="A139" s="160"/>
      <c r="B139" s="263"/>
    </row>
    <row r="140" ht="14.25" customHeight="1">
      <c r="A140" s="160"/>
      <c r="B140" s="263"/>
    </row>
    <row r="141" ht="14.25" customHeight="1">
      <c r="A141" s="160"/>
      <c r="B141" s="263"/>
    </row>
    <row r="142" ht="14.25" customHeight="1">
      <c r="A142" s="160"/>
      <c r="B142" s="263"/>
    </row>
    <row r="143" ht="14.25" customHeight="1">
      <c r="A143" s="160"/>
      <c r="B143" s="263"/>
    </row>
    <row r="144" ht="14.25" customHeight="1">
      <c r="A144" s="160"/>
      <c r="B144" s="263"/>
    </row>
    <row r="145" ht="14.25" customHeight="1">
      <c r="A145" s="160"/>
      <c r="B145" s="263"/>
    </row>
    <row r="146" ht="14.25" customHeight="1">
      <c r="A146" s="160"/>
      <c r="B146" s="263"/>
    </row>
    <row r="147" ht="14.25" customHeight="1">
      <c r="A147" s="160"/>
      <c r="B147" s="263"/>
    </row>
    <row r="148" ht="14.25" customHeight="1">
      <c r="A148" s="160"/>
      <c r="B148" s="263"/>
    </row>
    <row r="149" ht="14.25" customHeight="1">
      <c r="A149" s="160"/>
      <c r="B149" s="263"/>
    </row>
    <row r="150" ht="14.25" customHeight="1">
      <c r="A150" s="160"/>
      <c r="B150" s="263"/>
    </row>
    <row r="151" ht="14.25" customHeight="1">
      <c r="A151" s="160"/>
      <c r="B151" s="263"/>
    </row>
    <row r="152" ht="14.25" customHeight="1">
      <c r="A152" s="160"/>
      <c r="B152" s="263"/>
    </row>
    <row r="153" ht="14.25" customHeight="1">
      <c r="A153" s="160"/>
      <c r="B153" s="263"/>
    </row>
    <row r="154" ht="14.25" customHeight="1">
      <c r="A154" s="160"/>
      <c r="B154" s="263"/>
    </row>
    <row r="155" ht="14.25" customHeight="1">
      <c r="A155" s="160"/>
      <c r="B155" s="263"/>
    </row>
    <row r="156" ht="14.25" customHeight="1">
      <c r="A156" s="160"/>
      <c r="B156" s="263"/>
    </row>
    <row r="157" ht="14.25" customHeight="1">
      <c r="A157" s="160"/>
      <c r="B157" s="263"/>
    </row>
    <row r="158" ht="14.25" customHeight="1">
      <c r="A158" s="160"/>
      <c r="B158" s="263"/>
    </row>
    <row r="159" ht="14.25" customHeight="1">
      <c r="A159" s="160"/>
      <c r="B159" s="263"/>
    </row>
    <row r="160" ht="14.25" customHeight="1">
      <c r="A160" s="160"/>
      <c r="B160" s="263"/>
    </row>
    <row r="161" ht="14.25" customHeight="1">
      <c r="A161" s="160"/>
      <c r="B161" s="263"/>
    </row>
    <row r="162" ht="14.25" customHeight="1">
      <c r="A162" s="160"/>
      <c r="B162" s="263"/>
    </row>
    <row r="163" ht="14.25" customHeight="1">
      <c r="A163" s="160"/>
      <c r="B163" s="263"/>
    </row>
    <row r="164" ht="14.25" customHeight="1">
      <c r="A164" s="160"/>
      <c r="B164" s="263"/>
    </row>
    <row r="165" ht="14.25" customHeight="1">
      <c r="A165" s="160"/>
      <c r="B165" s="263"/>
    </row>
    <row r="166" ht="14.25" customHeight="1">
      <c r="A166" s="160"/>
      <c r="B166" s="263"/>
    </row>
    <row r="167" ht="14.25" customHeight="1">
      <c r="A167" s="160"/>
      <c r="B167" s="263"/>
    </row>
    <row r="168" ht="14.25" customHeight="1">
      <c r="A168" s="160"/>
      <c r="B168" s="263"/>
    </row>
    <row r="169" ht="14.25" customHeight="1">
      <c r="A169" s="160"/>
      <c r="B169" s="263"/>
    </row>
    <row r="170" ht="14.25" customHeight="1">
      <c r="A170" s="160"/>
      <c r="B170" s="263"/>
    </row>
    <row r="171" ht="14.25" customHeight="1">
      <c r="A171" s="160"/>
      <c r="B171" s="263"/>
    </row>
    <row r="172" ht="14.25" customHeight="1">
      <c r="A172" s="160"/>
      <c r="B172" s="263"/>
    </row>
    <row r="173" ht="14.25" customHeight="1">
      <c r="A173" s="160"/>
      <c r="B173" s="263"/>
    </row>
    <row r="174" ht="14.25" customHeight="1">
      <c r="A174" s="160"/>
      <c r="B174" s="263"/>
    </row>
    <row r="175" ht="14.25" customHeight="1">
      <c r="A175" s="160"/>
      <c r="B175" s="263"/>
    </row>
    <row r="176" ht="14.25" customHeight="1">
      <c r="A176" s="160"/>
      <c r="B176" s="263"/>
    </row>
    <row r="177" ht="14.25" customHeight="1">
      <c r="A177" s="160"/>
      <c r="B177" s="263"/>
    </row>
    <row r="178" ht="14.25" customHeight="1">
      <c r="A178" s="160"/>
      <c r="B178" s="263"/>
    </row>
    <row r="179" ht="14.25" customHeight="1">
      <c r="A179" s="160"/>
      <c r="B179" s="263"/>
    </row>
    <row r="180" ht="14.25" customHeight="1">
      <c r="A180" s="160"/>
      <c r="B180" s="263"/>
    </row>
    <row r="181" ht="14.25" customHeight="1">
      <c r="A181" s="160"/>
      <c r="B181" s="263"/>
    </row>
    <row r="182" ht="14.25" customHeight="1">
      <c r="A182" s="160"/>
      <c r="B182" s="263"/>
    </row>
    <row r="183" ht="14.25" customHeight="1">
      <c r="A183" s="160"/>
      <c r="B183" s="263"/>
    </row>
    <row r="184" ht="14.25" customHeight="1">
      <c r="A184" s="160"/>
      <c r="B184" s="263"/>
    </row>
    <row r="185" ht="14.25" customHeight="1">
      <c r="A185" s="160"/>
      <c r="B185" s="263"/>
    </row>
    <row r="186" ht="14.25" customHeight="1">
      <c r="A186" s="160"/>
      <c r="B186" s="263"/>
    </row>
    <row r="187" ht="14.25" customHeight="1">
      <c r="A187" s="160"/>
      <c r="B187" s="263"/>
    </row>
    <row r="188" ht="14.25" customHeight="1">
      <c r="A188" s="160"/>
      <c r="B188" s="263"/>
    </row>
    <row r="189" ht="14.25" customHeight="1">
      <c r="A189" s="160"/>
      <c r="B189" s="263"/>
    </row>
    <row r="190" ht="14.25" customHeight="1">
      <c r="A190" s="160"/>
      <c r="B190" s="263"/>
    </row>
    <row r="191" ht="14.25" customHeight="1">
      <c r="A191" s="160"/>
      <c r="B191" s="263"/>
    </row>
    <row r="192" ht="14.25" customHeight="1">
      <c r="A192" s="160"/>
      <c r="B192" s="263"/>
    </row>
    <row r="193" ht="14.25" customHeight="1">
      <c r="A193" s="160"/>
      <c r="B193" s="263"/>
    </row>
    <row r="194" ht="14.25" customHeight="1">
      <c r="A194" s="160"/>
      <c r="B194" s="263"/>
    </row>
    <row r="195" ht="14.25" customHeight="1">
      <c r="A195" s="160"/>
      <c r="B195" s="263"/>
    </row>
    <row r="196" ht="14.25" customHeight="1">
      <c r="A196" s="160"/>
      <c r="B196" s="263"/>
    </row>
    <row r="197" ht="14.25" customHeight="1">
      <c r="A197" s="160"/>
      <c r="B197" s="263"/>
    </row>
    <row r="198" ht="14.25" customHeight="1">
      <c r="A198" s="160"/>
      <c r="B198" s="263"/>
    </row>
    <row r="199" ht="14.25" customHeight="1">
      <c r="A199" s="160"/>
      <c r="B199" s="263"/>
    </row>
    <row r="200" ht="14.25" customHeight="1">
      <c r="A200" s="160"/>
      <c r="B200" s="263"/>
    </row>
    <row r="201" ht="14.25" customHeight="1">
      <c r="A201" s="160"/>
      <c r="B201" s="263"/>
    </row>
    <row r="202" ht="14.25" customHeight="1">
      <c r="A202" s="160"/>
      <c r="B202" s="263"/>
    </row>
    <row r="203" ht="14.25" customHeight="1">
      <c r="A203" s="160"/>
      <c r="B203" s="263"/>
    </row>
    <row r="204" ht="14.25" customHeight="1">
      <c r="A204" s="160"/>
      <c r="B204" s="263"/>
    </row>
    <row r="205" ht="14.25" customHeight="1">
      <c r="A205" s="160"/>
      <c r="B205" s="263"/>
    </row>
    <row r="206" ht="14.25" customHeight="1">
      <c r="A206" s="160"/>
      <c r="B206" s="263"/>
    </row>
    <row r="207" ht="14.25" customHeight="1">
      <c r="A207" s="160"/>
      <c r="B207" s="263"/>
    </row>
    <row r="208" ht="14.25" customHeight="1">
      <c r="A208" s="160"/>
      <c r="B208" s="263"/>
    </row>
    <row r="209" ht="14.25" customHeight="1">
      <c r="A209" s="160"/>
      <c r="B209" s="263"/>
    </row>
    <row r="210" ht="14.25" customHeight="1">
      <c r="A210" s="160"/>
      <c r="B210" s="263"/>
    </row>
    <row r="211" ht="14.25" customHeight="1">
      <c r="A211" s="160"/>
      <c r="B211" s="263"/>
    </row>
    <row r="212" ht="14.25" customHeight="1">
      <c r="A212" s="160"/>
      <c r="B212" s="263"/>
    </row>
    <row r="213" ht="14.25" customHeight="1">
      <c r="A213" s="160"/>
      <c r="B213" s="263"/>
    </row>
    <row r="214" ht="14.25" customHeight="1">
      <c r="A214" s="160"/>
      <c r="B214" s="263"/>
    </row>
    <row r="215" ht="14.25" customHeight="1">
      <c r="A215" s="160"/>
      <c r="B215" s="263"/>
    </row>
    <row r="216" ht="14.25" customHeight="1">
      <c r="A216" s="160"/>
      <c r="B216" s="263"/>
    </row>
    <row r="217" ht="14.25" customHeight="1">
      <c r="A217" s="160"/>
      <c r="B217" s="263"/>
    </row>
    <row r="218" ht="14.25" customHeight="1">
      <c r="A218" s="160"/>
      <c r="B218" s="263"/>
    </row>
    <row r="219" ht="14.25" customHeight="1">
      <c r="A219" s="160"/>
      <c r="B219" s="263"/>
    </row>
    <row r="220" ht="14.25" customHeight="1">
      <c r="A220" s="160"/>
      <c r="B220" s="263"/>
    </row>
    <row r="221" ht="14.25" customHeight="1">
      <c r="A221" s="160"/>
      <c r="B221" s="263"/>
    </row>
    <row r="222" ht="14.25" customHeight="1">
      <c r="A222" s="160"/>
      <c r="B222" s="263"/>
    </row>
    <row r="223" ht="14.25" customHeight="1">
      <c r="A223" s="160"/>
      <c r="B223" s="263"/>
    </row>
    <row r="224" ht="14.25" customHeight="1">
      <c r="A224" s="160"/>
      <c r="B224" s="263"/>
    </row>
    <row r="225" ht="14.25" customHeight="1">
      <c r="A225" s="160"/>
      <c r="B225" s="263"/>
    </row>
    <row r="226" ht="14.25" customHeight="1">
      <c r="A226" s="160"/>
      <c r="B226" s="263"/>
    </row>
    <row r="227" ht="14.25" customHeight="1">
      <c r="A227" s="160"/>
      <c r="B227" s="263"/>
    </row>
    <row r="228" ht="14.25" customHeight="1">
      <c r="A228" s="160"/>
      <c r="B228" s="263"/>
    </row>
    <row r="229" ht="14.25" customHeight="1">
      <c r="A229" s="160"/>
      <c r="B229" s="263"/>
    </row>
    <row r="230" ht="14.25" customHeight="1">
      <c r="A230" s="160"/>
      <c r="B230" s="263"/>
    </row>
    <row r="231" ht="14.25" customHeight="1">
      <c r="A231" s="160"/>
      <c r="B231" s="263"/>
    </row>
    <row r="232" ht="14.25" customHeight="1">
      <c r="A232" s="160"/>
      <c r="B232" s="263"/>
    </row>
    <row r="233" ht="14.25" customHeight="1">
      <c r="A233" s="160"/>
      <c r="B233" s="263"/>
    </row>
    <row r="234" ht="14.25" customHeight="1">
      <c r="A234" s="160"/>
      <c r="B234" s="263"/>
    </row>
    <row r="235" ht="14.25" customHeight="1">
      <c r="A235" s="160"/>
      <c r="B235" s="263"/>
    </row>
    <row r="236" ht="14.25" customHeight="1">
      <c r="A236" s="160"/>
      <c r="B236" s="263"/>
    </row>
    <row r="237" ht="14.25" customHeight="1">
      <c r="A237" s="160"/>
      <c r="B237" s="263"/>
    </row>
    <row r="238" ht="14.25" customHeight="1">
      <c r="A238" s="160"/>
      <c r="B238" s="263"/>
    </row>
    <row r="239" ht="14.25" customHeight="1">
      <c r="A239" s="160"/>
      <c r="B239" s="263"/>
    </row>
    <row r="240" ht="14.25" customHeight="1">
      <c r="A240" s="160"/>
      <c r="B240" s="263"/>
    </row>
    <row r="241" ht="14.25" customHeight="1">
      <c r="A241" s="160"/>
      <c r="B241" s="263"/>
    </row>
    <row r="242" ht="14.25" customHeight="1">
      <c r="A242" s="160"/>
      <c r="B242" s="263"/>
    </row>
    <row r="243" ht="14.25" customHeight="1">
      <c r="A243" s="160"/>
      <c r="B243" s="263"/>
    </row>
    <row r="244" ht="14.25" customHeight="1">
      <c r="A244" s="160"/>
      <c r="B244" s="263"/>
    </row>
    <row r="245" ht="14.25" customHeight="1">
      <c r="A245" s="160"/>
      <c r="B245" s="263"/>
    </row>
    <row r="246" ht="14.25" customHeight="1">
      <c r="A246" s="160"/>
      <c r="B246" s="263"/>
    </row>
    <row r="247" ht="14.25" customHeight="1">
      <c r="A247" s="160"/>
      <c r="B247" s="263"/>
    </row>
    <row r="248" ht="14.25" customHeight="1">
      <c r="A248" s="160"/>
      <c r="B248" s="263"/>
    </row>
    <row r="249" ht="14.25" customHeight="1">
      <c r="A249" s="160"/>
      <c r="B249" s="263"/>
    </row>
    <row r="250" ht="14.25" customHeight="1">
      <c r="A250" s="160"/>
      <c r="B250" s="263"/>
    </row>
    <row r="251" ht="14.25" customHeight="1">
      <c r="A251" s="160"/>
      <c r="B251" s="263"/>
    </row>
    <row r="252" ht="14.25" customHeight="1">
      <c r="A252" s="160"/>
      <c r="B252" s="263"/>
    </row>
    <row r="253" ht="14.25" customHeight="1">
      <c r="A253" s="160"/>
      <c r="B253" s="263"/>
    </row>
    <row r="254" ht="14.25" customHeight="1">
      <c r="A254" s="160"/>
      <c r="B254" s="263"/>
    </row>
    <row r="255" ht="14.25" customHeight="1">
      <c r="A255" s="160"/>
      <c r="B255" s="263"/>
    </row>
    <row r="256" ht="14.25" customHeight="1">
      <c r="A256" s="160"/>
      <c r="B256" s="263"/>
    </row>
    <row r="257" ht="14.25" customHeight="1">
      <c r="A257" s="160"/>
      <c r="B257" s="263"/>
    </row>
    <row r="258" ht="14.25" customHeight="1">
      <c r="A258" s="160"/>
      <c r="B258" s="263"/>
    </row>
    <row r="259" ht="14.25" customHeight="1">
      <c r="A259" s="160"/>
      <c r="B259" s="263"/>
    </row>
    <row r="260" ht="14.25" customHeight="1">
      <c r="A260" s="160"/>
      <c r="B260" s="263"/>
    </row>
    <row r="261" ht="14.25" customHeight="1">
      <c r="A261" s="160"/>
      <c r="B261" s="263"/>
    </row>
    <row r="262" ht="14.25" customHeight="1">
      <c r="A262" s="160"/>
      <c r="B262" s="263"/>
    </row>
    <row r="263" ht="14.25" customHeight="1">
      <c r="A263" s="160"/>
      <c r="B263" s="263"/>
    </row>
    <row r="264" ht="14.25" customHeight="1">
      <c r="A264" s="160"/>
      <c r="B264" s="263"/>
    </row>
    <row r="265" ht="14.25" customHeight="1">
      <c r="A265" s="160"/>
      <c r="B265" s="263"/>
    </row>
    <row r="266" ht="14.25" customHeight="1">
      <c r="A266" s="160"/>
      <c r="B266" s="263"/>
    </row>
    <row r="267" ht="14.25" customHeight="1">
      <c r="A267" s="160"/>
      <c r="B267" s="263"/>
    </row>
    <row r="268" ht="14.25" customHeight="1">
      <c r="A268" s="160"/>
      <c r="B268" s="263"/>
    </row>
    <row r="269" ht="14.25" customHeight="1">
      <c r="A269" s="160"/>
      <c r="B269" s="263"/>
    </row>
    <row r="270" ht="14.25" customHeight="1">
      <c r="A270" s="160"/>
      <c r="B270" s="263"/>
    </row>
    <row r="271" ht="14.25" customHeight="1">
      <c r="A271" s="160"/>
      <c r="B271" s="263"/>
    </row>
    <row r="272" ht="14.25" customHeight="1">
      <c r="A272" s="160"/>
      <c r="B272" s="263"/>
    </row>
    <row r="273" ht="14.25" customHeight="1">
      <c r="A273" s="160"/>
      <c r="B273" s="263"/>
    </row>
    <row r="274" ht="14.25" customHeight="1">
      <c r="A274" s="160"/>
      <c r="B274" s="263"/>
    </row>
    <row r="275" ht="14.25" customHeight="1">
      <c r="A275" s="160"/>
      <c r="B275" s="263"/>
    </row>
    <row r="276" ht="14.25" customHeight="1">
      <c r="A276" s="160"/>
      <c r="B276" s="263"/>
    </row>
    <row r="277" ht="14.25" customHeight="1">
      <c r="A277" s="160"/>
      <c r="B277" s="263"/>
    </row>
    <row r="278" ht="14.25" customHeight="1">
      <c r="A278" s="160"/>
      <c r="B278" s="263"/>
    </row>
    <row r="279" ht="14.25" customHeight="1">
      <c r="A279" s="160"/>
      <c r="B279" s="263"/>
    </row>
    <row r="280" ht="14.25" customHeight="1">
      <c r="A280" s="160"/>
      <c r="B280" s="263"/>
    </row>
    <row r="281" ht="14.25" customHeight="1">
      <c r="A281" s="160"/>
      <c r="B281" s="263"/>
    </row>
    <row r="282" ht="14.25" customHeight="1">
      <c r="A282" s="160"/>
      <c r="B282" s="263"/>
    </row>
    <row r="283" ht="14.25" customHeight="1">
      <c r="A283" s="160"/>
      <c r="B283" s="263"/>
    </row>
    <row r="284" ht="14.25" customHeight="1">
      <c r="A284" s="160"/>
      <c r="B284" s="263"/>
    </row>
    <row r="285" ht="14.25" customHeight="1">
      <c r="A285" s="160"/>
      <c r="B285" s="263"/>
    </row>
    <row r="286" ht="14.25" customHeight="1">
      <c r="A286" s="160"/>
      <c r="B286" s="263"/>
    </row>
    <row r="287" ht="14.25" customHeight="1">
      <c r="A287" s="160"/>
      <c r="B287" s="263"/>
    </row>
    <row r="288" ht="14.25" customHeight="1">
      <c r="A288" s="160"/>
      <c r="B288" s="263"/>
    </row>
    <row r="289" ht="14.25" customHeight="1">
      <c r="A289" s="160"/>
      <c r="B289" s="263"/>
    </row>
    <row r="290" ht="14.25" customHeight="1">
      <c r="A290" s="160"/>
      <c r="B290" s="263"/>
    </row>
    <row r="291" ht="14.25" customHeight="1">
      <c r="A291" s="160"/>
      <c r="B291" s="263"/>
    </row>
    <row r="292" ht="14.25" customHeight="1">
      <c r="A292" s="160"/>
      <c r="B292" s="263"/>
    </row>
    <row r="293" ht="14.25" customHeight="1">
      <c r="A293" s="160"/>
      <c r="B293" s="263"/>
    </row>
    <row r="294" ht="14.25" customHeight="1">
      <c r="A294" s="160"/>
      <c r="B294" s="263"/>
    </row>
    <row r="295" ht="14.25" customHeight="1">
      <c r="A295" s="160"/>
      <c r="B295" s="263"/>
    </row>
    <row r="296" ht="14.25" customHeight="1">
      <c r="A296" s="160"/>
      <c r="B296" s="263"/>
    </row>
    <row r="297" ht="14.25" customHeight="1">
      <c r="A297" s="160"/>
      <c r="B297" s="263"/>
    </row>
    <row r="298" ht="14.25" customHeight="1">
      <c r="A298" s="160"/>
      <c r="B298" s="263"/>
    </row>
    <row r="299" ht="14.25" customHeight="1">
      <c r="A299" s="160"/>
      <c r="B299" s="263"/>
    </row>
    <row r="300" ht="14.25" customHeight="1">
      <c r="A300" s="160"/>
      <c r="B300" s="263"/>
    </row>
    <row r="301" ht="14.25" customHeight="1">
      <c r="A301" s="160"/>
      <c r="B301" s="263"/>
    </row>
    <row r="302" ht="14.25" customHeight="1">
      <c r="A302" s="160"/>
      <c r="B302" s="263"/>
    </row>
    <row r="303" ht="14.25" customHeight="1">
      <c r="A303" s="160"/>
      <c r="B303" s="263"/>
    </row>
    <row r="304" ht="14.25" customHeight="1">
      <c r="A304" s="160"/>
      <c r="B304" s="263"/>
    </row>
    <row r="305" ht="14.25" customHeight="1">
      <c r="A305" s="160"/>
      <c r="B305" s="263"/>
    </row>
    <row r="306" ht="14.25" customHeight="1">
      <c r="A306" s="160"/>
      <c r="B306" s="263"/>
    </row>
    <row r="307" ht="14.25" customHeight="1">
      <c r="A307" s="160"/>
      <c r="B307" s="263"/>
    </row>
    <row r="308" ht="14.25" customHeight="1">
      <c r="A308" s="160"/>
      <c r="B308" s="263"/>
    </row>
    <row r="309" ht="14.25" customHeight="1">
      <c r="A309" s="160"/>
      <c r="B309" s="263"/>
    </row>
    <row r="310" ht="14.25" customHeight="1">
      <c r="A310" s="160"/>
      <c r="B310" s="263"/>
    </row>
    <row r="311" ht="14.25" customHeight="1">
      <c r="A311" s="160"/>
      <c r="B311" s="263"/>
    </row>
    <row r="312" ht="14.25" customHeight="1">
      <c r="A312" s="160"/>
      <c r="B312" s="263"/>
    </row>
    <row r="313" ht="14.25" customHeight="1">
      <c r="A313" s="160"/>
      <c r="B313" s="263"/>
    </row>
    <row r="314" ht="14.25" customHeight="1">
      <c r="A314" s="160"/>
      <c r="B314" s="263"/>
    </row>
    <row r="315" ht="14.25" customHeight="1">
      <c r="A315" s="160"/>
      <c r="B315" s="263"/>
    </row>
    <row r="316" ht="14.25" customHeight="1">
      <c r="A316" s="160"/>
      <c r="B316" s="263"/>
    </row>
    <row r="317" ht="14.25" customHeight="1">
      <c r="A317" s="160"/>
      <c r="B317" s="263"/>
    </row>
    <row r="318" ht="14.25" customHeight="1">
      <c r="A318" s="160"/>
      <c r="B318" s="263"/>
    </row>
    <row r="319" ht="14.25" customHeight="1">
      <c r="A319" s="160"/>
      <c r="B319" s="263"/>
    </row>
    <row r="320" ht="14.25" customHeight="1">
      <c r="A320" s="160"/>
      <c r="B320" s="263"/>
    </row>
    <row r="321" ht="14.25" customHeight="1">
      <c r="A321" s="160"/>
      <c r="B321" s="263"/>
    </row>
    <row r="322" ht="14.25" customHeight="1">
      <c r="A322" s="160"/>
      <c r="B322" s="263"/>
    </row>
    <row r="323" ht="14.25" customHeight="1">
      <c r="A323" s="160"/>
      <c r="B323" s="263"/>
    </row>
    <row r="324" ht="14.25" customHeight="1">
      <c r="A324" s="160"/>
      <c r="B324" s="263"/>
    </row>
    <row r="325" ht="14.25" customHeight="1">
      <c r="A325" s="160"/>
      <c r="B325" s="263"/>
    </row>
    <row r="326" ht="14.25" customHeight="1">
      <c r="A326" s="160"/>
      <c r="B326" s="263"/>
    </row>
    <row r="327" ht="14.25" customHeight="1">
      <c r="A327" s="160"/>
      <c r="B327" s="263"/>
    </row>
    <row r="328" ht="14.25" customHeight="1">
      <c r="A328" s="160"/>
      <c r="B328" s="263"/>
    </row>
    <row r="329" ht="14.25" customHeight="1">
      <c r="A329" s="160"/>
      <c r="B329" s="263"/>
    </row>
    <row r="330" ht="14.25" customHeight="1">
      <c r="A330" s="160"/>
      <c r="B330" s="263"/>
    </row>
    <row r="331" ht="14.25" customHeight="1">
      <c r="A331" s="160"/>
      <c r="B331" s="263"/>
    </row>
    <row r="332" ht="14.25" customHeight="1">
      <c r="A332" s="160"/>
      <c r="B332" s="263"/>
    </row>
    <row r="333" ht="14.25" customHeight="1">
      <c r="A333" s="160"/>
      <c r="B333" s="263"/>
    </row>
    <row r="334" ht="14.25" customHeight="1">
      <c r="A334" s="160"/>
      <c r="B334" s="263"/>
    </row>
    <row r="335" ht="14.25" customHeight="1">
      <c r="A335" s="160"/>
      <c r="B335" s="263"/>
    </row>
    <row r="336" ht="14.25" customHeight="1">
      <c r="A336" s="160"/>
      <c r="B336" s="263"/>
    </row>
    <row r="337" ht="14.25" customHeight="1">
      <c r="A337" s="160"/>
      <c r="B337" s="263"/>
    </row>
    <row r="338" ht="14.25" customHeight="1">
      <c r="A338" s="160"/>
      <c r="B338" s="263"/>
    </row>
    <row r="339" ht="14.25" customHeight="1">
      <c r="A339" s="160"/>
      <c r="B339" s="263"/>
    </row>
    <row r="340" ht="14.25" customHeight="1">
      <c r="A340" s="160"/>
      <c r="B340" s="263"/>
    </row>
    <row r="341" ht="14.25" customHeight="1">
      <c r="A341" s="160"/>
      <c r="B341" s="263"/>
    </row>
    <row r="342" ht="14.25" customHeight="1">
      <c r="A342" s="160"/>
      <c r="B342" s="263"/>
    </row>
    <row r="343" ht="14.25" customHeight="1">
      <c r="A343" s="160"/>
      <c r="B343" s="263"/>
    </row>
    <row r="344" ht="14.25" customHeight="1">
      <c r="A344" s="160"/>
      <c r="B344" s="263"/>
    </row>
    <row r="345" ht="14.25" customHeight="1">
      <c r="A345" s="160"/>
      <c r="B345" s="263"/>
    </row>
    <row r="346" ht="14.25" customHeight="1">
      <c r="A346" s="160"/>
      <c r="B346" s="263"/>
    </row>
    <row r="347" ht="14.25" customHeight="1">
      <c r="A347" s="160"/>
      <c r="B347" s="263"/>
    </row>
    <row r="348" ht="14.25" customHeight="1">
      <c r="A348" s="160"/>
      <c r="B348" s="263"/>
    </row>
    <row r="349" ht="14.25" customHeight="1">
      <c r="A349" s="160"/>
      <c r="B349" s="263"/>
    </row>
    <row r="350" ht="14.25" customHeight="1">
      <c r="A350" s="160"/>
      <c r="B350" s="263"/>
    </row>
    <row r="351" ht="14.25" customHeight="1">
      <c r="A351" s="160"/>
      <c r="B351" s="263"/>
    </row>
    <row r="352" ht="14.25" customHeight="1">
      <c r="A352" s="160"/>
      <c r="B352" s="263"/>
    </row>
    <row r="353" ht="14.25" customHeight="1">
      <c r="A353" s="160"/>
      <c r="B353" s="263"/>
    </row>
    <row r="354" ht="14.25" customHeight="1">
      <c r="A354" s="160"/>
      <c r="B354" s="263"/>
    </row>
    <row r="355" ht="14.25" customHeight="1">
      <c r="A355" s="160"/>
      <c r="B355" s="263"/>
    </row>
    <row r="356" ht="14.25" customHeight="1">
      <c r="A356" s="160"/>
      <c r="B356" s="263"/>
    </row>
    <row r="357" ht="14.25" customHeight="1">
      <c r="A357" s="160"/>
      <c r="B357" s="263"/>
    </row>
    <row r="358" ht="14.25" customHeight="1">
      <c r="A358" s="160"/>
      <c r="B358" s="263"/>
    </row>
    <row r="359" ht="14.25" customHeight="1">
      <c r="A359" s="160"/>
      <c r="B359" s="263"/>
    </row>
    <row r="360" ht="14.25" customHeight="1">
      <c r="A360" s="160"/>
      <c r="B360" s="263"/>
    </row>
    <row r="361" ht="14.25" customHeight="1">
      <c r="A361" s="160"/>
      <c r="B361" s="263"/>
    </row>
    <row r="362" ht="14.25" customHeight="1">
      <c r="A362" s="160"/>
      <c r="B362" s="263"/>
    </row>
    <row r="363" ht="14.25" customHeight="1">
      <c r="A363" s="160"/>
      <c r="B363" s="263"/>
    </row>
    <row r="364" ht="14.25" customHeight="1">
      <c r="A364" s="160"/>
      <c r="B364" s="263"/>
    </row>
    <row r="365" ht="14.25" customHeight="1">
      <c r="A365" s="160"/>
      <c r="B365" s="263"/>
    </row>
    <row r="366" ht="14.25" customHeight="1">
      <c r="A366" s="160"/>
      <c r="B366" s="263"/>
    </row>
    <row r="367" ht="14.25" customHeight="1">
      <c r="A367" s="160"/>
      <c r="B367" s="263"/>
    </row>
    <row r="368" ht="14.25" customHeight="1">
      <c r="A368" s="160"/>
      <c r="B368" s="263"/>
    </row>
    <row r="369" ht="14.25" customHeight="1">
      <c r="A369" s="160"/>
      <c r="B369" s="263"/>
    </row>
    <row r="370" ht="14.25" customHeight="1">
      <c r="A370" s="160"/>
      <c r="B370" s="263"/>
    </row>
    <row r="371" ht="14.25" customHeight="1">
      <c r="A371" s="160"/>
      <c r="B371" s="263"/>
    </row>
    <row r="372" ht="14.25" customHeight="1">
      <c r="A372" s="160"/>
      <c r="B372" s="263"/>
    </row>
    <row r="373" ht="14.25" customHeight="1">
      <c r="A373" s="160"/>
      <c r="B373" s="263"/>
    </row>
    <row r="374" ht="14.25" customHeight="1">
      <c r="A374" s="160"/>
      <c r="B374" s="263"/>
    </row>
    <row r="375" ht="14.25" customHeight="1">
      <c r="A375" s="160"/>
      <c r="B375" s="263"/>
    </row>
    <row r="376" ht="14.25" customHeight="1">
      <c r="A376" s="160"/>
      <c r="B376" s="263"/>
    </row>
    <row r="377" ht="14.25" customHeight="1">
      <c r="A377" s="160"/>
      <c r="B377" s="263"/>
    </row>
    <row r="378" ht="14.25" customHeight="1">
      <c r="A378" s="160"/>
      <c r="B378" s="263"/>
    </row>
    <row r="379" ht="14.25" customHeight="1">
      <c r="A379" s="160"/>
      <c r="B379" s="263"/>
    </row>
    <row r="380" ht="14.25" customHeight="1">
      <c r="A380" s="160"/>
      <c r="B380" s="263"/>
    </row>
    <row r="381" ht="14.25" customHeight="1">
      <c r="A381" s="160"/>
      <c r="B381" s="263"/>
    </row>
    <row r="382" ht="14.25" customHeight="1">
      <c r="A382" s="160"/>
      <c r="B382" s="263"/>
    </row>
    <row r="383" ht="14.25" customHeight="1">
      <c r="A383" s="160"/>
      <c r="B383" s="263"/>
    </row>
    <row r="384" ht="14.25" customHeight="1">
      <c r="A384" s="160"/>
      <c r="B384" s="263"/>
    </row>
    <row r="385" ht="14.25" customHeight="1">
      <c r="A385" s="160"/>
      <c r="B385" s="263"/>
    </row>
    <row r="386" ht="14.25" customHeight="1">
      <c r="A386" s="160"/>
      <c r="B386" s="263"/>
    </row>
    <row r="387" ht="14.25" customHeight="1">
      <c r="A387" s="160"/>
      <c r="B387" s="263"/>
    </row>
    <row r="388" ht="14.25" customHeight="1">
      <c r="A388" s="160"/>
      <c r="B388" s="263"/>
    </row>
    <row r="389" ht="14.25" customHeight="1">
      <c r="A389" s="160"/>
      <c r="B389" s="263"/>
    </row>
    <row r="390" ht="14.25" customHeight="1">
      <c r="A390" s="160"/>
      <c r="B390" s="263"/>
    </row>
    <row r="391" ht="14.25" customHeight="1">
      <c r="A391" s="160"/>
      <c r="B391" s="263"/>
    </row>
    <row r="392" ht="14.25" customHeight="1">
      <c r="A392" s="160"/>
      <c r="B392" s="263"/>
    </row>
    <row r="393" ht="14.25" customHeight="1">
      <c r="A393" s="160"/>
      <c r="B393" s="263"/>
    </row>
    <row r="394" ht="14.25" customHeight="1">
      <c r="A394" s="160"/>
      <c r="B394" s="263"/>
    </row>
    <row r="395" ht="14.25" customHeight="1">
      <c r="A395" s="160"/>
      <c r="B395" s="263"/>
    </row>
    <row r="396" ht="14.25" customHeight="1">
      <c r="A396" s="160"/>
      <c r="B396" s="263"/>
    </row>
    <row r="397" ht="14.25" customHeight="1">
      <c r="A397" s="160"/>
      <c r="B397" s="263"/>
    </row>
    <row r="398" ht="14.25" customHeight="1">
      <c r="A398" s="160"/>
      <c r="B398" s="263"/>
    </row>
    <row r="399" ht="14.25" customHeight="1">
      <c r="A399" s="160"/>
      <c r="B399" s="263"/>
    </row>
    <row r="400" ht="14.25" customHeight="1">
      <c r="A400" s="160"/>
      <c r="B400" s="263"/>
    </row>
    <row r="401" ht="14.25" customHeight="1">
      <c r="A401" s="160"/>
      <c r="B401" s="263"/>
    </row>
    <row r="402" ht="14.25" customHeight="1">
      <c r="A402" s="160"/>
      <c r="B402" s="263"/>
    </row>
    <row r="403" ht="14.25" customHeight="1">
      <c r="A403" s="160"/>
      <c r="B403" s="263"/>
    </row>
    <row r="404" ht="14.25" customHeight="1">
      <c r="A404" s="160"/>
      <c r="B404" s="263"/>
    </row>
    <row r="405" ht="14.25" customHeight="1">
      <c r="A405" s="160"/>
      <c r="B405" s="263"/>
    </row>
    <row r="406" ht="14.25" customHeight="1">
      <c r="A406" s="160"/>
      <c r="B406" s="263"/>
    </row>
    <row r="407" ht="14.25" customHeight="1">
      <c r="A407" s="160"/>
      <c r="B407" s="263"/>
    </row>
    <row r="408" ht="14.25" customHeight="1">
      <c r="A408" s="160"/>
      <c r="B408" s="263"/>
    </row>
    <row r="409" ht="14.25" customHeight="1">
      <c r="A409" s="160"/>
      <c r="B409" s="263"/>
    </row>
    <row r="410" ht="14.25" customHeight="1">
      <c r="A410" s="160"/>
      <c r="B410" s="263"/>
    </row>
    <row r="411" ht="14.25" customHeight="1">
      <c r="A411" s="160"/>
      <c r="B411" s="263"/>
    </row>
    <row r="412" ht="14.25" customHeight="1">
      <c r="A412" s="160"/>
      <c r="B412" s="263"/>
    </row>
    <row r="413" ht="14.25" customHeight="1">
      <c r="A413" s="160"/>
      <c r="B413" s="263"/>
    </row>
    <row r="414" ht="14.25" customHeight="1">
      <c r="A414" s="160"/>
      <c r="B414" s="263"/>
    </row>
    <row r="415" ht="14.25" customHeight="1">
      <c r="A415" s="160"/>
      <c r="B415" s="263"/>
    </row>
    <row r="416" ht="14.25" customHeight="1">
      <c r="A416" s="160"/>
      <c r="B416" s="263"/>
    </row>
    <row r="417" ht="14.25" customHeight="1">
      <c r="A417" s="160"/>
      <c r="B417" s="263"/>
    </row>
    <row r="418" ht="14.25" customHeight="1">
      <c r="A418" s="160"/>
      <c r="B418" s="263"/>
    </row>
    <row r="419" ht="14.25" customHeight="1">
      <c r="A419" s="160"/>
      <c r="B419" s="263"/>
    </row>
    <row r="420" ht="14.25" customHeight="1">
      <c r="A420" s="160"/>
      <c r="B420" s="263"/>
    </row>
    <row r="421" ht="14.25" customHeight="1">
      <c r="A421" s="160"/>
      <c r="B421" s="263"/>
    </row>
    <row r="422" ht="14.25" customHeight="1">
      <c r="A422" s="160"/>
      <c r="B422" s="263"/>
    </row>
    <row r="423" ht="14.25" customHeight="1">
      <c r="A423" s="160"/>
      <c r="B423" s="263"/>
    </row>
    <row r="424" ht="14.25" customHeight="1">
      <c r="A424" s="160"/>
      <c r="B424" s="263"/>
    </row>
    <row r="425" ht="14.25" customHeight="1">
      <c r="A425" s="160"/>
      <c r="B425" s="263"/>
    </row>
    <row r="426" ht="14.25" customHeight="1">
      <c r="A426" s="160"/>
      <c r="B426" s="263"/>
    </row>
    <row r="427" ht="14.25" customHeight="1">
      <c r="A427" s="160"/>
      <c r="B427" s="263"/>
    </row>
    <row r="428" ht="14.25" customHeight="1">
      <c r="A428" s="160"/>
      <c r="B428" s="263"/>
    </row>
    <row r="429" ht="14.25" customHeight="1">
      <c r="A429" s="160"/>
      <c r="B429" s="263"/>
    </row>
    <row r="430" ht="14.25" customHeight="1">
      <c r="A430" s="160"/>
      <c r="B430" s="263"/>
    </row>
    <row r="431" ht="14.25" customHeight="1">
      <c r="A431" s="160"/>
      <c r="B431" s="263"/>
    </row>
    <row r="432" ht="14.25" customHeight="1">
      <c r="A432" s="160"/>
      <c r="B432" s="263"/>
    </row>
    <row r="433" ht="14.25" customHeight="1">
      <c r="A433" s="160"/>
      <c r="B433" s="263"/>
    </row>
    <row r="434" ht="14.25" customHeight="1">
      <c r="A434" s="160"/>
      <c r="B434" s="263"/>
    </row>
    <row r="435" ht="14.25" customHeight="1">
      <c r="A435" s="160"/>
      <c r="B435" s="263"/>
    </row>
    <row r="436" ht="14.25" customHeight="1">
      <c r="A436" s="160"/>
      <c r="B436" s="263"/>
    </row>
    <row r="437" ht="14.25" customHeight="1">
      <c r="A437" s="160"/>
      <c r="B437" s="263"/>
    </row>
    <row r="438" ht="14.25" customHeight="1">
      <c r="A438" s="160"/>
      <c r="B438" s="263"/>
    </row>
    <row r="439" ht="14.25" customHeight="1">
      <c r="A439" s="160"/>
      <c r="B439" s="263"/>
    </row>
    <row r="440" ht="14.25" customHeight="1">
      <c r="A440" s="160"/>
      <c r="B440" s="263"/>
    </row>
    <row r="441" ht="14.25" customHeight="1">
      <c r="A441" s="160"/>
      <c r="B441" s="263"/>
    </row>
    <row r="442" ht="14.25" customHeight="1">
      <c r="A442" s="160"/>
      <c r="B442" s="263"/>
    </row>
    <row r="443" ht="14.25" customHeight="1">
      <c r="A443" s="160"/>
      <c r="B443" s="263"/>
    </row>
    <row r="444" ht="14.25" customHeight="1">
      <c r="A444" s="160"/>
      <c r="B444" s="263"/>
    </row>
    <row r="445" ht="14.25" customHeight="1">
      <c r="A445" s="160"/>
      <c r="B445" s="263"/>
    </row>
    <row r="446" ht="14.25" customHeight="1">
      <c r="A446" s="160"/>
      <c r="B446" s="263"/>
    </row>
    <row r="447" ht="14.25" customHeight="1">
      <c r="A447" s="160"/>
      <c r="B447" s="263"/>
    </row>
    <row r="448" ht="14.25" customHeight="1">
      <c r="A448" s="160"/>
      <c r="B448" s="263"/>
    </row>
    <row r="449" ht="14.25" customHeight="1">
      <c r="A449" s="160"/>
      <c r="B449" s="263"/>
    </row>
    <row r="450" ht="14.25" customHeight="1">
      <c r="A450" s="160"/>
      <c r="B450" s="263"/>
    </row>
    <row r="451" ht="14.25" customHeight="1">
      <c r="A451" s="160"/>
      <c r="B451" s="263"/>
    </row>
    <row r="452" ht="14.25" customHeight="1">
      <c r="A452" s="160"/>
      <c r="B452" s="263"/>
    </row>
    <row r="453" ht="14.25" customHeight="1">
      <c r="A453" s="160"/>
      <c r="B453" s="263"/>
    </row>
    <row r="454" ht="14.25" customHeight="1">
      <c r="A454" s="160"/>
      <c r="B454" s="263"/>
    </row>
    <row r="455" ht="14.25" customHeight="1">
      <c r="A455" s="160"/>
      <c r="B455" s="263"/>
    </row>
    <row r="456" ht="14.25" customHeight="1">
      <c r="A456" s="160"/>
      <c r="B456" s="263"/>
    </row>
    <row r="457" ht="14.25" customHeight="1">
      <c r="A457" s="160"/>
      <c r="B457" s="263"/>
    </row>
    <row r="458" ht="14.25" customHeight="1">
      <c r="A458" s="160"/>
      <c r="B458" s="263"/>
    </row>
    <row r="459" ht="14.25" customHeight="1">
      <c r="A459" s="160"/>
      <c r="B459" s="263"/>
    </row>
    <row r="460" ht="14.25" customHeight="1">
      <c r="A460" s="160"/>
      <c r="B460" s="263"/>
    </row>
    <row r="461" ht="14.25" customHeight="1">
      <c r="A461" s="160"/>
      <c r="B461" s="263"/>
    </row>
    <row r="462" ht="14.25" customHeight="1">
      <c r="A462" s="160"/>
      <c r="B462" s="263"/>
    </row>
    <row r="463" ht="14.25" customHeight="1">
      <c r="A463" s="160"/>
      <c r="B463" s="263"/>
    </row>
    <row r="464" ht="14.25" customHeight="1">
      <c r="A464" s="160"/>
      <c r="B464" s="263"/>
    </row>
    <row r="465" ht="14.25" customHeight="1">
      <c r="A465" s="160"/>
      <c r="B465" s="263"/>
    </row>
    <row r="466" ht="14.25" customHeight="1">
      <c r="A466" s="160"/>
      <c r="B466" s="263"/>
    </row>
    <row r="467" ht="14.25" customHeight="1">
      <c r="A467" s="160"/>
      <c r="B467" s="263"/>
    </row>
    <row r="468" ht="14.25" customHeight="1">
      <c r="A468" s="160"/>
      <c r="B468" s="263"/>
    </row>
    <row r="469" ht="14.25" customHeight="1">
      <c r="A469" s="160"/>
      <c r="B469" s="263"/>
    </row>
    <row r="470" ht="14.25" customHeight="1">
      <c r="A470" s="160"/>
      <c r="B470" s="263"/>
    </row>
    <row r="471" ht="14.25" customHeight="1">
      <c r="A471" s="160"/>
      <c r="B471" s="263"/>
    </row>
    <row r="472" ht="14.25" customHeight="1">
      <c r="A472" s="160"/>
      <c r="B472" s="263"/>
    </row>
    <row r="473" ht="14.25" customHeight="1">
      <c r="A473" s="160"/>
      <c r="B473" s="263"/>
    </row>
    <row r="474" ht="14.25" customHeight="1">
      <c r="A474" s="160"/>
      <c r="B474" s="263"/>
    </row>
    <row r="475" ht="14.25" customHeight="1">
      <c r="A475" s="160"/>
      <c r="B475" s="263"/>
    </row>
    <row r="476" ht="14.25" customHeight="1">
      <c r="A476" s="160"/>
      <c r="B476" s="263"/>
    </row>
    <row r="477" ht="14.25" customHeight="1">
      <c r="A477" s="160"/>
      <c r="B477" s="263"/>
    </row>
    <row r="478" ht="14.25" customHeight="1">
      <c r="A478" s="160"/>
      <c r="B478" s="263"/>
    </row>
    <row r="479" ht="14.25" customHeight="1">
      <c r="A479" s="160"/>
      <c r="B479" s="263"/>
    </row>
    <row r="480" ht="14.25" customHeight="1">
      <c r="A480" s="160"/>
      <c r="B480" s="263"/>
    </row>
    <row r="481" ht="14.25" customHeight="1">
      <c r="A481" s="160"/>
      <c r="B481" s="263"/>
    </row>
    <row r="482" ht="14.25" customHeight="1">
      <c r="A482" s="160"/>
      <c r="B482" s="263"/>
    </row>
    <row r="483" ht="14.25" customHeight="1">
      <c r="A483" s="160"/>
      <c r="B483" s="263"/>
    </row>
    <row r="484" ht="14.25" customHeight="1">
      <c r="A484" s="160"/>
      <c r="B484" s="263"/>
    </row>
    <row r="485" ht="14.25" customHeight="1">
      <c r="A485" s="160"/>
      <c r="B485" s="263"/>
    </row>
    <row r="486" ht="14.25" customHeight="1">
      <c r="A486" s="160"/>
      <c r="B486" s="263"/>
    </row>
    <row r="487" ht="14.25" customHeight="1">
      <c r="A487" s="160"/>
      <c r="B487" s="263"/>
    </row>
    <row r="488" ht="14.25" customHeight="1">
      <c r="A488" s="160"/>
      <c r="B488" s="263"/>
    </row>
    <row r="489" ht="14.25" customHeight="1">
      <c r="A489" s="160"/>
      <c r="B489" s="263"/>
    </row>
    <row r="490" ht="14.25" customHeight="1">
      <c r="A490" s="160"/>
      <c r="B490" s="263"/>
    </row>
    <row r="491" ht="14.25" customHeight="1">
      <c r="A491" s="160"/>
      <c r="B491" s="263"/>
    </row>
    <row r="492" ht="14.25" customHeight="1">
      <c r="A492" s="160"/>
      <c r="B492" s="263"/>
    </row>
    <row r="493" ht="14.25" customHeight="1">
      <c r="A493" s="160"/>
      <c r="B493" s="263"/>
    </row>
    <row r="494" ht="14.25" customHeight="1">
      <c r="A494" s="160"/>
      <c r="B494" s="263"/>
    </row>
    <row r="495" ht="14.25" customHeight="1">
      <c r="A495" s="160"/>
      <c r="B495" s="263"/>
    </row>
    <row r="496" ht="14.25" customHeight="1">
      <c r="A496" s="160"/>
      <c r="B496" s="263"/>
    </row>
    <row r="497" ht="14.25" customHeight="1">
      <c r="A497" s="160"/>
      <c r="B497" s="263"/>
    </row>
    <row r="498" ht="14.25" customHeight="1">
      <c r="A498" s="160"/>
      <c r="B498" s="263"/>
    </row>
    <row r="499" ht="14.25" customHeight="1">
      <c r="A499" s="160"/>
      <c r="B499" s="263"/>
    </row>
    <row r="500" ht="14.25" customHeight="1">
      <c r="A500" s="160"/>
      <c r="B500" s="263"/>
    </row>
    <row r="501" ht="14.25" customHeight="1">
      <c r="A501" s="160"/>
      <c r="B501" s="263"/>
    </row>
    <row r="502" ht="14.25" customHeight="1">
      <c r="A502" s="160"/>
      <c r="B502" s="263"/>
    </row>
    <row r="503" ht="14.25" customHeight="1">
      <c r="A503" s="160"/>
      <c r="B503" s="263"/>
    </row>
    <row r="504" ht="14.25" customHeight="1">
      <c r="A504" s="160"/>
      <c r="B504" s="263"/>
    </row>
    <row r="505" ht="14.25" customHeight="1">
      <c r="A505" s="160"/>
      <c r="B505" s="263"/>
    </row>
    <row r="506" ht="14.25" customHeight="1">
      <c r="A506" s="160"/>
      <c r="B506" s="263"/>
    </row>
    <row r="507" ht="14.25" customHeight="1">
      <c r="A507" s="160"/>
      <c r="B507" s="263"/>
    </row>
    <row r="508" ht="14.25" customHeight="1">
      <c r="A508" s="160"/>
      <c r="B508" s="263"/>
    </row>
    <row r="509" ht="14.25" customHeight="1">
      <c r="A509" s="160"/>
      <c r="B509" s="263"/>
    </row>
    <row r="510" ht="14.25" customHeight="1">
      <c r="A510" s="160"/>
      <c r="B510" s="263"/>
    </row>
    <row r="511" ht="14.25" customHeight="1">
      <c r="A511" s="160"/>
      <c r="B511" s="263"/>
    </row>
    <row r="512" ht="14.25" customHeight="1">
      <c r="A512" s="160"/>
      <c r="B512" s="263"/>
    </row>
    <row r="513" ht="14.25" customHeight="1">
      <c r="A513" s="160"/>
      <c r="B513" s="263"/>
    </row>
    <row r="514" ht="14.25" customHeight="1">
      <c r="A514" s="160"/>
      <c r="B514" s="263"/>
    </row>
    <row r="515" ht="14.25" customHeight="1">
      <c r="A515" s="160"/>
      <c r="B515" s="263"/>
    </row>
    <row r="516" ht="14.25" customHeight="1">
      <c r="A516" s="160"/>
      <c r="B516" s="263"/>
    </row>
    <row r="517" ht="14.25" customHeight="1">
      <c r="A517" s="160"/>
      <c r="B517" s="263"/>
    </row>
    <row r="518" ht="14.25" customHeight="1">
      <c r="A518" s="160"/>
      <c r="B518" s="263"/>
    </row>
    <row r="519" ht="14.25" customHeight="1">
      <c r="A519" s="160"/>
      <c r="B519" s="263"/>
    </row>
    <row r="520" ht="14.25" customHeight="1">
      <c r="A520" s="160"/>
      <c r="B520" s="263"/>
    </row>
    <row r="521" ht="14.25" customHeight="1">
      <c r="A521" s="160"/>
      <c r="B521" s="263"/>
    </row>
    <row r="522" ht="14.25" customHeight="1">
      <c r="A522" s="160"/>
      <c r="B522" s="263"/>
    </row>
    <row r="523" ht="14.25" customHeight="1">
      <c r="A523" s="160"/>
      <c r="B523" s="263"/>
    </row>
    <row r="524" ht="14.25" customHeight="1">
      <c r="A524" s="160"/>
      <c r="B524" s="263"/>
    </row>
    <row r="525" ht="14.25" customHeight="1">
      <c r="A525" s="160"/>
      <c r="B525" s="263"/>
    </row>
    <row r="526" ht="14.25" customHeight="1">
      <c r="A526" s="160"/>
      <c r="B526" s="263"/>
    </row>
    <row r="527" ht="14.25" customHeight="1">
      <c r="A527" s="160"/>
      <c r="B527" s="263"/>
    </row>
    <row r="528" ht="14.25" customHeight="1">
      <c r="A528" s="160"/>
      <c r="B528" s="263"/>
    </row>
    <row r="529" ht="14.25" customHeight="1">
      <c r="A529" s="160"/>
      <c r="B529" s="263"/>
    </row>
    <row r="530" ht="14.25" customHeight="1">
      <c r="A530" s="160"/>
      <c r="B530" s="263"/>
    </row>
    <row r="531" ht="14.25" customHeight="1">
      <c r="A531" s="160"/>
      <c r="B531" s="263"/>
    </row>
    <row r="532" ht="14.25" customHeight="1">
      <c r="A532" s="160"/>
      <c r="B532" s="263"/>
    </row>
    <row r="533" ht="14.25" customHeight="1">
      <c r="A533" s="160"/>
      <c r="B533" s="263"/>
    </row>
    <row r="534" ht="14.25" customHeight="1">
      <c r="A534" s="160"/>
      <c r="B534" s="263"/>
    </row>
    <row r="535" ht="14.25" customHeight="1">
      <c r="A535" s="160"/>
      <c r="B535" s="263"/>
    </row>
    <row r="536" ht="14.25" customHeight="1">
      <c r="A536" s="160"/>
      <c r="B536" s="263"/>
    </row>
    <row r="537" ht="14.25" customHeight="1">
      <c r="A537" s="160"/>
      <c r="B537" s="263"/>
    </row>
    <row r="538" ht="14.25" customHeight="1">
      <c r="A538" s="160"/>
      <c r="B538" s="263"/>
    </row>
    <row r="539" ht="14.25" customHeight="1">
      <c r="A539" s="160"/>
      <c r="B539" s="263"/>
    </row>
    <row r="540" ht="14.25" customHeight="1">
      <c r="A540" s="160"/>
      <c r="B540" s="263"/>
    </row>
    <row r="541" ht="14.25" customHeight="1">
      <c r="A541" s="160"/>
      <c r="B541" s="263"/>
    </row>
    <row r="542" ht="14.25" customHeight="1">
      <c r="A542" s="160"/>
      <c r="B542" s="263"/>
    </row>
    <row r="543" ht="14.25" customHeight="1">
      <c r="A543" s="160"/>
      <c r="B543" s="263"/>
    </row>
    <row r="544" ht="14.25" customHeight="1">
      <c r="A544" s="160"/>
      <c r="B544" s="263"/>
    </row>
    <row r="545" ht="14.25" customHeight="1">
      <c r="A545" s="160"/>
      <c r="B545" s="263"/>
    </row>
    <row r="546" ht="14.25" customHeight="1">
      <c r="A546" s="160"/>
      <c r="B546" s="263"/>
    </row>
    <row r="547" ht="14.25" customHeight="1">
      <c r="A547" s="160"/>
      <c r="B547" s="263"/>
    </row>
    <row r="548" ht="14.25" customHeight="1">
      <c r="A548" s="160"/>
      <c r="B548" s="263"/>
    </row>
    <row r="549" ht="14.25" customHeight="1">
      <c r="A549" s="160"/>
      <c r="B549" s="263"/>
    </row>
    <row r="550" ht="14.25" customHeight="1">
      <c r="A550" s="160"/>
      <c r="B550" s="263"/>
    </row>
    <row r="551" ht="14.25" customHeight="1">
      <c r="A551" s="160"/>
      <c r="B551" s="263"/>
    </row>
    <row r="552" ht="14.25" customHeight="1">
      <c r="A552" s="160"/>
      <c r="B552" s="263"/>
    </row>
    <row r="553" ht="14.25" customHeight="1">
      <c r="A553" s="160"/>
      <c r="B553" s="263"/>
    </row>
    <row r="554" ht="14.25" customHeight="1">
      <c r="A554" s="160"/>
      <c r="B554" s="263"/>
    </row>
    <row r="555" ht="14.25" customHeight="1">
      <c r="A555" s="160"/>
      <c r="B555" s="263"/>
    </row>
    <row r="556" ht="14.25" customHeight="1">
      <c r="A556" s="160"/>
      <c r="B556" s="263"/>
    </row>
    <row r="557" ht="14.25" customHeight="1">
      <c r="A557" s="160"/>
      <c r="B557" s="263"/>
    </row>
    <row r="558" ht="14.25" customHeight="1">
      <c r="A558" s="160"/>
      <c r="B558" s="263"/>
    </row>
    <row r="559" ht="14.25" customHeight="1">
      <c r="A559" s="160"/>
      <c r="B559" s="263"/>
    </row>
    <row r="560" ht="14.25" customHeight="1">
      <c r="A560" s="160"/>
      <c r="B560" s="263"/>
    </row>
    <row r="561" ht="14.25" customHeight="1">
      <c r="A561" s="160"/>
      <c r="B561" s="263"/>
    </row>
    <row r="562" ht="14.25" customHeight="1">
      <c r="A562" s="160"/>
      <c r="B562" s="263"/>
    </row>
    <row r="563" ht="14.25" customHeight="1">
      <c r="A563" s="160"/>
      <c r="B563" s="263"/>
    </row>
    <row r="564" ht="14.25" customHeight="1">
      <c r="A564" s="160"/>
      <c r="B564" s="263"/>
    </row>
    <row r="565" ht="14.25" customHeight="1">
      <c r="A565" s="160"/>
      <c r="B565" s="263"/>
    </row>
    <row r="566" ht="14.25" customHeight="1">
      <c r="A566" s="160"/>
      <c r="B566" s="263"/>
    </row>
    <row r="567" ht="14.25" customHeight="1">
      <c r="A567" s="160"/>
      <c r="B567" s="263"/>
    </row>
    <row r="568" ht="14.25" customHeight="1">
      <c r="A568" s="160"/>
      <c r="B568" s="263"/>
    </row>
    <row r="569" ht="14.25" customHeight="1">
      <c r="A569" s="160"/>
      <c r="B569" s="263"/>
    </row>
    <row r="570" ht="14.25" customHeight="1">
      <c r="A570" s="160"/>
      <c r="B570" s="263"/>
    </row>
    <row r="571" ht="14.25" customHeight="1">
      <c r="A571" s="160"/>
      <c r="B571" s="263"/>
    </row>
    <row r="572" ht="14.25" customHeight="1">
      <c r="A572" s="160"/>
      <c r="B572" s="263"/>
    </row>
    <row r="573" ht="14.25" customHeight="1">
      <c r="A573" s="160"/>
      <c r="B573" s="263"/>
    </row>
    <row r="574" ht="14.25" customHeight="1">
      <c r="A574" s="160"/>
      <c r="B574" s="263"/>
    </row>
    <row r="575" ht="14.25" customHeight="1">
      <c r="A575" s="160"/>
      <c r="B575" s="263"/>
    </row>
    <row r="576" ht="14.25" customHeight="1">
      <c r="A576" s="160"/>
      <c r="B576" s="263"/>
    </row>
    <row r="577" ht="14.25" customHeight="1">
      <c r="A577" s="160"/>
      <c r="B577" s="263"/>
    </row>
    <row r="578" ht="14.25" customHeight="1">
      <c r="A578" s="160"/>
      <c r="B578" s="263"/>
    </row>
    <row r="579" ht="14.25" customHeight="1">
      <c r="A579" s="160"/>
      <c r="B579" s="263"/>
    </row>
    <row r="580" ht="14.25" customHeight="1">
      <c r="A580" s="160"/>
      <c r="B580" s="263"/>
    </row>
    <row r="581" ht="14.25" customHeight="1">
      <c r="A581" s="160"/>
      <c r="B581" s="263"/>
    </row>
    <row r="582" ht="14.25" customHeight="1">
      <c r="A582" s="160"/>
      <c r="B582" s="263"/>
    </row>
    <row r="583" ht="14.25" customHeight="1">
      <c r="A583" s="160"/>
      <c r="B583" s="263"/>
    </row>
    <row r="584" ht="14.25" customHeight="1">
      <c r="A584" s="160"/>
      <c r="B584" s="263"/>
    </row>
    <row r="585" ht="14.25" customHeight="1">
      <c r="A585" s="160"/>
      <c r="B585" s="263"/>
    </row>
    <row r="586" ht="14.25" customHeight="1">
      <c r="A586" s="160"/>
      <c r="B586" s="263"/>
    </row>
    <row r="587" ht="14.25" customHeight="1">
      <c r="A587" s="160"/>
      <c r="B587" s="263"/>
    </row>
    <row r="588" ht="14.25" customHeight="1">
      <c r="A588" s="160"/>
      <c r="B588" s="263"/>
    </row>
    <row r="589" ht="14.25" customHeight="1">
      <c r="A589" s="160"/>
      <c r="B589" s="263"/>
    </row>
    <row r="590" ht="14.25" customHeight="1">
      <c r="A590" s="160"/>
      <c r="B590" s="263"/>
    </row>
    <row r="591" ht="14.25" customHeight="1">
      <c r="A591" s="160"/>
      <c r="B591" s="263"/>
    </row>
    <row r="592" ht="14.25" customHeight="1">
      <c r="A592" s="160"/>
      <c r="B592" s="263"/>
    </row>
    <row r="593" ht="14.25" customHeight="1">
      <c r="A593" s="160"/>
      <c r="B593" s="263"/>
    </row>
    <row r="594" ht="14.25" customHeight="1">
      <c r="A594" s="160"/>
      <c r="B594" s="263"/>
    </row>
    <row r="595" ht="14.25" customHeight="1">
      <c r="A595" s="160"/>
      <c r="B595" s="263"/>
    </row>
    <row r="596" ht="14.25" customHeight="1">
      <c r="A596" s="160"/>
      <c r="B596" s="263"/>
    </row>
    <row r="597" ht="14.25" customHeight="1">
      <c r="A597" s="160"/>
      <c r="B597" s="263"/>
    </row>
    <row r="598" ht="14.25" customHeight="1">
      <c r="A598" s="160"/>
      <c r="B598" s="263"/>
    </row>
    <row r="599" ht="14.25" customHeight="1">
      <c r="A599" s="160"/>
      <c r="B599" s="263"/>
    </row>
    <row r="600" ht="14.25" customHeight="1">
      <c r="A600" s="160"/>
      <c r="B600" s="263"/>
    </row>
    <row r="601" ht="14.25" customHeight="1">
      <c r="A601" s="160"/>
      <c r="B601" s="263"/>
    </row>
    <row r="602" ht="14.25" customHeight="1">
      <c r="A602" s="160"/>
      <c r="B602" s="263"/>
    </row>
    <row r="603" ht="14.25" customHeight="1">
      <c r="A603" s="160"/>
      <c r="B603" s="263"/>
    </row>
    <row r="604" ht="14.25" customHeight="1">
      <c r="A604" s="160"/>
      <c r="B604" s="263"/>
    </row>
    <row r="605" ht="14.25" customHeight="1">
      <c r="A605" s="160"/>
      <c r="B605" s="263"/>
    </row>
    <row r="606" ht="14.25" customHeight="1">
      <c r="A606" s="160"/>
      <c r="B606" s="263"/>
    </row>
    <row r="607" ht="14.25" customHeight="1">
      <c r="A607" s="160"/>
      <c r="B607" s="263"/>
    </row>
    <row r="608" ht="14.25" customHeight="1">
      <c r="A608" s="160"/>
      <c r="B608" s="263"/>
    </row>
    <row r="609" ht="14.25" customHeight="1">
      <c r="A609" s="160"/>
      <c r="B609" s="263"/>
    </row>
    <row r="610" ht="14.25" customHeight="1">
      <c r="A610" s="160"/>
      <c r="B610" s="263"/>
    </row>
    <row r="611" ht="14.25" customHeight="1">
      <c r="A611" s="160"/>
      <c r="B611" s="263"/>
    </row>
    <row r="612" ht="14.25" customHeight="1">
      <c r="A612" s="160"/>
      <c r="B612" s="263"/>
    </row>
    <row r="613" ht="14.25" customHeight="1">
      <c r="A613" s="160"/>
      <c r="B613" s="263"/>
    </row>
    <row r="614" ht="14.25" customHeight="1">
      <c r="A614" s="160"/>
      <c r="B614" s="263"/>
    </row>
    <row r="615" ht="14.25" customHeight="1">
      <c r="A615" s="160"/>
      <c r="B615" s="263"/>
    </row>
    <row r="616" ht="14.25" customHeight="1">
      <c r="A616" s="160"/>
      <c r="B616" s="263"/>
    </row>
    <row r="617" ht="14.25" customHeight="1">
      <c r="A617" s="160"/>
      <c r="B617" s="263"/>
    </row>
    <row r="618" ht="14.25" customHeight="1">
      <c r="A618" s="160"/>
      <c r="B618" s="263"/>
    </row>
    <row r="619" ht="14.25" customHeight="1">
      <c r="A619" s="160"/>
      <c r="B619" s="263"/>
    </row>
    <row r="620" ht="14.25" customHeight="1">
      <c r="A620" s="160"/>
      <c r="B620" s="263"/>
    </row>
    <row r="621" ht="14.25" customHeight="1">
      <c r="A621" s="160"/>
      <c r="B621" s="263"/>
    </row>
    <row r="622" ht="14.25" customHeight="1">
      <c r="A622" s="160"/>
      <c r="B622" s="263"/>
    </row>
    <row r="623" ht="14.25" customHeight="1">
      <c r="A623" s="160"/>
      <c r="B623" s="263"/>
    </row>
    <row r="624" ht="14.25" customHeight="1">
      <c r="A624" s="160"/>
      <c r="B624" s="263"/>
    </row>
    <row r="625" ht="14.25" customHeight="1">
      <c r="A625" s="160"/>
      <c r="B625" s="263"/>
    </row>
    <row r="626" ht="14.25" customHeight="1">
      <c r="A626" s="160"/>
      <c r="B626" s="263"/>
    </row>
    <row r="627" ht="14.25" customHeight="1">
      <c r="A627" s="160"/>
      <c r="B627" s="263"/>
    </row>
    <row r="628" ht="14.25" customHeight="1">
      <c r="A628" s="160"/>
      <c r="B628" s="263"/>
    </row>
    <row r="629" ht="14.25" customHeight="1">
      <c r="A629" s="160"/>
      <c r="B629" s="263"/>
    </row>
    <row r="630" ht="14.25" customHeight="1">
      <c r="A630" s="160"/>
      <c r="B630" s="263"/>
    </row>
    <row r="631" ht="14.25" customHeight="1">
      <c r="A631" s="160"/>
      <c r="B631" s="263"/>
    </row>
    <row r="632" ht="14.25" customHeight="1">
      <c r="A632" s="160"/>
      <c r="B632" s="263"/>
    </row>
    <row r="633" ht="14.25" customHeight="1">
      <c r="A633" s="160"/>
      <c r="B633" s="263"/>
    </row>
    <row r="634" ht="14.25" customHeight="1">
      <c r="A634" s="160"/>
      <c r="B634" s="263"/>
    </row>
    <row r="635" ht="14.25" customHeight="1">
      <c r="A635" s="160"/>
      <c r="B635" s="263"/>
    </row>
    <row r="636" ht="14.25" customHeight="1">
      <c r="A636" s="160"/>
      <c r="B636" s="263"/>
    </row>
    <row r="637" ht="14.25" customHeight="1">
      <c r="A637" s="160"/>
      <c r="B637" s="263"/>
    </row>
    <row r="638" ht="14.25" customHeight="1">
      <c r="A638" s="160"/>
      <c r="B638" s="263"/>
    </row>
    <row r="639" ht="14.25" customHeight="1">
      <c r="A639" s="160"/>
      <c r="B639" s="263"/>
    </row>
    <row r="640" ht="14.25" customHeight="1">
      <c r="A640" s="160"/>
      <c r="B640" s="263"/>
    </row>
    <row r="641" ht="14.25" customHeight="1">
      <c r="A641" s="160"/>
      <c r="B641" s="263"/>
    </row>
    <row r="642" ht="14.25" customHeight="1">
      <c r="A642" s="160"/>
      <c r="B642" s="263"/>
    </row>
    <row r="643" ht="14.25" customHeight="1">
      <c r="A643" s="160"/>
      <c r="B643" s="263"/>
    </row>
    <row r="644" ht="14.25" customHeight="1">
      <c r="A644" s="160"/>
      <c r="B644" s="263"/>
    </row>
    <row r="645" ht="14.25" customHeight="1">
      <c r="A645" s="160"/>
      <c r="B645" s="263"/>
    </row>
    <row r="646" ht="14.25" customHeight="1">
      <c r="A646" s="160"/>
      <c r="B646" s="263"/>
    </row>
    <row r="647" ht="14.25" customHeight="1">
      <c r="A647" s="160"/>
      <c r="B647" s="263"/>
    </row>
    <row r="648" ht="14.25" customHeight="1">
      <c r="A648" s="160"/>
      <c r="B648" s="263"/>
    </row>
    <row r="649" ht="14.25" customHeight="1">
      <c r="A649" s="160"/>
      <c r="B649" s="263"/>
    </row>
    <row r="650" ht="14.25" customHeight="1">
      <c r="A650" s="160"/>
      <c r="B650" s="263"/>
    </row>
    <row r="651" ht="14.25" customHeight="1">
      <c r="A651" s="160"/>
      <c r="B651" s="263"/>
    </row>
    <row r="652" ht="14.25" customHeight="1">
      <c r="A652" s="160"/>
      <c r="B652" s="263"/>
    </row>
    <row r="653" ht="14.25" customHeight="1">
      <c r="A653" s="160"/>
      <c r="B653" s="263"/>
    </row>
    <row r="654" ht="14.25" customHeight="1">
      <c r="A654" s="160"/>
      <c r="B654" s="263"/>
    </row>
    <row r="655" ht="14.25" customHeight="1">
      <c r="A655" s="160"/>
      <c r="B655" s="263"/>
    </row>
    <row r="656" ht="14.25" customHeight="1">
      <c r="A656" s="160"/>
      <c r="B656" s="263"/>
    </row>
    <row r="657" ht="14.25" customHeight="1">
      <c r="A657" s="160"/>
      <c r="B657" s="263"/>
    </row>
    <row r="658" ht="14.25" customHeight="1">
      <c r="A658" s="160"/>
      <c r="B658" s="263"/>
    </row>
    <row r="659" ht="14.25" customHeight="1">
      <c r="A659" s="160"/>
      <c r="B659" s="263"/>
    </row>
    <row r="660" ht="14.25" customHeight="1">
      <c r="A660" s="160"/>
      <c r="B660" s="263"/>
    </row>
    <row r="661" ht="14.25" customHeight="1">
      <c r="A661" s="160"/>
      <c r="B661" s="263"/>
    </row>
    <row r="662" ht="14.25" customHeight="1">
      <c r="A662" s="160"/>
      <c r="B662" s="263"/>
    </row>
    <row r="663" ht="14.25" customHeight="1">
      <c r="A663" s="160"/>
      <c r="B663" s="263"/>
    </row>
    <row r="664" ht="14.25" customHeight="1">
      <c r="A664" s="160"/>
      <c r="B664" s="263"/>
    </row>
    <row r="665" ht="14.25" customHeight="1">
      <c r="A665" s="160"/>
      <c r="B665" s="263"/>
    </row>
    <row r="666" ht="14.25" customHeight="1">
      <c r="A666" s="160"/>
      <c r="B666" s="263"/>
    </row>
    <row r="667" ht="14.25" customHeight="1">
      <c r="A667" s="160"/>
      <c r="B667" s="263"/>
    </row>
    <row r="668" ht="14.25" customHeight="1">
      <c r="A668" s="160"/>
      <c r="B668" s="263"/>
    </row>
    <row r="669" ht="14.25" customHeight="1">
      <c r="A669" s="160"/>
      <c r="B669" s="263"/>
    </row>
    <row r="670" ht="14.25" customHeight="1">
      <c r="A670" s="160"/>
      <c r="B670" s="263"/>
    </row>
    <row r="671" ht="14.25" customHeight="1">
      <c r="A671" s="160"/>
      <c r="B671" s="263"/>
    </row>
    <row r="672" ht="14.25" customHeight="1">
      <c r="A672" s="160"/>
      <c r="B672" s="263"/>
    </row>
    <row r="673" ht="14.25" customHeight="1">
      <c r="A673" s="160"/>
      <c r="B673" s="263"/>
    </row>
    <row r="674" ht="14.25" customHeight="1">
      <c r="A674" s="160"/>
      <c r="B674" s="263"/>
    </row>
    <row r="675" ht="14.25" customHeight="1">
      <c r="A675" s="160"/>
      <c r="B675" s="263"/>
    </row>
    <row r="676" ht="14.25" customHeight="1">
      <c r="A676" s="160"/>
      <c r="B676" s="263"/>
    </row>
    <row r="677" ht="14.25" customHeight="1">
      <c r="A677" s="160"/>
      <c r="B677" s="263"/>
    </row>
    <row r="678" ht="14.25" customHeight="1">
      <c r="A678" s="160"/>
      <c r="B678" s="263"/>
    </row>
    <row r="679" ht="14.25" customHeight="1">
      <c r="A679" s="160"/>
      <c r="B679" s="263"/>
    </row>
    <row r="680" ht="14.25" customHeight="1">
      <c r="A680" s="160"/>
      <c r="B680" s="263"/>
    </row>
    <row r="681" ht="14.25" customHeight="1">
      <c r="A681" s="160"/>
      <c r="B681" s="263"/>
    </row>
    <row r="682" ht="14.25" customHeight="1">
      <c r="A682" s="160"/>
      <c r="B682" s="263"/>
    </row>
    <row r="683" ht="14.25" customHeight="1">
      <c r="A683" s="160"/>
      <c r="B683" s="263"/>
    </row>
    <row r="684" ht="14.25" customHeight="1">
      <c r="A684" s="160"/>
      <c r="B684" s="263"/>
    </row>
    <row r="685" ht="14.25" customHeight="1">
      <c r="A685" s="160"/>
      <c r="B685" s="263"/>
    </row>
    <row r="686" ht="14.25" customHeight="1">
      <c r="A686" s="160"/>
      <c r="B686" s="263"/>
    </row>
    <row r="687" ht="14.25" customHeight="1">
      <c r="A687" s="160"/>
      <c r="B687" s="263"/>
    </row>
    <row r="688" ht="14.25" customHeight="1">
      <c r="A688" s="160"/>
      <c r="B688" s="263"/>
    </row>
    <row r="689" ht="14.25" customHeight="1">
      <c r="A689" s="160"/>
      <c r="B689" s="263"/>
    </row>
    <row r="690" ht="14.25" customHeight="1">
      <c r="A690" s="160"/>
      <c r="B690" s="263"/>
    </row>
    <row r="691" ht="14.25" customHeight="1">
      <c r="A691" s="160"/>
      <c r="B691" s="263"/>
    </row>
    <row r="692" ht="14.25" customHeight="1">
      <c r="A692" s="160"/>
      <c r="B692" s="263"/>
    </row>
    <row r="693" ht="14.25" customHeight="1">
      <c r="A693" s="160"/>
      <c r="B693" s="263"/>
    </row>
    <row r="694" ht="14.25" customHeight="1">
      <c r="A694" s="160"/>
      <c r="B694" s="263"/>
    </row>
    <row r="695" ht="14.25" customHeight="1">
      <c r="A695" s="160"/>
      <c r="B695" s="263"/>
    </row>
    <row r="696" ht="14.25" customHeight="1">
      <c r="A696" s="160"/>
      <c r="B696" s="263"/>
    </row>
    <row r="697" ht="14.25" customHeight="1">
      <c r="A697" s="160"/>
      <c r="B697" s="263"/>
    </row>
    <row r="698" ht="14.25" customHeight="1">
      <c r="A698" s="160"/>
      <c r="B698" s="263"/>
    </row>
    <row r="699" ht="14.25" customHeight="1">
      <c r="A699" s="160"/>
      <c r="B699" s="263"/>
    </row>
    <row r="700" ht="14.25" customHeight="1">
      <c r="A700" s="160"/>
      <c r="B700" s="263"/>
    </row>
    <row r="701" ht="14.25" customHeight="1">
      <c r="A701" s="160"/>
      <c r="B701" s="263"/>
    </row>
    <row r="702" ht="14.25" customHeight="1">
      <c r="A702" s="160"/>
      <c r="B702" s="263"/>
    </row>
    <row r="703" ht="14.25" customHeight="1">
      <c r="A703" s="160"/>
      <c r="B703" s="263"/>
    </row>
    <row r="704" ht="14.25" customHeight="1">
      <c r="A704" s="160"/>
      <c r="B704" s="263"/>
    </row>
    <row r="705" ht="14.25" customHeight="1">
      <c r="A705" s="160"/>
      <c r="B705" s="263"/>
    </row>
    <row r="706" ht="14.25" customHeight="1">
      <c r="A706" s="160"/>
      <c r="B706" s="263"/>
    </row>
    <row r="707" ht="14.25" customHeight="1">
      <c r="A707" s="160"/>
      <c r="B707" s="263"/>
    </row>
    <row r="708" ht="14.25" customHeight="1">
      <c r="A708" s="160"/>
      <c r="B708" s="263"/>
    </row>
    <row r="709" ht="14.25" customHeight="1">
      <c r="A709" s="160"/>
      <c r="B709" s="263"/>
    </row>
    <row r="710" ht="14.25" customHeight="1">
      <c r="A710" s="160"/>
      <c r="B710" s="263"/>
    </row>
    <row r="711" ht="14.25" customHeight="1">
      <c r="A711" s="160"/>
      <c r="B711" s="263"/>
    </row>
    <row r="712" ht="14.25" customHeight="1">
      <c r="A712" s="160"/>
      <c r="B712" s="263"/>
    </row>
    <row r="713" ht="14.25" customHeight="1">
      <c r="A713" s="160"/>
      <c r="B713" s="263"/>
    </row>
    <row r="714" ht="14.25" customHeight="1">
      <c r="A714" s="160"/>
      <c r="B714" s="263"/>
    </row>
    <row r="715" ht="14.25" customHeight="1">
      <c r="A715" s="160"/>
      <c r="B715" s="263"/>
    </row>
    <row r="716" ht="14.25" customHeight="1">
      <c r="A716" s="160"/>
      <c r="B716" s="263"/>
    </row>
    <row r="717" ht="14.25" customHeight="1">
      <c r="A717" s="160"/>
      <c r="B717" s="263"/>
    </row>
    <row r="718" ht="14.25" customHeight="1">
      <c r="A718" s="160"/>
      <c r="B718" s="263"/>
    </row>
    <row r="719" ht="14.25" customHeight="1">
      <c r="A719" s="160"/>
      <c r="B719" s="263"/>
    </row>
    <row r="720" ht="14.25" customHeight="1">
      <c r="A720" s="160"/>
      <c r="B720" s="263"/>
    </row>
    <row r="721" ht="14.25" customHeight="1">
      <c r="A721" s="160"/>
      <c r="B721" s="263"/>
    </row>
    <row r="722" ht="14.25" customHeight="1">
      <c r="A722" s="160"/>
      <c r="B722" s="263"/>
    </row>
    <row r="723" ht="14.25" customHeight="1">
      <c r="A723" s="160"/>
      <c r="B723" s="263"/>
    </row>
    <row r="724" ht="14.25" customHeight="1">
      <c r="A724" s="160"/>
      <c r="B724" s="263"/>
    </row>
    <row r="725" ht="14.25" customHeight="1">
      <c r="A725" s="160"/>
      <c r="B725" s="263"/>
    </row>
    <row r="726" ht="14.25" customHeight="1">
      <c r="A726" s="160"/>
      <c r="B726" s="263"/>
    </row>
    <row r="727" ht="14.25" customHeight="1">
      <c r="A727" s="160"/>
      <c r="B727" s="263"/>
    </row>
    <row r="728" ht="14.25" customHeight="1">
      <c r="A728" s="160"/>
      <c r="B728" s="263"/>
    </row>
    <row r="729" ht="14.25" customHeight="1">
      <c r="A729" s="160"/>
      <c r="B729" s="263"/>
    </row>
    <row r="730" ht="14.25" customHeight="1">
      <c r="A730" s="160"/>
      <c r="B730" s="263"/>
    </row>
    <row r="731" ht="14.25" customHeight="1">
      <c r="A731" s="160"/>
      <c r="B731" s="263"/>
    </row>
    <row r="732" ht="14.25" customHeight="1">
      <c r="A732" s="160"/>
      <c r="B732" s="263"/>
    </row>
    <row r="733" ht="14.25" customHeight="1">
      <c r="A733" s="160"/>
      <c r="B733" s="263"/>
    </row>
    <row r="734" ht="14.25" customHeight="1">
      <c r="A734" s="160"/>
      <c r="B734" s="263"/>
    </row>
    <row r="735" ht="14.25" customHeight="1">
      <c r="A735" s="160"/>
      <c r="B735" s="263"/>
    </row>
    <row r="736" ht="14.25" customHeight="1">
      <c r="A736" s="160"/>
      <c r="B736" s="263"/>
    </row>
    <row r="737" ht="14.25" customHeight="1">
      <c r="A737" s="160"/>
      <c r="B737" s="263"/>
    </row>
    <row r="738" ht="14.25" customHeight="1">
      <c r="A738" s="160"/>
      <c r="B738" s="263"/>
    </row>
    <row r="739" ht="14.25" customHeight="1">
      <c r="A739" s="160"/>
      <c r="B739" s="263"/>
    </row>
    <row r="740" ht="14.25" customHeight="1">
      <c r="A740" s="160"/>
      <c r="B740" s="263"/>
    </row>
    <row r="741" ht="14.25" customHeight="1">
      <c r="A741" s="160"/>
      <c r="B741" s="263"/>
    </row>
    <row r="742" ht="14.25" customHeight="1">
      <c r="A742" s="160"/>
      <c r="B742" s="263"/>
    </row>
    <row r="743" ht="14.25" customHeight="1">
      <c r="A743" s="160"/>
      <c r="B743" s="263"/>
    </row>
    <row r="744" ht="14.25" customHeight="1">
      <c r="A744" s="160"/>
      <c r="B744" s="263"/>
    </row>
    <row r="745" ht="14.25" customHeight="1">
      <c r="A745" s="160"/>
      <c r="B745" s="263"/>
    </row>
    <row r="746" ht="14.25" customHeight="1">
      <c r="A746" s="160"/>
      <c r="B746" s="263"/>
    </row>
    <row r="747" ht="14.25" customHeight="1">
      <c r="A747" s="160"/>
      <c r="B747" s="263"/>
    </row>
    <row r="748" ht="14.25" customHeight="1">
      <c r="A748" s="160"/>
      <c r="B748" s="263"/>
    </row>
    <row r="749" ht="14.25" customHeight="1">
      <c r="A749" s="160"/>
      <c r="B749" s="263"/>
    </row>
    <row r="750" ht="14.25" customHeight="1">
      <c r="A750" s="160"/>
      <c r="B750" s="263"/>
    </row>
    <row r="751" ht="14.25" customHeight="1">
      <c r="A751" s="160"/>
      <c r="B751" s="263"/>
    </row>
    <row r="752" ht="14.25" customHeight="1">
      <c r="A752" s="160"/>
      <c r="B752" s="263"/>
    </row>
    <row r="753" ht="14.25" customHeight="1">
      <c r="A753" s="160"/>
      <c r="B753" s="263"/>
    </row>
    <row r="754" ht="14.25" customHeight="1">
      <c r="A754" s="160"/>
      <c r="B754" s="263"/>
    </row>
    <row r="755" ht="14.25" customHeight="1">
      <c r="A755" s="160"/>
      <c r="B755" s="263"/>
    </row>
    <row r="756" ht="14.25" customHeight="1">
      <c r="A756" s="160"/>
      <c r="B756" s="263"/>
    </row>
    <row r="757" ht="14.25" customHeight="1">
      <c r="A757" s="160"/>
      <c r="B757" s="263"/>
    </row>
    <row r="758" ht="14.25" customHeight="1">
      <c r="A758" s="160"/>
      <c r="B758" s="263"/>
    </row>
    <row r="759" ht="14.25" customHeight="1">
      <c r="A759" s="160"/>
      <c r="B759" s="263"/>
    </row>
    <row r="760" ht="14.25" customHeight="1">
      <c r="A760" s="160"/>
      <c r="B760" s="263"/>
    </row>
    <row r="761" ht="14.25" customHeight="1">
      <c r="A761" s="160"/>
      <c r="B761" s="263"/>
    </row>
    <row r="762" ht="14.25" customHeight="1">
      <c r="A762" s="160"/>
      <c r="B762" s="263"/>
    </row>
    <row r="763" ht="14.25" customHeight="1">
      <c r="A763" s="160"/>
      <c r="B763" s="263"/>
    </row>
    <row r="764" ht="14.25" customHeight="1">
      <c r="A764" s="160"/>
      <c r="B764" s="263"/>
    </row>
    <row r="765" ht="14.25" customHeight="1">
      <c r="A765" s="160"/>
      <c r="B765" s="263"/>
    </row>
    <row r="766" ht="14.25" customHeight="1">
      <c r="A766" s="160"/>
      <c r="B766" s="263"/>
    </row>
    <row r="767" ht="14.25" customHeight="1">
      <c r="A767" s="160"/>
      <c r="B767" s="263"/>
    </row>
    <row r="768" ht="14.25" customHeight="1">
      <c r="A768" s="160"/>
      <c r="B768" s="263"/>
    </row>
    <row r="769" ht="14.25" customHeight="1">
      <c r="A769" s="160"/>
      <c r="B769" s="263"/>
    </row>
    <row r="770" ht="14.25" customHeight="1">
      <c r="A770" s="160"/>
      <c r="B770" s="263"/>
    </row>
    <row r="771" ht="14.25" customHeight="1">
      <c r="A771" s="160"/>
      <c r="B771" s="263"/>
    </row>
    <row r="772" ht="14.25" customHeight="1">
      <c r="A772" s="160"/>
      <c r="B772" s="263"/>
    </row>
    <row r="773" ht="14.25" customHeight="1">
      <c r="A773" s="160"/>
      <c r="B773" s="263"/>
    </row>
    <row r="774" ht="14.25" customHeight="1">
      <c r="A774" s="160"/>
      <c r="B774" s="263"/>
    </row>
    <row r="775" ht="14.25" customHeight="1">
      <c r="A775" s="160"/>
      <c r="B775" s="263"/>
    </row>
    <row r="776" ht="14.25" customHeight="1">
      <c r="A776" s="160"/>
      <c r="B776" s="263"/>
    </row>
    <row r="777" ht="14.25" customHeight="1">
      <c r="A777" s="160"/>
      <c r="B777" s="263"/>
    </row>
    <row r="778" ht="14.25" customHeight="1">
      <c r="A778" s="160"/>
      <c r="B778" s="263"/>
    </row>
    <row r="779" ht="14.25" customHeight="1">
      <c r="A779" s="160"/>
      <c r="B779" s="263"/>
    </row>
    <row r="780" ht="14.25" customHeight="1">
      <c r="A780" s="160"/>
      <c r="B780" s="263"/>
    </row>
    <row r="781" ht="14.25" customHeight="1">
      <c r="A781" s="160"/>
      <c r="B781" s="263"/>
    </row>
    <row r="782" ht="14.25" customHeight="1">
      <c r="A782" s="160"/>
      <c r="B782" s="263"/>
    </row>
    <row r="783" ht="14.25" customHeight="1">
      <c r="A783" s="160"/>
      <c r="B783" s="263"/>
    </row>
    <row r="784" ht="14.25" customHeight="1">
      <c r="A784" s="160"/>
      <c r="B784" s="263"/>
    </row>
    <row r="785" ht="14.25" customHeight="1">
      <c r="A785" s="160"/>
      <c r="B785" s="263"/>
    </row>
    <row r="786" ht="14.25" customHeight="1">
      <c r="A786" s="160"/>
      <c r="B786" s="263"/>
    </row>
    <row r="787" ht="14.25" customHeight="1">
      <c r="A787" s="160"/>
      <c r="B787" s="263"/>
    </row>
    <row r="788" ht="14.25" customHeight="1">
      <c r="A788" s="160"/>
      <c r="B788" s="263"/>
    </row>
    <row r="789" ht="14.25" customHeight="1">
      <c r="A789" s="160"/>
      <c r="B789" s="263"/>
    </row>
    <row r="790" ht="14.25" customHeight="1">
      <c r="A790" s="160"/>
      <c r="B790" s="263"/>
    </row>
    <row r="791" ht="14.25" customHeight="1">
      <c r="A791" s="160"/>
      <c r="B791" s="263"/>
    </row>
    <row r="792" ht="14.25" customHeight="1">
      <c r="A792" s="160"/>
      <c r="B792" s="263"/>
    </row>
    <row r="793" ht="14.25" customHeight="1">
      <c r="A793" s="160"/>
      <c r="B793" s="263"/>
    </row>
    <row r="794" ht="14.25" customHeight="1">
      <c r="A794" s="160"/>
      <c r="B794" s="263"/>
    </row>
    <row r="795" ht="14.25" customHeight="1">
      <c r="A795" s="160"/>
      <c r="B795" s="263"/>
    </row>
    <row r="796" ht="14.25" customHeight="1">
      <c r="A796" s="160"/>
      <c r="B796" s="263"/>
    </row>
    <row r="797" ht="14.25" customHeight="1">
      <c r="A797" s="160"/>
      <c r="B797" s="263"/>
    </row>
    <row r="798" ht="14.25" customHeight="1">
      <c r="A798" s="160"/>
      <c r="B798" s="263"/>
    </row>
    <row r="799" ht="14.25" customHeight="1">
      <c r="A799" s="160"/>
      <c r="B799" s="263"/>
    </row>
    <row r="800" ht="14.25" customHeight="1">
      <c r="A800" s="160"/>
      <c r="B800" s="263"/>
    </row>
    <row r="801" ht="14.25" customHeight="1">
      <c r="A801" s="160"/>
      <c r="B801" s="263"/>
    </row>
    <row r="802" ht="14.25" customHeight="1">
      <c r="A802" s="160"/>
      <c r="B802" s="263"/>
    </row>
    <row r="803" ht="14.25" customHeight="1">
      <c r="A803" s="160"/>
      <c r="B803" s="263"/>
    </row>
    <row r="804" ht="14.25" customHeight="1">
      <c r="A804" s="160"/>
      <c r="B804" s="263"/>
    </row>
    <row r="805" ht="14.25" customHeight="1">
      <c r="A805" s="160"/>
      <c r="B805" s="263"/>
    </row>
    <row r="806" ht="14.25" customHeight="1">
      <c r="A806" s="160"/>
      <c r="B806" s="263"/>
    </row>
    <row r="807" ht="14.25" customHeight="1">
      <c r="A807" s="160"/>
      <c r="B807" s="263"/>
    </row>
    <row r="808" ht="14.25" customHeight="1">
      <c r="A808" s="160"/>
      <c r="B808" s="263"/>
    </row>
    <row r="809" ht="14.25" customHeight="1">
      <c r="A809" s="160"/>
      <c r="B809" s="263"/>
    </row>
    <row r="810" ht="14.25" customHeight="1">
      <c r="A810" s="160"/>
      <c r="B810" s="263"/>
    </row>
    <row r="811" ht="14.25" customHeight="1">
      <c r="A811" s="160"/>
      <c r="B811" s="263"/>
    </row>
    <row r="812" ht="14.25" customHeight="1">
      <c r="A812" s="160"/>
      <c r="B812" s="263"/>
    </row>
    <row r="813" ht="14.25" customHeight="1">
      <c r="A813" s="160"/>
      <c r="B813" s="263"/>
    </row>
    <row r="814" ht="14.25" customHeight="1">
      <c r="A814" s="160"/>
      <c r="B814" s="263"/>
    </row>
    <row r="815" ht="14.25" customHeight="1">
      <c r="A815" s="160"/>
      <c r="B815" s="263"/>
    </row>
    <row r="816" ht="14.25" customHeight="1">
      <c r="A816" s="160"/>
      <c r="B816" s="263"/>
    </row>
    <row r="817" ht="14.25" customHeight="1">
      <c r="A817" s="160"/>
      <c r="B817" s="263"/>
    </row>
    <row r="818" ht="14.25" customHeight="1">
      <c r="A818" s="160"/>
      <c r="B818" s="263"/>
    </row>
    <row r="819" ht="14.25" customHeight="1">
      <c r="A819" s="160"/>
      <c r="B819" s="263"/>
    </row>
    <row r="820" ht="14.25" customHeight="1">
      <c r="A820" s="160"/>
      <c r="B820" s="263"/>
    </row>
    <row r="821" ht="14.25" customHeight="1">
      <c r="A821" s="160"/>
      <c r="B821" s="263"/>
    </row>
    <row r="822" ht="14.25" customHeight="1">
      <c r="A822" s="160"/>
      <c r="B822" s="263"/>
    </row>
    <row r="823" ht="14.25" customHeight="1">
      <c r="A823" s="160"/>
      <c r="B823" s="263"/>
    </row>
    <row r="824" ht="14.25" customHeight="1">
      <c r="A824" s="160"/>
      <c r="B824" s="263"/>
    </row>
    <row r="825" ht="14.25" customHeight="1">
      <c r="A825" s="160"/>
      <c r="B825" s="263"/>
    </row>
    <row r="826" ht="14.25" customHeight="1">
      <c r="A826" s="160"/>
      <c r="B826" s="263"/>
    </row>
    <row r="827" ht="14.25" customHeight="1">
      <c r="A827" s="160"/>
      <c r="B827" s="263"/>
    </row>
    <row r="828" ht="14.25" customHeight="1">
      <c r="A828" s="160"/>
      <c r="B828" s="263"/>
    </row>
    <row r="829" ht="14.25" customHeight="1">
      <c r="A829" s="160"/>
      <c r="B829" s="263"/>
    </row>
    <row r="830" ht="14.25" customHeight="1">
      <c r="A830" s="160"/>
      <c r="B830" s="263"/>
    </row>
    <row r="831" ht="14.25" customHeight="1">
      <c r="A831" s="160"/>
      <c r="B831" s="263"/>
    </row>
    <row r="832" ht="14.25" customHeight="1">
      <c r="A832" s="160"/>
      <c r="B832" s="263"/>
    </row>
    <row r="833" ht="14.25" customHeight="1">
      <c r="A833" s="160"/>
      <c r="B833" s="263"/>
    </row>
    <row r="834" ht="14.25" customHeight="1">
      <c r="A834" s="160"/>
      <c r="B834" s="263"/>
    </row>
    <row r="835" ht="14.25" customHeight="1">
      <c r="A835" s="160"/>
      <c r="B835" s="263"/>
    </row>
    <row r="836" ht="14.25" customHeight="1">
      <c r="A836" s="160"/>
      <c r="B836" s="263"/>
    </row>
    <row r="837" ht="14.25" customHeight="1">
      <c r="A837" s="160"/>
      <c r="B837" s="263"/>
    </row>
    <row r="838" ht="14.25" customHeight="1">
      <c r="A838" s="160"/>
      <c r="B838" s="263"/>
    </row>
    <row r="839" ht="14.25" customHeight="1">
      <c r="A839" s="160"/>
      <c r="B839" s="263"/>
    </row>
    <row r="840" ht="14.25" customHeight="1">
      <c r="A840" s="160"/>
      <c r="B840" s="263"/>
    </row>
    <row r="841" ht="14.25" customHeight="1">
      <c r="A841" s="160"/>
      <c r="B841" s="263"/>
    </row>
    <row r="842" ht="14.25" customHeight="1">
      <c r="A842" s="160"/>
      <c r="B842" s="263"/>
    </row>
    <row r="843" ht="14.25" customHeight="1">
      <c r="A843" s="160"/>
      <c r="B843" s="263"/>
    </row>
    <row r="844" ht="14.25" customHeight="1">
      <c r="A844" s="160"/>
      <c r="B844" s="263"/>
    </row>
    <row r="845" ht="14.25" customHeight="1">
      <c r="A845" s="160"/>
      <c r="B845" s="263"/>
    </row>
    <row r="846" ht="14.25" customHeight="1">
      <c r="A846" s="160"/>
      <c r="B846" s="263"/>
    </row>
    <row r="847" ht="14.25" customHeight="1">
      <c r="A847" s="160"/>
      <c r="B847" s="263"/>
    </row>
    <row r="848" ht="14.25" customHeight="1">
      <c r="A848" s="160"/>
      <c r="B848" s="263"/>
    </row>
    <row r="849" ht="14.25" customHeight="1">
      <c r="A849" s="160"/>
      <c r="B849" s="263"/>
    </row>
    <row r="850" ht="14.25" customHeight="1">
      <c r="A850" s="160"/>
      <c r="B850" s="263"/>
    </row>
    <row r="851" ht="14.25" customHeight="1">
      <c r="A851" s="160"/>
      <c r="B851" s="263"/>
    </row>
    <row r="852" ht="14.25" customHeight="1">
      <c r="A852" s="160"/>
      <c r="B852" s="263"/>
    </row>
    <row r="853" ht="14.25" customHeight="1">
      <c r="A853" s="160"/>
      <c r="B853" s="263"/>
    </row>
    <row r="854" ht="14.25" customHeight="1">
      <c r="A854" s="160"/>
      <c r="B854" s="263"/>
    </row>
    <row r="855" ht="14.25" customHeight="1">
      <c r="A855" s="160"/>
      <c r="B855" s="263"/>
    </row>
    <row r="856" ht="14.25" customHeight="1">
      <c r="A856" s="160"/>
      <c r="B856" s="263"/>
    </row>
    <row r="857" ht="14.25" customHeight="1">
      <c r="A857" s="160"/>
      <c r="B857" s="263"/>
    </row>
    <row r="858" ht="14.25" customHeight="1">
      <c r="A858" s="160"/>
      <c r="B858" s="263"/>
    </row>
    <row r="859" ht="14.25" customHeight="1">
      <c r="A859" s="160"/>
      <c r="B859" s="263"/>
    </row>
    <row r="860" ht="14.25" customHeight="1">
      <c r="A860" s="160"/>
      <c r="B860" s="263"/>
    </row>
    <row r="861" ht="14.25" customHeight="1">
      <c r="A861" s="160"/>
      <c r="B861" s="263"/>
    </row>
    <row r="862" ht="14.25" customHeight="1">
      <c r="A862" s="160"/>
      <c r="B862" s="263"/>
    </row>
    <row r="863" ht="14.25" customHeight="1">
      <c r="A863" s="160"/>
      <c r="B863" s="263"/>
    </row>
    <row r="864" ht="14.25" customHeight="1">
      <c r="A864" s="160"/>
      <c r="B864" s="263"/>
    </row>
    <row r="865" ht="14.25" customHeight="1">
      <c r="A865" s="160"/>
      <c r="B865" s="263"/>
    </row>
    <row r="866" ht="14.25" customHeight="1">
      <c r="A866" s="160"/>
      <c r="B866" s="263"/>
    </row>
    <row r="867" ht="14.25" customHeight="1">
      <c r="A867" s="160"/>
      <c r="B867" s="263"/>
    </row>
    <row r="868" ht="14.25" customHeight="1">
      <c r="A868" s="160"/>
      <c r="B868" s="263"/>
    </row>
    <row r="869" ht="14.25" customHeight="1">
      <c r="A869" s="160"/>
      <c r="B869" s="263"/>
    </row>
    <row r="870" ht="14.25" customHeight="1">
      <c r="A870" s="160"/>
      <c r="B870" s="263"/>
    </row>
    <row r="871" ht="14.25" customHeight="1">
      <c r="A871" s="160"/>
      <c r="B871" s="263"/>
    </row>
    <row r="872" ht="14.25" customHeight="1">
      <c r="A872" s="160"/>
      <c r="B872" s="263"/>
    </row>
    <row r="873" ht="14.25" customHeight="1">
      <c r="A873" s="160"/>
      <c r="B873" s="263"/>
    </row>
    <row r="874" ht="14.25" customHeight="1">
      <c r="A874" s="160"/>
      <c r="B874" s="263"/>
    </row>
    <row r="875" ht="14.25" customHeight="1">
      <c r="A875" s="160"/>
      <c r="B875" s="263"/>
    </row>
    <row r="876" ht="14.25" customHeight="1">
      <c r="A876" s="160"/>
      <c r="B876" s="263"/>
    </row>
    <row r="877" ht="14.25" customHeight="1">
      <c r="A877" s="160"/>
      <c r="B877" s="263"/>
    </row>
    <row r="878" ht="14.25" customHeight="1">
      <c r="A878" s="160"/>
      <c r="B878" s="263"/>
    </row>
    <row r="879" ht="14.25" customHeight="1">
      <c r="A879" s="160"/>
      <c r="B879" s="263"/>
    </row>
    <row r="880" ht="14.25" customHeight="1">
      <c r="A880" s="160"/>
      <c r="B880" s="263"/>
    </row>
    <row r="881" ht="14.25" customHeight="1">
      <c r="A881" s="160"/>
      <c r="B881" s="263"/>
    </row>
    <row r="882" ht="14.25" customHeight="1">
      <c r="A882" s="160"/>
      <c r="B882" s="263"/>
    </row>
    <row r="883" ht="14.25" customHeight="1">
      <c r="A883" s="160"/>
      <c r="B883" s="263"/>
    </row>
    <row r="884" ht="14.25" customHeight="1">
      <c r="A884" s="160"/>
      <c r="B884" s="263"/>
    </row>
    <row r="885" ht="14.25" customHeight="1">
      <c r="A885" s="160"/>
      <c r="B885" s="263"/>
    </row>
    <row r="886" ht="14.25" customHeight="1">
      <c r="A886" s="160"/>
      <c r="B886" s="263"/>
    </row>
    <row r="887" ht="14.25" customHeight="1">
      <c r="A887" s="160"/>
      <c r="B887" s="263"/>
    </row>
    <row r="888" ht="14.25" customHeight="1">
      <c r="A888" s="160"/>
      <c r="B888" s="263"/>
    </row>
    <row r="889" ht="14.25" customHeight="1">
      <c r="A889" s="160"/>
      <c r="B889" s="263"/>
    </row>
    <row r="890" ht="14.25" customHeight="1">
      <c r="A890" s="160"/>
      <c r="B890" s="263"/>
    </row>
    <row r="891" ht="14.25" customHeight="1">
      <c r="A891" s="160"/>
      <c r="B891" s="263"/>
    </row>
    <row r="892" ht="14.25" customHeight="1">
      <c r="A892" s="160"/>
      <c r="B892" s="263"/>
    </row>
    <row r="893" ht="14.25" customHeight="1">
      <c r="A893" s="160"/>
      <c r="B893" s="263"/>
    </row>
    <row r="894" ht="14.25" customHeight="1">
      <c r="A894" s="160"/>
      <c r="B894" s="263"/>
    </row>
    <row r="895" ht="14.25" customHeight="1">
      <c r="A895" s="160"/>
      <c r="B895" s="263"/>
    </row>
    <row r="896" ht="14.25" customHeight="1">
      <c r="A896" s="160"/>
      <c r="B896" s="263"/>
    </row>
    <row r="897" ht="14.25" customHeight="1">
      <c r="A897" s="160"/>
      <c r="B897" s="263"/>
    </row>
    <row r="898" ht="14.25" customHeight="1">
      <c r="A898" s="160"/>
      <c r="B898" s="263"/>
    </row>
    <row r="899" ht="14.25" customHeight="1">
      <c r="A899" s="160"/>
      <c r="B899" s="263"/>
    </row>
    <row r="900" ht="14.25" customHeight="1">
      <c r="A900" s="160"/>
      <c r="B900" s="263"/>
    </row>
    <row r="901" ht="14.25" customHeight="1">
      <c r="A901" s="160"/>
      <c r="B901" s="263"/>
    </row>
    <row r="902" ht="14.25" customHeight="1">
      <c r="A902" s="160"/>
      <c r="B902" s="263"/>
    </row>
    <row r="903" ht="14.25" customHeight="1">
      <c r="A903" s="160"/>
      <c r="B903" s="263"/>
    </row>
    <row r="904" ht="14.25" customHeight="1">
      <c r="A904" s="160"/>
      <c r="B904" s="263"/>
    </row>
    <row r="905" ht="14.25" customHeight="1">
      <c r="A905" s="160"/>
      <c r="B905" s="263"/>
    </row>
    <row r="906" ht="14.25" customHeight="1">
      <c r="A906" s="160"/>
      <c r="B906" s="263"/>
    </row>
    <row r="907" ht="14.25" customHeight="1">
      <c r="A907" s="160"/>
      <c r="B907" s="263"/>
    </row>
    <row r="908" ht="14.25" customHeight="1">
      <c r="A908" s="160"/>
      <c r="B908" s="263"/>
    </row>
    <row r="909" ht="14.25" customHeight="1">
      <c r="A909" s="160"/>
      <c r="B909" s="263"/>
    </row>
    <row r="910" ht="14.25" customHeight="1">
      <c r="A910" s="160"/>
      <c r="B910" s="263"/>
    </row>
    <row r="911" ht="14.25" customHeight="1">
      <c r="A911" s="160"/>
      <c r="B911" s="263"/>
    </row>
    <row r="912" ht="14.25" customHeight="1">
      <c r="A912" s="160"/>
      <c r="B912" s="263"/>
    </row>
    <row r="913" ht="14.25" customHeight="1">
      <c r="A913" s="160"/>
      <c r="B913" s="263"/>
    </row>
    <row r="914" ht="14.25" customHeight="1">
      <c r="A914" s="160"/>
      <c r="B914" s="263"/>
    </row>
    <row r="915" ht="14.25" customHeight="1">
      <c r="A915" s="160"/>
      <c r="B915" s="263"/>
    </row>
    <row r="916" ht="14.25" customHeight="1">
      <c r="A916" s="160"/>
      <c r="B916" s="263"/>
    </row>
    <row r="917" ht="14.25" customHeight="1">
      <c r="A917" s="160"/>
      <c r="B917" s="263"/>
    </row>
    <row r="918" ht="14.25" customHeight="1">
      <c r="A918" s="160"/>
      <c r="B918" s="263"/>
    </row>
    <row r="919" ht="14.25" customHeight="1">
      <c r="A919" s="160"/>
      <c r="B919" s="263"/>
    </row>
    <row r="920" ht="14.25" customHeight="1">
      <c r="A920" s="160"/>
      <c r="B920" s="263"/>
    </row>
    <row r="921" ht="14.25" customHeight="1">
      <c r="A921" s="160"/>
      <c r="B921" s="263"/>
    </row>
    <row r="922" ht="14.25" customHeight="1">
      <c r="A922" s="160"/>
      <c r="B922" s="263"/>
    </row>
    <row r="923" ht="14.25" customHeight="1">
      <c r="A923" s="160"/>
      <c r="B923" s="263"/>
    </row>
    <row r="924" ht="14.25" customHeight="1">
      <c r="A924" s="160"/>
      <c r="B924" s="263"/>
    </row>
    <row r="925" ht="14.25" customHeight="1">
      <c r="A925" s="160"/>
      <c r="B925" s="263"/>
    </row>
    <row r="926" ht="14.25" customHeight="1">
      <c r="A926" s="160"/>
      <c r="B926" s="263"/>
    </row>
    <row r="927" ht="14.25" customHeight="1">
      <c r="A927" s="160"/>
      <c r="B927" s="263"/>
    </row>
    <row r="928" ht="14.25" customHeight="1">
      <c r="A928" s="160"/>
      <c r="B928" s="263"/>
    </row>
    <row r="929" ht="14.25" customHeight="1">
      <c r="A929" s="160"/>
      <c r="B929" s="263"/>
    </row>
    <row r="930" ht="14.25" customHeight="1">
      <c r="A930" s="160"/>
      <c r="B930" s="263"/>
    </row>
    <row r="931" ht="14.25" customHeight="1">
      <c r="A931" s="160"/>
      <c r="B931" s="263"/>
    </row>
    <row r="932" ht="14.25" customHeight="1">
      <c r="A932" s="160"/>
      <c r="B932" s="263"/>
    </row>
    <row r="933" ht="14.25" customHeight="1">
      <c r="A933" s="160"/>
      <c r="B933" s="263"/>
    </row>
    <row r="934" ht="14.25" customHeight="1">
      <c r="A934" s="160"/>
      <c r="B934" s="263"/>
    </row>
    <row r="935" ht="14.25" customHeight="1">
      <c r="A935" s="160"/>
      <c r="B935" s="263"/>
    </row>
    <row r="936" ht="14.25" customHeight="1">
      <c r="A936" s="160"/>
      <c r="B936" s="263"/>
    </row>
    <row r="937" ht="14.25" customHeight="1">
      <c r="A937" s="160"/>
      <c r="B937" s="263"/>
    </row>
    <row r="938" ht="14.25" customHeight="1">
      <c r="A938" s="160"/>
      <c r="B938" s="263"/>
    </row>
    <row r="939" ht="14.25" customHeight="1">
      <c r="A939" s="160"/>
      <c r="B939" s="263"/>
    </row>
    <row r="940" ht="14.25" customHeight="1">
      <c r="A940" s="160"/>
      <c r="B940" s="263"/>
    </row>
    <row r="941" ht="14.25" customHeight="1">
      <c r="A941" s="160"/>
      <c r="B941" s="263"/>
    </row>
    <row r="942" ht="14.25" customHeight="1">
      <c r="A942" s="160"/>
      <c r="B942" s="263"/>
    </row>
    <row r="943" ht="14.25" customHeight="1">
      <c r="A943" s="160"/>
      <c r="B943" s="263"/>
    </row>
    <row r="944" ht="14.25" customHeight="1">
      <c r="A944" s="160"/>
      <c r="B944" s="263"/>
    </row>
    <row r="945" ht="14.25" customHeight="1">
      <c r="A945" s="160"/>
      <c r="B945" s="263"/>
    </row>
    <row r="946" ht="14.25" customHeight="1">
      <c r="A946" s="160"/>
      <c r="B946" s="263"/>
    </row>
    <row r="947" ht="14.25" customHeight="1">
      <c r="A947" s="160"/>
      <c r="B947" s="263"/>
    </row>
    <row r="948" ht="14.25" customHeight="1">
      <c r="A948" s="160"/>
      <c r="B948" s="263"/>
    </row>
    <row r="949" ht="14.25" customHeight="1">
      <c r="A949" s="160"/>
      <c r="B949" s="263"/>
    </row>
    <row r="950" ht="14.25" customHeight="1">
      <c r="A950" s="160"/>
      <c r="B950" s="263"/>
    </row>
    <row r="951" ht="14.25" customHeight="1">
      <c r="A951" s="160"/>
      <c r="B951" s="263"/>
    </row>
    <row r="952" ht="14.25" customHeight="1">
      <c r="A952" s="160"/>
      <c r="B952" s="263"/>
    </row>
    <row r="953" ht="14.25" customHeight="1">
      <c r="A953" s="160"/>
      <c r="B953" s="263"/>
    </row>
    <row r="954" ht="14.25" customHeight="1">
      <c r="A954" s="160"/>
      <c r="B954" s="263"/>
    </row>
    <row r="955" ht="14.25" customHeight="1">
      <c r="A955" s="160"/>
      <c r="B955" s="263"/>
    </row>
    <row r="956" ht="14.25" customHeight="1">
      <c r="A956" s="160"/>
      <c r="B956" s="263"/>
    </row>
    <row r="957" ht="14.25" customHeight="1">
      <c r="A957" s="160"/>
      <c r="B957" s="263"/>
    </row>
    <row r="958" ht="14.25" customHeight="1">
      <c r="A958" s="160"/>
      <c r="B958" s="263"/>
    </row>
    <row r="959" ht="14.25" customHeight="1">
      <c r="A959" s="160"/>
      <c r="B959" s="263"/>
    </row>
    <row r="960" ht="14.25" customHeight="1">
      <c r="A960" s="160"/>
      <c r="B960" s="263"/>
    </row>
    <row r="961" ht="14.25" customHeight="1">
      <c r="A961" s="160"/>
      <c r="B961" s="263"/>
    </row>
    <row r="962" ht="14.25" customHeight="1">
      <c r="A962" s="160"/>
      <c r="B962" s="263"/>
    </row>
    <row r="963" ht="14.25" customHeight="1">
      <c r="A963" s="160"/>
      <c r="B963" s="263"/>
    </row>
    <row r="964" ht="14.25" customHeight="1">
      <c r="A964" s="160"/>
      <c r="B964" s="263"/>
    </row>
    <row r="965" ht="14.25" customHeight="1">
      <c r="A965" s="160"/>
      <c r="B965" s="263"/>
    </row>
    <row r="966" ht="14.25" customHeight="1">
      <c r="A966" s="160"/>
      <c r="B966" s="263"/>
    </row>
    <row r="967" ht="14.25" customHeight="1">
      <c r="A967" s="160"/>
      <c r="B967" s="263"/>
    </row>
    <row r="968" ht="14.25" customHeight="1">
      <c r="A968" s="160"/>
      <c r="B968" s="263"/>
    </row>
    <row r="969" ht="14.25" customHeight="1">
      <c r="A969" s="160"/>
      <c r="B969" s="263"/>
    </row>
    <row r="970" ht="14.25" customHeight="1">
      <c r="A970" s="160"/>
      <c r="B970" s="263"/>
    </row>
    <row r="971" ht="14.25" customHeight="1">
      <c r="A971" s="160"/>
      <c r="B971" s="263"/>
    </row>
    <row r="972" ht="14.25" customHeight="1">
      <c r="A972" s="160"/>
      <c r="B972" s="263"/>
    </row>
    <row r="973" ht="14.25" customHeight="1">
      <c r="A973" s="160"/>
      <c r="B973" s="263"/>
    </row>
    <row r="974" ht="14.25" customHeight="1">
      <c r="A974" s="160"/>
      <c r="B974" s="263"/>
    </row>
    <row r="975" ht="14.25" customHeight="1">
      <c r="A975" s="160"/>
      <c r="B975" s="263"/>
    </row>
    <row r="976" ht="14.25" customHeight="1">
      <c r="A976" s="160"/>
      <c r="B976" s="263"/>
    </row>
    <row r="977" ht="14.25" customHeight="1">
      <c r="A977" s="160"/>
      <c r="B977" s="263"/>
    </row>
    <row r="978" ht="14.25" customHeight="1">
      <c r="A978" s="160"/>
      <c r="B978" s="263"/>
    </row>
    <row r="979" ht="14.25" customHeight="1">
      <c r="A979" s="160"/>
      <c r="B979" s="263"/>
    </row>
    <row r="980" ht="14.25" customHeight="1">
      <c r="A980" s="160"/>
      <c r="B980" s="263"/>
    </row>
    <row r="981" ht="14.25" customHeight="1">
      <c r="A981" s="160"/>
      <c r="B981" s="263"/>
    </row>
    <row r="982" ht="14.25" customHeight="1">
      <c r="A982" s="160"/>
      <c r="B982" s="263"/>
    </row>
    <row r="983" ht="14.25" customHeight="1">
      <c r="A983" s="160"/>
      <c r="B983" s="263"/>
    </row>
    <row r="984" ht="14.25" customHeight="1">
      <c r="A984" s="160"/>
      <c r="B984" s="263"/>
    </row>
    <row r="985" ht="14.25" customHeight="1">
      <c r="A985" s="160"/>
      <c r="B985" s="263"/>
    </row>
    <row r="986" ht="14.25" customHeight="1">
      <c r="A986" s="160"/>
      <c r="B986" s="263"/>
    </row>
    <row r="987" ht="14.25" customHeight="1">
      <c r="A987" s="160"/>
      <c r="B987" s="263"/>
    </row>
    <row r="988" ht="14.25" customHeight="1">
      <c r="A988" s="160"/>
      <c r="B988" s="263"/>
    </row>
    <row r="989" ht="14.25" customHeight="1">
      <c r="A989" s="160"/>
      <c r="B989" s="263"/>
    </row>
    <row r="990" ht="14.25" customHeight="1">
      <c r="A990" s="160"/>
      <c r="B990" s="263"/>
    </row>
    <row r="991" ht="14.25" customHeight="1">
      <c r="A991" s="160"/>
      <c r="B991" s="263"/>
    </row>
    <row r="992" ht="14.25" customHeight="1">
      <c r="A992" s="160"/>
      <c r="B992" s="263"/>
    </row>
    <row r="993" ht="14.25" customHeight="1">
      <c r="A993" s="160"/>
      <c r="B993" s="263"/>
    </row>
    <row r="994" ht="14.25" customHeight="1">
      <c r="A994" s="160"/>
      <c r="B994" s="263"/>
    </row>
    <row r="995" ht="14.25" customHeight="1">
      <c r="A995" s="160"/>
      <c r="B995" s="263"/>
    </row>
    <row r="996" ht="14.25" customHeight="1">
      <c r="A996" s="160"/>
      <c r="B996" s="263"/>
    </row>
    <row r="997" ht="14.25" customHeight="1">
      <c r="A997" s="160"/>
      <c r="B997" s="263"/>
    </row>
    <row r="998" ht="14.25" customHeight="1">
      <c r="A998" s="160"/>
      <c r="B998" s="263"/>
    </row>
    <row r="999" ht="14.25" customHeight="1">
      <c r="A999" s="160"/>
      <c r="B999" s="263"/>
    </row>
    <row r="1000" ht="14.25" customHeight="1">
      <c r="A1000" s="160"/>
      <c r="B1000" s="263"/>
    </row>
  </sheetData>
  <mergeCells count="1">
    <mergeCell ref="B25:C2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2021-06-29T05:04:53Z</dcterms:created>
  <dc:creator>CYRILL</dc:creator>
</cp:coreProperties>
</file>