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epositories\Sablefish_ApportionmentStrategies\data\"/>
    </mc:Choice>
  </mc:AlternateContent>
  <bookViews>
    <workbookView xWindow="0" yWindow="0" windowWidth="28800" windowHeight="14820"/>
  </bookViews>
  <sheets>
    <sheet name="visual aid" sheetId="1" r:id="rId1"/>
    <sheet name="1979 calcs" sheetId="2" r:id="rId2"/>
    <sheet name="AKFIN RPN" sheetId="3" r:id="rId3"/>
    <sheet name="Prop by area" sheetId="4" r:id="rId4"/>
  </sheets>
  <calcPr calcId="152511" concurrentCalc="0"/>
  <pivotCaches>
    <pivotCache cacheId="4"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 i="1" l="1"/>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B32" i="2"/>
  <c r="B31" i="2"/>
  <c r="B30" i="2"/>
  <c r="B29" i="2"/>
  <c r="B28" i="2"/>
  <c r="B27" i="2"/>
  <c r="B26" i="2"/>
  <c r="B25" i="2"/>
  <c r="B24" i="2"/>
  <c r="B23" i="2"/>
  <c r="B22" i="2"/>
  <c r="B21" i="2"/>
  <c r="D8" i="2"/>
  <c r="E8" i="2"/>
  <c r="F8" i="2"/>
  <c r="G8" i="2"/>
  <c r="H8" i="2"/>
  <c r="I8" i="2"/>
  <c r="J8" i="2"/>
  <c r="K8" i="2"/>
  <c r="L8" i="2"/>
  <c r="M8" i="2"/>
  <c r="N8" i="2"/>
  <c r="O8" i="2"/>
  <c r="P8" i="2"/>
  <c r="Q8" i="2"/>
  <c r="R8" i="2"/>
  <c r="S8" i="2"/>
  <c r="T8" i="2"/>
  <c r="U8" i="2"/>
  <c r="V8" i="2"/>
  <c r="W8" i="2"/>
  <c r="X8" i="2"/>
  <c r="Y8" i="2"/>
  <c r="Z8" i="2"/>
  <c r="AA8" i="2"/>
  <c r="AB8" i="2"/>
  <c r="AC8" i="2"/>
  <c r="AD8" i="2"/>
  <c r="AE8" i="2"/>
  <c r="AF8" i="2"/>
  <c r="C8" i="2"/>
  <c r="H13"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B35" i="2"/>
  <c r="O45" i="4"/>
  <c r="O44" i="4"/>
  <c r="O46" i="4"/>
  <c r="N45" i="4"/>
  <c r="N44" i="4"/>
  <c r="N46" i="4"/>
  <c r="M45" i="4"/>
  <c r="M44" i="4"/>
  <c r="M46" i="4"/>
  <c r="L45" i="4"/>
  <c r="L44" i="4"/>
  <c r="L46" i="4"/>
  <c r="K45" i="4"/>
  <c r="K44" i="4"/>
  <c r="K46" i="4"/>
  <c r="J45" i="4"/>
  <c r="J44" i="4"/>
  <c r="J46" i="4"/>
  <c r="I45" i="4"/>
  <c r="I44" i="4"/>
  <c r="I46"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4"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4"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4"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4" i="4"/>
  <c r="R3" i="4"/>
  <c r="R4" i="4"/>
  <c r="R5" i="4"/>
  <c r="R6" i="4"/>
  <c r="R7" i="4"/>
  <c r="R8" i="4"/>
  <c r="R9" i="4"/>
  <c r="R10" i="4"/>
  <c r="R11" i="4"/>
  <c r="R12" i="4"/>
  <c r="R13" i="4"/>
  <c r="R14" i="4"/>
  <c r="R15" i="4"/>
  <c r="R16" i="4"/>
  <c r="R17" i="4"/>
  <c r="R18" i="4"/>
  <c r="R21" i="4"/>
  <c r="R23" i="4"/>
  <c r="R25" i="4"/>
  <c r="R27" i="4"/>
  <c r="R29" i="4"/>
  <c r="R31" i="4"/>
  <c r="R33" i="4"/>
  <c r="R35" i="4"/>
  <c r="R37" i="4"/>
  <c r="R39" i="4"/>
  <c r="R41" i="4"/>
  <c r="R44" i="4"/>
  <c r="Q3" i="4"/>
  <c r="Q4" i="4"/>
  <c r="Q5" i="4"/>
  <c r="Q6" i="4"/>
  <c r="Q7" i="4"/>
  <c r="Q8" i="4"/>
  <c r="Q9" i="4"/>
  <c r="Q10" i="4"/>
  <c r="Q11" i="4"/>
  <c r="Q12" i="4"/>
  <c r="Q13" i="4"/>
  <c r="Q14" i="4"/>
  <c r="Q15" i="4"/>
  <c r="Q16" i="4"/>
  <c r="Q17" i="4"/>
  <c r="Q18" i="4"/>
  <c r="Q20" i="4"/>
  <c r="Q22" i="4"/>
  <c r="Q24" i="4"/>
  <c r="Q26" i="4"/>
  <c r="Q28" i="4"/>
  <c r="Q30" i="4"/>
  <c r="Q32" i="4"/>
  <c r="Q34" i="4"/>
  <c r="Q36" i="4"/>
  <c r="Q38" i="4"/>
  <c r="Q40" i="4"/>
  <c r="Q42" i="4"/>
  <c r="Q44"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C9" i="2"/>
</calcChain>
</file>

<file path=xl/sharedStrings.xml><?xml version="1.0" encoding="utf-8"?>
<sst xmlns="http://schemas.openxmlformats.org/spreadsheetml/2006/main" count="3306" uniqueCount="137">
  <si>
    <t>N at age Females</t>
  </si>
  <si>
    <t>Set up Simulated population</t>
  </si>
  <si>
    <t>1976 estimated (from single EM) N at age</t>
  </si>
  <si>
    <t>take proportion of N in each area from the survey and apply to the 2018 EM N at age to get N at age for 6 areas (or use mean proportion from 2017 and 2018 to account for alternating survey)</t>
  </si>
  <si>
    <t>Area1</t>
  </si>
  <si>
    <t/>
  </si>
  <si>
    <t>1976 proportion N at each age for area 1</t>
  </si>
  <si>
    <t>populate with N estimate (from 3area EM) * proportions at age for Area (</t>
  </si>
  <si>
    <t>F1</t>
  </si>
  <si>
    <t>F2</t>
  </si>
  <si>
    <t>F3</t>
  </si>
  <si>
    <t>M1</t>
  </si>
  <si>
    <t>M2</t>
  </si>
  <si>
    <t>M3</t>
  </si>
  <si>
    <t>ages</t>
  </si>
  <si>
    <t>sum over sex and area</t>
  </si>
  <si>
    <t>million fish</t>
  </si>
  <si>
    <t>Sex/area</t>
  </si>
  <si>
    <t>grand sum (sex, area, ages)</t>
  </si>
  <si>
    <t>N at age by area for 6 areas</t>
  </si>
  <si>
    <t>F4</t>
  </si>
  <si>
    <t>F5</t>
  </si>
  <si>
    <t>F6</t>
  </si>
  <si>
    <t>M4</t>
  </si>
  <si>
    <t>M5</t>
  </si>
  <si>
    <t>M6</t>
  </si>
  <si>
    <t>Proportions of RPN by 6 areas</t>
  </si>
  <si>
    <t>BS</t>
  </si>
  <si>
    <t>AI</t>
  </si>
  <si>
    <t>WG</t>
  </si>
  <si>
    <t>CG</t>
  </si>
  <si>
    <t>WY</t>
  </si>
  <si>
    <t>Area Efforts 2B</t>
  </si>
  <si>
    <t>Time run: 12/13/2018 10:59:37 AM</t>
  </si>
  <si>
    <t xml:space="preserve">Calculated Relative Population Indices by small geographic areas. Data from depth stratum 2B are included. This view contains calculated relative population numbers (RPNs), catch per unit effort (CPUEs), and relative population weights </t>
  </si>
  <si>
    <t>(RPWs; only for species that have lengths taken on the survey) by small geographic areas, filtered by year, NPFMC Sablefish management area, geographic area name, NMFS area code, or species code. Available 1979 - present.</t>
  </si>
  <si>
    <r>
      <rPr>
        <sz val="9"/>
        <color theme="1"/>
        <rFont val="Helvetica"/>
      </rPr>
      <t xml:space="preserve">For additional information on the Longline Survey database, please see </t>
    </r>
    <r>
      <rPr>
        <u/>
        <sz val="9"/>
        <color rgb="FF0000FF"/>
        <rFont val="Helvetica"/>
      </rPr>
      <t>Database Background Instructions</t>
    </r>
    <r>
      <rPr>
        <sz val="9"/>
        <color theme="1"/>
        <rFont val="Helvetica"/>
      </rPr>
      <t xml:space="preserve">, or the </t>
    </r>
    <r>
      <rPr>
        <u/>
        <sz val="9"/>
        <color rgb="FF0000FF"/>
        <rFont val="Helvetica"/>
      </rPr>
      <t>RPN How-to</t>
    </r>
    <r>
      <rPr>
        <sz val="9"/>
        <color theme="1"/>
        <rFont val="Helvetica"/>
      </rPr>
      <t>.</t>
    </r>
  </si>
  <si>
    <r>
      <rPr>
        <sz val="8"/>
        <color theme="1"/>
        <rFont val="Calibri"/>
        <family val="2"/>
      </rPr>
      <t xml:space="preserve">Year is equal to </t>
    </r>
    <r>
      <rPr>
        <b/>
        <sz val="8"/>
        <color theme="1"/>
        <rFont val="Calibri"/>
        <family val="2"/>
      </rPr>
      <t>2018</t>
    </r>
    <r>
      <rPr>
        <sz val="8"/>
        <color theme="1"/>
        <rFont val="Calibri"/>
        <family val="2"/>
      </rPr>
      <t xml:space="preserve"> , </t>
    </r>
    <r>
      <rPr>
        <b/>
        <sz val="8"/>
        <color theme="1"/>
        <rFont val="Calibri"/>
        <family val="2"/>
      </rPr>
      <t>2017</t>
    </r>
    <r>
      <rPr>
        <sz val="8"/>
        <color theme="1"/>
        <rFont val="Calibri"/>
        <family val="2"/>
      </rPr>
      <t xml:space="preserve"> , </t>
    </r>
    <r>
      <rPr>
        <b/>
        <sz val="8"/>
        <color theme="1"/>
        <rFont val="Calibri"/>
        <family val="2"/>
      </rPr>
      <t>2016</t>
    </r>
    <r>
      <rPr>
        <sz val="8"/>
        <color theme="1"/>
        <rFont val="Calibri"/>
        <family val="2"/>
      </rPr>
      <t xml:space="preserve"> , </t>
    </r>
    <r>
      <rPr>
        <b/>
        <sz val="8"/>
        <color theme="1"/>
        <rFont val="Calibri"/>
        <family val="2"/>
      </rPr>
      <t>2015</t>
    </r>
    <r>
      <rPr>
        <sz val="8"/>
        <color theme="1"/>
        <rFont val="Calibri"/>
        <family val="2"/>
      </rPr>
      <t xml:space="preserve"> , </t>
    </r>
    <r>
      <rPr>
        <b/>
        <sz val="8"/>
        <color theme="1"/>
        <rFont val="Calibri"/>
        <family val="2"/>
      </rPr>
      <t>2014</t>
    </r>
    <r>
      <rPr>
        <sz val="8"/>
        <color theme="1"/>
        <rFont val="Calibri"/>
        <family val="2"/>
      </rPr>
      <t xml:space="preserve"> , </t>
    </r>
    <r>
      <rPr>
        <b/>
        <sz val="8"/>
        <color theme="1"/>
        <rFont val="Calibri"/>
        <family val="2"/>
      </rPr>
      <t>2013</t>
    </r>
    <r>
      <rPr>
        <sz val="8"/>
        <color theme="1"/>
        <rFont val="Calibri"/>
        <family val="2"/>
      </rPr>
      <t xml:space="preserve"> , </t>
    </r>
    <r>
      <rPr>
        <b/>
        <sz val="8"/>
        <color theme="1"/>
        <rFont val="Calibri"/>
        <family val="2"/>
      </rPr>
      <t>2012</t>
    </r>
    <r>
      <rPr>
        <sz val="8"/>
        <color theme="1"/>
        <rFont val="Calibri"/>
        <family val="2"/>
      </rPr>
      <t xml:space="preserve"> , </t>
    </r>
    <r>
      <rPr>
        <b/>
        <sz val="8"/>
        <color theme="1"/>
        <rFont val="Calibri"/>
        <family val="2"/>
      </rPr>
      <t>2011</t>
    </r>
    <r>
      <rPr>
        <sz val="8"/>
        <color theme="1"/>
        <rFont val="Calibri"/>
        <family val="2"/>
      </rPr>
      <t xml:space="preserve"> , </t>
    </r>
    <r>
      <rPr>
        <b/>
        <sz val="8"/>
        <color theme="1"/>
        <rFont val="Calibri"/>
        <family val="2"/>
      </rPr>
      <t>2010</t>
    </r>
    <r>
      <rPr>
        <sz val="8"/>
        <color theme="1"/>
        <rFont val="Calibri"/>
        <family val="2"/>
      </rPr>
      <t xml:space="preserve"> , </t>
    </r>
    <r>
      <rPr>
        <b/>
        <sz val="8"/>
        <color theme="1"/>
        <rFont val="Calibri"/>
        <family val="2"/>
      </rPr>
      <t>2009</t>
    </r>
    <r>
      <rPr>
        <sz val="8"/>
        <color theme="1"/>
        <rFont val="Calibri"/>
        <family val="2"/>
      </rPr>
      <t xml:space="preserve"> , </t>
    </r>
    <r>
      <rPr>
        <b/>
        <sz val="8"/>
        <color theme="1"/>
        <rFont val="Calibri"/>
        <family val="2"/>
      </rPr>
      <t>2008</t>
    </r>
    <r>
      <rPr>
        <sz val="8"/>
        <color theme="1"/>
        <rFont val="Calibri"/>
        <family val="2"/>
      </rPr>
      <t xml:space="preserve"> , </t>
    </r>
    <r>
      <rPr>
        <b/>
        <sz val="8"/>
        <color theme="1"/>
        <rFont val="Calibri"/>
        <family val="2"/>
      </rPr>
      <t>2007</t>
    </r>
    <r>
      <rPr>
        <sz val="8"/>
        <color theme="1"/>
        <rFont val="Calibri"/>
        <family val="2"/>
      </rPr>
      <t xml:space="preserve"> , </t>
    </r>
    <r>
      <rPr>
        <b/>
        <sz val="8"/>
        <color theme="1"/>
        <rFont val="Calibri"/>
        <family val="2"/>
      </rPr>
      <t>2006</t>
    </r>
    <r>
      <rPr>
        <sz val="8"/>
        <color theme="1"/>
        <rFont val="Calibri"/>
        <family val="2"/>
      </rPr>
      <t xml:space="preserve"> , </t>
    </r>
    <r>
      <rPr>
        <b/>
        <sz val="8"/>
        <color theme="1"/>
        <rFont val="Calibri"/>
        <family val="2"/>
      </rPr>
      <t>2005</t>
    </r>
    <r>
      <rPr>
        <sz val="8"/>
        <color theme="1"/>
        <rFont val="Calibri"/>
        <family val="2"/>
      </rPr>
      <t xml:space="preserve"> , </t>
    </r>
    <r>
      <rPr>
        <b/>
        <sz val="8"/>
        <color theme="1"/>
        <rFont val="Calibri"/>
        <family val="2"/>
      </rPr>
      <t>2004</t>
    </r>
    <r>
      <rPr>
        <sz val="8"/>
        <color theme="1"/>
        <rFont val="Calibri"/>
        <family val="2"/>
      </rPr>
      <t xml:space="preserve"> , </t>
    </r>
    <r>
      <rPr>
        <b/>
        <sz val="8"/>
        <color theme="1"/>
        <rFont val="Calibri"/>
        <family val="2"/>
      </rPr>
      <t>2003</t>
    </r>
    <r>
      <rPr>
        <sz val="8"/>
        <color theme="1"/>
        <rFont val="Calibri"/>
        <family val="2"/>
      </rPr>
      <t xml:space="preserve"> , </t>
    </r>
    <r>
      <rPr>
        <b/>
        <sz val="8"/>
        <color theme="1"/>
        <rFont val="Calibri"/>
        <family val="2"/>
      </rPr>
      <t>2002</t>
    </r>
    <r>
      <rPr>
        <sz val="8"/>
        <color theme="1"/>
        <rFont val="Calibri"/>
        <family val="2"/>
      </rPr>
      <t xml:space="preserve"> , </t>
    </r>
    <r>
      <rPr>
        <b/>
        <sz val="8"/>
        <color theme="1"/>
        <rFont val="Calibri"/>
        <family val="2"/>
      </rPr>
      <t>2001</t>
    </r>
    <r>
      <rPr>
        <sz val="8"/>
        <color theme="1"/>
        <rFont val="Calibri"/>
        <family val="2"/>
      </rPr>
      <t xml:space="preserve"> , </t>
    </r>
    <r>
      <rPr>
        <b/>
        <sz val="8"/>
        <color theme="1"/>
        <rFont val="Calibri"/>
        <family val="2"/>
      </rPr>
      <t>2000</t>
    </r>
    <r>
      <rPr>
        <sz val="8"/>
        <color theme="1"/>
        <rFont val="Calibri"/>
        <family val="2"/>
      </rPr>
      <t xml:space="preserve"> , </t>
    </r>
    <r>
      <rPr>
        <b/>
        <sz val="8"/>
        <color theme="1"/>
        <rFont val="Calibri"/>
        <family val="2"/>
      </rPr>
      <t>1999</t>
    </r>
    <r>
      <rPr>
        <sz val="8"/>
        <color theme="1"/>
        <rFont val="Calibri"/>
        <family val="2"/>
      </rPr>
      <t xml:space="preserve"> , </t>
    </r>
    <r>
      <rPr>
        <b/>
        <sz val="8"/>
        <color theme="1"/>
        <rFont val="Calibri"/>
        <family val="2"/>
      </rPr>
      <t>1998</t>
    </r>
    <r>
      <rPr>
        <sz val="8"/>
        <color theme="1"/>
        <rFont val="Calibri"/>
        <family val="2"/>
      </rPr>
      <t xml:space="preserve"> , </t>
    </r>
    <r>
      <rPr>
        <b/>
        <sz val="8"/>
        <color theme="1"/>
        <rFont val="Calibri"/>
        <family val="2"/>
      </rPr>
      <t>1997</t>
    </r>
    <r>
      <rPr>
        <sz val="8"/>
        <color theme="1"/>
        <rFont val="Calibri"/>
        <family val="2"/>
      </rPr>
      <t xml:space="preserve"> , </t>
    </r>
    <r>
      <rPr>
        <b/>
        <sz val="8"/>
        <color theme="1"/>
        <rFont val="Calibri"/>
        <family val="2"/>
      </rPr>
      <t>1996</t>
    </r>
    <r>
      <rPr>
        <sz val="8"/>
        <color theme="1"/>
        <rFont val="Calibri"/>
        <family val="2"/>
      </rPr>
      <t xml:space="preserve"> , </t>
    </r>
    <r>
      <rPr>
        <b/>
        <sz val="8"/>
        <color theme="1"/>
        <rFont val="Calibri"/>
        <family val="2"/>
      </rPr>
      <t>1995</t>
    </r>
    <r>
      <rPr>
        <sz val="8"/>
        <color theme="1"/>
        <rFont val="Calibri"/>
        <family val="2"/>
      </rPr>
      <t xml:space="preserve"> , </t>
    </r>
    <r>
      <rPr>
        <b/>
        <sz val="8"/>
        <color theme="1"/>
        <rFont val="Calibri"/>
        <family val="2"/>
      </rPr>
      <t>1994</t>
    </r>
    <r>
      <rPr>
        <sz val="8"/>
        <color theme="1"/>
        <rFont val="Calibri"/>
        <family val="2"/>
      </rPr>
      <t xml:space="preserve"> , </t>
    </r>
    <r>
      <rPr>
        <b/>
        <sz val="8"/>
        <color theme="1"/>
        <rFont val="Calibri"/>
        <family val="2"/>
      </rPr>
      <t>1993</t>
    </r>
    <r>
      <rPr>
        <sz val="8"/>
        <color theme="1"/>
        <rFont val="Calibri"/>
        <family val="2"/>
      </rPr>
      <t xml:space="preserve"> , </t>
    </r>
    <r>
      <rPr>
        <b/>
        <sz val="8"/>
        <color theme="1"/>
        <rFont val="Calibri"/>
        <family val="2"/>
      </rPr>
      <t>1992</t>
    </r>
    <r>
      <rPr>
        <sz val="8"/>
        <color theme="1"/>
        <rFont val="Calibri"/>
        <family val="2"/>
      </rPr>
      <t xml:space="preserve"> , </t>
    </r>
    <r>
      <rPr>
        <b/>
        <sz val="8"/>
        <color theme="1"/>
        <rFont val="Calibri"/>
        <family val="2"/>
      </rPr>
      <t>1991</t>
    </r>
    <r>
      <rPr>
        <sz val="8"/>
        <color theme="1"/>
        <rFont val="Calibri"/>
        <family val="2"/>
      </rPr>
      <t xml:space="preserve"> , </t>
    </r>
    <r>
      <rPr>
        <b/>
        <sz val="8"/>
        <color theme="1"/>
        <rFont val="Calibri"/>
        <family val="2"/>
      </rPr>
      <t>1990</t>
    </r>
    <r>
      <rPr>
        <sz val="8"/>
        <color theme="1"/>
        <rFont val="Calibri"/>
        <family val="2"/>
      </rPr>
      <t xml:space="preserve"> , </t>
    </r>
    <r>
      <rPr>
        <b/>
        <sz val="8"/>
        <color theme="1"/>
        <rFont val="Calibri"/>
        <family val="2"/>
      </rPr>
      <t>1989</t>
    </r>
    <r>
      <rPr>
        <sz val="8"/>
        <color theme="1"/>
        <rFont val="Calibri"/>
        <family val="2"/>
      </rPr>
      <t xml:space="preserve"> , </t>
    </r>
    <r>
      <rPr>
        <b/>
        <sz val="8"/>
        <color theme="1"/>
        <rFont val="Calibri"/>
        <family val="2"/>
      </rPr>
      <t>1988</t>
    </r>
    <r>
      <rPr>
        <sz val="8"/>
        <color theme="1"/>
        <rFont val="Calibri"/>
        <family val="2"/>
      </rPr>
      <t xml:space="preserve"> , </t>
    </r>
    <r>
      <rPr>
        <b/>
        <sz val="8"/>
        <color theme="1"/>
        <rFont val="Calibri"/>
        <family val="2"/>
      </rPr>
      <t>1987</t>
    </r>
    <r>
      <rPr>
        <sz val="8"/>
        <color theme="1"/>
        <rFont val="Calibri"/>
        <family val="2"/>
      </rPr>
      <t xml:space="preserve"> , </t>
    </r>
    <r>
      <rPr>
        <b/>
        <sz val="8"/>
        <color theme="1"/>
        <rFont val="Calibri"/>
        <family val="2"/>
      </rPr>
      <t>1986</t>
    </r>
    <r>
      <rPr>
        <sz val="8"/>
        <color theme="1"/>
        <rFont val="Calibri"/>
        <family val="2"/>
      </rPr>
      <t xml:space="preserve"> , </t>
    </r>
    <r>
      <rPr>
        <b/>
        <sz val="8"/>
        <color theme="1"/>
        <rFont val="Calibri"/>
        <family val="2"/>
      </rPr>
      <t>1985</t>
    </r>
    <r>
      <rPr>
        <sz val="8"/>
        <color theme="1"/>
        <rFont val="Calibri"/>
        <family val="2"/>
      </rPr>
      <t xml:space="preserve"> , </t>
    </r>
    <r>
      <rPr>
        <b/>
        <sz val="8"/>
        <color theme="1"/>
        <rFont val="Calibri"/>
        <family val="2"/>
      </rPr>
      <t>1984</t>
    </r>
    <r>
      <rPr>
        <sz val="8"/>
        <color theme="1"/>
        <rFont val="Calibri"/>
        <family val="2"/>
      </rPr>
      <t xml:space="preserve"> , </t>
    </r>
    <r>
      <rPr>
        <b/>
        <sz val="8"/>
        <color theme="1"/>
        <rFont val="Calibri"/>
        <family val="2"/>
      </rPr>
      <t>1983</t>
    </r>
    <r>
      <rPr>
        <sz val="8"/>
        <color theme="1"/>
        <rFont val="Calibri"/>
        <family val="2"/>
      </rPr>
      <t xml:space="preserve"> , </t>
    </r>
    <r>
      <rPr>
        <b/>
        <sz val="8"/>
        <color theme="1"/>
        <rFont val="Calibri"/>
        <family val="2"/>
      </rPr>
      <t>1982</t>
    </r>
    <r>
      <rPr>
        <sz val="8"/>
        <color theme="1"/>
        <rFont val="Calibri"/>
        <family val="2"/>
      </rPr>
      <t xml:space="preserve"> , </t>
    </r>
    <r>
      <rPr>
        <b/>
        <sz val="8"/>
        <color theme="1"/>
        <rFont val="Calibri"/>
        <family val="2"/>
      </rPr>
      <t>1981</t>
    </r>
    <r>
      <rPr>
        <sz val="8"/>
        <color theme="1"/>
        <rFont val="Calibri"/>
        <family val="2"/>
      </rPr>
      <t xml:space="preserve"> , </t>
    </r>
    <r>
      <rPr>
        <b/>
        <sz val="8"/>
        <color theme="1"/>
        <rFont val="Calibri"/>
        <family val="2"/>
      </rPr>
      <t>1980</t>
    </r>
    <r>
      <rPr>
        <sz val="8"/>
        <color theme="1"/>
        <rFont val="Calibri"/>
        <family val="2"/>
      </rPr>
      <t xml:space="preserve"> , </t>
    </r>
    <r>
      <rPr>
        <b/>
        <sz val="8"/>
        <color theme="1"/>
        <rFont val="Calibri"/>
        <family val="2"/>
      </rPr>
      <t>1979</t>
    </r>
  </si>
  <si>
    <t>and</t>
  </si>
  <si>
    <r>
      <rPr>
        <sz val="8"/>
        <color theme="1"/>
        <rFont val="Calibri"/>
        <family val="2"/>
      </rPr>
      <t xml:space="preserve">AE2B Survey Country is equal to </t>
    </r>
    <r>
      <rPr>
        <b/>
        <sz val="8"/>
        <color theme="1"/>
        <rFont val="Calibri"/>
        <family val="2"/>
      </rPr>
      <t>Japan</t>
    </r>
    <r>
      <rPr>
        <sz val="8"/>
        <color theme="1"/>
        <rFont val="Calibri"/>
        <family val="2"/>
      </rPr>
      <t xml:space="preserve"> , </t>
    </r>
    <r>
      <rPr>
        <b/>
        <sz val="8"/>
        <color theme="1"/>
        <rFont val="Calibri"/>
        <family val="2"/>
      </rPr>
      <t>United States</t>
    </r>
  </si>
  <si>
    <r>
      <rPr>
        <sz val="8"/>
        <color theme="1"/>
        <rFont val="Calibri"/>
        <family val="2"/>
      </rPr>
      <t xml:space="preserve">AE2B NPFMC Sablefish Mgmt Area is equal to </t>
    </r>
    <r>
      <rPr>
        <b/>
        <sz val="8"/>
        <color theme="1"/>
        <rFont val="Calibri"/>
        <family val="2"/>
      </rPr>
      <t>Aleutians</t>
    </r>
    <r>
      <rPr>
        <sz val="8"/>
        <color theme="1"/>
        <rFont val="Calibri"/>
        <family val="2"/>
      </rPr>
      <t xml:space="preserve"> , </t>
    </r>
    <r>
      <rPr>
        <b/>
        <sz val="8"/>
        <color theme="1"/>
        <rFont val="Calibri"/>
        <family val="2"/>
      </rPr>
      <t>Bering Sea</t>
    </r>
    <r>
      <rPr>
        <sz val="8"/>
        <color theme="1"/>
        <rFont val="Calibri"/>
        <family val="2"/>
      </rPr>
      <t xml:space="preserve"> , </t>
    </r>
    <r>
      <rPr>
        <b/>
        <sz val="8"/>
        <color theme="1"/>
        <rFont val="Calibri"/>
        <family val="2"/>
      </rPr>
      <t>Central Gulf of Alaska</t>
    </r>
    <r>
      <rPr>
        <sz val="8"/>
        <color theme="1"/>
        <rFont val="Calibri"/>
        <family val="2"/>
      </rPr>
      <t xml:space="preserve"> , </t>
    </r>
    <r>
      <rPr>
        <b/>
        <sz val="8"/>
        <color theme="1"/>
        <rFont val="Calibri"/>
        <family val="2"/>
      </rPr>
      <t>East Yakutat/Southeast</t>
    </r>
    <r>
      <rPr>
        <sz val="8"/>
        <color theme="1"/>
        <rFont val="Calibri"/>
        <family val="2"/>
      </rPr>
      <t xml:space="preserve"> , </t>
    </r>
    <r>
      <rPr>
        <b/>
        <sz val="8"/>
        <color theme="1"/>
        <rFont val="Calibri"/>
        <family val="2"/>
      </rPr>
      <t>West Yakutat</t>
    </r>
    <r>
      <rPr>
        <sz val="8"/>
        <color theme="1"/>
        <rFont val="Calibri"/>
        <family val="2"/>
      </rPr>
      <t xml:space="preserve"> , </t>
    </r>
    <r>
      <rPr>
        <b/>
        <sz val="8"/>
        <color theme="1"/>
        <rFont val="Calibri"/>
        <family val="2"/>
      </rPr>
      <t>Western Gulf of Alaska</t>
    </r>
  </si>
  <si>
    <r>
      <rPr>
        <sz val="8"/>
        <color theme="1"/>
        <rFont val="Calibri"/>
        <family val="2"/>
      </rPr>
      <t xml:space="preserve">AE2B Common Name is equal to </t>
    </r>
    <r>
      <rPr>
        <b/>
        <sz val="8"/>
        <color theme="1"/>
        <rFont val="Calibri"/>
        <family val="2"/>
      </rPr>
      <t>Sablefish</t>
    </r>
  </si>
  <si>
    <t>Record Count</t>
  </si>
  <si>
    <t>Loaded to Repository</t>
  </si>
  <si>
    <t xml:space="preserve">Note: Large datasets,with greater than 1 million cells of data, are best downloaded to a comma-delimited or .csv file. </t>
  </si>
  <si>
    <t>Year</t>
  </si>
  <si>
    <t>Survey Country</t>
  </si>
  <si>
    <t>NPFMC Sablefish Mgmt Area</t>
  </si>
  <si>
    <t>Geographic Area Name</t>
  </si>
  <si>
    <t>Geographic Area Code</t>
  </si>
  <si>
    <t>Exploitable</t>
  </si>
  <si>
    <t>Species Code</t>
  </si>
  <si>
    <t>Common Name</t>
  </si>
  <si>
    <t>Geographic Area Size (km)</t>
  </si>
  <si>
    <t>CPUE</t>
  </si>
  <si>
    <t>RPN</t>
  </si>
  <si>
    <t>RPW</t>
  </si>
  <si>
    <t>United States</t>
  </si>
  <si>
    <t>Aleutians</t>
  </si>
  <si>
    <t>NE Aleutians slope</t>
  </si>
  <si>
    <t>"Sablefish"</t>
  </si>
  <si>
    <t>NW Aleutians slope</t>
  </si>
  <si>
    <t>SE Aleutians slope</t>
  </si>
  <si>
    <t>SW Aleutians slope</t>
  </si>
  <si>
    <t>Central Gulf of Alaska</t>
  </si>
  <si>
    <t>Amatuli Gully</t>
  </si>
  <si>
    <t>Chirikof slope</t>
  </si>
  <si>
    <t>Kodiak slope</t>
  </si>
  <si>
    <t>Shelikof Trough</t>
  </si>
  <si>
    <t>East Yakutat/Southeast</t>
  </si>
  <si>
    <t>Dixon Entrance</t>
  </si>
  <si>
    <t>East Yakutat slope</t>
  </si>
  <si>
    <t>Ommaney Trench</t>
  </si>
  <si>
    <t>Southeast Shelf</t>
  </si>
  <si>
    <t>Southeast slope</t>
  </si>
  <si>
    <t>Spencer Gully</t>
  </si>
  <si>
    <t>West Yakutat</t>
  </si>
  <si>
    <t>W Yakutat slope</t>
  </si>
  <si>
    <t>W-Grounds</t>
  </si>
  <si>
    <t>Yakutat Valley</t>
  </si>
  <si>
    <t>Western Gulf of Alaska</t>
  </si>
  <si>
    <t>Shumagin Slope</t>
  </si>
  <si>
    <t>Bering Sea</t>
  </si>
  <si>
    <t>Bering 1 slope</t>
  </si>
  <si>
    <t>Bering 2 slope</t>
  </si>
  <si>
    <t>Bering 3 slope</t>
  </si>
  <si>
    <t>Bering 4 slope</t>
  </si>
  <si>
    <t>Shumagin Gully</t>
  </si>
  <si>
    <t>Japan</t>
  </si>
  <si>
    <t>Bering 5 slope</t>
  </si>
  <si>
    <t>Alsek Strath</t>
  </si>
  <si>
    <t>Iphigenia Gully</t>
  </si>
  <si>
    <t>Sum of RPN</t>
  </si>
  <si>
    <t>Column Labels</t>
  </si>
  <si>
    <t>proportions</t>
  </si>
  <si>
    <t>Row Labels</t>
  </si>
  <si>
    <t>Grand Total</t>
  </si>
  <si>
    <t>EYAK/SEO</t>
  </si>
  <si>
    <t>mean</t>
  </si>
  <si>
    <t>sd</t>
  </si>
  <si>
    <t>cv</t>
  </si>
  <si>
    <t>BS -1</t>
  </si>
  <si>
    <t>AI - 2</t>
  </si>
  <si>
    <t xml:space="preserve">WG -3 </t>
  </si>
  <si>
    <t>CG -4</t>
  </si>
  <si>
    <t>WY -5</t>
  </si>
  <si>
    <t>EYSEO -6</t>
  </si>
  <si>
    <t>input recruitment est from 3 area EM</t>
  </si>
  <si>
    <t>calc F assuming N is true and catch without error, then M, then move</t>
  </si>
  <si>
    <t>simulated data, by sex, age, area and year.</t>
  </si>
  <si>
    <t>&lt;----------</t>
  </si>
  <si>
    <t>sample sim pop to create a dat file history for EM land.</t>
  </si>
  <si>
    <t>init pop</t>
  </si>
  <si>
    <t>year 1</t>
  </si>
  <si>
    <t>&lt;- fill this row (recruitment, kill since last year, move), then sample, then run EM, then project and apply apportionment to ABC.</t>
  </si>
  <si>
    <t>year 2</t>
  </si>
  <si>
    <t>1 - recruit, kill (M and F), move, then sample to fill in dat</t>
  </si>
  <si>
    <t>2-add year to dat, feed to EM</t>
  </si>
  <si>
    <t>these values seed the 1979 spatial sablefish SIM population, are input into the sablefish_input.xlsx spreadsheet</t>
  </si>
  <si>
    <t>N at age from 2018 single area management model (SAFE report)</t>
  </si>
  <si>
    <t>F all areas</t>
  </si>
  <si>
    <t>M all areas</t>
  </si>
  <si>
    <t>&lt;- 1979 proportions by area</t>
  </si>
  <si>
    <t>a1</t>
  </si>
  <si>
    <t>a2</t>
  </si>
  <si>
    <t>y1</t>
  </si>
  <si>
    <t>y2</t>
  </si>
  <si>
    <t>a3</t>
  </si>
  <si>
    <t>a4</t>
  </si>
  <si>
    <t>y3</t>
  </si>
  <si>
    <t>y4</t>
  </si>
  <si>
    <t>y5</t>
  </si>
  <si>
    <t>fa</t>
  </si>
  <si>
    <t>sum</t>
  </si>
  <si>
    <t>catch sum</t>
  </si>
  <si>
    <t>Catch at age</t>
  </si>
  <si>
    <t>Nat mort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</si>
</sst>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0.0000"/>
  </numFmts>
  <fonts count="11" x14ac:knownFonts="1">
    <font>
      <sz val="11"/>
      <color theme="1"/>
      <name val="Calibri"/>
      <family val="2"/>
      <scheme val="minor"/>
    </font>
    <font>
      <sz val="11"/>
      <color theme="1"/>
      <name val="Calibri"/>
      <family val="2"/>
      <scheme val="minor"/>
    </font>
    <font>
      <b/>
      <sz val="10"/>
      <color rgb="FF333399"/>
      <name val="Calibri"/>
      <family val="2"/>
    </font>
    <font>
      <sz val="8"/>
      <color rgb="FF333399"/>
      <name val="Calibri"/>
      <family val="2"/>
    </font>
    <font>
      <sz val="9"/>
      <color theme="1"/>
      <name val="Helvetica"/>
    </font>
    <font>
      <u/>
      <sz val="9"/>
      <color rgb="FF0000FF"/>
      <name val="Helvetica"/>
    </font>
    <font>
      <sz val="8"/>
      <color theme="1"/>
      <name val="Calibri"/>
      <family val="2"/>
    </font>
    <font>
      <b/>
      <sz val="8"/>
      <color theme="1"/>
      <name val="Calibri"/>
      <family val="2"/>
    </font>
    <font>
      <b/>
      <i/>
      <sz val="9"/>
      <color theme="1"/>
      <name val="Helvetica"/>
    </font>
    <font>
      <b/>
      <sz val="8"/>
      <color rgb="FF003366"/>
      <name val="Calibri"/>
      <family val="2"/>
    </font>
    <font>
      <sz val="11"/>
      <color theme="1"/>
      <name val="Calibri"/>
      <family val="2"/>
    </font>
  </fonts>
  <fills count="9">
    <fill>
      <patternFill patternType="none"/>
    </fill>
    <fill>
      <patternFill patternType="gray125"/>
    </fill>
    <fill>
      <patternFill patternType="solid">
        <fgColor rgb="FFDBE5F1"/>
      </patternFill>
    </fill>
    <fill>
      <patternFill patternType="solid">
        <fgColor rgb="FFF0F4FA"/>
      </patternFill>
    </fill>
    <fill>
      <patternFill patternType="solid">
        <fgColor rgb="FFFFFFFF"/>
      </patternFill>
    </fill>
    <fill>
      <patternFill patternType="solid">
        <fgColor rgb="FFE7E7E7"/>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s>
  <borders count="5">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vertical="top" wrapText="1"/>
    </xf>
    <xf numFmtId="0" fontId="0" fillId="0" borderId="0" xfId="0" quotePrefix="1"/>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left" vertical="top" wrapText="1"/>
    </xf>
    <xf numFmtId="0" fontId="0" fillId="2" borderId="0" xfId="0" applyFill="1" applyAlignment="1">
      <alignment vertical="top" wrapText="1"/>
    </xf>
    <xf numFmtId="0" fontId="7" fillId="2" borderId="0" xfId="0" applyFont="1" applyFill="1" applyAlignment="1">
      <alignment horizontal="center" vertical="top" wrapText="1"/>
    </xf>
    <xf numFmtId="0" fontId="6" fillId="3" borderId="1" xfId="0" applyFont="1" applyFill="1" applyBorder="1" applyAlignment="1">
      <alignment horizontal="left" vertical="top" wrapText="1"/>
    </xf>
    <xf numFmtId="0" fontId="6" fillId="3" borderId="2" xfId="0" applyFont="1" applyFill="1" applyBorder="1" applyAlignment="1">
      <alignment horizontal="left" vertical="top" wrapText="1"/>
    </xf>
    <xf numFmtId="1" fontId="6" fillId="4" borderId="3" xfId="0" applyNumberFormat="1" applyFont="1" applyFill="1" applyBorder="1" applyAlignment="1">
      <alignment horizontal="right" vertical="top" wrapText="1"/>
    </xf>
    <xf numFmtId="164" fontId="6" fillId="4" borderId="4" xfId="0" applyNumberFormat="1"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2" xfId="0" applyFont="1" applyFill="1" applyBorder="1" applyAlignment="1">
      <alignment horizontal="left" vertical="top" wrapText="1"/>
    </xf>
    <xf numFmtId="1" fontId="6" fillId="4" borderId="1" xfId="0" applyNumberFormat="1" applyFont="1" applyFill="1" applyBorder="1" applyAlignment="1">
      <alignment horizontal="right" vertical="top" wrapText="1"/>
    </xf>
    <xf numFmtId="0" fontId="6" fillId="4" borderId="1" xfId="0" applyFont="1" applyFill="1" applyBorder="1" applyAlignment="1">
      <alignment horizontal="left" vertical="top" wrapText="1"/>
    </xf>
    <xf numFmtId="3" fontId="6" fillId="4" borderId="1" xfId="0" applyNumberFormat="1" applyFont="1" applyFill="1" applyBorder="1" applyAlignment="1">
      <alignment horizontal="right" vertical="top" wrapText="1"/>
    </xf>
    <xf numFmtId="3" fontId="6" fillId="4" borderId="2" xfId="0" applyNumberFormat="1" applyFont="1" applyFill="1" applyBorder="1" applyAlignment="1">
      <alignment horizontal="right" vertical="top" wrapText="1"/>
    </xf>
    <xf numFmtId="0" fontId="0" fillId="4" borderId="1" xfId="0" applyFill="1" applyBorder="1" applyAlignment="1">
      <alignment horizontal="right" vertical="top" wrapText="1"/>
    </xf>
    <xf numFmtId="0" fontId="0" fillId="4" borderId="2" xfId="0" applyFill="1" applyBorder="1" applyAlignment="1">
      <alignment horizontal="right" vertical="top" wrapText="1"/>
    </xf>
    <xf numFmtId="0" fontId="6" fillId="4" borderId="3" xfId="0" applyFont="1" applyFill="1" applyBorder="1" applyAlignment="1">
      <alignment horizontal="left" vertical="top" wrapText="1"/>
    </xf>
    <xf numFmtId="3" fontId="6" fillId="4" borderId="3" xfId="0" applyNumberFormat="1" applyFont="1" applyFill="1" applyBorder="1" applyAlignment="1">
      <alignment horizontal="right" vertical="top" wrapText="1"/>
    </xf>
    <xf numFmtId="3" fontId="6" fillId="4" borderId="4" xfId="0" applyNumberFormat="1" applyFont="1" applyFill="1" applyBorder="1" applyAlignment="1">
      <alignment horizontal="right" vertical="top" wrapText="1"/>
    </xf>
    <xf numFmtId="0" fontId="10" fillId="0" borderId="0" xfId="0" applyFont="1"/>
    <xf numFmtId="1" fontId="0" fillId="0" borderId="0" xfId="0" applyNumberFormat="1"/>
    <xf numFmtId="1" fontId="0" fillId="0" borderId="0" xfId="0" applyNumberFormat="1" applyFont="1"/>
    <xf numFmtId="1" fontId="0" fillId="0" borderId="0" xfId="0" applyNumberFormat="1" applyAlignment="1">
      <alignment horizontal="left"/>
    </xf>
    <xf numFmtId="2" fontId="0" fillId="0" borderId="0" xfId="0" applyNumberFormat="1"/>
    <xf numFmtId="9" fontId="0" fillId="0" borderId="0" xfId="1" applyFont="1"/>
    <xf numFmtId="0" fontId="0" fillId="0" borderId="0" xfId="0" pivotButton="1"/>
    <xf numFmtId="0" fontId="10" fillId="6" borderId="0" xfId="0" applyFont="1" applyFill="1"/>
    <xf numFmtId="165" fontId="0" fillId="6" borderId="0" xfId="0" applyNumberFormat="1" applyFill="1"/>
    <xf numFmtId="0" fontId="0" fillId="7" borderId="0" xfId="0" quotePrefix="1" applyFill="1"/>
    <xf numFmtId="0" fontId="0" fillId="7" borderId="0" xfId="0" applyFill="1"/>
    <xf numFmtId="0" fontId="0" fillId="8" borderId="0" xfId="0" applyFill="1"/>
    <xf numFmtId="0" fontId="0" fillId="6" borderId="0" xfId="0" applyFill="1"/>
    <xf numFmtId="0" fontId="8" fillId="0" borderId="0" xfId="0" applyFont="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cellXfs>
  <cellStyles count="2">
    <cellStyle name="Normal" xfId="0" builtinId="0"/>
    <cellStyle name="Percent" xfId="1" builtinId="5"/>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nmfs.local\AKC-ABL\Users2\kari.fenske\Desktop\Area%20Efforts%202B.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447.459769675923" createdVersion="5" refreshedVersion="5" minRefreshableVersion="3" recordCount="793">
  <cacheSource type="worksheet">
    <worksheetSource ref="A19:L812" sheet="Sheet1" r:id="rId2"/>
  </cacheSource>
  <cacheFields count="12">
    <cacheField name="Year" numFmtId="1">
      <sharedItems containsSemiMixedTypes="0" containsString="0" containsNumber="1" containsInteger="1" minValue="1979" maxValue="2018" count="40">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Survey Country" numFmtId="0">
      <sharedItems/>
    </cacheField>
    <cacheField name="NPFMC Sablefish Mgmt Area" numFmtId="0">
      <sharedItems count="6">
        <s v="Aleutians"/>
        <s v="Central Gulf of Alaska"/>
        <s v="East Yakutat/Southeast"/>
        <s v="West Yakutat"/>
        <s v="Western Gulf of Alaska"/>
        <s v="Bering Sea"/>
      </sharedItems>
    </cacheField>
    <cacheField name="Geographic Area Name" numFmtId="0">
      <sharedItems/>
    </cacheField>
    <cacheField name="Geographic Area Code" numFmtId="3">
      <sharedItems containsSemiMixedTypes="0" containsString="0" containsNumber="1" containsInteger="1" minValue="5" maxValue="55"/>
    </cacheField>
    <cacheField name="Exploitable" numFmtId="3">
      <sharedItems containsSemiMixedTypes="0" containsString="0" containsNumber="1" containsInteger="1" minValue="0" maxValue="1"/>
    </cacheField>
    <cacheField name="Species Code" numFmtId="3">
      <sharedItems containsSemiMixedTypes="0" containsString="0" containsNumber="1" containsInteger="1" minValue="20510" maxValue="20510"/>
    </cacheField>
    <cacheField name="Common Name" numFmtId="0">
      <sharedItems/>
    </cacheField>
    <cacheField name="Geographic Area Size (km)" numFmtId="3">
      <sharedItems containsSemiMixedTypes="0" containsString="0" containsNumber="1" containsInteger="1" minValue="0" maxValue="17142"/>
    </cacheField>
    <cacheField name="CPUE" numFmtId="0">
      <sharedItems containsString="0" containsBlank="1" containsNumber="1" minValue="0.182026918519442" maxValue="23.697988178510499"/>
    </cacheField>
    <cacheField name="RPN" numFmtId="0">
      <sharedItems containsString="0" containsBlank="1" containsNumber="1" minValue="0" maxValue="295337.820453269"/>
    </cacheField>
    <cacheField name="RPW" numFmtId="0">
      <sharedItems containsString="0" containsBlank="1" containsNumber="1" minValue="0" maxValue="751311.113650321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3">
  <r>
    <x v="0"/>
    <s v="United States"/>
    <x v="0"/>
    <s v="NE Aleutians slope"/>
    <n v="15"/>
    <n v="1"/>
    <n v="20510"/>
    <s v="&quot;Sablefish&quot;"/>
    <n v="15658"/>
    <n v="6.8696004826075301"/>
    <n v="107564.204356669"/>
    <n v="197985.498144507"/>
  </r>
  <r>
    <x v="0"/>
    <s v="United States"/>
    <x v="0"/>
    <s v="NW Aleutians slope"/>
    <n v="16"/>
    <n v="1"/>
    <n v="20510"/>
    <s v="&quot;Sablefish&quot;"/>
    <n v="10925"/>
    <n v="1.2504522073087201"/>
    <n v="19579.580662039902"/>
    <n v="36038.690138781203"/>
  </r>
  <r>
    <x v="0"/>
    <s v="United States"/>
    <x v="0"/>
    <s v="SE Aleutians slope"/>
    <n v="18"/>
    <n v="1"/>
    <n v="20510"/>
    <s v="&quot;Sablefish&quot;"/>
    <n v="12772"/>
    <n v="2.8055649065486699"/>
    <n v="35832.674986439597"/>
    <n v="73836.616011157996"/>
  </r>
  <r>
    <x v="0"/>
    <s v="United States"/>
    <x v="0"/>
    <s v="SW Aleutians slope"/>
    <n v="17"/>
    <n v="1"/>
    <n v="20510"/>
    <s v="&quot;Sablefish&quot;"/>
    <n v="12808"/>
    <n v="1.8462550858798901"/>
    <n v="23580.369956858001"/>
    <n v="48589.5826243634"/>
  </r>
  <r>
    <x v="0"/>
    <s v="United States"/>
    <x v="1"/>
    <s v="Amatuli Gully"/>
    <n v="36"/>
    <n v="0"/>
    <n v="20510"/>
    <s v="&quot;Sablefish&quot;"/>
    <n v="11514"/>
    <n v="6.0018372646077003"/>
    <n v="69105.154264693003"/>
    <n v="117530.51336436201"/>
  </r>
  <r>
    <x v="0"/>
    <s v="United States"/>
    <x v="1"/>
    <s v="Chirikof slope"/>
    <n v="30"/>
    <n v="1"/>
    <n v="20510"/>
    <s v="&quot;Sablefish&quot;"/>
    <n v="9545"/>
    <n v="9.3801069978730602"/>
    <n v="89533.1212946983"/>
    <n v="195429.99793562101"/>
  </r>
  <r>
    <x v="0"/>
    <s v="United States"/>
    <x v="1"/>
    <s v="Kodiak slope"/>
    <n v="35"/>
    <n v="1"/>
    <n v="20510"/>
    <s v="&quot;Sablefish&quot;"/>
    <n v="11238"/>
    <n v="7.3784867835196701"/>
    <n v="82919.434473194095"/>
    <n v="194717.50837160699"/>
  </r>
  <r>
    <x v="0"/>
    <s v="United States"/>
    <x v="1"/>
    <s v="Shelikof Trough"/>
    <n v="31"/>
    <n v="0"/>
    <n v="20510"/>
    <s v="&quot;Sablefish&quot;"/>
    <n v="17142"/>
    <n v="13.2605153968211"/>
    <n v="227311.75493230799"/>
    <n v="402926.97655142198"/>
  </r>
  <r>
    <x v="0"/>
    <s v="United States"/>
    <x v="2"/>
    <s v="Dixon Entrance"/>
    <n v="55"/>
    <n v="1"/>
    <n v="20510"/>
    <s v="&quot;Sablefish&quot;"/>
    <n v="2343"/>
    <n v="7.8305812633122498"/>
    <n v="18347.051899940601"/>
    <n v="31843.647199353702"/>
  </r>
  <r>
    <x v="0"/>
    <s v="United States"/>
    <x v="2"/>
    <s v="East Yakutat slope"/>
    <n v="39"/>
    <n v="1"/>
    <n v="20510"/>
    <s v="&quot;Sablefish&quot;"/>
    <n v="4412"/>
    <n v="2.42256022870433"/>
    <n v="10688.3357290435"/>
    <n v="34490.924050627204"/>
  </r>
  <r>
    <x v="0"/>
    <s v="United States"/>
    <x v="2"/>
    <s v="Ommaney Trench"/>
    <n v="47"/>
    <n v="1"/>
    <n v="20510"/>
    <s v="&quot;Sablefish&quot;"/>
    <n v="1503"/>
    <n v="6.4107341979661898"/>
    <n v="9635.3334995431796"/>
    <n v="13519.332626896899"/>
  </r>
  <r>
    <x v="0"/>
    <s v="United States"/>
    <x v="2"/>
    <s v="Southeast Shelf"/>
    <n v="49"/>
    <n v="0"/>
    <n v="20510"/>
    <s v="&quot;Sablefish&quot;"/>
    <n v="0"/>
    <m/>
    <n v="0"/>
    <n v="0"/>
  </r>
  <r>
    <x v="0"/>
    <s v="United States"/>
    <x v="2"/>
    <s v="Southeast slope"/>
    <n v="45"/>
    <n v="1"/>
    <n v="20510"/>
    <s v="&quot;Sablefish&quot;"/>
    <n v="4775"/>
    <n v="4.1844176799626602"/>
    <n v="19980.594421821701"/>
    <n v="56058.783433387303"/>
  </r>
  <r>
    <x v="0"/>
    <s v="United States"/>
    <x v="2"/>
    <s v="Spencer Gully"/>
    <n v="46"/>
    <n v="1"/>
    <n v="20510"/>
    <s v="&quot;Sablefish&quot;"/>
    <n v="729"/>
    <n v="12.907250226751399"/>
    <n v="9409.3854153017801"/>
    <n v="19391.916120613801"/>
  </r>
  <r>
    <x v="0"/>
    <s v="United States"/>
    <x v="3"/>
    <s v="W Yakutat slope"/>
    <n v="38"/>
    <n v="1"/>
    <n v="20510"/>
    <s v="&quot;Sablefish&quot;"/>
    <n v="10898"/>
    <n v="2.8085951796688402"/>
    <n v="30608.070268031101"/>
    <n v="85727.906381459703"/>
  </r>
  <r>
    <x v="0"/>
    <s v="United States"/>
    <x v="3"/>
    <s v="W-Grounds"/>
    <n v="41"/>
    <n v="0"/>
    <n v="20510"/>
    <s v="&quot;Sablefish&quot;"/>
    <n v="1528"/>
    <n v="3.7288095155668302"/>
    <n v="5697.6209397861103"/>
    <n v="12530.0160432638"/>
  </r>
  <r>
    <x v="0"/>
    <s v="United States"/>
    <x v="3"/>
    <s v="Yakutat Valley"/>
    <n v="42"/>
    <n v="0"/>
    <n v="20510"/>
    <s v="&quot;Sablefish&quot;"/>
    <n v="2036"/>
    <n v="4.2963861108969397"/>
    <n v="8747.4421217861709"/>
    <n v="11181.608233770099"/>
  </r>
  <r>
    <x v="0"/>
    <s v="United States"/>
    <x v="4"/>
    <s v="Shumagin Slope"/>
    <n v="25"/>
    <n v="1"/>
    <n v="20510"/>
    <s v="&quot;Sablefish&quot;"/>
    <n v="11634"/>
    <n v="11.0375855909971"/>
    <n v="128411.27076566"/>
    <n v="253770.324687441"/>
  </r>
  <r>
    <x v="1"/>
    <s v="United States"/>
    <x v="5"/>
    <s v="Bering 1 slope"/>
    <n v="9"/>
    <n v="1"/>
    <n v="20510"/>
    <s v="&quot;Sablefish&quot;"/>
    <n v="5608"/>
    <n v="8.5124845173017594"/>
    <n v="47738.013173028303"/>
    <n v="88596.805196618705"/>
  </r>
  <r>
    <x v="1"/>
    <s v="United States"/>
    <x v="5"/>
    <s v="Bering 2 slope"/>
    <n v="8"/>
    <n v="1"/>
    <n v="20510"/>
    <s v="&quot;Sablefish&quot;"/>
    <n v="16062"/>
    <n v="3.09738888373648"/>
    <n v="49750.260250575302"/>
    <n v="80215.258688492802"/>
  </r>
  <r>
    <x v="1"/>
    <s v="United States"/>
    <x v="5"/>
    <s v="Bering 3 slope"/>
    <n v="7"/>
    <n v="1"/>
    <n v="20510"/>
    <s v="&quot;Sablefish&quot;"/>
    <n v="5016"/>
    <n v="0.73822282161568897"/>
    <n v="3702.9256732243002"/>
    <n v="6330.07497859452"/>
  </r>
  <r>
    <x v="1"/>
    <s v="United States"/>
    <x v="5"/>
    <s v="Bering 4 slope"/>
    <n v="6"/>
    <n v="1"/>
    <n v="20510"/>
    <s v="&quot;Sablefish&quot;"/>
    <n v="5425"/>
    <n v="0.92507217657028995"/>
    <n v="5018.5165578938204"/>
    <n v="8931.0616752133192"/>
  </r>
  <r>
    <x v="1"/>
    <s v="United States"/>
    <x v="1"/>
    <s v="Amatuli Gully"/>
    <n v="36"/>
    <n v="0"/>
    <n v="20510"/>
    <s v="&quot;Sablefish&quot;"/>
    <n v="11514"/>
    <n v="5.7137182523986398"/>
    <n v="65787.751958117995"/>
    <n v="141958.638926043"/>
  </r>
  <r>
    <x v="1"/>
    <s v="United States"/>
    <x v="1"/>
    <s v="Chirikof slope"/>
    <n v="30"/>
    <n v="1"/>
    <n v="20510"/>
    <s v="&quot;Sablefish&quot;"/>
    <n v="9545"/>
    <n v="8.6311444269349096"/>
    <n v="82384.273555093707"/>
    <n v="200995.893002453"/>
  </r>
  <r>
    <x v="1"/>
    <s v="United States"/>
    <x v="1"/>
    <s v="Kodiak slope"/>
    <n v="35"/>
    <n v="1"/>
    <n v="20510"/>
    <s v="&quot;Sablefish&quot;"/>
    <n v="11238"/>
    <n v="8.23341150064571"/>
    <n v="92527.078444256505"/>
    <n v="266002.38914630801"/>
  </r>
  <r>
    <x v="1"/>
    <s v="United States"/>
    <x v="1"/>
    <s v="Shelikof Trough"/>
    <n v="31"/>
    <n v="0"/>
    <n v="20510"/>
    <s v="&quot;Sablefish&quot;"/>
    <n v="13076"/>
    <n v="10.4493119063641"/>
    <n v="136635.202487617"/>
    <n v="240562.790169227"/>
  </r>
  <r>
    <x v="1"/>
    <s v="United States"/>
    <x v="2"/>
    <s v="Dixon Entrance"/>
    <n v="55"/>
    <n v="1"/>
    <n v="20510"/>
    <s v="&quot;Sablefish&quot;"/>
    <n v="2343"/>
    <n v="6.4936894618936103"/>
    <n v="15214.7144092167"/>
    <n v="35238.570610134302"/>
  </r>
  <r>
    <x v="1"/>
    <s v="United States"/>
    <x v="2"/>
    <s v="East Yakutat slope"/>
    <n v="39"/>
    <n v="1"/>
    <n v="20510"/>
    <s v="&quot;Sablefish&quot;"/>
    <n v="4412"/>
    <n v="3.60210968161836"/>
    <n v="15892.507915300201"/>
    <n v="43352.965444319401"/>
  </r>
  <r>
    <x v="1"/>
    <s v="United States"/>
    <x v="2"/>
    <s v="Ommaney Trench"/>
    <n v="47"/>
    <n v="1"/>
    <n v="20510"/>
    <s v="&quot;Sablefish&quot;"/>
    <n v="1503"/>
    <n v="4.4654324925125097"/>
    <n v="6711.5450362462998"/>
    <n v="20700.7183140325"/>
  </r>
  <r>
    <x v="1"/>
    <s v="United States"/>
    <x v="2"/>
    <s v="Southeast Shelf"/>
    <n v="49"/>
    <n v="0"/>
    <n v="20510"/>
    <s v="&quot;Sablefish&quot;"/>
    <n v="0"/>
    <m/>
    <n v="0"/>
    <n v="0"/>
  </r>
  <r>
    <x v="1"/>
    <s v="United States"/>
    <x v="2"/>
    <s v="Southeast slope"/>
    <n v="45"/>
    <n v="1"/>
    <n v="20510"/>
    <s v="&quot;Sablefish&quot;"/>
    <n v="4775"/>
    <n v="5.4469086283510704"/>
    <n v="26008.9887003763"/>
    <n v="81442.819477514102"/>
  </r>
  <r>
    <x v="1"/>
    <s v="United States"/>
    <x v="2"/>
    <s v="Spencer Gully"/>
    <n v="46"/>
    <n v="1"/>
    <n v="20510"/>
    <s v="&quot;Sablefish&quot;"/>
    <n v="729"/>
    <n v="11.956131591014801"/>
    <n v="8716.0199298498101"/>
    <n v="16760.2618623169"/>
  </r>
  <r>
    <x v="1"/>
    <s v="United States"/>
    <x v="3"/>
    <s v="W Yakutat slope"/>
    <n v="38"/>
    <n v="1"/>
    <n v="20510"/>
    <s v="&quot;Sablefish&quot;"/>
    <n v="10898"/>
    <n v="6.9090487151491198"/>
    <n v="75294.812897695097"/>
    <n v="157015.35799068399"/>
  </r>
  <r>
    <x v="1"/>
    <s v="United States"/>
    <x v="3"/>
    <s v="W-Grounds"/>
    <n v="41"/>
    <n v="0"/>
    <n v="20510"/>
    <s v="&quot;Sablefish&quot;"/>
    <n v="1528"/>
    <n v="4.9151486538405402"/>
    <n v="7510.3471430683403"/>
    <n v="17809.6091625179"/>
  </r>
  <r>
    <x v="1"/>
    <s v="United States"/>
    <x v="3"/>
    <s v="Yakutat Valley"/>
    <n v="42"/>
    <n v="0"/>
    <n v="20510"/>
    <s v="&quot;Sablefish&quot;"/>
    <n v="2036"/>
    <n v="4.6063547218203498"/>
    <n v="9378.5382136262306"/>
    <n v="13778.9965943023"/>
  </r>
  <r>
    <x v="1"/>
    <s v="United States"/>
    <x v="4"/>
    <s v="Shumagin Slope"/>
    <n v="25"/>
    <n v="1"/>
    <n v="20510"/>
    <s v="&quot;Sablefish&quot;"/>
    <n v="11634"/>
    <n v="8.1724928798361294"/>
    <n v="95078.782164013493"/>
    <n v="185382.810432848"/>
  </r>
  <r>
    <x v="2"/>
    <s v="United States"/>
    <x v="0"/>
    <s v="NE Aleutians slope"/>
    <n v="15"/>
    <n v="1"/>
    <n v="20510"/>
    <s v="&quot;Sablefish&quot;"/>
    <n v="15658"/>
    <n v="4.1569763605540198"/>
    <n v="65089.935853554904"/>
    <n v="143955.10989192399"/>
  </r>
  <r>
    <x v="2"/>
    <s v="United States"/>
    <x v="0"/>
    <s v="NW Aleutians slope"/>
    <n v="16"/>
    <n v="1"/>
    <n v="20510"/>
    <s v="&quot;Sablefish&quot;"/>
    <n v="10925"/>
    <n v="0.75668159726981399"/>
    <n v="11848.120450050699"/>
    <n v="26203.7050587546"/>
  </r>
  <r>
    <x v="2"/>
    <s v="United States"/>
    <x v="0"/>
    <s v="SE Aleutians slope"/>
    <n v="18"/>
    <n v="1"/>
    <n v="20510"/>
    <s v="&quot;Sablefish&quot;"/>
    <n v="12772"/>
    <n v="2.3543815160242598"/>
    <n v="30070.1607226618"/>
    <n v="80834.645732437697"/>
  </r>
  <r>
    <x v="2"/>
    <s v="United States"/>
    <x v="0"/>
    <s v="SW Aleutians slope"/>
    <n v="17"/>
    <n v="1"/>
    <n v="20510"/>
    <s v="&quot;Sablefish&quot;"/>
    <n v="12808"/>
    <n v="1.5493453164869699"/>
    <n v="19788.238382171599"/>
    <n v="53194.768529666697"/>
  </r>
  <r>
    <x v="2"/>
    <s v="United States"/>
    <x v="1"/>
    <s v="Amatuli Gully"/>
    <n v="36"/>
    <n v="0"/>
    <n v="20510"/>
    <s v="&quot;Sablefish&quot;"/>
    <n v="11514"/>
    <n v="2.6598577530932599"/>
    <n v="30625.602169115798"/>
    <n v="61767.941228272401"/>
  </r>
  <r>
    <x v="2"/>
    <s v="United States"/>
    <x v="1"/>
    <s v="Chirikof slope"/>
    <n v="30"/>
    <n v="1"/>
    <n v="20510"/>
    <s v="&quot;Sablefish&quot;"/>
    <n v="9545"/>
    <n v="9.0821274042693201"/>
    <n v="86688.906073750593"/>
    <n v="209131.97451692299"/>
  </r>
  <r>
    <x v="2"/>
    <s v="United States"/>
    <x v="1"/>
    <s v="Kodiak slope"/>
    <n v="35"/>
    <n v="1"/>
    <n v="20510"/>
    <s v="&quot;Sablefish&quot;"/>
    <n v="11238"/>
    <n v="5.7065254031158599"/>
    <n v="64129.932480215997"/>
    <n v="193007.987705215"/>
  </r>
  <r>
    <x v="2"/>
    <s v="United States"/>
    <x v="1"/>
    <s v="Shelikof Trough"/>
    <n v="31"/>
    <n v="0"/>
    <n v="20510"/>
    <s v="&quot;Sablefish&quot;"/>
    <n v="17142"/>
    <n v="6.21876775531834"/>
    <n v="106602.116861667"/>
    <n v="132742.62103748199"/>
  </r>
  <r>
    <x v="2"/>
    <s v="United States"/>
    <x v="2"/>
    <s v="Dixon Entrance"/>
    <n v="55"/>
    <n v="1"/>
    <n v="20510"/>
    <s v="&quot;Sablefish&quot;"/>
    <n v="2343"/>
    <n v="6.4263694389202799"/>
    <n v="15056.9835953902"/>
    <n v="36360.901804454603"/>
  </r>
  <r>
    <x v="2"/>
    <s v="United States"/>
    <x v="2"/>
    <s v="East Yakutat slope"/>
    <n v="39"/>
    <n v="1"/>
    <n v="20510"/>
    <s v="&quot;Sablefish&quot;"/>
    <n v="4412"/>
    <n v="1.89316154130641"/>
    <n v="8352.6287202438907"/>
    <n v="33041.281107308198"/>
  </r>
  <r>
    <x v="2"/>
    <s v="United States"/>
    <x v="2"/>
    <s v="Ommaney Trench"/>
    <n v="47"/>
    <n v="1"/>
    <n v="20510"/>
    <s v="&quot;Sablefish&quot;"/>
    <n v="1253"/>
    <n v="4.5396904083220404"/>
    <n v="5688.2320816275196"/>
    <n v="20219.8795985818"/>
  </r>
  <r>
    <x v="2"/>
    <s v="United States"/>
    <x v="2"/>
    <s v="Southeast Shelf"/>
    <n v="49"/>
    <n v="0"/>
    <n v="20510"/>
    <s v="&quot;Sablefish&quot;"/>
    <n v="0"/>
    <m/>
    <n v="0"/>
    <n v="0"/>
  </r>
  <r>
    <x v="2"/>
    <s v="United States"/>
    <x v="2"/>
    <s v="Southeast slope"/>
    <n v="45"/>
    <n v="1"/>
    <n v="20510"/>
    <s v="&quot;Sablefish&quot;"/>
    <n v="4775"/>
    <n v="6.8695996034494202"/>
    <n v="32802.338106470997"/>
    <n v="118998.06934505999"/>
  </r>
  <r>
    <x v="2"/>
    <s v="United States"/>
    <x v="2"/>
    <s v="Spencer Gully"/>
    <n v="46"/>
    <n v="1"/>
    <n v="20510"/>
    <s v="&quot;Sablefish&quot;"/>
    <n v="729"/>
    <n v="6.2987324061548096"/>
    <n v="4591.77592408685"/>
    <n v="11792.1206126774"/>
  </r>
  <r>
    <x v="2"/>
    <s v="United States"/>
    <x v="3"/>
    <s v="W Yakutat slope"/>
    <n v="38"/>
    <n v="1"/>
    <n v="20510"/>
    <s v="&quot;Sablefish&quot;"/>
    <n v="10898"/>
    <n v="4.3455273549288904"/>
    <n v="47357.557114015101"/>
    <n v="172537.67953888801"/>
  </r>
  <r>
    <x v="2"/>
    <s v="United States"/>
    <x v="3"/>
    <s v="W-Grounds"/>
    <n v="41"/>
    <n v="0"/>
    <n v="20510"/>
    <s v="&quot;Sablefish&quot;"/>
    <n v="1528"/>
    <n v="3.69611138916243"/>
    <n v="5647.6582026401902"/>
    <n v="15773.863518353801"/>
  </r>
  <r>
    <x v="2"/>
    <s v="United States"/>
    <x v="3"/>
    <s v="Yakutat Valley"/>
    <n v="42"/>
    <n v="0"/>
    <n v="20510"/>
    <s v="&quot;Sablefish&quot;"/>
    <n v="2036"/>
    <n v="5.32894720857891"/>
    <n v="10849.7365166667"/>
    <n v="26881.9484602308"/>
  </r>
  <r>
    <x v="2"/>
    <s v="United States"/>
    <x v="4"/>
    <s v="Shumagin Slope"/>
    <n v="25"/>
    <n v="1"/>
    <n v="20510"/>
    <s v="&quot;Sablefish&quot;"/>
    <n v="11634"/>
    <n v="9.1889070515534694"/>
    <n v="106903.74463777299"/>
    <n v="215861.59124012699"/>
  </r>
  <r>
    <x v="3"/>
    <s v="United States"/>
    <x v="5"/>
    <s v="Bering 1 slope"/>
    <n v="9"/>
    <n v="1"/>
    <n v="20510"/>
    <s v="&quot;Sablefish&quot;"/>
    <n v="5060"/>
    <n v="4.5096670585358796"/>
    <n v="22818.9153161916"/>
    <n v="57229.711942531998"/>
  </r>
  <r>
    <x v="3"/>
    <s v="United States"/>
    <x v="5"/>
    <s v="Bering 2 slope"/>
    <n v="8"/>
    <n v="1"/>
    <n v="20510"/>
    <s v="&quot;Sablefish&quot;"/>
    <n v="14362"/>
    <n v="1.6810451129967099"/>
    <n v="24143.169912858801"/>
    <n v="73024.720813962005"/>
  </r>
  <r>
    <x v="3"/>
    <s v="United States"/>
    <x v="5"/>
    <s v="Bering 3 slope"/>
    <n v="7"/>
    <n v="1"/>
    <n v="20510"/>
    <s v="&quot;Sablefish&quot;"/>
    <n v="5916"/>
    <n v="0.42001434923803199"/>
    <n v="2484.8048900921999"/>
    <n v="9163.9512189642901"/>
  </r>
  <r>
    <x v="3"/>
    <s v="United States"/>
    <x v="5"/>
    <s v="Bering 4 slope"/>
    <n v="6"/>
    <n v="1"/>
    <n v="20510"/>
    <s v="&quot;Sablefish&quot;"/>
    <n v="5425"/>
    <n v="0.39589328586227601"/>
    <n v="2147.72107580285"/>
    <n v="7749.5103529075004"/>
  </r>
  <r>
    <x v="3"/>
    <s v="United States"/>
    <x v="1"/>
    <s v="Amatuli Gully"/>
    <n v="36"/>
    <n v="0"/>
    <n v="20510"/>
    <s v="&quot;Sablefish&quot;"/>
    <n v="11514"/>
    <n v="5.1736726594219302"/>
    <n v="59569.667000584101"/>
    <n v="143822.67861440399"/>
  </r>
  <r>
    <x v="3"/>
    <s v="United States"/>
    <x v="1"/>
    <s v="Chirikof slope"/>
    <n v="30"/>
    <n v="1"/>
    <n v="20510"/>
    <s v="&quot;Sablefish&quot;"/>
    <n v="9545"/>
    <n v="5.74484174015027"/>
    <n v="54834.5144097343"/>
    <n v="158402.74130503999"/>
  </r>
  <r>
    <x v="3"/>
    <s v="United States"/>
    <x v="1"/>
    <s v="Kodiak slope"/>
    <n v="35"/>
    <n v="1"/>
    <n v="20510"/>
    <s v="&quot;Sablefish&quot;"/>
    <n v="11238"/>
    <n v="5.9318164635405397"/>
    <n v="66661.753417268599"/>
    <n v="216659.94186831501"/>
  </r>
  <r>
    <x v="3"/>
    <s v="United States"/>
    <x v="1"/>
    <s v="Shelikof Trough"/>
    <n v="31"/>
    <n v="0"/>
    <n v="20510"/>
    <s v="&quot;Sablefish&quot;"/>
    <n v="17142"/>
    <n v="2.0908335012556298"/>
    <n v="35841.067878524002"/>
    <n v="80841.205624709299"/>
  </r>
  <r>
    <x v="3"/>
    <s v="United States"/>
    <x v="2"/>
    <s v="Dixon Entrance"/>
    <n v="55"/>
    <n v="1"/>
    <n v="20510"/>
    <s v="&quot;Sablefish&quot;"/>
    <n v="2343"/>
    <n v="7.5439230106465001"/>
    <n v="17675.411613944802"/>
    <n v="54725.860024108901"/>
  </r>
  <r>
    <x v="3"/>
    <s v="United States"/>
    <x v="2"/>
    <s v="East Yakutat slope"/>
    <n v="39"/>
    <n v="1"/>
    <n v="20510"/>
    <s v="&quot;Sablefish&quot;"/>
    <n v="4412"/>
    <n v="1.21771861191957"/>
    <n v="5372.5745157891297"/>
    <n v="22260.8574495252"/>
  </r>
  <r>
    <x v="3"/>
    <s v="United States"/>
    <x v="2"/>
    <s v="Ommaney Trench"/>
    <n v="47"/>
    <n v="1"/>
    <n v="20510"/>
    <s v="&quot;Sablefish&quot;"/>
    <n v="1253"/>
    <n v="4.2275798477938897"/>
    <n v="5297.1575492857401"/>
    <n v="16350.171739756899"/>
  </r>
  <r>
    <x v="3"/>
    <s v="United States"/>
    <x v="2"/>
    <s v="Southeast Shelf"/>
    <n v="49"/>
    <n v="0"/>
    <n v="20510"/>
    <s v="&quot;Sablefish&quot;"/>
    <n v="0"/>
    <m/>
    <n v="0"/>
    <n v="0"/>
  </r>
  <r>
    <x v="3"/>
    <s v="United States"/>
    <x v="2"/>
    <s v="Southeast slope"/>
    <n v="45"/>
    <n v="1"/>
    <n v="20510"/>
    <s v="&quot;Sablefish&quot;"/>
    <n v="7517"/>
    <n v="4.26989600763571"/>
    <n v="32096.808289397599"/>
    <n v="121000.599080135"/>
  </r>
  <r>
    <x v="3"/>
    <s v="United States"/>
    <x v="2"/>
    <s v="Spencer Gully"/>
    <n v="46"/>
    <n v="1"/>
    <n v="20510"/>
    <s v="&quot;Sablefish&quot;"/>
    <n v="729"/>
    <n v="12.209542708971901"/>
    <n v="8900.7566348404907"/>
    <n v="23474.3707118245"/>
  </r>
  <r>
    <x v="3"/>
    <s v="United States"/>
    <x v="3"/>
    <s v="W Yakutat slope"/>
    <n v="38"/>
    <n v="1"/>
    <n v="20510"/>
    <s v="&quot;Sablefish&quot;"/>
    <n v="10898"/>
    <n v="4.2731311251309103"/>
    <n v="46568.583001676699"/>
    <n v="174605.937105405"/>
  </r>
  <r>
    <x v="3"/>
    <s v="United States"/>
    <x v="3"/>
    <s v="W-Grounds"/>
    <n v="41"/>
    <n v="0"/>
    <n v="20510"/>
    <s v="&quot;Sablefish&quot;"/>
    <n v="1528"/>
    <n v="5.9323182313413501"/>
    <n v="9064.5822574895792"/>
    <n v="21176.8379176862"/>
  </r>
  <r>
    <x v="3"/>
    <s v="United States"/>
    <x v="3"/>
    <s v="Yakutat Valley"/>
    <n v="42"/>
    <n v="0"/>
    <n v="20510"/>
    <s v="&quot;Sablefish&quot;"/>
    <n v="2036"/>
    <n v="11.1321031046374"/>
    <n v="22664.9619210417"/>
    <n v="44695.005274290001"/>
  </r>
  <r>
    <x v="3"/>
    <s v="United States"/>
    <x v="4"/>
    <s v="Shumagin Slope"/>
    <n v="25"/>
    <n v="1"/>
    <n v="20510"/>
    <s v="&quot;Sablefish&quot;"/>
    <n v="11634"/>
    <n v="4.4291785418349399"/>
    <n v="51529.063155707699"/>
    <n v="122300.94361043299"/>
  </r>
  <r>
    <x v="4"/>
    <s v="United States"/>
    <x v="0"/>
    <s v="NE Aleutians slope"/>
    <n v="15"/>
    <n v="1"/>
    <n v="20510"/>
    <s v="&quot;Sablefish&quot;"/>
    <n v="15658"/>
    <n v="2.0917803902906802"/>
    <n v="32753.097351171498"/>
    <n v="87573.6476126122"/>
  </r>
  <r>
    <x v="4"/>
    <s v="United States"/>
    <x v="0"/>
    <s v="NW Aleutians slope"/>
    <n v="16"/>
    <n v="1"/>
    <n v="20510"/>
    <s v="&quot;Sablefish&quot;"/>
    <n v="10925"/>
    <n v="0.38076033866400799"/>
    <n v="5961.9453828010401"/>
    <n v="15940.7612184313"/>
  </r>
  <r>
    <x v="4"/>
    <s v="United States"/>
    <x v="0"/>
    <s v="SE Aleutians slope"/>
    <n v="18"/>
    <n v="1"/>
    <n v="20510"/>
    <s v="&quot;Sablefish&quot;"/>
    <n v="12772"/>
    <n v="1.2259018844567"/>
    <n v="15657.218868280999"/>
    <n v="49819.945530082798"/>
  </r>
  <r>
    <x v="4"/>
    <s v="United States"/>
    <x v="0"/>
    <s v="SW Aleutians slope"/>
    <n v="17"/>
    <n v="1"/>
    <n v="20510"/>
    <s v="&quot;Sablefish&quot;"/>
    <n v="12808"/>
    <n v="0.80672793692454803"/>
    <n v="10303.5292104003"/>
    <n v="32784.958066190797"/>
  </r>
  <r>
    <x v="4"/>
    <s v="United States"/>
    <x v="1"/>
    <s v="Amatuli Gully"/>
    <n v="36"/>
    <n v="0"/>
    <n v="20510"/>
    <s v="&quot;Sablefish&quot;"/>
    <n v="11514"/>
    <n v="5.6522575383757498"/>
    <n v="65080.093296858402"/>
    <n v="162561.701121158"/>
  </r>
  <r>
    <x v="4"/>
    <s v="United States"/>
    <x v="1"/>
    <s v="Chirikof slope"/>
    <n v="30"/>
    <n v="1"/>
    <n v="20510"/>
    <s v="&quot;Sablefish&quot;"/>
    <n v="9545"/>
    <n v="7.30870893648083"/>
    <n v="69761.626798709505"/>
    <n v="213077.218380284"/>
  </r>
  <r>
    <x v="4"/>
    <s v="United States"/>
    <x v="1"/>
    <s v="Kodiak slope"/>
    <n v="35"/>
    <n v="1"/>
    <n v="20510"/>
    <s v="&quot;Sablefish&quot;"/>
    <n v="11238"/>
    <n v="6.4586690885983202"/>
    <n v="72582.523217667898"/>
    <n v="255941.984284573"/>
  </r>
  <r>
    <x v="4"/>
    <s v="United States"/>
    <x v="1"/>
    <s v="Shelikof Trough"/>
    <n v="31"/>
    <n v="0"/>
    <n v="20510"/>
    <s v="&quot;Sablefish&quot;"/>
    <n v="17142"/>
    <n v="0.65634057817466795"/>
    <n v="11250.990191070199"/>
    <n v="27823.065596992499"/>
  </r>
  <r>
    <x v="4"/>
    <s v="United States"/>
    <x v="2"/>
    <s v="Dixon Entrance"/>
    <n v="55"/>
    <n v="1"/>
    <n v="20510"/>
    <s v="&quot;Sablefish&quot;"/>
    <n v="2343"/>
    <n v="8.1813871731488206"/>
    <n v="19168.990146687702"/>
    <n v="50118.032421803699"/>
  </r>
  <r>
    <x v="4"/>
    <s v="United States"/>
    <x v="2"/>
    <s v="East Yakutat slope"/>
    <n v="39"/>
    <n v="1"/>
    <n v="20510"/>
    <s v="&quot;Sablefish&quot;"/>
    <n v="4412"/>
    <n v="1.09949146083347"/>
    <n v="4850.9563251972504"/>
    <n v="23735.1288207748"/>
  </r>
  <r>
    <x v="4"/>
    <s v="United States"/>
    <x v="2"/>
    <s v="Ommaney Trench"/>
    <n v="47"/>
    <n v="1"/>
    <n v="20510"/>
    <s v="&quot;Sablefish&quot;"/>
    <n v="1253"/>
    <n v="4.1526323349909999"/>
    <n v="5203.24831574372"/>
    <n v="20390.0099643342"/>
  </r>
  <r>
    <x v="4"/>
    <s v="United States"/>
    <x v="2"/>
    <s v="Southeast Shelf"/>
    <n v="49"/>
    <n v="0"/>
    <n v="20510"/>
    <s v="&quot;Sablefish&quot;"/>
    <n v="0"/>
    <m/>
    <n v="0"/>
    <n v="0"/>
  </r>
  <r>
    <x v="4"/>
    <s v="United States"/>
    <x v="2"/>
    <s v="Southeast slope"/>
    <n v="45"/>
    <n v="1"/>
    <n v="20510"/>
    <s v="&quot;Sablefish&quot;"/>
    <n v="7517"/>
    <n v="4.5937784919435396"/>
    <n v="34531.432923939603"/>
    <n v="138627.37613222399"/>
  </r>
  <r>
    <x v="4"/>
    <s v="United States"/>
    <x v="2"/>
    <s v="Spencer Gully"/>
    <n v="46"/>
    <n v="1"/>
    <n v="20510"/>
    <s v="&quot;Sablefish&quot;"/>
    <n v="729"/>
    <n v="14.346280579427001"/>
    <n v="10458.4385424023"/>
    <n v="30519.906977316899"/>
  </r>
  <r>
    <x v="4"/>
    <s v="United States"/>
    <x v="3"/>
    <s v="W Yakutat slope"/>
    <n v="38"/>
    <n v="1"/>
    <n v="20510"/>
    <s v="&quot;Sablefish&quot;"/>
    <n v="10898"/>
    <n v="4.0655196064220496"/>
    <n v="44306.032670787601"/>
    <n v="150202.53878801499"/>
  </r>
  <r>
    <x v="4"/>
    <s v="United States"/>
    <x v="3"/>
    <s v="W-Grounds"/>
    <n v="41"/>
    <n v="0"/>
    <n v="20510"/>
    <s v="&quot;Sablefish&quot;"/>
    <n v="1528"/>
    <n v="4.0392261440719697"/>
    <n v="6171.9375481419802"/>
    <n v="15392.70376088"/>
  </r>
  <r>
    <x v="4"/>
    <s v="United States"/>
    <x v="3"/>
    <s v="Yakutat Valley"/>
    <n v="42"/>
    <n v="0"/>
    <n v="20510"/>
    <s v="&quot;Sablefish&quot;"/>
    <n v="2036"/>
    <n v="1.82302507058325"/>
    <n v="3711.6790437075101"/>
    <n v="9388.8791457115694"/>
  </r>
  <r>
    <x v="4"/>
    <s v="United States"/>
    <x v="4"/>
    <s v="Shumagin Slope"/>
    <n v="25"/>
    <n v="1"/>
    <n v="20510"/>
    <s v="&quot;Sablefish&quot;"/>
    <n v="10386"/>
    <n v="8.7628447273428502"/>
    <n v="91010.905338182798"/>
    <n v="220434.125827699"/>
  </r>
  <r>
    <x v="5"/>
    <s v="United States"/>
    <x v="5"/>
    <s v="Bering 1 slope"/>
    <n v="9"/>
    <n v="1"/>
    <n v="20510"/>
    <s v="&quot;Sablefish&quot;"/>
    <n v="5608"/>
    <n v="3.08097680972709"/>
    <n v="17278.117948949501"/>
    <n v="58485.268685501404"/>
  </r>
  <r>
    <x v="5"/>
    <s v="United States"/>
    <x v="5"/>
    <s v="Bering 2 slope"/>
    <n v="8"/>
    <n v="1"/>
    <n v="20510"/>
    <s v="&quot;Sablefish&quot;"/>
    <n v="16062"/>
    <n v="4.7572646828450296"/>
    <n v="76411.185335856804"/>
    <n v="190597.939368741"/>
  </r>
  <r>
    <x v="5"/>
    <s v="United States"/>
    <x v="5"/>
    <s v="Bering 3 slope"/>
    <n v="7"/>
    <n v="1"/>
    <n v="20510"/>
    <s v="&quot;Sablefish&quot;"/>
    <n v="5916"/>
    <n v="0.577335578419782"/>
    <n v="3415.5172819314298"/>
    <n v="11291.511885658199"/>
  </r>
  <r>
    <x v="5"/>
    <s v="United States"/>
    <x v="5"/>
    <s v="Bering 4 slope"/>
    <n v="6"/>
    <n v="1"/>
    <n v="20510"/>
    <s v="&quot;Sablefish&quot;"/>
    <n v="5425"/>
    <n v="0.48373931108970503"/>
    <n v="2624.2857626616501"/>
    <n v="7887.9262877988403"/>
  </r>
  <r>
    <x v="5"/>
    <s v="United States"/>
    <x v="1"/>
    <s v="Amatuli Gully"/>
    <n v="36"/>
    <n v="0"/>
    <n v="20510"/>
    <s v="&quot;Sablefish&quot;"/>
    <n v="11514"/>
    <n v="8.3917008939618096"/>
    <n v="96622.044093076198"/>
    <n v="229822.588659323"/>
  </r>
  <r>
    <x v="5"/>
    <s v="United States"/>
    <x v="1"/>
    <s v="Chirikof slope"/>
    <n v="30"/>
    <n v="1"/>
    <n v="20510"/>
    <s v="&quot;Sablefish&quot;"/>
    <n v="9545"/>
    <n v="5.8596842971734198"/>
    <n v="55930.686616520303"/>
    <n v="165502.76081925299"/>
  </r>
  <r>
    <x v="5"/>
    <s v="United States"/>
    <x v="1"/>
    <s v="Kodiak slope"/>
    <n v="35"/>
    <n v="1"/>
    <n v="20510"/>
    <s v="&quot;Sablefish&quot;"/>
    <n v="11238"/>
    <n v="6.1742845658549896"/>
    <n v="69386.609951078295"/>
    <n v="242814.74795895501"/>
  </r>
  <r>
    <x v="5"/>
    <s v="United States"/>
    <x v="1"/>
    <s v="Shelikof Trough"/>
    <n v="31"/>
    <n v="0"/>
    <n v="20510"/>
    <s v="&quot;Sablefish&quot;"/>
    <n v="17142"/>
    <n v="1.3273298095759301"/>
    <n v="22753.0875957506"/>
    <n v="52636.848440907102"/>
  </r>
  <r>
    <x v="5"/>
    <s v="United States"/>
    <x v="2"/>
    <s v="Dixon Entrance"/>
    <n v="55"/>
    <n v="1"/>
    <n v="20510"/>
    <s v="&quot;Sablefish&quot;"/>
    <n v="2343"/>
    <n v="5.8052006623808703"/>
    <n v="13601.585151958399"/>
    <n v="42778.833103415003"/>
  </r>
  <r>
    <x v="5"/>
    <s v="United States"/>
    <x v="2"/>
    <s v="East Yakutat slope"/>
    <n v="39"/>
    <n v="1"/>
    <n v="20510"/>
    <s v="&quot;Sablefish&quot;"/>
    <n v="4412"/>
    <n v="1.33093589950334"/>
    <n v="5872.0891886087402"/>
    <n v="24449.895011036198"/>
  </r>
  <r>
    <x v="5"/>
    <s v="United States"/>
    <x v="2"/>
    <s v="Ommaney Trench"/>
    <n v="47"/>
    <n v="1"/>
    <n v="20510"/>
    <s v="&quot;Sablefish&quot;"/>
    <n v="1253"/>
    <n v="3.8529045130789101"/>
    <n v="4827.6893548878797"/>
    <n v="22077.912847595799"/>
  </r>
  <r>
    <x v="5"/>
    <s v="United States"/>
    <x v="2"/>
    <s v="Southeast Shelf"/>
    <n v="49"/>
    <n v="0"/>
    <n v="20510"/>
    <s v="&quot;Sablefish&quot;"/>
    <n v="0"/>
    <m/>
    <n v="0"/>
    <n v="0"/>
  </r>
  <r>
    <x v="5"/>
    <s v="United States"/>
    <x v="2"/>
    <s v="Southeast slope"/>
    <n v="45"/>
    <n v="1"/>
    <n v="20510"/>
    <s v="&quot;Sablefish&quot;"/>
    <n v="4775"/>
    <n v="6.8447798481945998"/>
    <n v="32683.8237751292"/>
    <n v="128103.785047007"/>
  </r>
  <r>
    <x v="5"/>
    <s v="United States"/>
    <x v="2"/>
    <s v="Spencer Gully"/>
    <n v="46"/>
    <n v="1"/>
    <n v="20510"/>
    <s v="&quot;Sablefish&quot;"/>
    <n v="729"/>
    <n v="12.0303237506103"/>
    <n v="8770.1060141948892"/>
    <n v="23435.441254597499"/>
  </r>
  <r>
    <x v="5"/>
    <s v="United States"/>
    <x v="3"/>
    <s v="W Yakutat slope"/>
    <n v="38"/>
    <n v="1"/>
    <n v="20510"/>
    <s v="&quot;Sablefish&quot;"/>
    <n v="10898"/>
    <n v="2.9361315699777299"/>
    <n v="31997.961849617299"/>
    <n v="119517.52379002501"/>
  </r>
  <r>
    <x v="5"/>
    <s v="United States"/>
    <x v="3"/>
    <s v="W-Grounds"/>
    <n v="41"/>
    <n v="0"/>
    <n v="20510"/>
    <s v="&quot;Sablefish&quot;"/>
    <n v="1528"/>
    <n v="5.4082667586886197"/>
    <n v="8263.8316072762209"/>
    <n v="20202.962624584401"/>
  </r>
  <r>
    <x v="5"/>
    <s v="United States"/>
    <x v="3"/>
    <s v="Yakutat Valley"/>
    <n v="42"/>
    <n v="0"/>
    <n v="20510"/>
    <s v="&quot;Sablefish&quot;"/>
    <n v="2762"/>
    <n v="1.5381214490260799"/>
    <n v="4248.2914422100403"/>
    <n v="9092.4063037802607"/>
  </r>
  <r>
    <x v="5"/>
    <s v="United States"/>
    <x v="4"/>
    <s v="Shumagin Slope"/>
    <n v="25"/>
    <n v="1"/>
    <n v="20510"/>
    <s v="&quot;Sablefish&quot;"/>
    <n v="10386"/>
    <n v="5.3040172083792996"/>
    <n v="55087.522726227398"/>
    <n v="131297.591097514"/>
  </r>
  <r>
    <x v="6"/>
    <s v="United States"/>
    <x v="0"/>
    <s v="NE Aleutians slope"/>
    <n v="15"/>
    <n v="1"/>
    <n v="20510"/>
    <s v="&quot;Sablefish&quot;"/>
    <n v="15658"/>
    <n v="2.7176393515697699"/>
    <n v="42552.796966879498"/>
    <n v="101398.61683635"/>
  </r>
  <r>
    <x v="6"/>
    <s v="United States"/>
    <x v="0"/>
    <s v="NW Aleutians slope"/>
    <n v="16"/>
    <n v="1"/>
    <n v="20510"/>
    <s v="&quot;Sablefish&quot;"/>
    <n v="10925"/>
    <n v="0.49468351681341999"/>
    <n v="7745.7545062645304"/>
    <n v="18457.2777648544"/>
  </r>
  <r>
    <x v="6"/>
    <s v="United States"/>
    <x v="0"/>
    <s v="SE Aleutians slope"/>
    <n v="18"/>
    <n v="1"/>
    <n v="20510"/>
    <s v="&quot;Sablefish&quot;"/>
    <n v="12772"/>
    <n v="1.9209646481921601"/>
    <n v="24534.560486710201"/>
    <n v="55540.2389890294"/>
  </r>
  <r>
    <x v="6"/>
    <s v="United States"/>
    <x v="0"/>
    <s v="SW Aleutians slope"/>
    <n v="17"/>
    <n v="1"/>
    <n v="20510"/>
    <s v="&quot;Sablefish&quot;"/>
    <n v="12808"/>
    <n v="1.2641271436073001"/>
    <n v="16145.4318781524"/>
    <n v="36549.305441171899"/>
  </r>
  <r>
    <x v="6"/>
    <s v="United States"/>
    <x v="1"/>
    <s v="Amatuli Gully"/>
    <n v="36"/>
    <n v="0"/>
    <n v="20510"/>
    <s v="&quot;Sablefish&quot;"/>
    <n v="11514"/>
    <n v="8.0994932292251196"/>
    <n v="93257.565041298003"/>
    <n v="215603.68034761501"/>
  </r>
  <r>
    <x v="6"/>
    <s v="United States"/>
    <x v="1"/>
    <s v="Chirikof slope"/>
    <n v="30"/>
    <n v="1"/>
    <n v="20510"/>
    <s v="&quot;Sablefish&quot;"/>
    <n v="9545"/>
    <n v="9.4045390265469404"/>
    <n v="89766.325008390602"/>
    <n v="261787.62591032899"/>
  </r>
  <r>
    <x v="6"/>
    <s v="United States"/>
    <x v="1"/>
    <s v="Kodiak slope"/>
    <n v="35"/>
    <n v="1"/>
    <n v="20510"/>
    <s v="&quot;Sablefish&quot;"/>
    <n v="11238"/>
    <n v="6.54810543413726"/>
    <n v="73587.608868834504"/>
    <n v="239704.02562964801"/>
  </r>
  <r>
    <x v="6"/>
    <s v="United States"/>
    <x v="1"/>
    <s v="Shelikof Trough"/>
    <n v="31"/>
    <n v="0"/>
    <n v="20510"/>
    <s v="&quot;Sablefish&quot;"/>
    <n v="17142"/>
    <n v="3.83641607892078"/>
    <n v="65763.844424859999"/>
    <n v="136988.360044348"/>
  </r>
  <r>
    <x v="6"/>
    <s v="United States"/>
    <x v="2"/>
    <s v="Dixon Entrance"/>
    <n v="55"/>
    <n v="1"/>
    <n v="20510"/>
    <s v="&quot;Sablefish&quot;"/>
    <n v="2343"/>
    <n v="9.1141472557049994"/>
    <n v="21354.447020116801"/>
    <n v="59967.028019274097"/>
  </r>
  <r>
    <x v="6"/>
    <s v="United States"/>
    <x v="2"/>
    <s v="East Yakutat slope"/>
    <n v="39"/>
    <n v="1"/>
    <n v="20510"/>
    <s v="&quot;Sablefish&quot;"/>
    <n v="4412"/>
    <n v="1.7772144155271501"/>
    <n v="7841.0700013058004"/>
    <n v="34032.368122047097"/>
  </r>
  <r>
    <x v="6"/>
    <s v="United States"/>
    <x v="2"/>
    <s v="Ommaney Trench"/>
    <n v="47"/>
    <n v="1"/>
    <n v="20510"/>
    <s v="&quot;Sablefish&quot;"/>
    <n v="1253"/>
    <n v="3.6742786613124299"/>
    <n v="4603.8711626244803"/>
    <n v="20240.9121376035"/>
  </r>
  <r>
    <x v="6"/>
    <s v="United States"/>
    <x v="2"/>
    <s v="Southeast Shelf"/>
    <n v="49"/>
    <n v="0"/>
    <n v="20510"/>
    <s v="&quot;Sablefish&quot;"/>
    <n v="0"/>
    <m/>
    <n v="0"/>
    <n v="0"/>
  </r>
  <r>
    <x v="6"/>
    <s v="United States"/>
    <x v="2"/>
    <s v="Southeast slope"/>
    <n v="45"/>
    <n v="1"/>
    <n v="20510"/>
    <s v="&quot;Sablefish&quot;"/>
    <n v="4775"/>
    <n v="7.2028832560197404"/>
    <n v="34393.767547494303"/>
    <n v="134770.538025783"/>
  </r>
  <r>
    <x v="6"/>
    <s v="United States"/>
    <x v="2"/>
    <s v="Spencer Gully"/>
    <n v="46"/>
    <n v="1"/>
    <n v="20510"/>
    <s v="&quot;Sablefish&quot;"/>
    <n v="729"/>
    <n v="12.7852340635533"/>
    <n v="9320.4356323303691"/>
    <n v="27101.463005772399"/>
  </r>
  <r>
    <x v="6"/>
    <s v="United States"/>
    <x v="3"/>
    <s v="W Yakutat slope"/>
    <n v="38"/>
    <n v="1"/>
    <n v="20510"/>
    <s v="&quot;Sablefish&quot;"/>
    <n v="10898"/>
    <n v="3.6941560085582399"/>
    <n v="40258.912181267697"/>
    <n v="145348.109670821"/>
  </r>
  <r>
    <x v="6"/>
    <s v="United States"/>
    <x v="3"/>
    <s v="W-Grounds"/>
    <n v="41"/>
    <n v="0"/>
    <n v="20510"/>
    <s v="&quot;Sablefish&quot;"/>
    <n v="1528"/>
    <n v="6.0786508333923299"/>
    <n v="9288.1784734234807"/>
    <n v="25561.5717324037"/>
  </r>
  <r>
    <x v="6"/>
    <s v="United States"/>
    <x v="3"/>
    <s v="Yakutat Valley"/>
    <n v="42"/>
    <n v="0"/>
    <n v="20510"/>
    <s v="&quot;Sablefish&quot;"/>
    <n v="2036"/>
    <n v="4.2659781282372"/>
    <n v="8685.5314690909308"/>
    <n v="24481.704969744002"/>
  </r>
  <r>
    <x v="6"/>
    <s v="United States"/>
    <x v="4"/>
    <s v="Shumagin Slope"/>
    <n v="25"/>
    <n v="1"/>
    <n v="20510"/>
    <s v="&quot;Sablefish&quot;"/>
    <n v="11634"/>
    <n v="8.7325124999207997"/>
    <n v="101594.050424079"/>
    <n v="195247.05456917701"/>
  </r>
  <r>
    <x v="7"/>
    <s v="United States"/>
    <x v="5"/>
    <s v="Bering 1 slope"/>
    <n v="9"/>
    <n v="1"/>
    <n v="20510"/>
    <s v="&quot;Sablefish&quot;"/>
    <n v="4478"/>
    <n v="3.31939896648593"/>
    <n v="14864.268571924"/>
    <n v="37942.326070791103"/>
  </r>
  <r>
    <x v="7"/>
    <s v="United States"/>
    <x v="5"/>
    <s v="Bering 2 slope"/>
    <n v="8"/>
    <n v="1"/>
    <n v="20510"/>
    <s v="&quot;Sablefish&quot;"/>
    <n v="16062"/>
    <n v="1.00378942420092"/>
    <n v="16122.8657315152"/>
    <n v="44845.077176314597"/>
  </r>
  <r>
    <x v="7"/>
    <s v="United States"/>
    <x v="5"/>
    <s v="Bering 3 slope"/>
    <n v="7"/>
    <n v="1"/>
    <n v="20510"/>
    <s v="&quot;Sablefish&quot;"/>
    <n v="5916"/>
    <n v="0.361394230683382"/>
    <n v="2138.0082687228901"/>
    <n v="6877.7041707855697"/>
  </r>
  <r>
    <x v="7"/>
    <s v="United States"/>
    <x v="5"/>
    <s v="Bering 4 slope"/>
    <n v="6"/>
    <n v="1"/>
    <n v="20510"/>
    <s v="&quot;Sablefish&quot;"/>
    <n v="6475"/>
    <n v="0.19802634514141201"/>
    <n v="1282.22058479065"/>
    <n v="4737.0491707432302"/>
  </r>
  <r>
    <x v="7"/>
    <s v="United States"/>
    <x v="1"/>
    <s v="Amatuli Gully"/>
    <n v="36"/>
    <n v="0"/>
    <n v="20510"/>
    <s v="&quot;Sablefish&quot;"/>
    <n v="11514"/>
    <n v="12.524842309942001"/>
    <n v="144211.034356672"/>
    <n v="288044.157235016"/>
  </r>
  <r>
    <x v="7"/>
    <s v="United States"/>
    <x v="1"/>
    <s v="Chirikof slope"/>
    <n v="30"/>
    <n v="1"/>
    <n v="20510"/>
    <s v="&quot;Sablefish&quot;"/>
    <n v="9545"/>
    <n v="11.538118217230799"/>
    <n v="110131.338383468"/>
    <n v="316210.18583318603"/>
  </r>
  <r>
    <x v="7"/>
    <s v="United States"/>
    <x v="1"/>
    <s v="Kodiak slope"/>
    <n v="35"/>
    <n v="1"/>
    <n v="20510"/>
    <s v="&quot;Sablefish&quot;"/>
    <n v="11238"/>
    <n v="11.5692427852953"/>
    <n v="130015.15042114801"/>
    <n v="422036.46662797098"/>
  </r>
  <r>
    <x v="7"/>
    <s v="United States"/>
    <x v="1"/>
    <s v="Shelikof Trough"/>
    <n v="31"/>
    <n v="0"/>
    <n v="20510"/>
    <s v="&quot;Sablefish&quot;"/>
    <n v="17142"/>
    <n v="4.90202073573737"/>
    <n v="84030.439452010003"/>
    <n v="153284.63407475199"/>
  </r>
  <r>
    <x v="7"/>
    <s v="United States"/>
    <x v="2"/>
    <s v="Dixon Entrance"/>
    <n v="55"/>
    <n v="1"/>
    <n v="20510"/>
    <s v="&quot;Sablefish&quot;"/>
    <n v="2343"/>
    <n v="4.3447030759652998"/>
    <n v="10179.639306986701"/>
    <n v="22502.694001886401"/>
  </r>
  <r>
    <x v="7"/>
    <s v="United States"/>
    <x v="2"/>
    <s v="East Yakutat slope"/>
    <n v="39"/>
    <n v="1"/>
    <n v="20510"/>
    <s v="&quot;Sablefish&quot;"/>
    <n v="1831"/>
    <n v="4.5306813820068497"/>
    <n v="8295.6776104545497"/>
    <n v="29628.639774628999"/>
  </r>
  <r>
    <x v="7"/>
    <s v="United States"/>
    <x v="2"/>
    <s v="Ommaney Trench"/>
    <n v="47"/>
    <n v="1"/>
    <n v="20510"/>
    <s v="&quot;Sablefish&quot;"/>
    <n v="1253"/>
    <n v="7.5684873709435498"/>
    <n v="9483.3146757922696"/>
    <n v="29834.753854673902"/>
  </r>
  <r>
    <x v="7"/>
    <s v="United States"/>
    <x v="2"/>
    <s v="Southeast Shelf"/>
    <n v="49"/>
    <n v="0"/>
    <n v="20510"/>
    <s v="&quot;Sablefish&quot;"/>
    <n v="0"/>
    <m/>
    <n v="0"/>
    <n v="0"/>
  </r>
  <r>
    <x v="7"/>
    <s v="United States"/>
    <x v="2"/>
    <s v="Southeast slope"/>
    <n v="45"/>
    <n v="1"/>
    <n v="20510"/>
    <s v="&quot;Sablefish&quot;"/>
    <n v="4775"/>
    <n v="9.6906629739677292"/>
    <n v="46272.915700695899"/>
    <n v="168254.87877658999"/>
  </r>
  <r>
    <x v="7"/>
    <s v="United States"/>
    <x v="2"/>
    <s v="Spencer Gully"/>
    <n v="46"/>
    <n v="1"/>
    <n v="20510"/>
    <s v="&quot;Sablefish&quot;"/>
    <n v="729"/>
    <n v="18.958199693208599"/>
    <n v="13820.527576349101"/>
    <n v="36583.426785763397"/>
  </r>
  <r>
    <x v="7"/>
    <s v="United States"/>
    <x v="3"/>
    <s v="W Yakutat slope"/>
    <n v="38"/>
    <n v="1"/>
    <n v="20510"/>
    <s v="&quot;Sablefish&quot;"/>
    <n v="10898"/>
    <n v="5.3920439040541304"/>
    <n v="58762.494466381897"/>
    <n v="204013.70518252399"/>
  </r>
  <r>
    <x v="7"/>
    <s v="United States"/>
    <x v="3"/>
    <s v="W-Grounds"/>
    <n v="41"/>
    <n v="0"/>
    <n v="20510"/>
    <s v="&quot;Sablefish&quot;"/>
    <n v="1528"/>
    <n v="5.5790843415912796"/>
    <n v="8524.8408739514798"/>
    <n v="19556.653765223698"/>
  </r>
  <r>
    <x v="7"/>
    <s v="United States"/>
    <x v="3"/>
    <s v="Yakutat Valley"/>
    <n v="42"/>
    <n v="0"/>
    <n v="20510"/>
    <s v="&quot;Sablefish&quot;"/>
    <n v="2762"/>
    <n v="10.258766617942801"/>
    <n v="28334.7133987581"/>
    <n v="62501.254248359197"/>
  </r>
  <r>
    <x v="7"/>
    <s v="United States"/>
    <x v="4"/>
    <s v="Shumagin Slope"/>
    <n v="25"/>
    <n v="1"/>
    <n v="20510"/>
    <s v="&quot;Sablefish&quot;"/>
    <n v="11634"/>
    <n v="9.9613699562231197"/>
    <n v="115890.57807069999"/>
    <n v="252640.85970463199"/>
  </r>
  <r>
    <x v="8"/>
    <s v="United States"/>
    <x v="0"/>
    <s v="NE Aleutians slope"/>
    <n v="15"/>
    <n v="1"/>
    <n v="20510"/>
    <s v="&quot;Sablefish&quot;"/>
    <n v="15658"/>
    <n v="1.43977582469232"/>
    <n v="22544.009863032301"/>
    <n v="74821.825925776298"/>
  </r>
  <r>
    <x v="8"/>
    <s v="United States"/>
    <x v="0"/>
    <s v="NW Aleutians slope"/>
    <n v="16"/>
    <n v="1"/>
    <n v="20510"/>
    <s v="&quot;Sablefish&quot;"/>
    <n v="10925"/>
    <n v="0.26207795672752998"/>
    <n v="4103.6166464396701"/>
    <n v="13619.586411267201"/>
  </r>
  <r>
    <x v="8"/>
    <s v="United States"/>
    <x v="0"/>
    <s v="SE Aleutians slope"/>
    <n v="18"/>
    <n v="1"/>
    <n v="20510"/>
    <s v="&quot;Sablefish&quot;"/>
    <n v="12772"/>
    <n v="1.11570014885113"/>
    <n v="14249.7223011267"/>
    <n v="46802.843875079001"/>
  </r>
  <r>
    <x v="8"/>
    <s v="United States"/>
    <x v="0"/>
    <s v="SW Aleutians slope"/>
    <n v="17"/>
    <n v="1"/>
    <n v="20510"/>
    <s v="&quot;Sablefish&quot;"/>
    <n v="12808"/>
    <n v="0.73420759909181799"/>
    <n v="9377.2994556006906"/>
    <n v="30799.497219369699"/>
  </r>
  <r>
    <x v="8"/>
    <s v="United States"/>
    <x v="1"/>
    <s v="Amatuli Gully"/>
    <n v="36"/>
    <n v="0"/>
    <n v="20510"/>
    <s v="&quot;Sablefish&quot;"/>
    <n v="11514"/>
    <n v="9.1972270220922692"/>
    <n v="105896.87193237001"/>
    <n v="272267.49006291601"/>
  </r>
  <r>
    <x v="8"/>
    <s v="United States"/>
    <x v="1"/>
    <s v="Chirikof slope"/>
    <n v="30"/>
    <n v="1"/>
    <n v="20510"/>
    <s v="&quot;Sablefish&quot;"/>
    <n v="9545"/>
    <n v="6.8047124427788104"/>
    <n v="64950.980266323801"/>
    <n v="197206.18182549201"/>
  </r>
  <r>
    <x v="8"/>
    <s v="United States"/>
    <x v="1"/>
    <s v="Kodiak slope"/>
    <n v="35"/>
    <n v="1"/>
    <n v="20510"/>
    <s v="&quot;Sablefish&quot;"/>
    <n v="11238"/>
    <n v="8.6275527165468606"/>
    <n v="96956.437428553603"/>
    <n v="324536.00840786699"/>
  </r>
  <r>
    <x v="8"/>
    <s v="United States"/>
    <x v="1"/>
    <s v="Shelikof Trough"/>
    <n v="31"/>
    <n v="0"/>
    <n v="20510"/>
    <s v="&quot;Sablefish&quot;"/>
    <n v="17142"/>
    <n v="3.9163744028745802"/>
    <n v="67134.490014076"/>
    <n v="161739.08412780601"/>
  </r>
  <r>
    <x v="8"/>
    <s v="United States"/>
    <x v="2"/>
    <s v="Dixon Entrance"/>
    <n v="55"/>
    <n v="1"/>
    <n v="20510"/>
    <s v="&quot;Sablefish&quot;"/>
    <n v="2343"/>
    <n v="6.9823519551146198"/>
    <n v="16359.650630833499"/>
    <n v="48491.763315790697"/>
  </r>
  <r>
    <x v="8"/>
    <s v="United States"/>
    <x v="2"/>
    <s v="East Yakutat slope"/>
    <n v="39"/>
    <n v="1"/>
    <n v="20510"/>
    <s v="&quot;Sablefish&quot;"/>
    <n v="4412"/>
    <n v="2.9435375568525601"/>
    <n v="12986.8877008335"/>
    <n v="54148.928890885101"/>
  </r>
  <r>
    <x v="8"/>
    <s v="United States"/>
    <x v="2"/>
    <s v="Ommaney Trench"/>
    <n v="47"/>
    <n v="1"/>
    <n v="20510"/>
    <s v="&quot;Sablefish&quot;"/>
    <n v="1253"/>
    <n v="7.4320716132371496"/>
    <n v="9312.3857313861499"/>
    <n v="34582.734870691398"/>
  </r>
  <r>
    <x v="8"/>
    <s v="United States"/>
    <x v="2"/>
    <s v="Southeast Shelf"/>
    <n v="49"/>
    <n v="0"/>
    <n v="20510"/>
    <s v="&quot;Sablefish&quot;"/>
    <n v="0"/>
    <m/>
    <n v="0"/>
    <n v="0"/>
  </r>
  <r>
    <x v="8"/>
    <s v="United States"/>
    <x v="2"/>
    <s v="Southeast slope"/>
    <n v="45"/>
    <n v="1"/>
    <n v="20510"/>
    <s v="&quot;Sablefish&quot;"/>
    <n v="4775"/>
    <n v="9.7987605397344399"/>
    <n v="46789.081577231998"/>
    <n v="175502.32444993101"/>
  </r>
  <r>
    <x v="8"/>
    <s v="United States"/>
    <x v="2"/>
    <s v="Spencer Gully"/>
    <n v="46"/>
    <n v="1"/>
    <n v="20510"/>
    <s v="&quot;Sablefish&quot;"/>
    <n v="729"/>
    <n v="21.268953917059299"/>
    <n v="15505.0674055363"/>
    <n v="41442.9759711847"/>
  </r>
  <r>
    <x v="8"/>
    <s v="United States"/>
    <x v="3"/>
    <s v="W Yakutat slope"/>
    <n v="38"/>
    <n v="1"/>
    <n v="20510"/>
    <s v="&quot;Sablefish&quot;"/>
    <n v="10898"/>
    <n v="6.6153746455278597"/>
    <n v="72094.352886962704"/>
    <n v="270879.915243909"/>
  </r>
  <r>
    <x v="8"/>
    <s v="United States"/>
    <x v="3"/>
    <s v="W-Grounds"/>
    <n v="41"/>
    <n v="0"/>
    <n v="20510"/>
    <s v="&quot;Sablefish&quot;"/>
    <n v="1528"/>
    <n v="8.2183918291166105"/>
    <n v="12557.7027148902"/>
    <n v="34025.982571979403"/>
  </r>
  <r>
    <x v="8"/>
    <s v="United States"/>
    <x v="3"/>
    <s v="Yakutat Valley"/>
    <n v="42"/>
    <n v="0"/>
    <n v="20510"/>
    <s v="&quot;Sablefish&quot;"/>
    <n v="2036"/>
    <n v="10.08160418292"/>
    <n v="20526.146116425101"/>
    <n v="66058.605181052902"/>
  </r>
  <r>
    <x v="8"/>
    <s v="United States"/>
    <x v="4"/>
    <s v="Shumagin Slope"/>
    <n v="25"/>
    <n v="1"/>
    <n v="20510"/>
    <s v="&quot;Sablefish&quot;"/>
    <n v="11634"/>
    <n v="6.1696143366035496"/>
    <n v="71777.293192045705"/>
    <n v="180395.397312719"/>
  </r>
  <r>
    <x v="9"/>
    <s v="United States"/>
    <x v="5"/>
    <s v="Bering 1 slope"/>
    <n v="9"/>
    <n v="1"/>
    <n v="20510"/>
    <s v="&quot;Sablefish&quot;"/>
    <n v="2290"/>
    <n v="3.85830053996796"/>
    <n v="8835.5082365266408"/>
    <n v="29351.964510737002"/>
  </r>
  <r>
    <x v="9"/>
    <s v="United States"/>
    <x v="5"/>
    <s v="Bering 2 slope"/>
    <n v="8"/>
    <n v="1"/>
    <n v="20510"/>
    <s v="&quot;Sablefish&quot;"/>
    <n v="14362"/>
    <n v="0.43858076143901498"/>
    <n v="6298.8968957871402"/>
    <n v="19599.656996223701"/>
  </r>
  <r>
    <x v="9"/>
    <s v="United States"/>
    <x v="5"/>
    <s v="Bering 3 slope"/>
    <n v="7"/>
    <n v="1"/>
    <n v="20510"/>
    <s v="&quot;Sablefish&quot;"/>
    <n v="5016"/>
    <n v="1.00771113191529"/>
    <n v="5054.6790376870804"/>
    <n v="19263.108554132999"/>
  </r>
  <r>
    <x v="9"/>
    <s v="United States"/>
    <x v="5"/>
    <s v="Bering 4 slope"/>
    <n v="6"/>
    <n v="1"/>
    <n v="20510"/>
    <s v="&quot;Sablefish&quot;"/>
    <n v="6475"/>
    <n v="0.32099637655720098"/>
    <n v="2078.4515382078798"/>
    <n v="6625.6612798892502"/>
  </r>
  <r>
    <x v="9"/>
    <s v="United States"/>
    <x v="1"/>
    <s v="Amatuli Gully"/>
    <n v="36"/>
    <n v="0"/>
    <n v="20510"/>
    <s v="&quot;Sablefish&quot;"/>
    <n v="11514"/>
    <n v="8.4254353769152992"/>
    <n v="97010.462929802801"/>
    <n v="275410.04515064601"/>
  </r>
  <r>
    <x v="9"/>
    <s v="United States"/>
    <x v="1"/>
    <s v="Chirikof slope"/>
    <n v="30"/>
    <n v="1"/>
    <n v="20510"/>
    <s v="&quot;Sablefish&quot;"/>
    <n v="9545"/>
    <n v="6.6989086901223196"/>
    <n v="63941.083447217497"/>
    <n v="209863.70010687099"/>
  </r>
  <r>
    <x v="9"/>
    <s v="United States"/>
    <x v="1"/>
    <s v="Kodiak slope"/>
    <n v="35"/>
    <n v="1"/>
    <n v="20510"/>
    <s v="&quot;Sablefish&quot;"/>
    <n v="11238"/>
    <n v="7.7739495440311304"/>
    <n v="87363.644975821895"/>
    <n v="302364.517137471"/>
  </r>
  <r>
    <x v="9"/>
    <s v="United States"/>
    <x v="1"/>
    <s v="Shelikof Trough"/>
    <n v="31"/>
    <n v="0"/>
    <n v="20510"/>
    <s v="&quot;Sablefish&quot;"/>
    <n v="17142"/>
    <n v="4.1498582199205503"/>
    <n v="71136.869605878106"/>
    <n v="178066.873030666"/>
  </r>
  <r>
    <x v="9"/>
    <s v="United States"/>
    <x v="2"/>
    <s v="Dixon Entrance"/>
    <n v="55"/>
    <n v="1"/>
    <n v="20510"/>
    <s v="&quot;Sablefish&quot;"/>
    <n v="2343"/>
    <n v="3.4969288624946202"/>
    <n v="8193.3043248248996"/>
    <n v="26732.092664506999"/>
  </r>
  <r>
    <x v="9"/>
    <s v="United States"/>
    <x v="2"/>
    <s v="East Yakutat slope"/>
    <n v="39"/>
    <n v="1"/>
    <n v="20510"/>
    <s v="&quot;Sablefish&quot;"/>
    <n v="4412"/>
    <n v="1.6728377809428101"/>
    <n v="7380.5602895196698"/>
    <n v="29331.784966089701"/>
  </r>
  <r>
    <x v="9"/>
    <s v="United States"/>
    <x v="2"/>
    <s v="Ommaney Trench"/>
    <n v="47"/>
    <n v="1"/>
    <n v="20510"/>
    <s v="&quot;Sablefish&quot;"/>
    <n v="1253"/>
    <n v="5.2425699134861699"/>
    <n v="6568.9401015981703"/>
    <n v="24539.035277790201"/>
  </r>
  <r>
    <x v="9"/>
    <s v="United States"/>
    <x v="2"/>
    <s v="Southeast Shelf"/>
    <n v="49"/>
    <n v="0"/>
    <n v="20510"/>
    <s v="&quot;Sablefish&quot;"/>
    <n v="0"/>
    <m/>
    <n v="0"/>
    <n v="0"/>
  </r>
  <r>
    <x v="9"/>
    <s v="United States"/>
    <x v="2"/>
    <s v="Southeast slope"/>
    <n v="45"/>
    <n v="1"/>
    <n v="20510"/>
    <s v="&quot;Sablefish&quot;"/>
    <n v="4775"/>
    <n v="8.1324957021190798"/>
    <n v="38832.666977618603"/>
    <n v="154799.99114424601"/>
  </r>
  <r>
    <x v="9"/>
    <s v="United States"/>
    <x v="2"/>
    <s v="Spencer Gully"/>
    <n v="46"/>
    <n v="1"/>
    <n v="20510"/>
    <s v="&quot;Sablefish&quot;"/>
    <n v="729"/>
    <n v="14.0451358508402"/>
    <n v="10238.9040352625"/>
    <n v="31608.823443274901"/>
  </r>
  <r>
    <x v="9"/>
    <s v="United States"/>
    <x v="3"/>
    <s v="W Yakutat slope"/>
    <n v="38"/>
    <n v="1"/>
    <n v="20510"/>
    <s v="&quot;Sablefish&quot;"/>
    <n v="10898"/>
    <n v="3.7338445325483298"/>
    <n v="40691.437715711698"/>
    <n v="148710.393614956"/>
  </r>
  <r>
    <x v="9"/>
    <s v="United States"/>
    <x v="3"/>
    <s v="W-Grounds"/>
    <n v="41"/>
    <n v="0"/>
    <n v="20510"/>
    <s v="&quot;Sablefish&quot;"/>
    <n v="1528"/>
    <n v="5.9396588223442803"/>
    <n v="9075.7986805420696"/>
    <n v="28551.752403552899"/>
  </r>
  <r>
    <x v="9"/>
    <s v="United States"/>
    <x v="3"/>
    <s v="Yakutat Valley"/>
    <n v="42"/>
    <n v="0"/>
    <n v="20510"/>
    <s v="&quot;Sablefish&quot;"/>
    <n v="2036"/>
    <n v="13.0126846782127"/>
    <n v="26493.826004841001"/>
    <n v="80031.922707260295"/>
  </r>
  <r>
    <x v="9"/>
    <s v="United States"/>
    <x v="4"/>
    <s v="Shumagin Slope"/>
    <n v="25"/>
    <n v="1"/>
    <n v="20510"/>
    <s v="&quot;Sablefish&quot;"/>
    <n v="11634"/>
    <n v="7.4211577448513903"/>
    <n v="86337.749203600993"/>
    <n v="236167.98847372699"/>
  </r>
  <r>
    <x v="10"/>
    <s v="United States"/>
    <x v="0"/>
    <s v="NE Aleutians slope"/>
    <n v="15"/>
    <n v="1"/>
    <n v="20510"/>
    <s v="&quot;Sablefish&quot;"/>
    <n v="15658"/>
    <n v="2.0661918323837201"/>
    <n v="32352.431711464302"/>
    <n v="88776.778701094896"/>
  </r>
  <r>
    <x v="10"/>
    <s v="United States"/>
    <x v="0"/>
    <s v="NW Aleutians slope"/>
    <n v="16"/>
    <n v="1"/>
    <n v="20510"/>
    <s v="&quot;Sablefish&quot;"/>
    <n v="10925"/>
    <n v="0.37610253231884799"/>
    <n v="5889.0134510485304"/>
    <n v="16159.7634630427"/>
  </r>
  <r>
    <x v="10"/>
    <s v="United States"/>
    <x v="0"/>
    <s v="SE Aleutians slope"/>
    <n v="18"/>
    <n v="1"/>
    <n v="20510"/>
    <s v="&quot;Sablefish&quot;"/>
    <n v="12772"/>
    <n v="1.5187214459262399"/>
    <n v="19397.110307369901"/>
    <n v="67971.462436710106"/>
  </r>
  <r>
    <x v="10"/>
    <s v="United States"/>
    <x v="0"/>
    <s v="SW Aleutians slope"/>
    <n v="17"/>
    <n v="1"/>
    <n v="20510"/>
    <s v="&quot;Sablefish&quot;"/>
    <n v="12808"/>
    <n v="0.99942339135740099"/>
    <n v="12764.6355544167"/>
    <n v="44729.907308702299"/>
  </r>
  <r>
    <x v="10"/>
    <s v="United States"/>
    <x v="1"/>
    <s v="Amatuli Gully"/>
    <n v="36"/>
    <n v="0"/>
    <n v="20510"/>
    <s v="&quot;Sablefish&quot;"/>
    <n v="11514"/>
    <n v="10.298753297379401"/>
    <n v="118579.84546602701"/>
    <n v="348119.39385329402"/>
  </r>
  <r>
    <x v="10"/>
    <s v="United States"/>
    <x v="1"/>
    <s v="Chirikof slope"/>
    <n v="30"/>
    <n v="1"/>
    <n v="20510"/>
    <s v="&quot;Sablefish&quot;"/>
    <n v="9545"/>
    <n v="8.9562725422752596"/>
    <n v="85487.621416017399"/>
    <n v="279292.08020907699"/>
  </r>
  <r>
    <x v="10"/>
    <s v="United States"/>
    <x v="1"/>
    <s v="Kodiak slope"/>
    <n v="35"/>
    <n v="1"/>
    <n v="20510"/>
    <s v="&quot;Sablefish&quot;"/>
    <n v="11238"/>
    <n v="7.1360404607515502"/>
    <n v="80194.822697925905"/>
    <n v="290077.219130982"/>
  </r>
  <r>
    <x v="10"/>
    <s v="United States"/>
    <x v="1"/>
    <s v="Shelikof Trough"/>
    <n v="31"/>
    <n v="0"/>
    <n v="20510"/>
    <s v="&quot;Sablefish&quot;"/>
    <n v="17142"/>
    <n v="6.5073668214547098"/>
    <n v="111549.282053377"/>
    <n v="283066.13689092302"/>
  </r>
  <r>
    <x v="10"/>
    <s v="United States"/>
    <x v="2"/>
    <s v="Dixon Entrance"/>
    <n v="55"/>
    <n v="1"/>
    <n v="20510"/>
    <s v="&quot;Sablefish&quot;"/>
    <n v="2343"/>
    <n v="4.2117131208517504"/>
    <n v="9868.0438421556391"/>
    <n v="26438.811936399601"/>
  </r>
  <r>
    <x v="10"/>
    <s v="United States"/>
    <x v="2"/>
    <s v="East Yakutat slope"/>
    <n v="39"/>
    <n v="1"/>
    <n v="20510"/>
    <s v="&quot;Sablefish&quot;"/>
    <n v="1831"/>
    <n v="5.6092085790346902"/>
    <n v="10270.460908212501"/>
    <n v="45837.916949114297"/>
  </r>
  <r>
    <x v="10"/>
    <s v="United States"/>
    <x v="2"/>
    <s v="Ommaney Trench"/>
    <n v="47"/>
    <n v="1"/>
    <n v="20510"/>
    <s v="&quot;Sablefish&quot;"/>
    <n v="1253"/>
    <n v="4.8870891813692303"/>
    <n v="6123.5227442556397"/>
    <n v="21128.2740901574"/>
  </r>
  <r>
    <x v="10"/>
    <s v="United States"/>
    <x v="2"/>
    <s v="Southeast Shelf"/>
    <n v="49"/>
    <n v="0"/>
    <n v="20510"/>
    <s v="&quot;Sablefish&quot;"/>
    <n v="0"/>
    <m/>
    <n v="0"/>
    <n v="0"/>
  </r>
  <r>
    <x v="10"/>
    <s v="United States"/>
    <x v="2"/>
    <s v="Southeast slope"/>
    <n v="45"/>
    <n v="1"/>
    <n v="20510"/>
    <s v="&quot;Sablefish&quot;"/>
    <n v="7517"/>
    <n v="3.9398107724526699"/>
    <n v="29615.557576526699"/>
    <n v="113934.570268335"/>
  </r>
  <r>
    <x v="10"/>
    <s v="United States"/>
    <x v="2"/>
    <s v="Spencer Gully"/>
    <n v="46"/>
    <n v="1"/>
    <n v="20510"/>
    <s v="&quot;Sablefish&quot;"/>
    <n v="729"/>
    <n v="12.4723677042901"/>
    <n v="9092.3560564274594"/>
    <n v="28922.042180086799"/>
  </r>
  <r>
    <x v="10"/>
    <s v="United States"/>
    <x v="3"/>
    <s v="W Yakutat slope"/>
    <n v="38"/>
    <n v="1"/>
    <n v="20510"/>
    <s v="&quot;Sablefish&quot;"/>
    <n v="10898"/>
    <n v="3.5554506698231498"/>
    <n v="38747.3013997327"/>
    <n v="154772.72882069799"/>
  </r>
  <r>
    <x v="10"/>
    <s v="United States"/>
    <x v="3"/>
    <s v="W-Grounds"/>
    <n v="41"/>
    <n v="0"/>
    <n v="20510"/>
    <s v="&quot;Sablefish&quot;"/>
    <n v="1528"/>
    <n v="5.8820658058028297"/>
    <n v="8987.7965512667197"/>
    <n v="29025.792926320799"/>
  </r>
  <r>
    <x v="10"/>
    <s v="United States"/>
    <x v="3"/>
    <s v="Yakutat Valley"/>
    <n v="42"/>
    <n v="0"/>
    <n v="20510"/>
    <s v="&quot;Sablefish&quot;"/>
    <n v="2036"/>
    <n v="7.5610918684959199"/>
    <n v="15394.3830442577"/>
    <n v="51260.9861457265"/>
  </r>
  <r>
    <x v="10"/>
    <s v="United States"/>
    <x v="4"/>
    <s v="Shumagin Slope"/>
    <n v="25"/>
    <n v="1"/>
    <n v="20510"/>
    <s v="&quot;Sablefish&quot;"/>
    <n v="11634"/>
    <n v="6.5954774274044299"/>
    <n v="76731.784390423098"/>
    <n v="197902.606940064"/>
  </r>
  <r>
    <x v="11"/>
    <s v="United States"/>
    <x v="5"/>
    <s v="Bering 1 slope"/>
    <n v="9"/>
    <n v="1"/>
    <n v="20510"/>
    <s v="&quot;Sablefish&quot;"/>
    <n v="4478"/>
    <n v="7.0079807307535296"/>
    <n v="31381.737712314301"/>
    <n v="89921.641628373007"/>
  </r>
  <r>
    <x v="11"/>
    <s v="United States"/>
    <x v="5"/>
    <s v="Bering 2 slope"/>
    <n v="8"/>
    <n v="1"/>
    <n v="20510"/>
    <s v="&quot;Sablefish&quot;"/>
    <n v="16062"/>
    <n v="3.9016006336657401"/>
    <n v="62667.509377939103"/>
    <n v="182163.15833243399"/>
  </r>
  <r>
    <x v="11"/>
    <s v="United States"/>
    <x v="5"/>
    <s v="Bering 3 slope"/>
    <n v="7"/>
    <n v="1"/>
    <n v="20510"/>
    <s v="&quot;Sablefish&quot;"/>
    <n v="5916"/>
    <n v="1.54950869860688"/>
    <n v="9166.8934609582793"/>
    <n v="30608.6482584486"/>
  </r>
  <r>
    <x v="11"/>
    <s v="United States"/>
    <x v="5"/>
    <s v="Bering 4 slope"/>
    <n v="6"/>
    <n v="1"/>
    <n v="20510"/>
    <s v="&quot;Sablefish&quot;"/>
    <n v="1870"/>
    <n v="0.56620082770985902"/>
    <n v="1058.7955478174399"/>
    <n v="3158.57990803658"/>
  </r>
  <r>
    <x v="11"/>
    <s v="United States"/>
    <x v="1"/>
    <s v="Amatuli Gully"/>
    <n v="36"/>
    <n v="0"/>
    <n v="20510"/>
    <s v="&quot;Sablefish&quot;"/>
    <n v="11514"/>
    <n v="7.4168172868914599"/>
    <n v="85397.234241268307"/>
    <n v="274909.04471906601"/>
  </r>
  <r>
    <x v="11"/>
    <s v="United States"/>
    <x v="1"/>
    <s v="Chirikof slope"/>
    <n v="30"/>
    <n v="1"/>
    <n v="20510"/>
    <s v="&quot;Sablefish&quot;"/>
    <n v="9545"/>
    <n v="8.0136984548581101"/>
    <n v="76490.751751620701"/>
    <n v="248874.45672755799"/>
  </r>
  <r>
    <x v="11"/>
    <s v="United States"/>
    <x v="1"/>
    <s v="Kodiak slope"/>
    <n v="35"/>
    <n v="1"/>
    <n v="20510"/>
    <s v="&quot;Sablefish&quot;"/>
    <n v="11238"/>
    <n v="6.5698506453357801"/>
    <n v="73831.981552283498"/>
    <n v="259897.12605215501"/>
  </r>
  <r>
    <x v="11"/>
    <s v="United States"/>
    <x v="1"/>
    <s v="Shelikof Trough"/>
    <n v="31"/>
    <n v="0"/>
    <n v="20510"/>
    <s v="&quot;Sablefish&quot;"/>
    <n v="17142"/>
    <n v="8.9073292879802892"/>
    <n v="152689.43865455801"/>
    <n v="349803.25651304098"/>
  </r>
  <r>
    <x v="11"/>
    <s v="United States"/>
    <x v="2"/>
    <s v="Dixon Entrance"/>
    <n v="55"/>
    <n v="1"/>
    <n v="20510"/>
    <s v="&quot;Sablefish&quot;"/>
    <n v="2343"/>
    <n v="7.8186854542805504"/>
    <n v="18319.180019379299"/>
    <n v="55869.850873100899"/>
  </r>
  <r>
    <x v="11"/>
    <s v="United States"/>
    <x v="2"/>
    <s v="East Yakutat slope"/>
    <n v="39"/>
    <n v="1"/>
    <n v="20510"/>
    <s v="&quot;Sablefish&quot;"/>
    <n v="4412"/>
    <n v="2.1485457307893601"/>
    <n v="9479.3837642426497"/>
    <n v="39056.792466065803"/>
  </r>
  <r>
    <x v="11"/>
    <s v="United States"/>
    <x v="2"/>
    <s v="Ommaney Trench"/>
    <n v="47"/>
    <n v="1"/>
    <n v="20510"/>
    <s v="&quot;Sablefish&quot;"/>
    <n v="1253"/>
    <n v="6.0121031188306198"/>
    <n v="7533.16520789477"/>
    <n v="24844.853471927501"/>
  </r>
  <r>
    <x v="11"/>
    <s v="United States"/>
    <x v="2"/>
    <s v="Southeast Shelf"/>
    <n v="49"/>
    <n v="0"/>
    <n v="20510"/>
    <s v="&quot;Sablefish&quot;"/>
    <n v="0"/>
    <m/>
    <n v="0"/>
    <n v="0"/>
  </r>
  <r>
    <x v="11"/>
    <s v="United States"/>
    <x v="2"/>
    <s v="Southeast slope"/>
    <n v="45"/>
    <n v="1"/>
    <n v="20510"/>
    <s v="&quot;Sablefish&quot;"/>
    <n v="4775"/>
    <n v="8.2135783359243604"/>
    <n v="39219.836554038797"/>
    <n v="149556.199380176"/>
  </r>
  <r>
    <x v="11"/>
    <s v="United States"/>
    <x v="2"/>
    <s v="Spencer Gully"/>
    <n v="46"/>
    <n v="1"/>
    <n v="20510"/>
    <s v="&quot;Sablefish&quot;"/>
    <n v="729"/>
    <n v="14.956663778369199"/>
    <n v="10903.4078944312"/>
    <n v="33709.491829235798"/>
  </r>
  <r>
    <x v="11"/>
    <s v="United States"/>
    <x v="3"/>
    <s v="W Yakutat slope"/>
    <n v="38"/>
    <n v="1"/>
    <n v="20510"/>
    <s v="&quot;Sablefish&quot;"/>
    <n v="10898"/>
    <n v="4.5708853952494799"/>
    <n v="49813.509037428797"/>
    <n v="200469.54767707799"/>
  </r>
  <r>
    <x v="11"/>
    <s v="United States"/>
    <x v="3"/>
    <s v="W-Grounds"/>
    <n v="41"/>
    <n v="0"/>
    <n v="20510"/>
    <s v="&quot;Sablefish&quot;"/>
    <n v="1528"/>
    <n v="8.5876253079677305"/>
    <n v="13121.891470574699"/>
    <n v="37130.180274927101"/>
  </r>
  <r>
    <x v="11"/>
    <s v="United States"/>
    <x v="3"/>
    <s v="Yakutat Valley"/>
    <n v="42"/>
    <n v="0"/>
    <n v="20510"/>
    <s v="&quot;Sablefish&quot;"/>
    <n v="2036"/>
    <n v="9.2316433138821896"/>
    <n v="18795.625787064098"/>
    <n v="41185.590303275203"/>
  </r>
  <r>
    <x v="11"/>
    <s v="United States"/>
    <x v="4"/>
    <s v="Shumagin Slope"/>
    <n v="25"/>
    <n v="1"/>
    <n v="20510"/>
    <s v="&quot;Sablefish&quot;"/>
    <n v="11634"/>
    <n v="5.7953954416993003"/>
    <n v="67423.630568729699"/>
    <n v="158517.25716607901"/>
  </r>
  <r>
    <x v="12"/>
    <s v="United States"/>
    <x v="0"/>
    <s v="NE Aleutians slope"/>
    <n v="15"/>
    <n v="1"/>
    <n v="20510"/>
    <s v="&quot;Sablefish&quot;"/>
    <n v="15658"/>
    <n v="2.4285800717536801"/>
    <n v="38026.7067635192"/>
    <n v="96942.507390683997"/>
  </r>
  <r>
    <x v="12"/>
    <s v="United States"/>
    <x v="0"/>
    <s v="NW Aleutians slope"/>
    <n v="16"/>
    <n v="1"/>
    <n v="20510"/>
    <s v="&quot;Sablefish&quot;"/>
    <n v="10925"/>
    <n v="0.44206694683904901"/>
    <n v="6921.88425360582"/>
    <n v="17646.1458938744"/>
  </r>
  <r>
    <x v="12"/>
    <s v="United States"/>
    <x v="0"/>
    <s v="SE Aleutians slope"/>
    <n v="18"/>
    <n v="1"/>
    <n v="20510"/>
    <s v="&quot;Sablefish&quot;"/>
    <n v="12772"/>
    <n v="2.38041110589886"/>
    <n v="30402.6106445402"/>
    <n v="88243.292514147601"/>
  </r>
  <r>
    <x v="12"/>
    <s v="United States"/>
    <x v="0"/>
    <s v="SW Aleutians slope"/>
    <n v="17"/>
    <n v="1"/>
    <n v="20510"/>
    <s v="&quot;Sablefish&quot;"/>
    <n v="12808"/>
    <n v="1.5664745807492899"/>
    <n v="20007.013345329899"/>
    <n v="58070.1687630714"/>
  </r>
  <r>
    <x v="12"/>
    <s v="United States"/>
    <x v="1"/>
    <s v="Amatuli Gully"/>
    <n v="36"/>
    <n v="0"/>
    <n v="20510"/>
    <s v="&quot;Sablefish&quot;"/>
    <n v="11514"/>
    <n v="9.5222619061598408"/>
    <n v="109639.32358752401"/>
    <n v="325504.50007690903"/>
  </r>
  <r>
    <x v="12"/>
    <s v="United States"/>
    <x v="1"/>
    <s v="Chirikof slope"/>
    <n v="30"/>
    <n v="1"/>
    <n v="20510"/>
    <s v="&quot;Sablefish&quot;"/>
    <n v="9545"/>
    <n v="9.6913574059081196"/>
    <n v="92504.006439392993"/>
    <n v="304155.13705532299"/>
  </r>
  <r>
    <x v="12"/>
    <s v="United States"/>
    <x v="1"/>
    <s v="Kodiak slope"/>
    <n v="35"/>
    <n v="1"/>
    <n v="20510"/>
    <s v="&quot;Sablefish&quot;"/>
    <n v="11238"/>
    <n v="8.6846247195321808"/>
    <n v="97597.812598102697"/>
    <n v="350997.01482441498"/>
  </r>
  <r>
    <x v="12"/>
    <s v="United States"/>
    <x v="1"/>
    <s v="Shelikof Trough"/>
    <n v="31"/>
    <n v="0"/>
    <n v="20510"/>
    <s v="&quot;Sablefish&quot;"/>
    <n v="17142"/>
    <n v="4.1648962732114301"/>
    <n v="71394.651915390306"/>
    <n v="179669.81276875199"/>
  </r>
  <r>
    <x v="12"/>
    <s v="United States"/>
    <x v="2"/>
    <s v="Dixon Entrance"/>
    <n v="55"/>
    <n v="1"/>
    <n v="20510"/>
    <s v="&quot;Sablefish&quot;"/>
    <n v="2343"/>
    <n v="6.35845277068732"/>
    <n v="14897.8548417204"/>
    <n v="51802.968512872198"/>
  </r>
  <r>
    <x v="12"/>
    <s v="United States"/>
    <x v="2"/>
    <s v="East Yakutat slope"/>
    <n v="39"/>
    <n v="1"/>
    <n v="20510"/>
    <s v="&quot;Sablefish&quot;"/>
    <n v="4412"/>
    <n v="2.7639036927020801"/>
    <n v="12194.3430922016"/>
    <n v="59657.787550529501"/>
  </r>
  <r>
    <x v="12"/>
    <s v="United States"/>
    <x v="2"/>
    <s v="Ommaney Trench"/>
    <n v="47"/>
    <n v="1"/>
    <n v="20510"/>
    <s v="&quot;Sablefish&quot;"/>
    <n v="1503"/>
    <n v="6.9943461504001503"/>
    <n v="10512.5022640514"/>
    <n v="34703.028289194801"/>
  </r>
  <r>
    <x v="12"/>
    <s v="United States"/>
    <x v="2"/>
    <s v="Southeast Shelf"/>
    <n v="49"/>
    <n v="0"/>
    <n v="20510"/>
    <s v="&quot;Sablefish&quot;"/>
    <n v="0"/>
    <m/>
    <n v="0"/>
    <n v="0"/>
  </r>
  <r>
    <x v="12"/>
    <s v="United States"/>
    <x v="2"/>
    <s v="Southeast slope"/>
    <n v="45"/>
    <n v="1"/>
    <n v="20510"/>
    <s v="&quot;Sablefish&quot;"/>
    <n v="4775"/>
    <n v="8.6163995444420909"/>
    <n v="41143.307824711002"/>
    <n v="153714.43025936501"/>
  </r>
  <r>
    <x v="12"/>
    <s v="United States"/>
    <x v="2"/>
    <s v="Spencer Gully"/>
    <n v="46"/>
    <n v="1"/>
    <n v="20510"/>
    <s v="&quot;Sablefish&quot;"/>
    <n v="729"/>
    <n v="10.871556685805601"/>
    <n v="7925.3648239522799"/>
    <n v="24144.535636555502"/>
  </r>
  <r>
    <x v="12"/>
    <s v="United States"/>
    <x v="3"/>
    <s v="W Yakutat slope"/>
    <n v="38"/>
    <n v="1"/>
    <n v="20510"/>
    <s v="&quot;Sablefish&quot;"/>
    <n v="10898"/>
    <n v="4.5204616515843403"/>
    <n v="49263.991078966203"/>
    <n v="203191.99710726901"/>
  </r>
  <r>
    <x v="12"/>
    <s v="United States"/>
    <x v="3"/>
    <s v="W-Grounds"/>
    <n v="41"/>
    <n v="0"/>
    <n v="20510"/>
    <s v="&quot;Sablefish&quot;"/>
    <n v="1528"/>
    <n v="3.1085100984120002"/>
    <n v="4749.8034303735403"/>
    <n v="13829.4956912"/>
  </r>
  <r>
    <x v="12"/>
    <s v="United States"/>
    <x v="3"/>
    <s v="Yakutat Valley"/>
    <n v="42"/>
    <n v="0"/>
    <n v="20510"/>
    <s v="&quot;Sablefish&quot;"/>
    <n v="2036"/>
    <n v="6.6428689961705798"/>
    <n v="13524.881276203299"/>
    <n v="39858.1579094068"/>
  </r>
  <r>
    <x v="12"/>
    <s v="United States"/>
    <x v="4"/>
    <s v="Shumagin Slope"/>
    <n v="25"/>
    <n v="1"/>
    <n v="20510"/>
    <s v="&quot;Sablefish&quot;"/>
    <n v="11634"/>
    <n v="8.2958825188104903"/>
    <n v="96514.297223841204"/>
    <n v="259648.62904821199"/>
  </r>
  <r>
    <x v="13"/>
    <s v="United States"/>
    <x v="5"/>
    <s v="Bering 1 slope"/>
    <n v="9"/>
    <n v="1"/>
    <n v="20510"/>
    <s v="&quot;Sablefish&quot;"/>
    <n v="5608"/>
    <n v="6.7243112009886703"/>
    <n v="37709.937215144397"/>
    <n v="96700.477898407305"/>
  </r>
  <r>
    <x v="13"/>
    <s v="United States"/>
    <x v="5"/>
    <s v="Bering 2 slope"/>
    <n v="8"/>
    <n v="1"/>
    <n v="20510"/>
    <s v="&quot;Sablefish&quot;"/>
    <n v="16062"/>
    <n v="3.44443645997901"/>
    <n v="55324.5384201829"/>
    <n v="135606.393492064"/>
  </r>
  <r>
    <x v="13"/>
    <s v="United States"/>
    <x v="5"/>
    <s v="Bering 3 slope"/>
    <n v="7"/>
    <n v="1"/>
    <n v="20510"/>
    <s v="&quot;Sablefish&quot;"/>
    <n v="5916"/>
    <n v="0.91968940633706697"/>
    <n v="5440.8825278900904"/>
    <n v="16357.7312376029"/>
  </r>
  <r>
    <x v="13"/>
    <s v="United States"/>
    <x v="5"/>
    <s v="Bering 4 slope"/>
    <n v="6"/>
    <n v="1"/>
    <n v="20510"/>
    <s v="&quot;Sablefish&quot;"/>
    <n v="6475"/>
    <n v="0.85739294602598504"/>
    <n v="5551.6193255182498"/>
    <n v="16115.924469244501"/>
  </r>
  <r>
    <x v="13"/>
    <s v="United States"/>
    <x v="1"/>
    <s v="Amatuli Gully"/>
    <n v="36"/>
    <n v="0"/>
    <n v="20510"/>
    <s v="&quot;Sablefish&quot;"/>
    <n v="11514"/>
    <n v="10.4077623305446"/>
    <n v="119834.975473891"/>
    <n v="356273.15845719201"/>
  </r>
  <r>
    <x v="13"/>
    <s v="United States"/>
    <x v="1"/>
    <s v="Chirikof slope"/>
    <n v="30"/>
    <n v="1"/>
    <n v="20510"/>
    <s v="&quot;Sablefish&quot;"/>
    <n v="9545"/>
    <n v="8.6347154492427602"/>
    <n v="82418.358963022198"/>
    <n v="254386.43943947399"/>
  </r>
  <r>
    <x v="13"/>
    <s v="United States"/>
    <x v="1"/>
    <s v="Kodiak slope"/>
    <n v="35"/>
    <n v="1"/>
    <n v="20510"/>
    <s v="&quot;Sablefish&quot;"/>
    <n v="11238"/>
    <n v="6.5151077646320603"/>
    <n v="73216.781058935099"/>
    <n v="257367.08846545601"/>
  </r>
  <r>
    <x v="13"/>
    <s v="United States"/>
    <x v="1"/>
    <s v="Shelikof Trough"/>
    <n v="31"/>
    <n v="0"/>
    <n v="20510"/>
    <s v="&quot;Sablefish&quot;"/>
    <n v="17142"/>
    <n v="3.6860935906295"/>
    <n v="63187.016330570899"/>
    <n v="177261.62576535999"/>
  </r>
  <r>
    <x v="13"/>
    <s v="United States"/>
    <x v="2"/>
    <s v="Dixon Entrance"/>
    <n v="55"/>
    <n v="1"/>
    <n v="20510"/>
    <s v="&quot;Sablefish&quot;"/>
    <n v="2343"/>
    <n v="11.6457446486198"/>
    <n v="27285.9797117161"/>
    <n v="81532.100881484002"/>
  </r>
  <r>
    <x v="13"/>
    <s v="United States"/>
    <x v="2"/>
    <s v="East Yakutat slope"/>
    <n v="39"/>
    <n v="1"/>
    <n v="20510"/>
    <s v="&quot;Sablefish&quot;"/>
    <n v="4412"/>
    <n v="2.1161052753458098"/>
    <n v="9336.25647482573"/>
    <n v="35870.271976228199"/>
  </r>
  <r>
    <x v="13"/>
    <s v="United States"/>
    <x v="2"/>
    <s v="Ommaney Trench"/>
    <n v="47"/>
    <n v="1"/>
    <n v="20510"/>
    <s v="&quot;Sablefish&quot;"/>
    <n v="1253"/>
    <n v="5.5523241678279502"/>
    <n v="6957.0621822884204"/>
    <n v="19488.604554515401"/>
  </r>
  <r>
    <x v="13"/>
    <s v="United States"/>
    <x v="2"/>
    <s v="Southeast Shelf"/>
    <n v="49"/>
    <n v="0"/>
    <n v="20510"/>
    <s v="&quot;Sablefish&quot;"/>
    <n v="0"/>
    <m/>
    <n v="0"/>
    <n v="0"/>
  </r>
  <r>
    <x v="13"/>
    <s v="United States"/>
    <x v="2"/>
    <s v="Southeast slope"/>
    <n v="45"/>
    <n v="1"/>
    <n v="20510"/>
    <s v="&quot;Sablefish&quot;"/>
    <n v="4775"/>
    <n v="7.0674718015047899"/>
    <n v="33747.177852185399"/>
    <n v="127084.04692717901"/>
  </r>
  <r>
    <x v="13"/>
    <s v="United States"/>
    <x v="2"/>
    <s v="Spencer Gully"/>
    <n v="46"/>
    <n v="1"/>
    <n v="20510"/>
    <s v="&quot;Sablefish&quot;"/>
    <n v="729"/>
    <n v="17.1575191079253"/>
    <n v="12507.831429677601"/>
    <n v="37078.298426473899"/>
  </r>
  <r>
    <x v="13"/>
    <s v="United States"/>
    <x v="3"/>
    <s v="W Yakutat slope"/>
    <n v="38"/>
    <n v="1"/>
    <n v="20510"/>
    <s v="&quot;Sablefish&quot;"/>
    <n v="10898"/>
    <n v="3.6897800341410298"/>
    <n v="40211.222812068903"/>
    <n v="162999.27539805701"/>
  </r>
  <r>
    <x v="13"/>
    <s v="United States"/>
    <x v="3"/>
    <s v="W-Grounds"/>
    <n v="41"/>
    <n v="0"/>
    <n v="20510"/>
    <s v="&quot;Sablefish&quot;"/>
    <n v="1528"/>
    <n v="4.0872124527618299"/>
    <n v="6245.2606278200801"/>
    <n v="18104.4420852935"/>
  </r>
  <r>
    <x v="13"/>
    <s v="United States"/>
    <x v="3"/>
    <s v="Yakutat Valley"/>
    <n v="42"/>
    <n v="0"/>
    <n v="20510"/>
    <s v="&quot;Sablefish&quot;"/>
    <n v="2036"/>
    <n v="7.1276749982540899"/>
    <n v="14511.9462964453"/>
    <n v="44251.271306345501"/>
  </r>
  <r>
    <x v="13"/>
    <s v="United States"/>
    <x v="4"/>
    <s v="Shumagin Slope"/>
    <n v="25"/>
    <n v="1"/>
    <n v="20510"/>
    <s v="&quot;Sablefish&quot;"/>
    <n v="11634"/>
    <n v="10.590451858682"/>
    <n v="123209.316923907"/>
    <n v="324119.97317700699"/>
  </r>
  <r>
    <x v="14"/>
    <s v="United States"/>
    <x v="0"/>
    <s v="NE Aleutians slope"/>
    <n v="15"/>
    <n v="1"/>
    <n v="20510"/>
    <s v="&quot;Sablefish&quot;"/>
    <n v="15658"/>
    <n v="2.1636756698195101"/>
    <n v="33878.833638033801"/>
    <n v="87829.005875798"/>
  </r>
  <r>
    <x v="14"/>
    <s v="United States"/>
    <x v="0"/>
    <s v="NW Aleutians slope"/>
    <n v="16"/>
    <n v="1"/>
    <n v="20510"/>
    <s v="&quot;Sablefish&quot;"/>
    <n v="10925"/>
    <n v="0.393847214852734"/>
    <n v="6166.8596901641204"/>
    <n v="15987.243296197499"/>
  </r>
  <r>
    <x v="14"/>
    <s v="United States"/>
    <x v="0"/>
    <s v="SE Aleutians slope"/>
    <n v="18"/>
    <n v="1"/>
    <n v="20510"/>
    <s v="&quot;Sablefish&quot;"/>
    <n v="12772"/>
    <n v="1.7712874511049099"/>
    <n v="22622.883325512001"/>
    <n v="57998.015222194801"/>
  </r>
  <r>
    <x v="14"/>
    <s v="United States"/>
    <x v="0"/>
    <s v="SW Aleutians slope"/>
    <n v="17"/>
    <n v="1"/>
    <n v="20510"/>
    <s v="&quot;Sablefish&quot;"/>
    <n v="12808"/>
    <n v="1.16562923121984"/>
    <n v="14887.416541139701"/>
    <n v="38166.691608159002"/>
  </r>
  <r>
    <x v="14"/>
    <s v="United States"/>
    <x v="1"/>
    <s v="Amatuli Gully"/>
    <n v="36"/>
    <n v="0"/>
    <n v="20510"/>
    <s v="&quot;Sablefish&quot;"/>
    <n v="11514"/>
    <n v="9.0468479266973993"/>
    <n v="104165.40702799401"/>
    <n v="302730.30383377499"/>
  </r>
  <r>
    <x v="14"/>
    <s v="United States"/>
    <x v="1"/>
    <s v="Chirikof slope"/>
    <n v="30"/>
    <n v="1"/>
    <n v="20510"/>
    <s v="&quot;Sablefish&quot;"/>
    <n v="9545"/>
    <n v="9.7667257811055599"/>
    <n v="93223.397580652498"/>
    <n v="280839.426437633"/>
  </r>
  <r>
    <x v="14"/>
    <s v="United States"/>
    <x v="1"/>
    <s v="Kodiak slope"/>
    <n v="35"/>
    <n v="1"/>
    <n v="20510"/>
    <s v="&quot;Sablefish&quot;"/>
    <n v="11238"/>
    <n v="10.1529645748255"/>
    <n v="114099.01589188899"/>
    <n v="377622.85448637698"/>
  </r>
  <r>
    <x v="14"/>
    <s v="United States"/>
    <x v="1"/>
    <s v="Shelikof Trough"/>
    <n v="31"/>
    <n v="0"/>
    <n v="20510"/>
    <s v="&quot;Sablefish&quot;"/>
    <n v="17142"/>
    <n v="5.84092234778905"/>
    <n v="100125.0908858"/>
    <n v="243466.841689628"/>
  </r>
  <r>
    <x v="14"/>
    <s v="United States"/>
    <x v="2"/>
    <s v="Dixon Entrance"/>
    <n v="55"/>
    <n v="1"/>
    <n v="20510"/>
    <s v="&quot;Sablefish&quot;"/>
    <n v="2343"/>
    <n v="10.0812933171017"/>
    <n v="23620.470241969299"/>
    <n v="63789.420732285696"/>
  </r>
  <r>
    <x v="14"/>
    <s v="United States"/>
    <x v="2"/>
    <s v="East Yakutat slope"/>
    <n v="39"/>
    <n v="1"/>
    <n v="20510"/>
    <s v="&quot;Sablefish&quot;"/>
    <n v="4412"/>
    <n v="1.3880099853039101"/>
    <n v="6123.9000551608697"/>
    <n v="21562.696690271699"/>
  </r>
  <r>
    <x v="14"/>
    <s v="United States"/>
    <x v="2"/>
    <s v="Ommaney Trench"/>
    <n v="47"/>
    <n v="1"/>
    <n v="20510"/>
    <s v="&quot;Sablefish&quot;"/>
    <n v="1253"/>
    <n v="5.4766042690149801"/>
    <n v="6862.1851490757699"/>
    <n v="20863.990075585301"/>
  </r>
  <r>
    <x v="14"/>
    <s v="United States"/>
    <x v="2"/>
    <s v="Southeast Shelf"/>
    <n v="49"/>
    <n v="0"/>
    <n v="20510"/>
    <s v="&quot;Sablefish&quot;"/>
    <n v="0"/>
    <m/>
    <n v="0"/>
    <n v="0"/>
  </r>
  <r>
    <x v="14"/>
    <s v="United States"/>
    <x v="2"/>
    <s v="Southeast slope"/>
    <n v="45"/>
    <n v="1"/>
    <n v="20510"/>
    <s v="&quot;Sablefish&quot;"/>
    <n v="4775"/>
    <n v="6.97440970480252"/>
    <n v="33302.806340431998"/>
    <n v="122356.34718743899"/>
  </r>
  <r>
    <x v="14"/>
    <s v="United States"/>
    <x v="2"/>
    <s v="Spencer Gully"/>
    <n v="46"/>
    <n v="1"/>
    <n v="20510"/>
    <s v="&quot;Sablefish&quot;"/>
    <n v="729"/>
    <n v="12.134523498338799"/>
    <n v="8846.0676302889806"/>
    <n v="24656.6013212875"/>
  </r>
  <r>
    <x v="14"/>
    <s v="United States"/>
    <x v="3"/>
    <s v="W Yakutat slope"/>
    <n v="38"/>
    <n v="1"/>
    <n v="20510"/>
    <s v="&quot;Sablefish&quot;"/>
    <n v="10898"/>
    <n v="4.4942738336264503"/>
    <n v="48978.596238861101"/>
    <n v="184205.12818487399"/>
  </r>
  <r>
    <x v="14"/>
    <s v="United States"/>
    <x v="3"/>
    <s v="W-Grounds"/>
    <n v="41"/>
    <n v="0"/>
    <n v="20510"/>
    <s v="&quot;Sablefish&quot;"/>
    <n v="1528"/>
    <n v="3.1994535267476398"/>
    <n v="4888.76498887039"/>
    <n v="12496.2185612955"/>
  </r>
  <r>
    <x v="14"/>
    <s v="United States"/>
    <x v="3"/>
    <s v="Yakutat Valley"/>
    <n v="42"/>
    <n v="0"/>
    <n v="20510"/>
    <s v="&quot;Sablefish&quot;"/>
    <n v="2036"/>
    <n v="7.2394314133504096"/>
    <n v="14739.482357581401"/>
    <n v="42901.219763694899"/>
  </r>
  <r>
    <x v="14"/>
    <s v="United States"/>
    <x v="4"/>
    <s v="Shumagin Slope"/>
    <n v="25"/>
    <n v="1"/>
    <n v="20510"/>
    <s v="&quot;Sablefish&quot;"/>
    <n v="11634"/>
    <n v="8.6978814997591094"/>
    <n v="101191.153368197"/>
    <n v="236955.72048955"/>
  </r>
  <r>
    <x v="15"/>
    <s v="United States"/>
    <x v="5"/>
    <s v="Bering 1 slope"/>
    <n v="9"/>
    <n v="1"/>
    <n v="20510"/>
    <s v="&quot;Sablefish&quot;"/>
    <n v="5608"/>
    <n v="2.2980267448794298"/>
    <n v="12887.3339852838"/>
    <n v="41333.038324920897"/>
  </r>
  <r>
    <x v="15"/>
    <s v="United States"/>
    <x v="5"/>
    <s v="Bering 2 slope"/>
    <n v="8"/>
    <n v="1"/>
    <n v="20510"/>
    <s v="&quot;Sablefish&quot;"/>
    <n v="14362"/>
    <n v="3.4337029578877298"/>
    <n v="49314.841881183602"/>
    <n v="148097.57952837399"/>
  </r>
  <r>
    <x v="15"/>
    <s v="United States"/>
    <x v="5"/>
    <s v="Bering 3 slope"/>
    <n v="7"/>
    <n v="1"/>
    <n v="20510"/>
    <s v="&quot;Sablefish&quot;"/>
    <n v="5916"/>
    <n v="1.0582447187467099"/>
    <n v="6260.5757561055498"/>
    <n v="24786.624998647701"/>
  </r>
  <r>
    <x v="15"/>
    <s v="United States"/>
    <x v="5"/>
    <s v="Bering 4 slope"/>
    <n v="6"/>
    <n v="1"/>
    <n v="20510"/>
    <s v="&quot;Sablefish&quot;"/>
    <n v="6475"/>
    <n v="0.93201074181697396"/>
    <n v="6034.7695532649004"/>
    <n v="18778.8487705894"/>
  </r>
  <r>
    <x v="15"/>
    <s v="United States"/>
    <x v="1"/>
    <s v="Amatuli Gully"/>
    <n v="36"/>
    <n v="0"/>
    <n v="20510"/>
    <s v="&quot;Sablefish&quot;"/>
    <n v="11514"/>
    <n v="12.588834592080101"/>
    <n v="144947.84149321"/>
    <n v="380911.40880077699"/>
  </r>
  <r>
    <x v="15"/>
    <s v="United States"/>
    <x v="1"/>
    <s v="Chirikof slope"/>
    <n v="30"/>
    <n v="1"/>
    <n v="20510"/>
    <s v="&quot;Sablefish&quot;"/>
    <n v="9545"/>
    <n v="9.7019435386821495"/>
    <n v="92605.051076721094"/>
    <n v="327445.66846335499"/>
  </r>
  <r>
    <x v="15"/>
    <s v="United States"/>
    <x v="1"/>
    <s v="Kodiak slope"/>
    <n v="35"/>
    <n v="1"/>
    <n v="20510"/>
    <s v="&quot;Sablefish&quot;"/>
    <n v="11238"/>
    <n v="8.0184346824957107"/>
    <n v="90111.168961886797"/>
    <n v="310811.60849036399"/>
  </r>
  <r>
    <x v="15"/>
    <s v="United States"/>
    <x v="1"/>
    <s v="Shelikof Trough"/>
    <n v="31"/>
    <n v="0"/>
    <n v="20510"/>
    <s v="&quot;Sablefish&quot;"/>
    <n v="17142"/>
    <n v="7.7741390021273498"/>
    <n v="133264.29077446699"/>
    <n v="358504.93879292498"/>
  </r>
  <r>
    <x v="15"/>
    <s v="United States"/>
    <x v="2"/>
    <s v="Dixon Entrance"/>
    <n v="55"/>
    <n v="1"/>
    <n v="20510"/>
    <s v="&quot;Sablefish&quot;"/>
    <n v="2343"/>
    <n v="7.4489159371750597"/>
    <n v="17452.8100408012"/>
    <n v="47016.769737628398"/>
  </r>
  <r>
    <x v="15"/>
    <s v="United States"/>
    <x v="2"/>
    <s v="East Yakutat slope"/>
    <n v="39"/>
    <n v="1"/>
    <n v="20510"/>
    <s v="&quot;Sablefish&quot;"/>
    <n v="1831"/>
    <n v="2.7462618782408899"/>
    <n v="5028.4054990590803"/>
    <n v="15158.750827206401"/>
  </r>
  <r>
    <x v="15"/>
    <s v="United States"/>
    <x v="2"/>
    <s v="Ommaney Trench"/>
    <n v="47"/>
    <n v="1"/>
    <n v="20510"/>
    <s v="&quot;Sablefish&quot;"/>
    <n v="1253"/>
    <n v="8.3139076449883103"/>
    <n v="10417.3262791703"/>
    <n v="31330.855047946301"/>
  </r>
  <r>
    <x v="15"/>
    <s v="United States"/>
    <x v="2"/>
    <s v="Southeast Shelf"/>
    <n v="49"/>
    <n v="0"/>
    <n v="20510"/>
    <s v="&quot;Sablefish&quot;"/>
    <n v="0"/>
    <m/>
    <n v="0"/>
    <n v="0"/>
  </r>
  <r>
    <x v="15"/>
    <s v="United States"/>
    <x v="2"/>
    <s v="Southeast slope"/>
    <n v="45"/>
    <n v="1"/>
    <n v="20510"/>
    <s v="&quot;Sablefish&quot;"/>
    <n v="4775"/>
    <n v="7.7578959676127104"/>
    <n v="37043.953245350698"/>
    <n v="129303.344036585"/>
  </r>
  <r>
    <x v="15"/>
    <s v="United States"/>
    <x v="2"/>
    <s v="Spencer Gully"/>
    <n v="46"/>
    <n v="1"/>
    <n v="20510"/>
    <s v="&quot;Sablefish&quot;"/>
    <n v="729"/>
    <n v="11.527654017577101"/>
    <n v="8403.6597788137205"/>
    <n v="22644.3834476376"/>
  </r>
  <r>
    <x v="15"/>
    <s v="United States"/>
    <x v="3"/>
    <s v="W Yakutat slope"/>
    <n v="38"/>
    <n v="1"/>
    <n v="20510"/>
    <s v="&quot;Sablefish&quot;"/>
    <n v="10898"/>
    <n v="5.67699685374052"/>
    <n v="61867.911712064197"/>
    <n v="216069.17153965801"/>
  </r>
  <r>
    <x v="15"/>
    <s v="United States"/>
    <x v="3"/>
    <s v="W-Grounds"/>
    <n v="41"/>
    <n v="0"/>
    <n v="20510"/>
    <s v="&quot;Sablefish&quot;"/>
    <n v="1528"/>
    <n v="3.7344567840807801"/>
    <n v="5706.2499660754302"/>
    <n v="12657.5797176378"/>
  </r>
  <r>
    <x v="15"/>
    <s v="United States"/>
    <x v="3"/>
    <s v="Yakutat Valley"/>
    <n v="42"/>
    <n v="0"/>
    <n v="20510"/>
    <s v="&quot;Sablefish&quot;"/>
    <n v="2762"/>
    <n v="4.0420333836020497"/>
    <n v="11164.0962055089"/>
    <n v="33173.519121936901"/>
  </r>
  <r>
    <x v="15"/>
    <s v="United States"/>
    <x v="4"/>
    <s v="Shumagin Slope"/>
    <n v="25"/>
    <n v="1"/>
    <n v="20510"/>
    <s v="&quot;Sablefish&quot;"/>
    <n v="11634"/>
    <n v="9.0977914059991605"/>
    <n v="105843.705217394"/>
    <n v="306619.31548786402"/>
  </r>
  <r>
    <x v="16"/>
    <s v="United States"/>
    <x v="0"/>
    <s v="NE Aleutians slope"/>
    <n v="15"/>
    <n v="1"/>
    <n v="20510"/>
    <s v="&quot;Sablefish&quot;"/>
    <n v="15658"/>
    <n v="3.3310465939330198"/>
    <n v="52157.527567803198"/>
    <n v="166926.60076829701"/>
  </r>
  <r>
    <x v="16"/>
    <s v="United States"/>
    <x v="0"/>
    <s v="NW Aleutians slope"/>
    <n v="16"/>
    <n v="1"/>
    <n v="20510"/>
    <s v="&quot;Sablefish&quot;"/>
    <n v="10925"/>
    <n v="0.60634014693831095"/>
    <n v="9494.0740207600702"/>
    <n v="30385.1347567782"/>
  </r>
  <r>
    <x v="16"/>
    <s v="United States"/>
    <x v="0"/>
    <s v="SE Aleutians slope"/>
    <n v="18"/>
    <n v="1"/>
    <n v="20510"/>
    <s v="&quot;Sablefish&quot;"/>
    <n v="12772"/>
    <n v="1.3125403670817199"/>
    <n v="16763.7655683677"/>
    <n v="60053.8743896632"/>
  </r>
  <r>
    <x v="16"/>
    <s v="United States"/>
    <x v="0"/>
    <s v="SW Aleutians slope"/>
    <n v="17"/>
    <n v="1"/>
    <n v="20510"/>
    <s v="&quot;Sablefish&quot;"/>
    <n v="12808"/>
    <n v="0.86374203016687501"/>
    <n v="11031.7132092913"/>
    <n v="39519.588643237999"/>
  </r>
  <r>
    <x v="16"/>
    <s v="United States"/>
    <x v="1"/>
    <s v="Amatuli Gully"/>
    <n v="36"/>
    <n v="0"/>
    <n v="20510"/>
    <s v="&quot;Sablefish&quot;"/>
    <n v="11514"/>
    <n v="11.1815562527024"/>
    <n v="128744.438693615"/>
    <n v="362727.046059107"/>
  </r>
  <r>
    <x v="16"/>
    <s v="United States"/>
    <x v="1"/>
    <s v="Chirikof slope"/>
    <n v="30"/>
    <n v="1"/>
    <n v="20510"/>
    <s v="&quot;Sablefish&quot;"/>
    <n v="9545"/>
    <n v="9.9758175951305201"/>
    <n v="95219.178945520805"/>
    <n v="322039.83349553798"/>
  </r>
  <r>
    <x v="16"/>
    <s v="United States"/>
    <x v="1"/>
    <s v="Kodiak slope"/>
    <n v="35"/>
    <n v="1"/>
    <n v="20510"/>
    <s v="&quot;Sablefish&quot;"/>
    <n v="11238"/>
    <n v="9.2680933338176992"/>
    <n v="104154.832885443"/>
    <n v="379779.58593744499"/>
  </r>
  <r>
    <x v="16"/>
    <s v="United States"/>
    <x v="1"/>
    <s v="Shelikof Trough"/>
    <n v="31"/>
    <n v="0"/>
    <n v="20510"/>
    <s v="&quot;Sablefish&quot;"/>
    <n v="17142"/>
    <n v="10.339339501897401"/>
    <n v="177236.957741525"/>
    <n v="479556.08166151203"/>
  </r>
  <r>
    <x v="16"/>
    <s v="United States"/>
    <x v="2"/>
    <s v="Dixon Entrance"/>
    <n v="55"/>
    <n v="1"/>
    <n v="20510"/>
    <s v="&quot;Sablefish&quot;"/>
    <n v="2343"/>
    <n v="9.4726183530349495"/>
    <n v="22194.3448011609"/>
    <n v="56852.355710536103"/>
  </r>
  <r>
    <x v="16"/>
    <s v="United States"/>
    <x v="2"/>
    <s v="East Yakutat slope"/>
    <n v="39"/>
    <n v="1"/>
    <n v="20510"/>
    <s v="&quot;Sablefish&quot;"/>
    <n v="4412"/>
    <n v="2.3053588868005699"/>
    <n v="10171.2434085641"/>
    <n v="48096.965803380801"/>
  </r>
  <r>
    <x v="16"/>
    <s v="United States"/>
    <x v="2"/>
    <s v="Ommaney Trench"/>
    <n v="47"/>
    <n v="1"/>
    <n v="20510"/>
    <s v="&quot;Sablefish&quot;"/>
    <n v="1503"/>
    <n v="5.0786309318331702"/>
    <n v="7633.18229054526"/>
    <n v="31159.381669836599"/>
  </r>
  <r>
    <x v="16"/>
    <s v="United States"/>
    <x v="2"/>
    <s v="Southeast Shelf"/>
    <n v="49"/>
    <n v="0"/>
    <n v="20510"/>
    <s v="&quot;Sablefish&quot;"/>
    <n v="0"/>
    <m/>
    <n v="0"/>
    <n v="0"/>
  </r>
  <r>
    <x v="16"/>
    <s v="United States"/>
    <x v="2"/>
    <s v="Southeast slope"/>
    <n v="45"/>
    <n v="1"/>
    <n v="20510"/>
    <s v="&quot;Sablefish&quot;"/>
    <n v="7517"/>
    <n v="5.2487368063492204"/>
    <n v="39454.754573327104"/>
    <n v="167137.44700474601"/>
  </r>
  <r>
    <x v="16"/>
    <s v="United States"/>
    <x v="2"/>
    <s v="Spencer Gully"/>
    <n v="46"/>
    <n v="1"/>
    <n v="20510"/>
    <s v="&quot;Sablefish&quot;"/>
    <n v="729"/>
    <n v="7.9408198131475496"/>
    <n v="5788.8576437845604"/>
    <n v="19564.348761516801"/>
  </r>
  <r>
    <x v="16"/>
    <s v="United States"/>
    <x v="3"/>
    <s v="W Yakutat slope"/>
    <n v="38"/>
    <n v="1"/>
    <n v="20510"/>
    <s v="&quot;Sablefish&quot;"/>
    <n v="10898"/>
    <n v="5.4110641869296598"/>
    <n v="58969.777509159401"/>
    <n v="209500.22552209301"/>
  </r>
  <r>
    <x v="16"/>
    <s v="United States"/>
    <x v="3"/>
    <s v="W-Grounds"/>
    <n v="41"/>
    <n v="0"/>
    <n v="20510"/>
    <s v="&quot;Sablefish&quot;"/>
    <n v="1528"/>
    <n v="8.4971560693360306"/>
    <n v="12983.6544739454"/>
    <n v="34992.281713320503"/>
  </r>
  <r>
    <x v="16"/>
    <s v="United States"/>
    <x v="3"/>
    <s v="Yakutat Valley"/>
    <n v="42"/>
    <n v="0"/>
    <n v="20510"/>
    <s v="&quot;Sablefish&quot;"/>
    <n v="2036"/>
    <n v="7.2130542478546902"/>
    <n v="14685.7784486322"/>
    <n v="37530.512270273699"/>
  </r>
  <r>
    <x v="16"/>
    <s v="United States"/>
    <x v="4"/>
    <s v="Shumagin Slope"/>
    <n v="25"/>
    <n v="1"/>
    <n v="20510"/>
    <s v="&quot;Sablefish&quot;"/>
    <n v="11634"/>
    <n v="8.6336820121783795"/>
    <n v="100444.256529683"/>
    <n v="304397.92504699703"/>
  </r>
  <r>
    <x v="17"/>
    <s v="United States"/>
    <x v="5"/>
    <s v="Bering 1 slope"/>
    <n v="9"/>
    <n v="1"/>
    <n v="20510"/>
    <s v="&quot;Sablefish&quot;"/>
    <n v="5608"/>
    <n v="4.3228544265758204"/>
    <n v="24242.567624237199"/>
    <n v="85902.578117459896"/>
  </r>
  <r>
    <x v="17"/>
    <s v="United States"/>
    <x v="5"/>
    <s v="Bering 2 slope"/>
    <n v="8"/>
    <n v="1"/>
    <n v="20510"/>
    <s v="&quot;Sablefish&quot;"/>
    <n v="16062"/>
    <n v="3.3984786552495501"/>
    <n v="54586.364160618199"/>
    <n v="154869.44097279699"/>
  </r>
  <r>
    <x v="17"/>
    <s v="United States"/>
    <x v="5"/>
    <s v="Bering 3 slope"/>
    <n v="7"/>
    <n v="1"/>
    <n v="20510"/>
    <s v="&quot;Sablefish&quot;"/>
    <n v="5016"/>
    <n v="0.82984924290714901"/>
    <n v="4162.5238024222599"/>
    <n v="11995.922328745201"/>
  </r>
  <r>
    <x v="17"/>
    <s v="United States"/>
    <x v="5"/>
    <s v="Bering 4 slope"/>
    <n v="6"/>
    <n v="1"/>
    <n v="20510"/>
    <s v="&quot;Sablefish&quot;"/>
    <n v="5425"/>
    <n v="0.25574864392452201"/>
    <n v="1387.4363932905301"/>
    <n v="3864.8780541310198"/>
  </r>
  <r>
    <x v="17"/>
    <s v="United States"/>
    <x v="1"/>
    <s v="Amatuli Gully"/>
    <n v="36"/>
    <n v="0"/>
    <n v="20510"/>
    <s v="&quot;Sablefish&quot;"/>
    <n v="11514"/>
    <n v="6.2817499634436702"/>
    <n v="72328.069079090405"/>
    <n v="239286.562088926"/>
  </r>
  <r>
    <x v="17"/>
    <s v="United States"/>
    <x v="1"/>
    <s v="Chirikof slope"/>
    <n v="30"/>
    <n v="1"/>
    <n v="20510"/>
    <s v="&quot;Sablefish&quot;"/>
    <n v="9545"/>
    <n v="9.1670545107596499"/>
    <n v="87499.535305200901"/>
    <n v="319780.61610627"/>
  </r>
  <r>
    <x v="17"/>
    <s v="United States"/>
    <x v="1"/>
    <s v="Kodiak slope"/>
    <n v="35"/>
    <n v="1"/>
    <n v="20510"/>
    <s v="&quot;Sablefish&quot;"/>
    <n v="11238"/>
    <n v="6.9807303544110697"/>
    <n v="78449.447722871599"/>
    <n v="300541.70092734502"/>
  </r>
  <r>
    <x v="17"/>
    <s v="United States"/>
    <x v="1"/>
    <s v="Shelikof Trough"/>
    <n v="31"/>
    <n v="0"/>
    <n v="20510"/>
    <s v="&quot;Sablefish&quot;"/>
    <n v="17142"/>
    <n v="17.228900971489299"/>
    <n v="295337.820453269"/>
    <n v="751311.11365032196"/>
  </r>
  <r>
    <x v="17"/>
    <s v="United States"/>
    <x v="2"/>
    <s v="Dixon Entrance"/>
    <n v="55"/>
    <n v="1"/>
    <n v="20510"/>
    <s v="&quot;Sablefish&quot;"/>
    <n v="2343"/>
    <n v="6.8024350629258601"/>
    <n v="15938.105352435299"/>
    <n v="39751.180539138397"/>
  </r>
  <r>
    <x v="17"/>
    <s v="United States"/>
    <x v="2"/>
    <s v="East Yakutat slope"/>
    <n v="39"/>
    <n v="1"/>
    <n v="20510"/>
    <s v="&quot;Sablefish&quot;"/>
    <n v="4412"/>
    <n v="1.78999598003279"/>
    <n v="7897.4622639046902"/>
    <n v="35761.141497752498"/>
  </r>
  <r>
    <x v="17"/>
    <s v="United States"/>
    <x v="2"/>
    <s v="Ommaney Trench"/>
    <n v="47"/>
    <n v="1"/>
    <n v="20510"/>
    <s v="&quot;Sablefish&quot;"/>
    <n v="1503"/>
    <n v="3.5286504937182199"/>
    <n v="5303.5616920584798"/>
    <n v="17545.589192419498"/>
  </r>
  <r>
    <x v="17"/>
    <s v="United States"/>
    <x v="2"/>
    <s v="Southeast Shelf"/>
    <n v="49"/>
    <n v="0"/>
    <n v="20510"/>
    <s v="&quot;Sablefish&quot;"/>
    <n v="0"/>
    <m/>
    <n v="0"/>
    <n v="0"/>
  </r>
  <r>
    <x v="17"/>
    <s v="United States"/>
    <x v="2"/>
    <s v="Southeast slope"/>
    <n v="45"/>
    <n v="1"/>
    <n v="20510"/>
    <s v="&quot;Sablefish&quot;"/>
    <n v="4775"/>
    <n v="8.34326394716288"/>
    <n v="39839.085347702698"/>
    <n v="162366.90037218601"/>
  </r>
  <r>
    <x v="17"/>
    <s v="United States"/>
    <x v="2"/>
    <s v="Spencer Gully"/>
    <n v="46"/>
    <n v="1"/>
    <n v="20510"/>
    <s v="&quot;Sablefish&quot;"/>
    <n v="729"/>
    <n v="15.293510691156101"/>
    <n v="11148.969293852801"/>
    <n v="35322.335490637997"/>
  </r>
  <r>
    <x v="17"/>
    <s v="United States"/>
    <x v="3"/>
    <s v="W Yakutat slope"/>
    <n v="38"/>
    <n v="1"/>
    <n v="20510"/>
    <s v="&quot;Sablefish&quot;"/>
    <n v="10898"/>
    <n v="3.16927222688687"/>
    <n v="34538.728728613103"/>
    <n v="141333.77513789799"/>
  </r>
  <r>
    <x v="17"/>
    <s v="United States"/>
    <x v="3"/>
    <s v="W-Grounds"/>
    <n v="41"/>
    <n v="0"/>
    <n v="20510"/>
    <s v="&quot;Sablefish&quot;"/>
    <n v="1528"/>
    <n v="5.3266384337898796"/>
    <n v="8139.1035268309397"/>
    <n v="22680.097421460701"/>
  </r>
  <r>
    <x v="17"/>
    <s v="United States"/>
    <x v="3"/>
    <s v="Yakutat Valley"/>
    <n v="42"/>
    <n v="0"/>
    <n v="20510"/>
    <s v="&quot;Sablefish&quot;"/>
    <n v="2036"/>
    <n v="13.5497644298017"/>
    <n v="27587.320379076202"/>
    <n v="68177.5917767957"/>
  </r>
  <r>
    <x v="17"/>
    <s v="United States"/>
    <x v="4"/>
    <s v="Shumagin Slope"/>
    <n v="25"/>
    <n v="1"/>
    <n v="20510"/>
    <s v="&quot;Sablefish&quot;"/>
    <n v="11634"/>
    <n v="11.4716603388749"/>
    <n v="133461.29638247"/>
    <n v="364820.03877972602"/>
  </r>
  <r>
    <x v="18"/>
    <s v="United States"/>
    <x v="0"/>
    <s v="NE Aleutians slope"/>
    <n v="15"/>
    <n v="1"/>
    <n v="20510"/>
    <s v="&quot;Sablefish&quot;"/>
    <n v="15658"/>
    <n v="2.4866190306530198"/>
    <n v="38935.480781965001"/>
    <n v="120451.38098025"/>
  </r>
  <r>
    <x v="18"/>
    <s v="United States"/>
    <x v="0"/>
    <s v="NW Aleutians slope"/>
    <n v="16"/>
    <n v="1"/>
    <n v="20510"/>
    <s v="&quot;Sablefish&quot;"/>
    <n v="10925"/>
    <n v="0.45263159968157102"/>
    <n v="7087.3055878140403"/>
    <n v="21925.393711246201"/>
  </r>
  <r>
    <x v="18"/>
    <s v="United States"/>
    <x v="0"/>
    <s v="SE Aleutians slope"/>
    <n v="18"/>
    <n v="1"/>
    <n v="20510"/>
    <s v="&quot;Sablefish&quot;"/>
    <n v="12772"/>
    <n v="2.1833281330171301"/>
    <n v="27885.466914894801"/>
    <n v="73668.651323120997"/>
  </r>
  <r>
    <x v="18"/>
    <s v="United States"/>
    <x v="0"/>
    <s v="SW Aleutians slope"/>
    <n v="17"/>
    <n v="1"/>
    <n v="20510"/>
    <s v="&quot;Sablefish&quot;"/>
    <n v="12808"/>
    <n v="1.4367804003815901"/>
    <n v="18350.5592736736"/>
    <n v="48479.050282440898"/>
  </r>
  <r>
    <x v="18"/>
    <s v="United States"/>
    <x v="1"/>
    <s v="Amatuli Gully"/>
    <n v="36"/>
    <n v="0"/>
    <n v="20510"/>
    <s v="&quot;Sablefish&quot;"/>
    <n v="11514"/>
    <n v="5.3474708141915004"/>
    <n v="61570.778954600901"/>
    <n v="212599.681509416"/>
  </r>
  <r>
    <x v="18"/>
    <s v="United States"/>
    <x v="1"/>
    <s v="Chirikof slope"/>
    <n v="30"/>
    <n v="1"/>
    <n v="20510"/>
    <s v="&quot;Sablefish&quot;"/>
    <n v="9545"/>
    <n v="7.9253901369399502"/>
    <n v="75647.848857091798"/>
    <n v="288359.13223728701"/>
  </r>
  <r>
    <x v="18"/>
    <s v="United States"/>
    <x v="1"/>
    <s v="Kodiak slope"/>
    <n v="35"/>
    <n v="1"/>
    <n v="20510"/>
    <s v="&quot;Sablefish&quot;"/>
    <n v="11238"/>
    <n v="5.8850917098112596"/>
    <n v="66136.660634858999"/>
    <n v="256190.34762933099"/>
  </r>
  <r>
    <x v="18"/>
    <s v="United States"/>
    <x v="1"/>
    <s v="Shelikof Trough"/>
    <n v="31"/>
    <n v="0"/>
    <n v="20510"/>
    <s v="&quot;Sablefish&quot;"/>
    <n v="17142"/>
    <n v="6.5032442494927203"/>
    <n v="111478.61292480399"/>
    <n v="277972.21577231702"/>
  </r>
  <r>
    <x v="18"/>
    <s v="United States"/>
    <x v="2"/>
    <s v="Dixon Entrance"/>
    <n v="55"/>
    <n v="1"/>
    <n v="20510"/>
    <s v="&quot;Sablefish&quot;"/>
    <n v="2343"/>
    <n v="7.5075004002458501"/>
    <n v="17590.073437776002"/>
    <n v="50806.979696339797"/>
  </r>
  <r>
    <x v="18"/>
    <s v="United States"/>
    <x v="2"/>
    <s v="East Yakutat slope"/>
    <n v="39"/>
    <n v="1"/>
    <n v="20510"/>
    <s v="&quot;Sablefish&quot;"/>
    <n v="4412"/>
    <n v="1.35487608519632"/>
    <n v="5977.7132878861703"/>
    <n v="28834.521923764802"/>
  </r>
  <r>
    <x v="18"/>
    <s v="United States"/>
    <x v="2"/>
    <s v="Ommaney Trench"/>
    <n v="47"/>
    <n v="1"/>
    <n v="20510"/>
    <s v="&quot;Sablefish&quot;"/>
    <n v="1253"/>
    <n v="6.1588210877001401"/>
    <n v="7717.0028228882702"/>
    <n v="29591.478410234999"/>
  </r>
  <r>
    <x v="18"/>
    <s v="United States"/>
    <x v="2"/>
    <s v="Southeast Shelf"/>
    <n v="49"/>
    <n v="0"/>
    <n v="20510"/>
    <s v="&quot;Sablefish&quot;"/>
    <n v="0"/>
    <m/>
    <n v="0"/>
    <n v="0"/>
  </r>
  <r>
    <x v="18"/>
    <s v="United States"/>
    <x v="2"/>
    <s v="Southeast slope"/>
    <n v="45"/>
    <n v="1"/>
    <n v="20510"/>
    <s v="&quot;Sablefish&quot;"/>
    <n v="7517"/>
    <n v="5.5604483740545403"/>
    <n v="41797.890427767998"/>
    <n v="165362.67711665999"/>
  </r>
  <r>
    <x v="18"/>
    <s v="United States"/>
    <x v="2"/>
    <s v="Spencer Gully"/>
    <n v="46"/>
    <n v="1"/>
    <n v="20510"/>
    <s v="&quot;Sablefish&quot;"/>
    <n v="729"/>
    <n v="13.1233039152635"/>
    <n v="9566.88855422706"/>
    <n v="35617.441683957601"/>
  </r>
  <r>
    <x v="18"/>
    <s v="United States"/>
    <x v="3"/>
    <s v="W Yakutat slope"/>
    <n v="38"/>
    <n v="1"/>
    <n v="20510"/>
    <s v="&quot;Sablefish&quot;"/>
    <n v="10898"/>
    <n v="3.7567558441165301"/>
    <n v="40941.125189181999"/>
    <n v="174930.293191845"/>
  </r>
  <r>
    <x v="18"/>
    <s v="United States"/>
    <x v="3"/>
    <s v="W-Grounds"/>
    <n v="41"/>
    <n v="0"/>
    <n v="20510"/>
    <s v="&quot;Sablefish&quot;"/>
    <n v="1528"/>
    <n v="4.0401166405864499"/>
    <n v="6173.2982268161004"/>
    <n v="17076.962883386099"/>
  </r>
  <r>
    <x v="18"/>
    <s v="United States"/>
    <x v="3"/>
    <s v="Yakutat Valley"/>
    <n v="42"/>
    <n v="0"/>
    <n v="20510"/>
    <s v="&quot;Sablefish&quot;"/>
    <n v="2036"/>
    <n v="7.4446999137023697"/>
    <n v="15157.409024298"/>
    <n v="33277.704560638304"/>
  </r>
  <r>
    <x v="18"/>
    <s v="United States"/>
    <x v="4"/>
    <s v="Shumagin Slope"/>
    <n v="25"/>
    <n v="1"/>
    <n v="20510"/>
    <s v="&quot;Sablefish&quot;"/>
    <n v="11634"/>
    <n v="9.1406023797152507"/>
    <n v="106341.76808560699"/>
    <n v="289069.78488803498"/>
  </r>
  <r>
    <x v="19"/>
    <s v="United States"/>
    <x v="5"/>
    <s v="Bering 1 slope"/>
    <n v="9"/>
    <n v="1"/>
    <n v="20510"/>
    <s v="&quot;Sablefish&quot;"/>
    <n v="5608"/>
    <n v="3.0222515247587798"/>
    <n v="16948.786550847199"/>
    <n v="39840.746559558698"/>
  </r>
  <r>
    <x v="19"/>
    <s v="United States"/>
    <x v="5"/>
    <s v="Bering 2 slope"/>
    <n v="8"/>
    <n v="1"/>
    <n v="20510"/>
    <s v="&quot;Sablefish&quot;"/>
    <n v="16062"/>
    <n v="1.8222239726357801"/>
    <n v="29268.561448475899"/>
    <n v="82386.3013590349"/>
  </r>
  <r>
    <x v="19"/>
    <s v="United States"/>
    <x v="5"/>
    <s v="Bering 3 slope"/>
    <n v="7"/>
    <n v="1"/>
    <n v="20510"/>
    <s v="&quot;Sablefish&quot;"/>
    <n v="5916"/>
    <n v="0.43043196444887799"/>
    <n v="2546.4355016795598"/>
    <n v="8217.6953751228102"/>
  </r>
  <r>
    <x v="19"/>
    <s v="United States"/>
    <x v="5"/>
    <s v="Bering 4 slope"/>
    <n v="6"/>
    <n v="1"/>
    <n v="20510"/>
    <s v="&quot;Sablefish&quot;"/>
    <n v="6475"/>
    <n v="0.288349925468739"/>
    <n v="1867.0657674100801"/>
    <n v="5952.0169410851204"/>
  </r>
  <r>
    <x v="19"/>
    <s v="United States"/>
    <x v="1"/>
    <s v="Amatuli Gully"/>
    <n v="36"/>
    <n v="0"/>
    <n v="20510"/>
    <s v="&quot;Sablefish&quot;"/>
    <n v="11514"/>
    <n v="10.073901660727399"/>
    <n v="115990.90372161601"/>
    <n v="338614.86170258"/>
  </r>
  <r>
    <x v="19"/>
    <s v="United States"/>
    <x v="1"/>
    <s v="Chirikof slope"/>
    <n v="30"/>
    <n v="1"/>
    <n v="20510"/>
    <s v="&quot;Sablefish&quot;"/>
    <n v="9545"/>
    <n v="10.2936962143943"/>
    <n v="98253.330366393697"/>
    <n v="345271.28614801803"/>
  </r>
  <r>
    <x v="19"/>
    <s v="United States"/>
    <x v="1"/>
    <s v="Kodiak slope"/>
    <n v="35"/>
    <n v="1"/>
    <n v="20510"/>
    <s v="&quot;Sablefish&quot;"/>
    <n v="11238"/>
    <n v="7.1967191751532802"/>
    <n v="80876.730090372599"/>
    <n v="317035.300678536"/>
  </r>
  <r>
    <x v="19"/>
    <s v="United States"/>
    <x v="1"/>
    <s v="Shelikof Trough"/>
    <n v="31"/>
    <n v="0"/>
    <n v="20510"/>
    <s v="&quot;Sablefish&quot;"/>
    <n v="17142"/>
    <n v="10.997267714917101"/>
    <n v="188515.163169109"/>
    <n v="415206.673164187"/>
  </r>
  <r>
    <x v="19"/>
    <s v="United States"/>
    <x v="2"/>
    <s v="Dixon Entrance"/>
    <n v="55"/>
    <n v="1"/>
    <n v="20510"/>
    <s v="&quot;Sablefish&quot;"/>
    <n v="2343"/>
    <n v="6.3692715174017804"/>
    <n v="14923.2031652724"/>
    <n v="43052.811047036303"/>
  </r>
  <r>
    <x v="19"/>
    <s v="United States"/>
    <x v="2"/>
    <s v="East Yakutat slope"/>
    <n v="39"/>
    <n v="1"/>
    <n v="20510"/>
    <s v="&quot;Sablefish&quot;"/>
    <n v="4412"/>
    <n v="3.1045980191355902"/>
    <n v="13697.4864604262"/>
    <n v="61014.686528079401"/>
  </r>
  <r>
    <x v="19"/>
    <s v="United States"/>
    <x v="2"/>
    <s v="Ommaney Trench"/>
    <n v="47"/>
    <n v="1"/>
    <n v="20510"/>
    <s v="&quot;Sablefish&quot;"/>
    <n v="1503"/>
    <n v="8.1914981224136607"/>
    <n v="12311.8216779877"/>
    <n v="40891.119161879498"/>
  </r>
  <r>
    <x v="19"/>
    <s v="United States"/>
    <x v="2"/>
    <s v="Southeast Shelf"/>
    <n v="49"/>
    <n v="0"/>
    <n v="20510"/>
    <s v="&quot;Sablefish&quot;"/>
    <n v="0"/>
    <m/>
    <n v="0"/>
    <n v="0"/>
  </r>
  <r>
    <x v="19"/>
    <s v="United States"/>
    <x v="2"/>
    <s v="Southeast slope"/>
    <n v="45"/>
    <n v="1"/>
    <n v="20510"/>
    <s v="&quot;Sablefish&quot;"/>
    <n v="4775"/>
    <n v="9.5542520543488205"/>
    <n v="45621.553559515603"/>
    <n v="175259.742833297"/>
  </r>
  <r>
    <x v="19"/>
    <s v="United States"/>
    <x v="2"/>
    <s v="Spencer Gully"/>
    <n v="46"/>
    <n v="1"/>
    <n v="20510"/>
    <s v="&quot;Sablefish&quot;"/>
    <n v="729"/>
    <n v="15.290158199312501"/>
    <n v="11146.525327298799"/>
    <n v="35173.944916496999"/>
  </r>
  <r>
    <x v="19"/>
    <s v="United States"/>
    <x v="3"/>
    <s v="W Yakutat slope"/>
    <n v="38"/>
    <n v="1"/>
    <n v="20510"/>
    <s v="&quot;Sablefish&quot;"/>
    <n v="10898"/>
    <n v="4.6466304529720901"/>
    <n v="50638.978676489904"/>
    <n v="211707.36385507401"/>
  </r>
  <r>
    <x v="19"/>
    <s v="United States"/>
    <x v="3"/>
    <s v="W-Grounds"/>
    <n v="41"/>
    <n v="0"/>
    <n v="20510"/>
    <s v="&quot;Sablefish&quot;"/>
    <n v="1528"/>
    <n v="4.3783130209676404"/>
    <n v="6690.0622960385499"/>
    <n v="17748.910218393001"/>
  </r>
  <r>
    <x v="19"/>
    <s v="United States"/>
    <x v="3"/>
    <s v="Yakutat Valley"/>
    <n v="42"/>
    <n v="0"/>
    <n v="20510"/>
    <s v="&quot;Sablefish&quot;"/>
    <n v="2036"/>
    <n v="10.5600706237663"/>
    <n v="21500.303789988098"/>
    <n v="57767.737490783598"/>
  </r>
  <r>
    <x v="19"/>
    <s v="United States"/>
    <x v="4"/>
    <s v="Shumagin Slope"/>
    <n v="25"/>
    <n v="1"/>
    <n v="20510"/>
    <s v="&quot;Sablefish&quot;"/>
    <n v="11634"/>
    <n v="6.8496926487828302"/>
    <n v="79689.324275939405"/>
    <n v="204012.72546123"/>
  </r>
  <r>
    <x v="20"/>
    <s v="United States"/>
    <x v="0"/>
    <s v="NE Aleutians slope"/>
    <n v="15"/>
    <n v="1"/>
    <n v="20510"/>
    <s v="&quot;Sablefish&quot;"/>
    <n v="15658"/>
    <n v="2.9608526480908202"/>
    <n v="46361.030763806099"/>
    <n v="139856.46739731799"/>
  </r>
  <r>
    <x v="20"/>
    <s v="United States"/>
    <x v="0"/>
    <s v="NW Aleutians slope"/>
    <n v="16"/>
    <n v="1"/>
    <n v="20510"/>
    <s v="&quot;Sablefish&quot;"/>
    <n v="10925"/>
    <n v="0.53895488372210199"/>
    <n v="8438.9555693206694"/>
    <n v="25457.641795348602"/>
  </r>
  <r>
    <x v="20"/>
    <s v="United States"/>
    <x v="0"/>
    <s v="SE Aleutians slope"/>
    <n v="18"/>
    <n v="1"/>
    <n v="20510"/>
    <s v="&quot;Sablefish&quot;"/>
    <n v="12772"/>
    <n v="2.0949807186290501"/>
    <n v="26757.093738330201"/>
    <n v="81957.254893633697"/>
  </r>
  <r>
    <x v="20"/>
    <s v="United States"/>
    <x v="0"/>
    <s v="SW Aleutians slope"/>
    <n v="17"/>
    <n v="1"/>
    <n v="20510"/>
    <s v="&quot;Sablefish&quot;"/>
    <n v="12808"/>
    <n v="1.37864171224872"/>
    <n v="17608.0119488407"/>
    <n v="53933.522735094397"/>
  </r>
  <r>
    <x v="20"/>
    <s v="United States"/>
    <x v="1"/>
    <s v="Amatuli Gully"/>
    <n v="36"/>
    <n v="0"/>
    <n v="20510"/>
    <s v="&quot;Sablefish&quot;"/>
    <n v="11514"/>
    <n v="11.408309961861301"/>
    <n v="131355.280900871"/>
    <n v="407097.42395559"/>
  </r>
  <r>
    <x v="20"/>
    <s v="United States"/>
    <x v="1"/>
    <s v="Chirikof slope"/>
    <n v="30"/>
    <n v="1"/>
    <n v="20510"/>
    <s v="&quot;Sablefish&quot;"/>
    <n v="9545"/>
    <n v="7.6816884021254204"/>
    <n v="73321.715798287099"/>
    <n v="275807.96081031102"/>
  </r>
  <r>
    <x v="20"/>
    <s v="United States"/>
    <x v="1"/>
    <s v="Kodiak slope"/>
    <n v="35"/>
    <n v="1"/>
    <n v="20510"/>
    <s v="&quot;Sablefish&quot;"/>
    <n v="11238"/>
    <n v="9.6190246030987403"/>
    <n v="108098.598489624"/>
    <n v="435339.283716576"/>
  </r>
  <r>
    <x v="20"/>
    <s v="United States"/>
    <x v="1"/>
    <s v="Shelikof Trough"/>
    <n v="31"/>
    <n v="0"/>
    <n v="20510"/>
    <s v="&quot;Sablefish&quot;"/>
    <n v="17142"/>
    <n v="2.9280161013138901"/>
    <n v="50192.052008722698"/>
    <n v="139454.29337077399"/>
  </r>
  <r>
    <x v="20"/>
    <s v="United States"/>
    <x v="2"/>
    <s v="Dixon Entrance"/>
    <n v="55"/>
    <n v="1"/>
    <n v="20510"/>
    <s v="&quot;Sablefish&quot;"/>
    <n v="2343"/>
    <n v="6.4628403773854703"/>
    <n v="15142.4350042142"/>
    <n v="47299.133402768901"/>
  </r>
  <r>
    <x v="20"/>
    <s v="United States"/>
    <x v="2"/>
    <s v="East Yakutat slope"/>
    <n v="39"/>
    <n v="1"/>
    <n v="20510"/>
    <s v="&quot;Sablefish&quot;"/>
    <n v="4412"/>
    <n v="2.5180417223393401"/>
    <n v="11109.600078961201"/>
    <n v="51147.745427850699"/>
  </r>
  <r>
    <x v="20"/>
    <s v="United States"/>
    <x v="2"/>
    <s v="Ommaney Trench"/>
    <n v="47"/>
    <n v="1"/>
    <n v="20510"/>
    <s v="&quot;Sablefish&quot;"/>
    <n v="1503"/>
    <n v="5.0685025921136502"/>
    <n v="7617.9593959468102"/>
    <n v="22608.818218614699"/>
  </r>
  <r>
    <x v="20"/>
    <s v="United States"/>
    <x v="2"/>
    <s v="Southeast Shelf"/>
    <n v="49"/>
    <n v="0"/>
    <n v="20510"/>
    <s v="&quot;Sablefish&quot;"/>
    <n v="0"/>
    <m/>
    <n v="0"/>
    <n v="0"/>
  </r>
  <r>
    <x v="20"/>
    <s v="United States"/>
    <x v="2"/>
    <s v="Southeast slope"/>
    <n v="45"/>
    <n v="1"/>
    <n v="20510"/>
    <s v="&quot;Sablefish&quot;"/>
    <n v="7517"/>
    <n v="6.3553793517346202"/>
    <n v="47773.386586989203"/>
    <n v="194156.99053833701"/>
  </r>
  <r>
    <x v="20"/>
    <s v="United States"/>
    <x v="2"/>
    <s v="Spencer Gully"/>
    <n v="46"/>
    <n v="1"/>
    <n v="20510"/>
    <s v="&quot;Sablefish&quot;"/>
    <n v="729"/>
    <n v="13.639545898057101"/>
    <n v="9943.2289596836108"/>
    <n v="34232.626505268599"/>
  </r>
  <r>
    <x v="20"/>
    <s v="United States"/>
    <x v="3"/>
    <s v="W Yakutat slope"/>
    <n v="38"/>
    <n v="1"/>
    <n v="20510"/>
    <s v="&quot;Sablefish&quot;"/>
    <n v="10898"/>
    <n v="4.6144091971622299"/>
    <n v="50287.831430673898"/>
    <n v="200443.71891978299"/>
  </r>
  <r>
    <x v="20"/>
    <s v="United States"/>
    <x v="3"/>
    <s v="W-Grounds"/>
    <n v="41"/>
    <n v="0"/>
    <n v="20510"/>
    <s v="&quot;Sablefish&quot;"/>
    <n v="1528"/>
    <n v="6.3941567595852904"/>
    <n v="9770.2715286463208"/>
    <n v="26891.642119778098"/>
  </r>
  <r>
    <x v="20"/>
    <s v="United States"/>
    <x v="3"/>
    <s v="Yakutat Valley"/>
    <n v="42"/>
    <n v="0"/>
    <n v="20510"/>
    <s v="&quot;Sablefish&quot;"/>
    <n v="2036"/>
    <n v="9.9954315097058704"/>
    <n v="20350.6985537611"/>
    <n v="52391.309095417797"/>
  </r>
  <r>
    <x v="20"/>
    <s v="United States"/>
    <x v="4"/>
    <s v="Shumagin Slope"/>
    <n v="25"/>
    <n v="1"/>
    <n v="20510"/>
    <s v="&quot;Sablefish&quot;"/>
    <n v="11634"/>
    <n v="6.9330569318268997"/>
    <n v="80659.184344874098"/>
    <n v="229009.36521909101"/>
  </r>
  <r>
    <x v="21"/>
    <s v="United States"/>
    <x v="5"/>
    <s v="Bering 1 slope"/>
    <n v="9"/>
    <n v="1"/>
    <n v="20510"/>
    <s v="&quot;Sablefish&quot;"/>
    <n v="5608"/>
    <n v="2.2062461045665702"/>
    <n v="12372.6281544093"/>
    <n v="44491.695658775898"/>
  </r>
  <r>
    <x v="21"/>
    <s v="United States"/>
    <x v="5"/>
    <s v="Bering 2 slope"/>
    <n v="8"/>
    <n v="1"/>
    <n v="20510"/>
    <s v="&quot;Sablefish&quot;"/>
    <n v="16062"/>
    <n v="1.51665774276649"/>
    <n v="24360.5566643153"/>
    <n v="85520.894013208701"/>
  </r>
  <r>
    <x v="21"/>
    <s v="United States"/>
    <x v="5"/>
    <s v="Bering 3 slope"/>
    <n v="7"/>
    <n v="1"/>
    <n v="20510"/>
    <s v="&quot;Sablefish&quot;"/>
    <n v="5916"/>
    <n v="0.83288503417725201"/>
    <n v="4927.3478621926197"/>
    <n v="20276.299183663501"/>
  </r>
  <r>
    <x v="21"/>
    <s v="United States"/>
    <x v="5"/>
    <s v="Bering 4 slope"/>
    <n v="6"/>
    <n v="1"/>
    <n v="20510"/>
    <s v="&quot;Sablefish&quot;"/>
    <n v="6475"/>
    <n v="0.379360287248107"/>
    <n v="2456.3578599314901"/>
    <n v="10271.507667693601"/>
  </r>
  <r>
    <x v="21"/>
    <s v="United States"/>
    <x v="1"/>
    <s v="Amatuli Gully"/>
    <n v="36"/>
    <n v="0"/>
    <n v="20510"/>
    <s v="&quot;Sablefish&quot;"/>
    <n v="11514"/>
    <n v="9.4409986001439297"/>
    <n v="108703.657882057"/>
    <n v="346186.08829153399"/>
  </r>
  <r>
    <x v="21"/>
    <s v="United States"/>
    <x v="1"/>
    <s v="Chirikof slope"/>
    <n v="30"/>
    <n v="1"/>
    <n v="20510"/>
    <s v="&quot;Sablefish&quot;"/>
    <n v="9545"/>
    <n v="8.3894917463300196"/>
    <n v="80077.698718720101"/>
    <n v="287271.00297288201"/>
  </r>
  <r>
    <x v="21"/>
    <s v="United States"/>
    <x v="1"/>
    <s v="Kodiak slope"/>
    <n v="35"/>
    <n v="1"/>
    <n v="20510"/>
    <s v="&quot;Sablefish&quot;"/>
    <n v="11238"/>
    <n v="9.3467792045766505"/>
    <n v="105039.104701032"/>
    <n v="416867.90724698198"/>
  </r>
  <r>
    <x v="21"/>
    <s v="United States"/>
    <x v="1"/>
    <s v="Shelikof Trough"/>
    <n v="31"/>
    <n v="0"/>
    <n v="20510"/>
    <s v="&quot;Sablefish&quot;"/>
    <n v="17142"/>
    <n v="5.2295253695623103"/>
    <n v="89644.523885037197"/>
    <n v="305211.47833257797"/>
  </r>
  <r>
    <x v="21"/>
    <s v="United States"/>
    <x v="2"/>
    <s v="Dixon Entrance"/>
    <n v="55"/>
    <n v="1"/>
    <n v="20510"/>
    <s v="&quot;Sablefish&quot;"/>
    <n v="2343"/>
    <n v="7.2335662536837999"/>
    <n v="16948.2457323811"/>
    <n v="54748.266880561903"/>
  </r>
  <r>
    <x v="21"/>
    <s v="United States"/>
    <x v="2"/>
    <s v="East Yakutat slope"/>
    <n v="39"/>
    <n v="1"/>
    <n v="20510"/>
    <s v="&quot;Sablefish&quot;"/>
    <n v="1831"/>
    <n v="6.2778696927712199"/>
    <n v="11494.779407464101"/>
    <n v="51959.627968938097"/>
  </r>
  <r>
    <x v="21"/>
    <s v="United States"/>
    <x v="2"/>
    <s v="Ommaney Trench"/>
    <n v="47"/>
    <n v="1"/>
    <n v="20510"/>
    <s v="&quot;Sablefish&quot;"/>
    <n v="1253"/>
    <n v="5.6567666000052803"/>
    <n v="7087.9285498066101"/>
    <n v="24419.734928826001"/>
  </r>
  <r>
    <x v="21"/>
    <s v="United States"/>
    <x v="2"/>
    <s v="Southeast Shelf"/>
    <n v="49"/>
    <n v="0"/>
    <n v="20510"/>
    <s v="&quot;Sablefish&quot;"/>
    <n v="0"/>
    <m/>
    <n v="0"/>
    <n v="0"/>
  </r>
  <r>
    <x v="21"/>
    <s v="United States"/>
    <x v="2"/>
    <s v="Southeast slope"/>
    <n v="45"/>
    <n v="1"/>
    <n v="20510"/>
    <s v="&quot;Sablefish&quot;"/>
    <n v="4775"/>
    <n v="9.9993946458490797"/>
    <n v="47747.109433929298"/>
    <n v="193372.539446087"/>
  </r>
  <r>
    <x v="21"/>
    <s v="United States"/>
    <x v="2"/>
    <s v="Spencer Gully"/>
    <n v="46"/>
    <n v="1"/>
    <n v="20510"/>
    <s v="&quot;Sablefish&quot;"/>
    <n v="729"/>
    <n v="13.0115381788927"/>
    <n v="9485.4113324127502"/>
    <n v="33812.534844289599"/>
  </r>
  <r>
    <x v="21"/>
    <s v="United States"/>
    <x v="3"/>
    <s v="W Yakutat slope"/>
    <n v="38"/>
    <n v="1"/>
    <n v="20510"/>
    <s v="&quot;Sablefish&quot;"/>
    <n v="10898"/>
    <n v="5.9543357153956302"/>
    <n v="64890.350626381602"/>
    <n v="237298.680810049"/>
  </r>
  <r>
    <x v="21"/>
    <s v="United States"/>
    <x v="3"/>
    <s v="W-Grounds"/>
    <n v="41"/>
    <n v="0"/>
    <n v="20510"/>
    <s v="&quot;Sablefish&quot;"/>
    <n v="1528"/>
    <n v="5.0574692421618002"/>
    <n v="7727.8130020232202"/>
    <n v="18195.4665272864"/>
  </r>
  <r>
    <x v="21"/>
    <s v="United States"/>
    <x v="3"/>
    <s v="Yakutat Valley"/>
    <n v="42"/>
    <n v="0"/>
    <n v="20510"/>
    <s v="&quot;Sablefish&quot;"/>
    <n v="2036"/>
    <n v="12.0217139662133"/>
    <n v="24476.209635210202"/>
    <n v="48058.904052032798"/>
  </r>
  <r>
    <x v="21"/>
    <s v="United States"/>
    <x v="4"/>
    <s v="Shumagin Slope"/>
    <n v="25"/>
    <n v="1"/>
    <n v="20510"/>
    <s v="&quot;Sablefish&quot;"/>
    <n v="11634"/>
    <n v="6.9081879317889499"/>
    <n v="80369.858398432698"/>
    <n v="213156.166953273"/>
  </r>
  <r>
    <x v="22"/>
    <s v="United States"/>
    <x v="0"/>
    <s v="NE Aleutians slope"/>
    <n v="15"/>
    <n v="1"/>
    <n v="20510"/>
    <s v="&quot;Sablefish&quot;"/>
    <n v="15658"/>
    <n v="2.12"/>
    <n v="29810"/>
    <n v="97924"/>
  </r>
  <r>
    <x v="22"/>
    <s v="United States"/>
    <x v="0"/>
    <s v="NW Aleutians slope"/>
    <n v="16"/>
    <n v="1"/>
    <n v="20510"/>
    <s v="&quot;Sablefish&quot;"/>
    <n v="10925"/>
    <n v="0.182026918519442"/>
    <n v="0.38589706726121697"/>
    <n v="5426.2224410645704"/>
  </r>
  <r>
    <x v="22"/>
    <s v="United States"/>
    <x v="0"/>
    <s v="SE Aleutians slope"/>
    <n v="18"/>
    <n v="1"/>
    <n v="20510"/>
    <s v="&quot;Sablefish&quot;"/>
    <n v="12772"/>
    <n v="1.1178223484920999"/>
    <n v="14276.8270349411"/>
    <n v="45041.933019165997"/>
  </r>
  <r>
    <x v="22"/>
    <s v="United States"/>
    <x v="0"/>
    <s v="SW Aleutians slope"/>
    <n v="17"/>
    <n v="1"/>
    <n v="20510"/>
    <s v="&quot;Sablefish&quot;"/>
    <n v="12808"/>
    <n v="0.73560415273106605"/>
    <n v="9395.1362386811797"/>
    <n v="29640.696503007101"/>
  </r>
  <r>
    <x v="22"/>
    <s v="United States"/>
    <x v="1"/>
    <s v="Amatuli Gully"/>
    <n v="36"/>
    <n v="0"/>
    <n v="20510"/>
    <s v="&quot;Sablefish&quot;"/>
    <n v="11514"/>
    <n v="9.4996293014412405"/>
    <n v="109378.731776794"/>
    <n v="380722.777802172"/>
  </r>
  <r>
    <x v="22"/>
    <s v="United States"/>
    <x v="1"/>
    <s v="Chirikof slope"/>
    <n v="30"/>
    <n v="1"/>
    <n v="20510"/>
    <s v="&quot;Sablefish&quot;"/>
    <n v="9545"/>
    <n v="9.1115291485832994"/>
    <n v="86969.545723227595"/>
    <n v="333303.78543816402"/>
  </r>
  <r>
    <x v="22"/>
    <s v="United States"/>
    <x v="1"/>
    <s v="Kodiak slope"/>
    <n v="35"/>
    <n v="1"/>
    <n v="20510"/>
    <s v="&quot;Sablefish&quot;"/>
    <n v="11238"/>
    <n v="11.3119810251224"/>
    <n v="127124.042760325"/>
    <n v="516252.38646908401"/>
  </r>
  <r>
    <x v="22"/>
    <s v="United States"/>
    <x v="1"/>
    <s v="Shelikof Trough"/>
    <n v="31"/>
    <n v="0"/>
    <n v="20510"/>
    <s v="&quot;Sablefish&quot;"/>
    <n v="17142"/>
    <n v="6.3008974301690497"/>
    <n v="108009.983747958"/>
    <n v="341638.46113334101"/>
  </r>
  <r>
    <x v="22"/>
    <s v="United States"/>
    <x v="2"/>
    <s v="Dixon Entrance"/>
    <n v="55"/>
    <n v="1"/>
    <n v="20510"/>
    <s v="&quot;Sablefish&quot;"/>
    <n v="2343"/>
    <n v="10.598362686709599"/>
    <n v="24831.963774960601"/>
    <n v="100648.34291501201"/>
  </r>
  <r>
    <x v="22"/>
    <s v="United States"/>
    <x v="2"/>
    <s v="East Yakutat slope"/>
    <n v="39"/>
    <n v="1"/>
    <n v="20510"/>
    <s v="&quot;Sablefish&quot;"/>
    <n v="4412"/>
    <n v="2.4951400961168302"/>
    <n v="11008.558104067501"/>
    <n v="52431.201934920602"/>
  </r>
  <r>
    <x v="22"/>
    <s v="United States"/>
    <x v="2"/>
    <s v="Ommaney Trench"/>
    <n v="47"/>
    <n v="1"/>
    <n v="20510"/>
    <s v="&quot;Sablefish&quot;"/>
    <n v="1253"/>
    <n v="5.6021259919859698"/>
    <n v="7019.4638679584205"/>
    <n v="22927.296569275699"/>
  </r>
  <r>
    <x v="22"/>
    <s v="United States"/>
    <x v="2"/>
    <s v="Southeast Shelf"/>
    <n v="49"/>
    <n v="0"/>
    <n v="20510"/>
    <s v="&quot;Sablefish&quot;"/>
    <n v="0"/>
    <m/>
    <n v="0"/>
    <n v="0"/>
  </r>
  <r>
    <x v="22"/>
    <s v="United States"/>
    <x v="2"/>
    <s v="Southeast slope"/>
    <n v="45"/>
    <n v="1"/>
    <n v="20510"/>
    <s v="&quot;Sablefish&quot;"/>
    <n v="4775"/>
    <n v="9.3986844487860193"/>
    <n v="44878.718242953299"/>
    <n v="181989.65164571401"/>
  </r>
  <r>
    <x v="22"/>
    <s v="United States"/>
    <x v="2"/>
    <s v="Spencer Gully"/>
    <n v="46"/>
    <n v="1"/>
    <n v="20510"/>
    <s v="&quot;Sablefish&quot;"/>
    <n v="729"/>
    <n v="12.0678068865661"/>
    <n v="8797.4312203066802"/>
    <n v="34163.034282331202"/>
  </r>
  <r>
    <x v="22"/>
    <s v="United States"/>
    <x v="3"/>
    <s v="W Yakutat slope"/>
    <n v="38"/>
    <n v="1"/>
    <n v="20510"/>
    <s v="&quot;Sablefish&quot;"/>
    <n v="10898"/>
    <n v="6.1575927688424104"/>
    <n v="67105.445994844602"/>
    <n v="297321.50922296703"/>
  </r>
  <r>
    <x v="22"/>
    <s v="United States"/>
    <x v="3"/>
    <s v="W-Grounds"/>
    <n v="41"/>
    <n v="0"/>
    <n v="20510"/>
    <s v="&quot;Sablefish&quot;"/>
    <n v="1528"/>
    <n v="4.81921619534684"/>
    <n v="7363.7623464899798"/>
    <n v="23670.504378620299"/>
  </r>
  <r>
    <x v="22"/>
    <s v="United States"/>
    <x v="3"/>
    <s v="Yakutat Valley"/>
    <n v="42"/>
    <n v="0"/>
    <n v="20510"/>
    <s v="&quot;Sablefish&quot;"/>
    <n v="2036"/>
    <n v="1.88356183801764"/>
    <n v="3834.9319022039199"/>
    <n v="12410.0022810722"/>
  </r>
  <r>
    <x v="22"/>
    <s v="United States"/>
    <x v="4"/>
    <s v="Shumagin Slope"/>
    <n v="25"/>
    <n v="1"/>
    <n v="20510"/>
    <s v="&quot;Sablefish&quot;"/>
    <n v="11634"/>
    <n v="6.5849414542025304"/>
    <n v="76609.208878192207"/>
    <n v="252865.95000485101"/>
  </r>
  <r>
    <x v="23"/>
    <s v="United States"/>
    <x v="1"/>
    <s v="Amatuli Gully"/>
    <n v="36"/>
    <n v="0"/>
    <n v="20510"/>
    <s v="&quot;Sablefish&quot;"/>
    <n v="11514"/>
    <n v="7.7308369632673903"/>
    <n v="89012.856795060696"/>
    <n v="303266.43374769698"/>
  </r>
  <r>
    <x v="23"/>
    <s v="United States"/>
    <x v="1"/>
    <s v="Chirikof slope"/>
    <n v="30"/>
    <n v="1"/>
    <n v="20510"/>
    <s v="&quot;Sablefish&quot;"/>
    <n v="9545"/>
    <n v="7.5646660383523603"/>
    <n v="72204.737336073304"/>
    <n v="224728.834619642"/>
  </r>
  <r>
    <x v="23"/>
    <s v="United States"/>
    <x v="1"/>
    <s v="Kodiak slope"/>
    <n v="35"/>
    <n v="1"/>
    <n v="20510"/>
    <s v="&quot;Sablefish&quot;"/>
    <n v="11238"/>
    <n v="9.1507743897231304"/>
    <n v="102836.402591709"/>
    <n v="392783.01965752902"/>
  </r>
  <r>
    <x v="23"/>
    <s v="United States"/>
    <x v="1"/>
    <s v="Shelikof Trough"/>
    <n v="31"/>
    <n v="0"/>
    <n v="20510"/>
    <s v="&quot;Sablefish&quot;"/>
    <n v="17142"/>
    <n v="3.5392442931609001"/>
    <n v="60669.725673364199"/>
    <n v="156560.390421113"/>
  </r>
  <r>
    <x v="23"/>
    <s v="United States"/>
    <x v="2"/>
    <s v="Dixon Entrance"/>
    <n v="55"/>
    <n v="1"/>
    <n v="20510"/>
    <s v="&quot;Sablefish&quot;"/>
    <n v="2343"/>
    <n v="10.2701052756436"/>
    <n v="24062.856660832898"/>
    <n v="68554.328796258706"/>
  </r>
  <r>
    <x v="23"/>
    <s v="United States"/>
    <x v="2"/>
    <s v="East Yakutat slope"/>
    <n v="39"/>
    <n v="1"/>
    <n v="20510"/>
    <s v="&quot;Sablefish&quot;"/>
    <n v="4412"/>
    <n v="2.2209711881331402"/>
    <n v="9798.9248820434095"/>
    <n v="46424.680296921702"/>
  </r>
  <r>
    <x v="23"/>
    <s v="United States"/>
    <x v="2"/>
    <s v="Ommaney Trench"/>
    <n v="47"/>
    <n v="1"/>
    <n v="20510"/>
    <s v="&quot;Sablefish&quot;"/>
    <n v="1253"/>
    <n v="9.2108982411804305"/>
    <n v="11541.255496199101"/>
    <n v="46556.650123655898"/>
  </r>
  <r>
    <x v="23"/>
    <s v="United States"/>
    <x v="2"/>
    <s v="Southeast Shelf"/>
    <n v="49"/>
    <n v="0"/>
    <n v="20510"/>
    <s v="&quot;Sablefish&quot;"/>
    <n v="0"/>
    <m/>
    <n v="0"/>
    <n v="0"/>
  </r>
  <r>
    <x v="23"/>
    <s v="United States"/>
    <x v="2"/>
    <s v="Southeast slope"/>
    <n v="45"/>
    <n v="1"/>
    <n v="20510"/>
    <s v="&quot;Sablefish&quot;"/>
    <n v="4775"/>
    <n v="10.426330650211"/>
    <n v="49785.728854757799"/>
    <n v="199416.17297296101"/>
  </r>
  <r>
    <x v="23"/>
    <s v="United States"/>
    <x v="2"/>
    <s v="Spencer Gully"/>
    <n v="46"/>
    <n v="1"/>
    <n v="20510"/>
    <s v="&quot;Sablefish&quot;"/>
    <n v="729"/>
    <n v="11.4018180655946"/>
    <n v="8311.9253698184602"/>
    <n v="28715.1136527811"/>
  </r>
  <r>
    <x v="23"/>
    <s v="United States"/>
    <x v="3"/>
    <s v="W Yakutat slope"/>
    <n v="38"/>
    <n v="1"/>
    <n v="20510"/>
    <s v="&quot;Sablefish&quot;"/>
    <n v="10898"/>
    <n v="6.0496196516063003"/>
    <n v="65928.754963205502"/>
    <n v="272458.369533149"/>
  </r>
  <r>
    <x v="23"/>
    <s v="United States"/>
    <x v="3"/>
    <s v="W-Grounds"/>
    <n v="41"/>
    <n v="0"/>
    <n v="20510"/>
    <s v="&quot;Sablefish&quot;"/>
    <n v="1528"/>
    <n v="6.5237104439648501"/>
    <n v="9968.2295583782907"/>
    <n v="29342.141013117001"/>
  </r>
  <r>
    <x v="23"/>
    <s v="United States"/>
    <x v="3"/>
    <s v="Yakutat Valley"/>
    <n v="42"/>
    <n v="0"/>
    <n v="20510"/>
    <s v="&quot;Sablefish&quot;"/>
    <n v="2036"/>
    <n v="12.182842005449499"/>
    <n v="24804.2663230953"/>
    <n v="59623.442052284001"/>
  </r>
  <r>
    <x v="23"/>
    <s v="United States"/>
    <x v="4"/>
    <s v="Shumagin Gully"/>
    <n v="28"/>
    <n v="0"/>
    <n v="20510"/>
    <s v="&quot;Sablefish&quot;"/>
    <n v="3170"/>
    <n v="5.4367912141456101"/>
    <n v="17234.628148841599"/>
    <n v="44577.661973652903"/>
  </r>
  <r>
    <x v="23"/>
    <s v="United States"/>
    <x v="4"/>
    <s v="Shumagin Slope"/>
    <n v="25"/>
    <n v="1"/>
    <n v="20510"/>
    <s v="&quot;Sablefish&quot;"/>
    <n v="11634"/>
    <n v="7.2204423409008696"/>
    <n v="84002.6261940408"/>
    <n v="250768.58883889299"/>
  </r>
  <r>
    <x v="24"/>
    <s v="Japan"/>
    <x v="0"/>
    <s v="NE Aleutians slope"/>
    <n v="15"/>
    <n v="1"/>
    <n v="20510"/>
    <s v="&quot;Sablefish&quot;"/>
    <n v="15658"/>
    <n v="1.35"/>
    <n v="54000"/>
    <n v="185000"/>
  </r>
  <r>
    <x v="24"/>
    <s v="Japan"/>
    <x v="0"/>
    <s v="NW Aleutians slope"/>
    <n v="16"/>
    <n v="1"/>
    <n v="20510"/>
    <s v="&quot;Sablefish&quot;"/>
    <n v="10925"/>
    <m/>
    <m/>
    <m/>
  </r>
  <r>
    <x v="24"/>
    <s v="Japan"/>
    <x v="0"/>
    <s v="SE Aleutians slope"/>
    <n v="18"/>
    <n v="1"/>
    <n v="20510"/>
    <s v="&quot;Sablefish&quot;"/>
    <n v="11202"/>
    <m/>
    <m/>
    <m/>
  </r>
  <r>
    <x v="24"/>
    <s v="Japan"/>
    <x v="0"/>
    <s v="SW Aleutians slope"/>
    <n v="17"/>
    <n v="1"/>
    <n v="20510"/>
    <s v="&quot;Sablefish&quot;"/>
    <n v="12808"/>
    <m/>
    <m/>
    <m/>
  </r>
  <r>
    <x v="24"/>
    <s v="Japan"/>
    <x v="5"/>
    <s v="Bering 1 slope"/>
    <n v="9"/>
    <n v="1"/>
    <n v="20510"/>
    <s v="&quot;Sablefish&quot;"/>
    <n v="5608"/>
    <m/>
    <m/>
    <m/>
  </r>
  <r>
    <x v="24"/>
    <s v="Japan"/>
    <x v="5"/>
    <s v="Bering 2 slope"/>
    <n v="8"/>
    <n v="1"/>
    <n v="20510"/>
    <s v="&quot;Sablefish&quot;"/>
    <n v="16062"/>
    <n v="1.35"/>
    <n v="38000"/>
    <n v="117000"/>
  </r>
  <r>
    <x v="24"/>
    <s v="Japan"/>
    <x v="5"/>
    <s v="Bering 3 slope"/>
    <n v="7"/>
    <n v="1"/>
    <n v="20510"/>
    <s v="&quot;Sablefish&quot;"/>
    <n v="5916"/>
    <m/>
    <m/>
    <m/>
  </r>
  <r>
    <x v="24"/>
    <s v="Japan"/>
    <x v="5"/>
    <s v="Bering 4 slope"/>
    <n v="6"/>
    <n v="1"/>
    <n v="20510"/>
    <s v="&quot;Sablefish&quot;"/>
    <n v="6475"/>
    <m/>
    <m/>
    <m/>
  </r>
  <r>
    <x v="24"/>
    <s v="Japan"/>
    <x v="5"/>
    <s v="Bering 5 slope"/>
    <n v="5"/>
    <n v="1"/>
    <n v="20510"/>
    <s v="&quot;Sablefish&quot;"/>
    <n v="0"/>
    <m/>
    <m/>
    <m/>
  </r>
  <r>
    <x v="24"/>
    <s v="Japan"/>
    <x v="1"/>
    <s v="Amatuli Gully"/>
    <n v="36"/>
    <n v="0"/>
    <n v="20510"/>
    <s v="&quot;Sablefish&quot;"/>
    <n v="6346"/>
    <m/>
    <m/>
    <m/>
  </r>
  <r>
    <x v="24"/>
    <s v="Japan"/>
    <x v="1"/>
    <s v="Chirikof slope"/>
    <n v="30"/>
    <n v="1"/>
    <n v="20510"/>
    <s v="&quot;Sablefish&quot;"/>
    <n v="9545"/>
    <n v="6.3"/>
    <n v="112000"/>
    <n v="395000"/>
  </r>
  <r>
    <x v="24"/>
    <s v="Japan"/>
    <x v="1"/>
    <s v="Kodiak slope"/>
    <n v="35"/>
    <n v="1"/>
    <n v="20510"/>
    <s v="&quot;Sablefish&quot;"/>
    <n v="11238"/>
    <m/>
    <m/>
    <m/>
  </r>
  <r>
    <x v="24"/>
    <s v="Japan"/>
    <x v="2"/>
    <s v="East Yakutat slope"/>
    <n v="39"/>
    <n v="1"/>
    <n v="20510"/>
    <s v="&quot;Sablefish&quot;"/>
    <n v="4412"/>
    <m/>
    <m/>
    <m/>
  </r>
  <r>
    <x v="24"/>
    <s v="Japan"/>
    <x v="2"/>
    <s v="Southeast Shelf"/>
    <n v="49"/>
    <n v="0"/>
    <n v="20510"/>
    <s v="&quot;Sablefish&quot;"/>
    <n v="0"/>
    <m/>
    <m/>
    <m/>
  </r>
  <r>
    <x v="24"/>
    <s v="Japan"/>
    <x v="2"/>
    <s v="Southeast slope"/>
    <n v="45"/>
    <n v="1"/>
    <n v="20510"/>
    <s v="&quot;Sablefish&quot;"/>
    <n v="4775"/>
    <n v="5.4"/>
    <n v="56000"/>
    <n v="220000"/>
  </r>
  <r>
    <x v="24"/>
    <s v="Japan"/>
    <x v="3"/>
    <s v="W Yakutat slope"/>
    <n v="38"/>
    <n v="1"/>
    <n v="20510"/>
    <s v="&quot;Sablefish&quot;"/>
    <n v="10898"/>
    <n v="8.1"/>
    <n v="46000"/>
    <n v="193000"/>
  </r>
  <r>
    <x v="24"/>
    <s v="Japan"/>
    <x v="4"/>
    <s v="Shumagin Slope"/>
    <n v="25"/>
    <n v="1"/>
    <n v="20510"/>
    <s v="&quot;Sablefish&quot;"/>
    <n v="11634"/>
    <n v="6.75"/>
    <n v="60000"/>
    <n v="177000"/>
  </r>
  <r>
    <x v="24"/>
    <s v="United States"/>
    <x v="1"/>
    <s v="Amatuli Gully"/>
    <n v="36"/>
    <n v="0"/>
    <n v="20510"/>
    <s v="&quot;Sablefish&quot;"/>
    <n v="11514"/>
    <n v="7.5048411426637003"/>
    <n v="86410.740916629802"/>
    <n v="325994.26523243298"/>
  </r>
  <r>
    <x v="24"/>
    <s v="United States"/>
    <x v="1"/>
    <s v="Chirikof slope"/>
    <n v="30"/>
    <n v="1"/>
    <n v="20510"/>
    <s v="&quot;Sablefish&quot;"/>
    <n v="9545"/>
    <n v="7.8730582967136202"/>
    <n v="75148.341442131496"/>
    <n v="277812.90567916102"/>
  </r>
  <r>
    <x v="24"/>
    <s v="United States"/>
    <x v="1"/>
    <s v="Kodiak slope"/>
    <n v="35"/>
    <n v="1"/>
    <n v="20510"/>
    <s v="&quot;Sablefish&quot;"/>
    <n v="11238"/>
    <n v="7.9975557988391603"/>
    <n v="89876.532067354507"/>
    <n v="352014.267679938"/>
  </r>
  <r>
    <x v="24"/>
    <s v="United States"/>
    <x v="1"/>
    <s v="Shelikof Trough"/>
    <n v="31"/>
    <n v="0"/>
    <n v="20510"/>
    <s v="&quot;Sablefish&quot;"/>
    <n v="17142"/>
    <n v="2.5231294346365298"/>
    <n v="43251.484768539303"/>
    <n v="129498.05680611799"/>
  </r>
  <r>
    <x v="24"/>
    <s v="United States"/>
    <x v="2"/>
    <s v="Alsek Strath"/>
    <n v="43"/>
    <n v="0"/>
    <n v="20510"/>
    <s v="&quot;Sablefish&quot;"/>
    <n v="1169"/>
    <n v="2.8655915410964101"/>
    <n v="3349.8765115417"/>
    <n v="16485.505593658901"/>
  </r>
  <r>
    <x v="24"/>
    <s v="United States"/>
    <x v="2"/>
    <s v="Dixon Entrance"/>
    <n v="55"/>
    <n v="1"/>
    <n v="20510"/>
    <s v="&quot;Sablefish&quot;"/>
    <n v="2343"/>
    <n v="5.29628333186524"/>
    <n v="12409.191846560299"/>
    <n v="31465.437864269301"/>
  </r>
  <r>
    <x v="24"/>
    <s v="United States"/>
    <x v="2"/>
    <s v="East Yakutat slope"/>
    <n v="39"/>
    <n v="1"/>
    <n v="20510"/>
    <s v="&quot;Sablefish&quot;"/>
    <n v="4412"/>
    <n v="3.6989106844422701"/>
    <n v="16319.593939759299"/>
    <n v="80364.797944064107"/>
  </r>
  <r>
    <x v="24"/>
    <s v="United States"/>
    <x v="2"/>
    <s v="Iphigenia Gully"/>
    <n v="48"/>
    <n v="0"/>
    <n v="20510"/>
    <s v="&quot;Sablefish&quot;"/>
    <n v="2254"/>
    <n v="2.7292548763797799"/>
    <n v="6151.7404913600203"/>
    <n v="22236.4286391319"/>
  </r>
  <r>
    <x v="24"/>
    <s v="United States"/>
    <x v="2"/>
    <s v="Ommaney Trench"/>
    <n v="47"/>
    <n v="1"/>
    <n v="20510"/>
    <s v="&quot;Sablefish&quot;"/>
    <n v="1253"/>
    <n v="7.12604610357808"/>
    <n v="8928.9357677833304"/>
    <n v="33788.870766599299"/>
  </r>
  <r>
    <x v="24"/>
    <s v="United States"/>
    <x v="2"/>
    <s v="Southeast Shelf"/>
    <n v="49"/>
    <n v="0"/>
    <n v="20510"/>
    <s v="&quot;Sablefish&quot;"/>
    <n v="0"/>
    <m/>
    <n v="0"/>
    <n v="0"/>
  </r>
  <r>
    <x v="24"/>
    <s v="United States"/>
    <x v="2"/>
    <s v="Southeast slope"/>
    <n v="45"/>
    <n v="1"/>
    <n v="20510"/>
    <s v="&quot;Sablefish&quot;"/>
    <n v="4775"/>
    <n v="11.224365194724699"/>
    <n v="53596.3438048104"/>
    <n v="231427.53541681901"/>
  </r>
  <r>
    <x v="24"/>
    <s v="United States"/>
    <x v="2"/>
    <s v="Spencer Gully"/>
    <n v="46"/>
    <n v="1"/>
    <n v="20510"/>
    <s v="&quot;Sablefish&quot;"/>
    <n v="729"/>
    <n v="16.855229942736901"/>
    <n v="12287.4626282552"/>
    <n v="54961.739431472"/>
  </r>
  <r>
    <x v="24"/>
    <s v="United States"/>
    <x v="3"/>
    <s v="W Yakutat slope"/>
    <n v="38"/>
    <n v="1"/>
    <n v="20510"/>
    <s v="&quot;Sablefish&quot;"/>
    <n v="10898"/>
    <n v="7.6596998594841397"/>
    <n v="83475.409068658104"/>
    <n v="350739.79179492802"/>
  </r>
  <r>
    <x v="24"/>
    <s v="United States"/>
    <x v="3"/>
    <s v="W-Grounds"/>
    <n v="41"/>
    <n v="0"/>
    <n v="20510"/>
    <s v="&quot;Sablefish&quot;"/>
    <n v="1528"/>
    <n v="3.6039407360208"/>
    <n v="5506.8214446397897"/>
    <n v="17861.539483562701"/>
  </r>
  <r>
    <x v="24"/>
    <s v="United States"/>
    <x v="3"/>
    <s v="Yakutat Valley"/>
    <n v="42"/>
    <n v="0"/>
    <n v="20510"/>
    <s v="&quot;Sablefish&quot;"/>
    <n v="2036"/>
    <n v="5.7380113344861599"/>
    <n v="11682.5910770138"/>
    <n v="27247.6740434069"/>
  </r>
  <r>
    <x v="24"/>
    <s v="United States"/>
    <x v="4"/>
    <s v="Shumagin Gully"/>
    <n v="28"/>
    <n v="0"/>
    <n v="20510"/>
    <s v="&quot;Sablefish&quot;"/>
    <n v="3170"/>
    <n v="6.6520609444072596"/>
    <n v="21087.033193771"/>
    <n v="59459.060123827803"/>
  </r>
  <r>
    <x v="24"/>
    <s v="United States"/>
    <x v="4"/>
    <s v="Shumagin Slope"/>
    <n v="25"/>
    <n v="1"/>
    <n v="20510"/>
    <s v="&quot;Sablefish&quot;"/>
    <n v="11634"/>
    <n v="7.08858836273909"/>
    <n v="82468.637012106599"/>
    <n v="230441.13489540201"/>
  </r>
  <r>
    <x v="25"/>
    <s v="Japan"/>
    <x v="0"/>
    <s v="NE Aleutians slope"/>
    <n v="15"/>
    <n v="1"/>
    <n v="20510"/>
    <s v="&quot;Sablefish&quot;"/>
    <n v="15658"/>
    <n v="1.35"/>
    <n v="66000"/>
    <n v="177000"/>
  </r>
  <r>
    <x v="25"/>
    <s v="Japan"/>
    <x v="0"/>
    <s v="NW Aleutians slope"/>
    <n v="16"/>
    <n v="1"/>
    <n v="20510"/>
    <s v="&quot;Sablefish&quot;"/>
    <n v="10925"/>
    <m/>
    <m/>
    <m/>
  </r>
  <r>
    <x v="25"/>
    <s v="Japan"/>
    <x v="0"/>
    <s v="SE Aleutians slope"/>
    <n v="18"/>
    <n v="1"/>
    <n v="20510"/>
    <s v="&quot;Sablefish&quot;"/>
    <n v="12772"/>
    <m/>
    <m/>
    <m/>
  </r>
  <r>
    <x v="25"/>
    <s v="Japan"/>
    <x v="0"/>
    <s v="SW Aleutians slope"/>
    <n v="17"/>
    <n v="1"/>
    <n v="20510"/>
    <s v="&quot;Sablefish&quot;"/>
    <n v="12808"/>
    <m/>
    <m/>
    <m/>
  </r>
  <r>
    <x v="25"/>
    <s v="Japan"/>
    <x v="5"/>
    <s v="Bering 1 slope"/>
    <n v="9"/>
    <n v="1"/>
    <n v="20510"/>
    <s v="&quot;Sablefish&quot;"/>
    <n v="5608"/>
    <m/>
    <m/>
    <m/>
  </r>
  <r>
    <x v="25"/>
    <s v="Japan"/>
    <x v="5"/>
    <s v="Bering 2 slope"/>
    <n v="8"/>
    <n v="1"/>
    <n v="20510"/>
    <s v="&quot;Sablefish&quot;"/>
    <n v="16062"/>
    <n v="0.45"/>
    <n v="12000"/>
    <n v="34000"/>
  </r>
  <r>
    <x v="25"/>
    <s v="Japan"/>
    <x v="5"/>
    <s v="Bering 3 slope"/>
    <n v="7"/>
    <n v="1"/>
    <n v="20510"/>
    <s v="&quot;Sablefish&quot;"/>
    <n v="5916"/>
    <m/>
    <m/>
    <m/>
  </r>
  <r>
    <x v="25"/>
    <s v="Japan"/>
    <x v="5"/>
    <s v="Bering 4 slope"/>
    <n v="6"/>
    <n v="1"/>
    <n v="20510"/>
    <s v="&quot;Sablefish&quot;"/>
    <n v="6475"/>
    <m/>
    <m/>
    <m/>
  </r>
  <r>
    <x v="25"/>
    <s v="Japan"/>
    <x v="5"/>
    <s v="Bering 5 slope"/>
    <n v="5"/>
    <n v="1"/>
    <n v="20510"/>
    <s v="&quot;Sablefish&quot;"/>
    <n v="0"/>
    <m/>
    <m/>
    <m/>
  </r>
  <r>
    <x v="25"/>
    <s v="Japan"/>
    <x v="1"/>
    <s v="Amatuli Gully"/>
    <n v="36"/>
    <n v="0"/>
    <n v="20510"/>
    <s v="&quot;Sablefish&quot;"/>
    <n v="11514"/>
    <m/>
    <m/>
    <m/>
  </r>
  <r>
    <x v="25"/>
    <s v="Japan"/>
    <x v="1"/>
    <s v="Chirikof slope"/>
    <n v="30"/>
    <n v="1"/>
    <n v="20510"/>
    <s v="&quot;Sablefish&quot;"/>
    <n v="9545"/>
    <n v="7.2"/>
    <n v="128000"/>
    <n v="433000"/>
  </r>
  <r>
    <x v="25"/>
    <s v="Japan"/>
    <x v="1"/>
    <s v="Kodiak slope"/>
    <n v="35"/>
    <n v="1"/>
    <n v="20510"/>
    <s v="&quot;Sablefish&quot;"/>
    <n v="11238"/>
    <m/>
    <m/>
    <m/>
  </r>
  <r>
    <x v="25"/>
    <s v="Japan"/>
    <x v="2"/>
    <s v="East Yakutat slope"/>
    <n v="39"/>
    <n v="1"/>
    <n v="20510"/>
    <s v="&quot;Sablefish&quot;"/>
    <n v="4412"/>
    <m/>
    <m/>
    <m/>
  </r>
  <r>
    <x v="25"/>
    <s v="Japan"/>
    <x v="2"/>
    <s v="Southeast Shelf"/>
    <n v="49"/>
    <n v="0"/>
    <n v="20510"/>
    <s v="&quot;Sablefish&quot;"/>
    <n v="0"/>
    <m/>
    <m/>
    <m/>
  </r>
  <r>
    <x v="25"/>
    <s v="Japan"/>
    <x v="2"/>
    <s v="Southeast slope"/>
    <n v="45"/>
    <n v="1"/>
    <n v="20510"/>
    <s v="&quot;Sablefish&quot;"/>
    <n v="4775"/>
    <n v="6.75"/>
    <n v="72000"/>
    <n v="272000"/>
  </r>
  <r>
    <x v="25"/>
    <s v="Japan"/>
    <x v="3"/>
    <s v="W Yakutat slope"/>
    <n v="38"/>
    <n v="1"/>
    <n v="20510"/>
    <s v="&quot;Sablefish&quot;"/>
    <n v="10898"/>
    <n v="9.9"/>
    <n v="57000"/>
    <n v="226000"/>
  </r>
  <r>
    <x v="25"/>
    <s v="Japan"/>
    <x v="4"/>
    <s v="Shumagin Slope"/>
    <n v="25"/>
    <n v="1"/>
    <n v="20510"/>
    <s v="&quot;Sablefish&quot;"/>
    <n v="11634"/>
    <n v="6.3"/>
    <n v="60000"/>
    <n v="176000"/>
  </r>
  <r>
    <x v="25"/>
    <s v="United States"/>
    <x v="1"/>
    <s v="Amatuli Gully"/>
    <n v="36"/>
    <n v="0"/>
    <n v="20510"/>
    <s v="&quot;Sablefish&quot;"/>
    <n v="11514"/>
    <n v="8.1701578137463091"/>
    <n v="94071.197067475005"/>
    <n v="346908.19140517601"/>
  </r>
  <r>
    <x v="25"/>
    <s v="United States"/>
    <x v="1"/>
    <s v="Chirikof slope"/>
    <n v="30"/>
    <n v="1"/>
    <n v="20510"/>
    <s v="&quot;Sablefish&quot;"/>
    <n v="9545"/>
    <n v="9.7230875223211903"/>
    <n v="92806.870400555796"/>
    <n v="294024.15015581303"/>
  </r>
  <r>
    <x v="25"/>
    <s v="United States"/>
    <x v="1"/>
    <s v="Kodiak slope"/>
    <n v="35"/>
    <n v="1"/>
    <n v="20510"/>
    <s v="&quot;Sablefish&quot;"/>
    <n v="11238"/>
    <n v="10.290059160241601"/>
    <n v="115639.684842795"/>
    <n v="395150.06357680401"/>
  </r>
  <r>
    <x v="25"/>
    <s v="United States"/>
    <x v="1"/>
    <s v="Shelikof Trough"/>
    <n v="31"/>
    <n v="0"/>
    <n v="20510"/>
    <s v="&quot;Sablefish&quot;"/>
    <n v="17142"/>
    <n v="6.13264526949642"/>
    <n v="105125.80520970801"/>
    <n v="298235.915348562"/>
  </r>
  <r>
    <x v="25"/>
    <s v="United States"/>
    <x v="2"/>
    <s v="Alsek Strath"/>
    <n v="43"/>
    <n v="0"/>
    <n v="20510"/>
    <s v="&quot;Sablefish&quot;"/>
    <n v="1169"/>
    <n v="3.6666656449947101"/>
    <n v="4286.3321389988196"/>
    <n v="9890.5470482873607"/>
  </r>
  <r>
    <x v="25"/>
    <s v="United States"/>
    <x v="2"/>
    <s v="Dixon Entrance"/>
    <n v="55"/>
    <n v="1"/>
    <n v="20510"/>
    <s v="&quot;Sablefish&quot;"/>
    <n v="2343"/>
    <n v="8.9500880324836594"/>
    <n v="20970.056260109199"/>
    <n v="50809.889357849403"/>
  </r>
  <r>
    <x v="25"/>
    <s v="United States"/>
    <x v="2"/>
    <s v="East Yakutat slope"/>
    <n v="39"/>
    <n v="1"/>
    <n v="20510"/>
    <s v="&quot;Sablefish&quot;"/>
    <n v="4412"/>
    <n v="3.90208500496361"/>
    <n v="17215.999041899398"/>
    <n v="73142.614741235593"/>
  </r>
  <r>
    <x v="25"/>
    <s v="United States"/>
    <x v="2"/>
    <s v="Iphigenia Gully"/>
    <n v="48"/>
    <n v="0"/>
    <n v="20510"/>
    <s v="&quot;Sablefish&quot;"/>
    <n v="2254"/>
    <n v="3.9182372842200701"/>
    <n v="8831.7068386320298"/>
    <n v="19893.858767464"/>
  </r>
  <r>
    <x v="25"/>
    <s v="United States"/>
    <x v="2"/>
    <s v="Ommaney Trench"/>
    <n v="47"/>
    <n v="1"/>
    <n v="20510"/>
    <s v="&quot;Sablefish&quot;"/>
    <n v="1253"/>
    <n v="7.4931145880344596"/>
    <n v="9388.8725788071697"/>
    <n v="28781.141124785099"/>
  </r>
  <r>
    <x v="25"/>
    <s v="United States"/>
    <x v="2"/>
    <s v="Southeast Shelf"/>
    <n v="49"/>
    <n v="0"/>
    <n v="20510"/>
    <s v="&quot;Sablefish&quot;"/>
    <n v="0"/>
    <m/>
    <n v="0"/>
    <n v="0"/>
  </r>
  <r>
    <x v="25"/>
    <s v="United States"/>
    <x v="2"/>
    <s v="Southeast slope"/>
    <n v="45"/>
    <n v="1"/>
    <n v="20510"/>
    <s v="&quot;Sablefish&quot;"/>
    <n v="4775"/>
    <n v="14.557860482996499"/>
    <n v="69513.783806308405"/>
    <n v="248480.371688368"/>
  </r>
  <r>
    <x v="25"/>
    <s v="United States"/>
    <x v="2"/>
    <s v="Spencer Gully"/>
    <n v="46"/>
    <n v="1"/>
    <n v="20510"/>
    <s v="&quot;Sablefish&quot;"/>
    <n v="729"/>
    <n v="17.8287186104127"/>
    <n v="12997.1358669909"/>
    <n v="46140.771191772401"/>
  </r>
  <r>
    <x v="25"/>
    <s v="United States"/>
    <x v="3"/>
    <s v="W Yakutat slope"/>
    <n v="38"/>
    <n v="1"/>
    <n v="20510"/>
    <s v="&quot;Sablefish&quot;"/>
    <n v="10898"/>
    <n v="9.3636339675289797"/>
    <n v="102044.88297813101"/>
    <n v="375724.63919527002"/>
  </r>
  <r>
    <x v="25"/>
    <s v="United States"/>
    <x v="3"/>
    <s v="W-Grounds"/>
    <n v="41"/>
    <n v="0"/>
    <n v="20510"/>
    <s v="&quot;Sablefish&quot;"/>
    <n v="1528"/>
    <n v="11.4926761904859"/>
    <n v="17560.809219062499"/>
    <n v="48884.4299745483"/>
  </r>
  <r>
    <x v="25"/>
    <s v="United States"/>
    <x v="3"/>
    <s v="Yakutat Valley"/>
    <n v="42"/>
    <n v="0"/>
    <n v="20510"/>
    <s v="&quot;Sablefish&quot;"/>
    <n v="2036"/>
    <n v="9.8428056983203902"/>
    <n v="20039.952401780301"/>
    <n v="57039.583343904997"/>
  </r>
  <r>
    <x v="25"/>
    <s v="United States"/>
    <x v="4"/>
    <s v="Shumagin Gully"/>
    <n v="28"/>
    <n v="0"/>
    <n v="20510"/>
    <s v="&quot;Sablefish&quot;"/>
    <n v="3170"/>
    <n v="7.9748576736580103"/>
    <n v="25280.298825495898"/>
    <n v="57839.817231887697"/>
  </r>
  <r>
    <x v="25"/>
    <s v="United States"/>
    <x v="4"/>
    <s v="Shumagin Slope"/>
    <n v="25"/>
    <n v="1"/>
    <n v="20510"/>
    <s v="&quot;Sablefish&quot;"/>
    <n v="11634"/>
    <n v="7.7242727360277303"/>
    <n v="89864.189010946604"/>
    <n v="271158.08817537501"/>
  </r>
  <r>
    <x v="26"/>
    <s v="Japan"/>
    <x v="0"/>
    <s v="NE Aleutians slope"/>
    <n v="15"/>
    <n v="1"/>
    <n v="20510"/>
    <s v="&quot;Sablefish&quot;"/>
    <n v="15658"/>
    <n v="0.9"/>
    <n v="49000"/>
    <n v="169000"/>
  </r>
  <r>
    <x v="26"/>
    <s v="Japan"/>
    <x v="0"/>
    <s v="NW Aleutians slope"/>
    <n v="16"/>
    <n v="1"/>
    <n v="20510"/>
    <s v="&quot;Sablefish&quot;"/>
    <n v="10925"/>
    <m/>
    <m/>
    <m/>
  </r>
  <r>
    <x v="26"/>
    <s v="Japan"/>
    <x v="0"/>
    <s v="SE Aleutians slope"/>
    <n v="18"/>
    <n v="1"/>
    <n v="20510"/>
    <s v="&quot;Sablefish&quot;"/>
    <n v="12772"/>
    <m/>
    <m/>
    <m/>
  </r>
  <r>
    <x v="26"/>
    <s v="Japan"/>
    <x v="0"/>
    <s v="SW Aleutians slope"/>
    <n v="17"/>
    <n v="1"/>
    <n v="20510"/>
    <s v="&quot;Sablefish&quot;"/>
    <n v="12808"/>
    <m/>
    <m/>
    <m/>
  </r>
  <r>
    <x v="26"/>
    <s v="Japan"/>
    <x v="5"/>
    <s v="Bering 1 slope"/>
    <n v="9"/>
    <n v="1"/>
    <n v="20510"/>
    <s v="&quot;Sablefish&quot;"/>
    <n v="5608"/>
    <m/>
    <m/>
    <m/>
  </r>
  <r>
    <x v="26"/>
    <s v="Japan"/>
    <x v="5"/>
    <s v="Bering 2 slope"/>
    <n v="8"/>
    <n v="1"/>
    <n v="20510"/>
    <s v="&quot;Sablefish&quot;"/>
    <n v="16062"/>
    <n v="1.35"/>
    <n v="32000"/>
    <n v="96000"/>
  </r>
  <r>
    <x v="26"/>
    <s v="Japan"/>
    <x v="5"/>
    <s v="Bering 3 slope"/>
    <n v="7"/>
    <n v="1"/>
    <n v="20510"/>
    <s v="&quot;Sablefish&quot;"/>
    <n v="5916"/>
    <m/>
    <m/>
    <m/>
  </r>
  <r>
    <x v="26"/>
    <s v="Japan"/>
    <x v="5"/>
    <s v="Bering 4 slope"/>
    <n v="6"/>
    <n v="1"/>
    <n v="20510"/>
    <s v="&quot;Sablefish&quot;"/>
    <n v="6475"/>
    <m/>
    <m/>
    <m/>
  </r>
  <r>
    <x v="26"/>
    <s v="Japan"/>
    <x v="5"/>
    <s v="Bering 5 slope"/>
    <n v="5"/>
    <n v="1"/>
    <n v="20510"/>
    <s v="&quot;Sablefish&quot;"/>
    <n v="0"/>
    <m/>
    <m/>
    <m/>
  </r>
  <r>
    <x v="26"/>
    <s v="Japan"/>
    <x v="1"/>
    <s v="Amatuli Gully"/>
    <n v="36"/>
    <n v="0"/>
    <n v="20510"/>
    <s v="&quot;Sablefish&quot;"/>
    <n v="11514"/>
    <m/>
    <m/>
    <m/>
  </r>
  <r>
    <x v="26"/>
    <s v="Japan"/>
    <x v="1"/>
    <s v="Chirikof slope"/>
    <n v="30"/>
    <n v="1"/>
    <n v="20510"/>
    <s v="&quot;Sablefish&quot;"/>
    <n v="9545"/>
    <n v="8.5500000000000007"/>
    <n v="151000"/>
    <n v="507000"/>
  </r>
  <r>
    <x v="26"/>
    <s v="Japan"/>
    <x v="1"/>
    <s v="Kodiak slope"/>
    <n v="35"/>
    <n v="1"/>
    <n v="20510"/>
    <s v="&quot;Sablefish&quot;"/>
    <n v="11238"/>
    <m/>
    <m/>
    <m/>
  </r>
  <r>
    <x v="26"/>
    <s v="Japan"/>
    <x v="2"/>
    <s v="East Yakutat slope"/>
    <n v="39"/>
    <n v="1"/>
    <n v="20510"/>
    <s v="&quot;Sablefish&quot;"/>
    <n v="4412"/>
    <m/>
    <m/>
    <m/>
  </r>
  <r>
    <x v="26"/>
    <s v="Japan"/>
    <x v="2"/>
    <s v="Southeast Shelf"/>
    <n v="49"/>
    <n v="0"/>
    <n v="20510"/>
    <s v="&quot;Sablefish&quot;"/>
    <n v="0"/>
    <m/>
    <m/>
    <m/>
  </r>
  <r>
    <x v="26"/>
    <s v="Japan"/>
    <x v="2"/>
    <s v="Southeast slope"/>
    <n v="45"/>
    <n v="1"/>
    <n v="20510"/>
    <s v="&quot;Sablefish&quot;"/>
    <n v="4775"/>
    <n v="6.75"/>
    <n v="71000"/>
    <n v="268000"/>
  </r>
  <r>
    <x v="26"/>
    <s v="Japan"/>
    <x v="3"/>
    <s v="W Yakutat slope"/>
    <n v="38"/>
    <n v="1"/>
    <n v="20510"/>
    <s v="&quot;Sablefish&quot;"/>
    <n v="10898"/>
    <n v="10.35"/>
    <n v="59000"/>
    <n v="225000"/>
  </r>
  <r>
    <x v="26"/>
    <s v="Japan"/>
    <x v="4"/>
    <s v="Shumagin Slope"/>
    <n v="25"/>
    <n v="1"/>
    <n v="20510"/>
    <s v="&quot;Sablefish&quot;"/>
    <n v="11634"/>
    <n v="4.5"/>
    <n v="40000"/>
    <n v="124000"/>
  </r>
  <r>
    <x v="26"/>
    <s v="United States"/>
    <x v="1"/>
    <s v="Amatuli Gully"/>
    <n v="36"/>
    <n v="0"/>
    <n v="20510"/>
    <s v="&quot;Sablefish&quot;"/>
    <n v="11514"/>
    <n v="15.730436938799601"/>
    <n v="181120.250913339"/>
    <n v="588319.644928833"/>
  </r>
  <r>
    <x v="26"/>
    <s v="United States"/>
    <x v="1"/>
    <s v="Chirikof slope"/>
    <n v="30"/>
    <n v="1"/>
    <n v="20510"/>
    <s v="&quot;Sablefish&quot;"/>
    <n v="9545"/>
    <n v="8.3955106954807803"/>
    <n v="80135.149588364104"/>
    <n v="269812.16571040603"/>
  </r>
  <r>
    <x v="26"/>
    <s v="United States"/>
    <x v="1"/>
    <s v="Kodiak slope"/>
    <n v="35"/>
    <n v="1"/>
    <n v="20510"/>
    <s v="&quot;Sablefish&quot;"/>
    <n v="11238"/>
    <n v="9.2906850718626597"/>
    <n v="104408.718837593"/>
    <n v="350284.323404464"/>
  </r>
  <r>
    <x v="26"/>
    <s v="United States"/>
    <x v="1"/>
    <s v="Shelikof Trough"/>
    <n v="31"/>
    <n v="0"/>
    <n v="20510"/>
    <s v="&quot;Sablefish&quot;"/>
    <n v="17142"/>
    <n v="6.6270041097959798"/>
    <n v="113600.10445012301"/>
    <n v="328159.64665922098"/>
  </r>
  <r>
    <x v="26"/>
    <s v="United States"/>
    <x v="2"/>
    <s v="Alsek Strath"/>
    <n v="43"/>
    <n v="0"/>
    <n v="20510"/>
    <s v="&quot;Sablefish&quot;"/>
    <n v="1169"/>
    <n v="7.4917182494018801"/>
    <n v="8757.8186335507999"/>
    <n v="32671.219243018098"/>
  </r>
  <r>
    <x v="26"/>
    <s v="United States"/>
    <x v="2"/>
    <s v="Dixon Entrance"/>
    <n v="55"/>
    <n v="1"/>
    <n v="20510"/>
    <s v="&quot;Sablefish&quot;"/>
    <n v="2343"/>
    <n v="6.5814083745858598"/>
    <n v="15420.239821654701"/>
    <n v="48977.256988978399"/>
  </r>
  <r>
    <x v="26"/>
    <s v="United States"/>
    <x v="2"/>
    <s v="East Yakutat slope"/>
    <n v="39"/>
    <n v="1"/>
    <n v="20510"/>
    <s v="&quot;Sablefish&quot;"/>
    <n v="4412"/>
    <n v="4.1989793308811896"/>
    <n v="18525.896807847799"/>
    <n v="78025.818089106499"/>
  </r>
  <r>
    <x v="26"/>
    <s v="United States"/>
    <x v="2"/>
    <s v="Iphigenia Gully"/>
    <n v="48"/>
    <n v="0"/>
    <n v="20510"/>
    <s v="&quot;Sablefish&quot;"/>
    <n v="2254"/>
    <n v="3.8887350845725699"/>
    <n v="8765.2088806265801"/>
    <n v="21798.7502643728"/>
  </r>
  <r>
    <x v="26"/>
    <s v="United States"/>
    <x v="2"/>
    <s v="Ommaney Trench"/>
    <n v="47"/>
    <n v="1"/>
    <n v="20510"/>
    <s v="&quot;Sablefish&quot;"/>
    <n v="1253"/>
    <n v="9.1583303788062498"/>
    <n v="11475.3879646442"/>
    <n v="37192.736091334402"/>
  </r>
  <r>
    <x v="26"/>
    <s v="United States"/>
    <x v="2"/>
    <s v="Southeast Shelf"/>
    <n v="49"/>
    <n v="0"/>
    <n v="20510"/>
    <s v="&quot;Sablefish&quot;"/>
    <n v="0"/>
    <m/>
    <n v="0"/>
    <n v="0"/>
  </r>
  <r>
    <x v="26"/>
    <s v="United States"/>
    <x v="2"/>
    <s v="Southeast slope"/>
    <n v="45"/>
    <n v="1"/>
    <n v="20510"/>
    <s v="&quot;Sablefish&quot;"/>
    <n v="4775"/>
    <n v="14.4838238492272"/>
    <n v="69160.258880059904"/>
    <n v="255441.38366493699"/>
  </r>
  <r>
    <x v="26"/>
    <s v="United States"/>
    <x v="2"/>
    <s v="Spencer Gully"/>
    <n v="46"/>
    <n v="1"/>
    <n v="20510"/>
    <s v="&quot;Sablefish&quot;"/>
    <n v="729"/>
    <n v="21.1378528161333"/>
    <n v="15409.494702961199"/>
    <n v="55890.4072640511"/>
  </r>
  <r>
    <x v="26"/>
    <s v="United States"/>
    <x v="3"/>
    <s v="W Yakutat slope"/>
    <n v="38"/>
    <n v="1"/>
    <n v="20510"/>
    <s v="&quot;Sablefish&quot;"/>
    <n v="10898"/>
    <n v="12.091167153875899"/>
    <n v="131769.53964294001"/>
    <n v="473802.66114431102"/>
  </r>
  <r>
    <x v="26"/>
    <s v="United States"/>
    <x v="3"/>
    <s v="W-Grounds"/>
    <n v="41"/>
    <n v="0"/>
    <n v="20510"/>
    <s v="&quot;Sablefish&quot;"/>
    <n v="1528"/>
    <n v="10.006707249427899"/>
    <n v="15290.248677125801"/>
    <n v="36674.023449405198"/>
  </r>
  <r>
    <x v="26"/>
    <s v="United States"/>
    <x v="3"/>
    <s v="Yakutat Valley"/>
    <n v="42"/>
    <n v="0"/>
    <n v="20510"/>
    <s v="&quot;Sablefish&quot;"/>
    <n v="2036"/>
    <n v="11.629140161893201"/>
    <n v="23676.929369614601"/>
    <n v="54959.571907504302"/>
  </r>
  <r>
    <x v="26"/>
    <s v="United States"/>
    <x v="4"/>
    <s v="Shumagin Gully"/>
    <n v="28"/>
    <n v="0"/>
    <n v="20510"/>
    <s v="&quot;Sablefish&quot;"/>
    <n v="3170"/>
    <n v="6.1535512098641698"/>
    <n v="19506.757335269402"/>
    <n v="50947.443825786198"/>
  </r>
  <r>
    <x v="26"/>
    <s v="United States"/>
    <x v="4"/>
    <s v="Shumagin Slope"/>
    <n v="25"/>
    <n v="1"/>
    <n v="20510"/>
    <s v="&quot;Sablefish&quot;"/>
    <n v="10386"/>
    <n v="4.1399522682883996"/>
    <n v="42997.544258443297"/>
    <n v="107551.96111934401"/>
  </r>
  <r>
    <x v="27"/>
    <s v="Japan"/>
    <x v="0"/>
    <s v="NE Aleutians slope"/>
    <n v="15"/>
    <n v="1"/>
    <n v="20510"/>
    <s v="&quot;Sablefish&quot;"/>
    <n v="15658"/>
    <n v="1.35"/>
    <n v="61000"/>
    <n v="203000"/>
  </r>
  <r>
    <x v="27"/>
    <s v="Japan"/>
    <x v="0"/>
    <s v="NW Aleutians slope"/>
    <n v="16"/>
    <n v="1"/>
    <n v="20510"/>
    <s v="&quot;Sablefish&quot;"/>
    <n v="10925"/>
    <m/>
    <m/>
    <m/>
  </r>
  <r>
    <x v="27"/>
    <s v="Japan"/>
    <x v="0"/>
    <s v="SE Aleutians slope"/>
    <n v="18"/>
    <n v="1"/>
    <n v="20510"/>
    <s v="&quot;Sablefish&quot;"/>
    <n v="12772"/>
    <m/>
    <m/>
    <m/>
  </r>
  <r>
    <x v="27"/>
    <s v="Japan"/>
    <x v="0"/>
    <s v="SW Aleutians slope"/>
    <n v="17"/>
    <n v="1"/>
    <n v="20510"/>
    <s v="&quot;Sablefish&quot;"/>
    <n v="12808"/>
    <m/>
    <m/>
    <m/>
  </r>
  <r>
    <x v="27"/>
    <s v="Japan"/>
    <x v="5"/>
    <s v="Bering 1 slope"/>
    <n v="9"/>
    <n v="1"/>
    <n v="20510"/>
    <s v="&quot;Sablefish&quot;"/>
    <n v="4878"/>
    <m/>
    <m/>
    <m/>
  </r>
  <r>
    <x v="27"/>
    <s v="Japan"/>
    <x v="5"/>
    <s v="Bering 2 slope"/>
    <n v="8"/>
    <n v="1"/>
    <n v="20510"/>
    <s v="&quot;Sablefish&quot;"/>
    <n v="16062"/>
    <n v="1.35"/>
    <n v="30000"/>
    <n v="93000"/>
  </r>
  <r>
    <x v="27"/>
    <s v="Japan"/>
    <x v="5"/>
    <s v="Bering 3 slope"/>
    <n v="7"/>
    <n v="1"/>
    <n v="20510"/>
    <s v="&quot;Sablefish&quot;"/>
    <n v="5916"/>
    <m/>
    <m/>
    <m/>
  </r>
  <r>
    <x v="27"/>
    <s v="Japan"/>
    <x v="5"/>
    <s v="Bering 4 slope"/>
    <n v="6"/>
    <n v="1"/>
    <n v="20510"/>
    <s v="&quot;Sablefish&quot;"/>
    <n v="4800"/>
    <m/>
    <m/>
    <m/>
  </r>
  <r>
    <x v="27"/>
    <s v="Japan"/>
    <x v="5"/>
    <s v="Bering 5 slope"/>
    <n v="5"/>
    <n v="1"/>
    <n v="20510"/>
    <s v="&quot;Sablefish&quot;"/>
    <n v="0"/>
    <m/>
    <m/>
    <m/>
  </r>
  <r>
    <x v="27"/>
    <s v="Japan"/>
    <x v="1"/>
    <s v="Amatuli Gully"/>
    <n v="36"/>
    <n v="0"/>
    <n v="20510"/>
    <s v="&quot;Sablefish&quot;"/>
    <n v="11514"/>
    <m/>
    <m/>
    <m/>
  </r>
  <r>
    <x v="27"/>
    <s v="Japan"/>
    <x v="1"/>
    <s v="Chirikof slope"/>
    <n v="30"/>
    <n v="1"/>
    <n v="20510"/>
    <s v="&quot;Sablefish&quot;"/>
    <n v="9545"/>
    <n v="7.2"/>
    <n v="126000"/>
    <n v="423000"/>
  </r>
  <r>
    <x v="27"/>
    <s v="Japan"/>
    <x v="1"/>
    <s v="Kodiak slope"/>
    <n v="35"/>
    <n v="1"/>
    <n v="20510"/>
    <s v="&quot;Sablefish&quot;"/>
    <n v="11238"/>
    <m/>
    <m/>
    <m/>
  </r>
  <r>
    <x v="27"/>
    <s v="Japan"/>
    <x v="2"/>
    <s v="East Yakutat slope"/>
    <n v="39"/>
    <n v="1"/>
    <n v="20510"/>
    <s v="&quot;Sablefish&quot;"/>
    <n v="4412"/>
    <m/>
    <m/>
    <m/>
  </r>
  <r>
    <x v="27"/>
    <s v="Japan"/>
    <x v="2"/>
    <s v="Southeast Shelf"/>
    <n v="49"/>
    <n v="0"/>
    <n v="20510"/>
    <s v="&quot;Sablefish&quot;"/>
    <n v="0"/>
    <m/>
    <m/>
    <m/>
  </r>
  <r>
    <x v="27"/>
    <s v="Japan"/>
    <x v="2"/>
    <s v="Southeast slope"/>
    <n v="45"/>
    <n v="1"/>
    <n v="20510"/>
    <s v="&quot;Sablefish&quot;"/>
    <n v="7517"/>
    <n v="7.2"/>
    <n v="75000"/>
    <n v="274000"/>
  </r>
  <r>
    <x v="27"/>
    <s v="Japan"/>
    <x v="3"/>
    <s v="W Yakutat slope"/>
    <n v="38"/>
    <n v="1"/>
    <n v="20510"/>
    <s v="&quot;Sablefish&quot;"/>
    <n v="10898"/>
    <n v="9"/>
    <n v="52000"/>
    <n v="193000"/>
  </r>
  <r>
    <x v="27"/>
    <s v="Japan"/>
    <x v="4"/>
    <s v="Shumagin Slope"/>
    <n v="25"/>
    <n v="1"/>
    <n v="20510"/>
    <s v="&quot;Sablefish&quot;"/>
    <n v="11634"/>
    <n v="4.5"/>
    <n v="42000"/>
    <n v="135000"/>
  </r>
  <r>
    <x v="27"/>
    <s v="United States"/>
    <x v="1"/>
    <s v="Amatuli Gully"/>
    <n v="36"/>
    <n v="0"/>
    <n v="20510"/>
    <s v="&quot;Sablefish&quot;"/>
    <n v="11514"/>
    <n v="17.9674298815758"/>
    <n v="206876.98765646401"/>
    <n v="723229.28992594895"/>
  </r>
  <r>
    <x v="27"/>
    <s v="United States"/>
    <x v="1"/>
    <s v="Chirikof slope"/>
    <n v="30"/>
    <n v="1"/>
    <n v="20510"/>
    <s v="&quot;Sablefish&quot;"/>
    <n v="9545"/>
    <n v="10.3758110632058"/>
    <n v="99037.116598299399"/>
    <n v="332694.71381833003"/>
  </r>
  <r>
    <x v="27"/>
    <s v="United States"/>
    <x v="1"/>
    <s v="Kodiak slope"/>
    <n v="35"/>
    <n v="1"/>
    <n v="20510"/>
    <s v="&quot;Sablefish&quot;"/>
    <n v="11238"/>
    <n v="10.9032571289363"/>
    <n v="122530.803614987"/>
    <n v="402667.87710022501"/>
  </r>
  <r>
    <x v="27"/>
    <s v="United States"/>
    <x v="1"/>
    <s v="Shelikof Trough"/>
    <n v="31"/>
    <n v="0"/>
    <n v="20510"/>
    <s v="&quot;Sablefish&quot;"/>
    <n v="17142"/>
    <n v="5.5904745025083002"/>
    <n v="95831.9139219973"/>
    <n v="301045.589315677"/>
  </r>
  <r>
    <x v="27"/>
    <s v="United States"/>
    <x v="2"/>
    <s v="Alsek Strath"/>
    <n v="43"/>
    <n v="0"/>
    <n v="20510"/>
    <s v="&quot;Sablefish&quot;"/>
    <n v="1169"/>
    <n v="7.6647537319195598"/>
    <n v="8960.0971126139593"/>
    <n v="34757.869141399198"/>
  </r>
  <r>
    <x v="27"/>
    <s v="United States"/>
    <x v="2"/>
    <s v="Dixon Entrance"/>
    <n v="55"/>
    <n v="1"/>
    <n v="20510"/>
    <s v="&quot;Sablefish&quot;"/>
    <n v="2343"/>
    <n v="9.1411146791421896"/>
    <n v="21417.6316932302"/>
    <n v="69677.384087222599"/>
  </r>
  <r>
    <x v="27"/>
    <s v="United States"/>
    <x v="2"/>
    <s v="East Yakutat slope"/>
    <n v="39"/>
    <n v="1"/>
    <n v="20510"/>
    <s v="&quot;Sablefish&quot;"/>
    <n v="4412"/>
    <n v="4.2180492958329303"/>
    <n v="18610.033493214902"/>
    <n v="79543.771505618904"/>
  </r>
  <r>
    <x v="27"/>
    <s v="United States"/>
    <x v="2"/>
    <s v="Iphigenia Gully"/>
    <n v="48"/>
    <n v="0"/>
    <n v="20510"/>
    <s v="&quot;Sablefish&quot;"/>
    <n v="2254"/>
    <n v="6.9685431616383102"/>
    <n v="15707.0962863328"/>
    <n v="43546.780364204104"/>
  </r>
  <r>
    <x v="27"/>
    <s v="United States"/>
    <x v="2"/>
    <s v="Ommaney Trench"/>
    <n v="47"/>
    <n v="1"/>
    <n v="20510"/>
    <s v="&quot;Sablefish&quot;"/>
    <n v="1253"/>
    <n v="11.503540386144801"/>
    <n v="14413.9361038395"/>
    <n v="47406.7847036643"/>
  </r>
  <r>
    <x v="27"/>
    <s v="United States"/>
    <x v="2"/>
    <s v="Southeast Shelf"/>
    <n v="49"/>
    <n v="0"/>
    <n v="20510"/>
    <s v="&quot;Sablefish&quot;"/>
    <n v="0"/>
    <m/>
    <n v="0"/>
    <n v="0"/>
  </r>
  <r>
    <x v="27"/>
    <s v="United States"/>
    <x v="2"/>
    <s v="Southeast slope"/>
    <n v="45"/>
    <n v="1"/>
    <n v="20510"/>
    <s v="&quot;Sablefish&quot;"/>
    <n v="4775"/>
    <n v="15.3064089709749"/>
    <n v="73088.102836405305"/>
    <n v="277138.71895789698"/>
  </r>
  <r>
    <x v="27"/>
    <s v="United States"/>
    <x v="2"/>
    <s v="Spencer Gully"/>
    <n v="46"/>
    <n v="1"/>
    <n v="20510"/>
    <s v="&quot;Sablefish&quot;"/>
    <n v="729"/>
    <n v="22.768399703463398"/>
    <n v="16598.163383824802"/>
    <n v="62640.106310597599"/>
  </r>
  <r>
    <x v="27"/>
    <s v="United States"/>
    <x v="3"/>
    <s v="W Yakutat slope"/>
    <n v="38"/>
    <n v="1"/>
    <n v="20510"/>
    <s v="&quot;Sablefish&quot;"/>
    <n v="10898"/>
    <n v="11.4008041489869"/>
    <n v="124245.96361566"/>
    <n v="459310.97180662502"/>
  </r>
  <r>
    <x v="27"/>
    <s v="United States"/>
    <x v="3"/>
    <s v="W-Grounds"/>
    <n v="41"/>
    <n v="0"/>
    <n v="20510"/>
    <s v="&quot;Sablefish&quot;"/>
    <n v="1528"/>
    <n v="8.3544788912347201"/>
    <n v="12765.643745806699"/>
    <n v="33066.628639979703"/>
  </r>
  <r>
    <x v="27"/>
    <s v="United States"/>
    <x v="3"/>
    <s v="Yakutat Valley"/>
    <n v="42"/>
    <n v="0"/>
    <n v="20510"/>
    <s v="&quot;Sablefish&quot;"/>
    <n v="2036"/>
    <n v="14.5979667773441"/>
    <n v="29721.460358672601"/>
    <n v="85365.229788962402"/>
  </r>
  <r>
    <x v="27"/>
    <s v="United States"/>
    <x v="4"/>
    <s v="Shumagin Gully"/>
    <n v="28"/>
    <n v="0"/>
    <n v="20510"/>
    <s v="&quot;Sablefish&quot;"/>
    <n v="3170"/>
    <n v="10.1064007144301"/>
    <n v="32037.2902647433"/>
    <n v="84043.9838969306"/>
  </r>
  <r>
    <x v="27"/>
    <s v="United States"/>
    <x v="4"/>
    <s v="Shumagin Slope"/>
    <n v="25"/>
    <n v="1"/>
    <n v="20510"/>
    <s v="&quot;Sablefish&quot;"/>
    <n v="11634"/>
    <n v="5.7113329878326802"/>
    <n v="66445.647980445399"/>
    <n v="217718.331471107"/>
  </r>
  <r>
    <x v="28"/>
    <s v="Japan"/>
    <x v="0"/>
    <s v="NE Aleutians slope"/>
    <n v="15"/>
    <n v="1"/>
    <n v="20510"/>
    <s v="&quot;Sablefish&quot;"/>
    <n v="15658"/>
    <n v="1.8"/>
    <n v="75000"/>
    <n v="214000"/>
  </r>
  <r>
    <x v="28"/>
    <s v="Japan"/>
    <x v="0"/>
    <s v="NW Aleutians slope"/>
    <n v="16"/>
    <n v="1"/>
    <n v="20510"/>
    <s v="&quot;Sablefish&quot;"/>
    <n v="10925"/>
    <m/>
    <m/>
    <m/>
  </r>
  <r>
    <x v="28"/>
    <s v="Japan"/>
    <x v="0"/>
    <s v="SE Aleutians slope"/>
    <n v="18"/>
    <n v="1"/>
    <n v="20510"/>
    <s v="&quot;Sablefish&quot;"/>
    <n v="12772"/>
    <m/>
    <m/>
    <m/>
  </r>
  <r>
    <x v="28"/>
    <s v="Japan"/>
    <x v="0"/>
    <s v="SW Aleutians slope"/>
    <n v="17"/>
    <n v="1"/>
    <n v="20510"/>
    <s v="&quot;Sablefish&quot;"/>
    <n v="12808"/>
    <m/>
    <m/>
    <m/>
  </r>
  <r>
    <x v="28"/>
    <s v="Japan"/>
    <x v="5"/>
    <s v="Bering 1 slope"/>
    <n v="9"/>
    <n v="1"/>
    <n v="20510"/>
    <s v="&quot;Sablefish&quot;"/>
    <n v="5608"/>
    <m/>
    <m/>
    <m/>
  </r>
  <r>
    <x v="28"/>
    <s v="Japan"/>
    <x v="5"/>
    <s v="Bering 2 slope"/>
    <n v="8"/>
    <n v="1"/>
    <n v="20510"/>
    <s v="&quot;Sablefish&quot;"/>
    <n v="16062"/>
    <n v="2.7"/>
    <n v="72000"/>
    <n v="205000"/>
  </r>
  <r>
    <x v="28"/>
    <s v="Japan"/>
    <x v="5"/>
    <s v="Bering 3 slope"/>
    <n v="7"/>
    <n v="1"/>
    <n v="20510"/>
    <s v="&quot;Sablefish&quot;"/>
    <n v="3606"/>
    <m/>
    <m/>
    <m/>
  </r>
  <r>
    <x v="28"/>
    <s v="Japan"/>
    <x v="5"/>
    <s v="Bering 4 slope"/>
    <n v="6"/>
    <n v="1"/>
    <n v="20510"/>
    <s v="&quot;Sablefish&quot;"/>
    <n v="4395"/>
    <m/>
    <m/>
    <m/>
  </r>
  <r>
    <x v="28"/>
    <s v="Japan"/>
    <x v="5"/>
    <s v="Bering 5 slope"/>
    <n v="5"/>
    <n v="1"/>
    <n v="20510"/>
    <s v="&quot;Sablefish&quot;"/>
    <n v="0"/>
    <m/>
    <m/>
    <m/>
  </r>
  <r>
    <x v="28"/>
    <s v="Japan"/>
    <x v="1"/>
    <s v="Amatuli Gully"/>
    <n v="36"/>
    <n v="0"/>
    <n v="20510"/>
    <s v="&quot;Sablefish&quot;"/>
    <n v="11514"/>
    <m/>
    <m/>
    <m/>
  </r>
  <r>
    <x v="28"/>
    <s v="Japan"/>
    <x v="1"/>
    <s v="Chirikof slope"/>
    <n v="30"/>
    <n v="1"/>
    <n v="20510"/>
    <s v="&quot;Sablefish&quot;"/>
    <n v="9545"/>
    <n v="8.1"/>
    <n v="144000"/>
    <n v="481000"/>
  </r>
  <r>
    <x v="28"/>
    <s v="Japan"/>
    <x v="1"/>
    <s v="Kodiak slope"/>
    <n v="35"/>
    <n v="1"/>
    <n v="20510"/>
    <s v="&quot;Sablefish&quot;"/>
    <n v="11238"/>
    <m/>
    <m/>
    <m/>
  </r>
  <r>
    <x v="28"/>
    <s v="Japan"/>
    <x v="2"/>
    <s v="East Yakutat slope"/>
    <n v="39"/>
    <n v="1"/>
    <n v="20510"/>
    <s v="&quot;Sablefish&quot;"/>
    <n v="4412"/>
    <m/>
    <m/>
    <m/>
  </r>
  <r>
    <x v="28"/>
    <s v="Japan"/>
    <x v="2"/>
    <s v="Southeast Shelf"/>
    <n v="49"/>
    <n v="0"/>
    <n v="20510"/>
    <s v="&quot;Sablefish&quot;"/>
    <n v="0"/>
    <m/>
    <m/>
    <m/>
  </r>
  <r>
    <x v="28"/>
    <s v="Japan"/>
    <x v="2"/>
    <s v="Southeast slope"/>
    <n v="45"/>
    <n v="1"/>
    <n v="20510"/>
    <s v="&quot;Sablefish&quot;"/>
    <n v="7517"/>
    <n v="5.85"/>
    <n v="62000"/>
    <n v="221000"/>
  </r>
  <r>
    <x v="28"/>
    <s v="Japan"/>
    <x v="3"/>
    <s v="W Yakutat slope"/>
    <n v="38"/>
    <n v="1"/>
    <n v="20510"/>
    <s v="&quot;Sablefish&quot;"/>
    <n v="10898"/>
    <n v="8.1"/>
    <n v="47000"/>
    <n v="166000"/>
  </r>
  <r>
    <x v="28"/>
    <s v="Japan"/>
    <x v="4"/>
    <s v="Shumagin Slope"/>
    <n v="25"/>
    <n v="1"/>
    <n v="20510"/>
    <s v="&quot;Sablefish&quot;"/>
    <n v="11634"/>
    <n v="5.4"/>
    <n v="50000"/>
    <n v="167000"/>
  </r>
  <r>
    <x v="28"/>
    <s v="United States"/>
    <x v="1"/>
    <s v="Amatuli Gully"/>
    <n v="36"/>
    <n v="0"/>
    <n v="20510"/>
    <s v="&quot;Sablefish&quot;"/>
    <n v="11514"/>
    <n v="12.0207566208757"/>
    <n v="138406.99173276199"/>
    <n v="459310.512389843"/>
  </r>
  <r>
    <x v="28"/>
    <s v="United States"/>
    <x v="1"/>
    <s v="Chirikof slope"/>
    <n v="30"/>
    <n v="1"/>
    <n v="20510"/>
    <s v="&quot;Sablefish&quot;"/>
    <n v="9545"/>
    <n v="10.237706631978901"/>
    <n v="97718.909802238602"/>
    <n v="324494.97330452298"/>
  </r>
  <r>
    <x v="28"/>
    <s v="United States"/>
    <x v="1"/>
    <s v="Kodiak slope"/>
    <n v="35"/>
    <n v="1"/>
    <n v="20510"/>
    <s v="&quot;Sablefish&quot;"/>
    <n v="11238"/>
    <n v="10.446011197345401"/>
    <n v="117392.273835767"/>
    <n v="407951.18828913698"/>
  </r>
  <r>
    <x v="28"/>
    <s v="United States"/>
    <x v="1"/>
    <s v="Shelikof Trough"/>
    <n v="31"/>
    <n v="0"/>
    <n v="20510"/>
    <s v="&quot;Sablefish&quot;"/>
    <n v="17142"/>
    <n v="7.0544416913790302"/>
    <n v="120927.239473619"/>
    <n v="369941.83757160697"/>
  </r>
  <r>
    <x v="28"/>
    <s v="United States"/>
    <x v="2"/>
    <s v="Alsek Strath"/>
    <n v="43"/>
    <n v="0"/>
    <n v="20510"/>
    <s v="&quot;Sablefish&quot;"/>
    <n v="1169"/>
    <n v="3.5558208409668799"/>
    <n v="4156.7545630902796"/>
    <n v="12304.771409803299"/>
  </r>
  <r>
    <x v="28"/>
    <s v="United States"/>
    <x v="2"/>
    <s v="Dixon Entrance"/>
    <n v="55"/>
    <n v="1"/>
    <n v="20510"/>
    <s v="&quot;Sablefish&quot;"/>
    <n v="2343"/>
    <n v="8.9337980310131897"/>
    <n v="20931.888786663902"/>
    <n v="59874.221589713699"/>
  </r>
  <r>
    <x v="28"/>
    <s v="United States"/>
    <x v="2"/>
    <s v="East Yakutat slope"/>
    <n v="39"/>
    <n v="1"/>
    <n v="20510"/>
    <s v="&quot;Sablefish&quot;"/>
    <n v="4412"/>
    <n v="8.21065071511822"/>
    <n v="36225.390955101597"/>
    <n v="149549.57166543201"/>
  </r>
  <r>
    <x v="28"/>
    <s v="United States"/>
    <x v="2"/>
    <s v="Iphigenia Gully"/>
    <n v="48"/>
    <n v="0"/>
    <n v="20510"/>
    <s v="&quot;Sablefish&quot;"/>
    <n v="2254"/>
    <n v="4.0004529064845196"/>
    <n v="9017.0208512161207"/>
    <n v="24545.861399224799"/>
  </r>
  <r>
    <x v="28"/>
    <s v="United States"/>
    <x v="2"/>
    <s v="Ommaney Trench"/>
    <n v="47"/>
    <n v="1"/>
    <n v="20510"/>
    <s v="&quot;Sablefish&quot;"/>
    <n v="1253"/>
    <n v="9.4157338466479601"/>
    <n v="11797.914509849899"/>
    <n v="37666.548845347002"/>
  </r>
  <r>
    <x v="28"/>
    <s v="United States"/>
    <x v="2"/>
    <s v="Southeast Shelf"/>
    <n v="49"/>
    <n v="0"/>
    <n v="20510"/>
    <s v="&quot;Sablefish&quot;"/>
    <n v="0"/>
    <m/>
    <n v="0"/>
    <n v="0"/>
  </r>
  <r>
    <x v="28"/>
    <s v="United States"/>
    <x v="2"/>
    <s v="Southeast slope"/>
    <n v="45"/>
    <n v="1"/>
    <n v="20510"/>
    <s v="&quot;Sablefish&quot;"/>
    <n v="4775"/>
    <n v="11.734912865406301"/>
    <n v="56034.208932315298"/>
    <n v="195357.812366945"/>
  </r>
  <r>
    <x v="28"/>
    <s v="United States"/>
    <x v="2"/>
    <s v="Spencer Gully"/>
    <n v="46"/>
    <n v="1"/>
    <n v="20510"/>
    <s v="&quot;Sablefish&quot;"/>
    <n v="729"/>
    <n v="19.567035094735601"/>
    <n v="14264.3685840622"/>
    <n v="42275.160256032403"/>
  </r>
  <r>
    <x v="28"/>
    <s v="United States"/>
    <x v="3"/>
    <s v="W Yakutat slope"/>
    <n v="38"/>
    <n v="1"/>
    <n v="20510"/>
    <s v="&quot;Sablefish&quot;"/>
    <n v="10898"/>
    <n v="14.4202602731482"/>
    <n v="157151.996456769"/>
    <n v="572601.87962089397"/>
  </r>
  <r>
    <x v="28"/>
    <s v="United States"/>
    <x v="3"/>
    <s v="W-Grounds"/>
    <n v="41"/>
    <n v="0"/>
    <n v="20510"/>
    <s v="&quot;Sablefish&quot;"/>
    <n v="1528"/>
    <n v="13.1659101668142"/>
    <n v="20117.510734891999"/>
    <n v="47129.0215107724"/>
  </r>
  <r>
    <x v="28"/>
    <s v="United States"/>
    <x v="3"/>
    <s v="Yakutat Valley"/>
    <n v="42"/>
    <n v="0"/>
    <n v="20510"/>
    <s v="&quot;Sablefish&quot;"/>
    <n v="2036"/>
    <n v="9.72206529262799"/>
    <n v="19794.124935790602"/>
    <n v="59671.1864355293"/>
  </r>
  <r>
    <x v="28"/>
    <s v="United States"/>
    <x v="4"/>
    <s v="Shumagin Gully"/>
    <n v="28"/>
    <n v="0"/>
    <n v="20510"/>
    <s v="&quot;Sablefish&quot;"/>
    <n v="3170"/>
    <n v="3.6247896861331999"/>
    <n v="11490.583305042201"/>
    <n v="31069.353240836401"/>
  </r>
  <r>
    <x v="28"/>
    <s v="United States"/>
    <x v="4"/>
    <s v="Shumagin Slope"/>
    <n v="25"/>
    <n v="1"/>
    <n v="20510"/>
    <s v="&quot;Sablefish&quot;"/>
    <n v="11634"/>
    <n v="7.3053253175181103"/>
    <n v="84990.154744005602"/>
    <n v="283870.14677897003"/>
  </r>
  <r>
    <x v="29"/>
    <s v="Japan"/>
    <x v="0"/>
    <s v="NE Aleutians slope"/>
    <n v="15"/>
    <n v="1"/>
    <n v="20510"/>
    <s v="&quot;Sablefish&quot;"/>
    <n v="15658"/>
    <n v="3.15"/>
    <n v="145000"/>
    <n v="476000"/>
  </r>
  <r>
    <x v="29"/>
    <s v="Japan"/>
    <x v="0"/>
    <s v="NW Aleutians slope"/>
    <n v="16"/>
    <n v="1"/>
    <n v="20510"/>
    <s v="&quot;Sablefish&quot;"/>
    <n v="10925"/>
    <m/>
    <m/>
    <m/>
  </r>
  <r>
    <x v="29"/>
    <s v="Japan"/>
    <x v="0"/>
    <s v="SE Aleutians slope"/>
    <n v="18"/>
    <n v="1"/>
    <n v="20510"/>
    <s v="&quot;Sablefish&quot;"/>
    <n v="12772"/>
    <m/>
    <m/>
    <m/>
  </r>
  <r>
    <x v="29"/>
    <s v="Japan"/>
    <x v="0"/>
    <s v="SW Aleutians slope"/>
    <n v="17"/>
    <n v="1"/>
    <n v="20510"/>
    <s v="&quot;Sablefish&quot;"/>
    <n v="12808"/>
    <m/>
    <m/>
    <m/>
  </r>
  <r>
    <x v="29"/>
    <s v="Japan"/>
    <x v="5"/>
    <s v="Bering 1 slope"/>
    <n v="9"/>
    <n v="1"/>
    <n v="20510"/>
    <s v="&quot;Sablefish&quot;"/>
    <n v="5608"/>
    <m/>
    <m/>
    <m/>
  </r>
  <r>
    <x v="29"/>
    <s v="Japan"/>
    <x v="5"/>
    <s v="Bering 2 slope"/>
    <n v="8"/>
    <n v="1"/>
    <n v="20510"/>
    <s v="&quot;Sablefish&quot;"/>
    <n v="16062"/>
    <n v="4.5"/>
    <n v="118000"/>
    <n v="345000"/>
  </r>
  <r>
    <x v="29"/>
    <s v="Japan"/>
    <x v="5"/>
    <s v="Bering 3 slope"/>
    <n v="7"/>
    <n v="1"/>
    <n v="20510"/>
    <s v="&quot;Sablefish&quot;"/>
    <n v="5916"/>
    <m/>
    <m/>
    <m/>
  </r>
  <r>
    <x v="29"/>
    <s v="Japan"/>
    <x v="5"/>
    <s v="Bering 4 slope"/>
    <n v="6"/>
    <n v="1"/>
    <n v="20510"/>
    <s v="&quot;Sablefish&quot;"/>
    <n v="5425"/>
    <m/>
    <m/>
    <m/>
  </r>
  <r>
    <x v="29"/>
    <s v="Japan"/>
    <x v="1"/>
    <s v="Amatuli Gully"/>
    <n v="36"/>
    <n v="0"/>
    <n v="20510"/>
    <s v="&quot;Sablefish&quot;"/>
    <n v="11514"/>
    <m/>
    <m/>
    <m/>
  </r>
  <r>
    <x v="29"/>
    <s v="Japan"/>
    <x v="1"/>
    <s v="Chirikof slope"/>
    <n v="30"/>
    <n v="1"/>
    <n v="20510"/>
    <s v="&quot;Sablefish&quot;"/>
    <n v="9545"/>
    <n v="10.8"/>
    <n v="189000"/>
    <n v="639000"/>
  </r>
  <r>
    <x v="29"/>
    <s v="Japan"/>
    <x v="1"/>
    <s v="Kodiak slope"/>
    <n v="35"/>
    <n v="1"/>
    <n v="20510"/>
    <s v="&quot;Sablefish&quot;"/>
    <n v="11238"/>
    <m/>
    <m/>
    <m/>
  </r>
  <r>
    <x v="29"/>
    <s v="Japan"/>
    <x v="2"/>
    <s v="East Yakutat slope"/>
    <n v="39"/>
    <n v="1"/>
    <n v="20510"/>
    <s v="&quot;Sablefish&quot;"/>
    <n v="1831"/>
    <m/>
    <m/>
    <m/>
  </r>
  <r>
    <x v="29"/>
    <s v="Japan"/>
    <x v="2"/>
    <s v="Southeast Shelf"/>
    <n v="49"/>
    <n v="0"/>
    <n v="20510"/>
    <s v="&quot;Sablefish&quot;"/>
    <n v="0"/>
    <m/>
    <m/>
    <m/>
  </r>
  <r>
    <x v="29"/>
    <s v="Japan"/>
    <x v="2"/>
    <s v="Southeast slope"/>
    <n v="45"/>
    <n v="1"/>
    <n v="20510"/>
    <s v="&quot;Sablefish&quot;"/>
    <n v="4775"/>
    <n v="7.2"/>
    <n v="78000"/>
    <n v="266000"/>
  </r>
  <r>
    <x v="29"/>
    <s v="Japan"/>
    <x v="3"/>
    <s v="W Yakutat slope"/>
    <n v="38"/>
    <n v="1"/>
    <n v="20510"/>
    <s v="&quot;Sablefish&quot;"/>
    <n v="10898"/>
    <n v="11.25"/>
    <n v="65000"/>
    <n v="234000"/>
  </r>
  <r>
    <x v="29"/>
    <s v="Japan"/>
    <x v="4"/>
    <s v="Shumagin Slope"/>
    <n v="25"/>
    <n v="1"/>
    <n v="20510"/>
    <s v="&quot;Sablefish&quot;"/>
    <n v="11634"/>
    <n v="7.2"/>
    <n v="67000"/>
    <n v="217000"/>
  </r>
  <r>
    <x v="29"/>
    <s v="United States"/>
    <x v="1"/>
    <s v="Amatuli Gully"/>
    <n v="36"/>
    <n v="0"/>
    <n v="20510"/>
    <s v="&quot;Sablefish&quot;"/>
    <n v="11514"/>
    <n v="12.9969919940282"/>
    <n v="149647.36581923999"/>
    <n v="517566.40387307102"/>
  </r>
  <r>
    <x v="29"/>
    <s v="United States"/>
    <x v="1"/>
    <s v="Chirikof slope"/>
    <n v="30"/>
    <n v="1"/>
    <n v="20510"/>
    <s v="&quot;Sablefish&quot;"/>
    <n v="9545"/>
    <n v="7.5930069918810004"/>
    <n v="72475.251737504193"/>
    <n v="253001.40824237801"/>
  </r>
  <r>
    <x v="29"/>
    <s v="United States"/>
    <x v="1"/>
    <s v="Kodiak slope"/>
    <n v="35"/>
    <n v="1"/>
    <n v="20510"/>
    <s v="&quot;Sablefish&quot;"/>
    <n v="11238"/>
    <n v="9.0173447230757802"/>
    <n v="101336.919997926"/>
    <n v="347028.90319087298"/>
  </r>
  <r>
    <x v="29"/>
    <s v="United States"/>
    <x v="1"/>
    <s v="Shelikof Trough"/>
    <n v="31"/>
    <n v="0"/>
    <n v="20510"/>
    <s v="&quot;Sablefish&quot;"/>
    <n v="17142"/>
    <n v="10.1697103302236"/>
    <n v="174329.17448069301"/>
    <n v="498739.206778622"/>
  </r>
  <r>
    <x v="29"/>
    <s v="United States"/>
    <x v="2"/>
    <s v="Alsek Strath"/>
    <n v="43"/>
    <n v="0"/>
    <n v="20510"/>
    <s v="&quot;Sablefish&quot;"/>
    <n v="1169"/>
    <n v="3.07001200203235"/>
    <n v="3588.8440303758198"/>
    <n v="10046.4427314689"/>
  </r>
  <r>
    <x v="29"/>
    <s v="United States"/>
    <x v="2"/>
    <s v="Dixon Entrance"/>
    <n v="55"/>
    <n v="1"/>
    <n v="20510"/>
    <s v="&quot;Sablefish&quot;"/>
    <n v="2343"/>
    <n v="9.6503918749496602"/>
    <n v="22610.868163007101"/>
    <n v="58162.517155065099"/>
  </r>
  <r>
    <x v="29"/>
    <s v="United States"/>
    <x v="2"/>
    <s v="East Yakutat slope"/>
    <n v="39"/>
    <n v="1"/>
    <n v="20510"/>
    <s v="&quot;Sablefish&quot;"/>
    <n v="4412"/>
    <n v="3.5110059820741002"/>
    <n v="15490.5583929109"/>
    <n v="62169.809041951798"/>
  </r>
  <r>
    <x v="29"/>
    <s v="United States"/>
    <x v="2"/>
    <s v="Iphigenia Gully"/>
    <n v="48"/>
    <n v="0"/>
    <n v="20510"/>
    <s v="&quot;Sablefish&quot;"/>
    <n v="2254"/>
    <n v="5.3016033420712798"/>
    <n v="11949.813933028699"/>
    <n v="34284.7249510611"/>
  </r>
  <r>
    <x v="29"/>
    <s v="United States"/>
    <x v="2"/>
    <s v="Ommaney Trench"/>
    <n v="47"/>
    <n v="1"/>
    <n v="20510"/>
    <s v="&quot;Sablefish&quot;"/>
    <n v="1503"/>
    <n v="10.284167493323499"/>
    <n v="15457.1037424652"/>
    <n v="48184.392443930199"/>
  </r>
  <r>
    <x v="29"/>
    <s v="United States"/>
    <x v="2"/>
    <s v="Southeast Shelf"/>
    <n v="49"/>
    <n v="0"/>
    <n v="20510"/>
    <s v="&quot;Sablefish&quot;"/>
    <n v="0"/>
    <m/>
    <n v="0"/>
    <n v="0"/>
  </r>
  <r>
    <x v="29"/>
    <s v="United States"/>
    <x v="2"/>
    <s v="Southeast slope"/>
    <n v="45"/>
    <n v="1"/>
    <n v="20510"/>
    <s v="&quot;Sablefish&quot;"/>
    <n v="7517"/>
    <n v="13.383356821435401"/>
    <n v="100602.69322673"/>
    <n v="219035.13071717799"/>
  </r>
  <r>
    <x v="29"/>
    <s v="United States"/>
    <x v="2"/>
    <s v="Spencer Gully"/>
    <n v="46"/>
    <n v="1"/>
    <n v="20510"/>
    <s v="&quot;Sablefish&quot;"/>
    <n v="729"/>
    <n v="23.697988178510499"/>
    <n v="17275.833382134198"/>
    <n v="53771.798893622698"/>
  </r>
  <r>
    <x v="29"/>
    <s v="United States"/>
    <x v="3"/>
    <s v="W Yakutat slope"/>
    <n v="38"/>
    <n v="1"/>
    <n v="20510"/>
    <s v="&quot;Sablefish&quot;"/>
    <n v="10898"/>
    <n v="9.2803746898770108"/>
    <n v="101137.52337028"/>
    <n v="366442.70744781598"/>
  </r>
  <r>
    <x v="29"/>
    <s v="United States"/>
    <x v="3"/>
    <s v="W-Grounds"/>
    <n v="41"/>
    <n v="0"/>
    <n v="20510"/>
    <s v="&quot;Sablefish&quot;"/>
    <n v="1528"/>
    <n v="14.743106032344"/>
    <n v="22527.466017421699"/>
    <n v="77566.460626365501"/>
  </r>
  <r>
    <x v="29"/>
    <s v="United States"/>
    <x v="3"/>
    <s v="Yakutat Valley"/>
    <n v="42"/>
    <n v="0"/>
    <n v="20510"/>
    <s v="&quot;Sablefish&quot;"/>
    <n v="2762"/>
    <n v="6.8743774064999803"/>
    <n v="18987.030396753002"/>
    <n v="66226.826743495607"/>
  </r>
  <r>
    <x v="29"/>
    <s v="United States"/>
    <x v="4"/>
    <s v="Shumagin Gully"/>
    <n v="28"/>
    <n v="0"/>
    <n v="20510"/>
    <s v="&quot;Sablefish&quot;"/>
    <n v="3170"/>
    <n v="15.5928248553163"/>
    <n v="49429.254791352803"/>
    <n v="124854.244544249"/>
  </r>
  <r>
    <x v="29"/>
    <s v="United States"/>
    <x v="4"/>
    <s v="Shumagin Slope"/>
    <n v="25"/>
    <n v="1"/>
    <n v="20510"/>
    <s v="&quot;Sablefish&quot;"/>
    <n v="11634"/>
    <n v="4.9209722252396704"/>
    <n v="57250.590868438303"/>
    <n v="165380.318409984"/>
  </r>
  <r>
    <x v="30"/>
    <s v="Japan"/>
    <x v="0"/>
    <s v="NE Aleutians slope"/>
    <n v="15"/>
    <n v="1"/>
    <n v="20510"/>
    <s v="&quot;Sablefish&quot;"/>
    <n v="15658"/>
    <n v="2.7"/>
    <n v="132000"/>
    <n v="359000"/>
  </r>
  <r>
    <x v="30"/>
    <s v="Japan"/>
    <x v="0"/>
    <s v="NW Aleutians slope"/>
    <n v="16"/>
    <n v="1"/>
    <n v="20510"/>
    <s v="&quot;Sablefish&quot;"/>
    <n v="8715"/>
    <m/>
    <m/>
    <m/>
  </r>
  <r>
    <x v="30"/>
    <s v="Japan"/>
    <x v="0"/>
    <s v="SE Aleutians slope"/>
    <n v="18"/>
    <n v="1"/>
    <n v="20510"/>
    <s v="&quot;Sablefish&quot;"/>
    <n v="12772"/>
    <m/>
    <m/>
    <m/>
  </r>
  <r>
    <x v="30"/>
    <s v="Japan"/>
    <x v="0"/>
    <s v="SW Aleutians slope"/>
    <n v="17"/>
    <n v="1"/>
    <n v="20510"/>
    <s v="&quot;Sablefish&quot;"/>
    <n v="12808"/>
    <m/>
    <m/>
    <m/>
  </r>
  <r>
    <x v="30"/>
    <s v="Japan"/>
    <x v="5"/>
    <s v="Bering 1 slope"/>
    <n v="9"/>
    <n v="1"/>
    <n v="20510"/>
    <s v="&quot;Sablefish&quot;"/>
    <n v="5608"/>
    <m/>
    <m/>
    <m/>
  </r>
  <r>
    <x v="30"/>
    <s v="Japan"/>
    <x v="5"/>
    <s v="Bering 2 slope"/>
    <n v="8"/>
    <n v="1"/>
    <n v="20510"/>
    <s v="&quot;Sablefish&quot;"/>
    <n v="16062"/>
    <n v="3.6"/>
    <n v="92000"/>
    <n v="226000"/>
  </r>
  <r>
    <x v="30"/>
    <s v="Japan"/>
    <x v="5"/>
    <s v="Bering 3 slope"/>
    <n v="7"/>
    <n v="1"/>
    <n v="20510"/>
    <s v="&quot;Sablefish&quot;"/>
    <n v="5916"/>
    <m/>
    <m/>
    <m/>
  </r>
  <r>
    <x v="30"/>
    <s v="Japan"/>
    <x v="5"/>
    <s v="Bering 4 slope"/>
    <n v="6"/>
    <n v="1"/>
    <n v="20510"/>
    <s v="&quot;Sablefish&quot;"/>
    <n v="6475"/>
    <m/>
    <m/>
    <m/>
  </r>
  <r>
    <x v="30"/>
    <s v="Japan"/>
    <x v="1"/>
    <s v="Amatuli Gully"/>
    <n v="36"/>
    <n v="0"/>
    <n v="20510"/>
    <s v="&quot;Sablefish&quot;"/>
    <n v="11514"/>
    <m/>
    <m/>
    <m/>
  </r>
  <r>
    <x v="30"/>
    <s v="Japan"/>
    <x v="1"/>
    <s v="Chirikof slope"/>
    <n v="30"/>
    <n v="1"/>
    <n v="20510"/>
    <s v="&quot;Sablefish&quot;"/>
    <n v="9545"/>
    <n v="13.05"/>
    <n v="233000"/>
    <n v="727000"/>
  </r>
  <r>
    <x v="30"/>
    <s v="Japan"/>
    <x v="1"/>
    <s v="Kodiak slope"/>
    <n v="35"/>
    <n v="1"/>
    <n v="20510"/>
    <s v="&quot;Sablefish&quot;"/>
    <n v="11238"/>
    <m/>
    <m/>
    <m/>
  </r>
  <r>
    <x v="30"/>
    <s v="Japan"/>
    <x v="2"/>
    <s v="East Yakutat slope"/>
    <n v="39"/>
    <n v="1"/>
    <n v="20510"/>
    <s v="&quot;Sablefish&quot;"/>
    <n v="4412"/>
    <m/>
    <m/>
    <m/>
  </r>
  <r>
    <x v="30"/>
    <s v="Japan"/>
    <x v="2"/>
    <s v="Southeast slope"/>
    <n v="45"/>
    <n v="1"/>
    <n v="20510"/>
    <s v="&quot;Sablefish&quot;"/>
    <n v="7517"/>
    <n v="8.5500000000000007"/>
    <n v="89000"/>
    <n v="285000"/>
  </r>
  <r>
    <x v="30"/>
    <s v="Japan"/>
    <x v="3"/>
    <s v="W Yakutat slope"/>
    <n v="38"/>
    <n v="1"/>
    <n v="20510"/>
    <s v="&quot;Sablefish&quot;"/>
    <n v="10898"/>
    <n v="11.7"/>
    <n v="67000"/>
    <n v="212000"/>
  </r>
  <r>
    <x v="30"/>
    <s v="Japan"/>
    <x v="4"/>
    <s v="Shumagin Slope"/>
    <n v="25"/>
    <n v="1"/>
    <n v="20510"/>
    <s v="&quot;Sablefish&quot;"/>
    <n v="11634"/>
    <n v="10.35"/>
    <n v="94000"/>
    <n v="279000"/>
  </r>
  <r>
    <x v="30"/>
    <s v="United States"/>
    <x v="1"/>
    <s v="Amatuli Gully"/>
    <n v="36"/>
    <n v="0"/>
    <n v="20510"/>
    <s v="&quot;Sablefish&quot;"/>
    <n v="11514"/>
    <n v="10.5288142835541"/>
    <n v="121228.767660842"/>
    <n v="399598.64312082902"/>
  </r>
  <r>
    <x v="30"/>
    <s v="United States"/>
    <x v="1"/>
    <s v="Chirikof slope"/>
    <n v="30"/>
    <n v="1"/>
    <n v="20510"/>
    <s v="&quot;Sablefish&quot;"/>
    <n v="9545"/>
    <n v="10.130704640077401"/>
    <n v="96697.575789538503"/>
    <n v="315570.78295066499"/>
  </r>
  <r>
    <x v="30"/>
    <s v="United States"/>
    <x v="1"/>
    <s v="Kodiak slope"/>
    <n v="35"/>
    <n v="1"/>
    <n v="20510"/>
    <s v="&quot;Sablefish&quot;"/>
    <n v="11238"/>
    <n v="10.36095980222"/>
    <n v="116436.466257348"/>
    <n v="402068.525140126"/>
  </r>
  <r>
    <x v="30"/>
    <s v="United States"/>
    <x v="1"/>
    <s v="Shelikof Trough"/>
    <n v="31"/>
    <n v="0"/>
    <n v="20510"/>
    <s v="&quot;Sablefish&quot;"/>
    <n v="17142"/>
    <n v="10.5669540588177"/>
    <n v="181138.72647625301"/>
    <n v="483764.98823532998"/>
  </r>
  <r>
    <x v="30"/>
    <s v="United States"/>
    <x v="2"/>
    <s v="East Yakutat slope"/>
    <n v="39"/>
    <n v="1"/>
    <n v="20510"/>
    <s v="&quot;Sablefish&quot;"/>
    <n v="4412"/>
    <n v="4.3768024000419397"/>
    <n v="19310.452188985"/>
    <n v="70074.815213265698"/>
  </r>
  <r>
    <x v="30"/>
    <s v="United States"/>
    <x v="2"/>
    <s v="Southeast Shelf"/>
    <n v="49"/>
    <n v="0"/>
    <n v="20510"/>
    <s v="&quot;Sablefish&quot;"/>
    <n v="0"/>
    <m/>
    <n v="0"/>
    <n v="0"/>
  </r>
  <r>
    <x v="30"/>
    <s v="United States"/>
    <x v="2"/>
    <s v="Southeast slope"/>
    <n v="45"/>
    <n v="1"/>
    <n v="20510"/>
    <s v="&quot;Sablefish&quot;"/>
    <n v="7517"/>
    <n v="8.0093275964537192"/>
    <n v="60206.115542542597"/>
    <n v="219946.46191290801"/>
  </r>
  <r>
    <x v="30"/>
    <s v="United States"/>
    <x v="2"/>
    <s v="Spencer Gully"/>
    <n v="46"/>
    <n v="1"/>
    <n v="20510"/>
    <s v="&quot;Sablefish&quot;"/>
    <n v="351"/>
    <n v="20.547126630358001"/>
    <n v="7212.0414472556404"/>
    <n v="24692.253047871101"/>
  </r>
  <r>
    <x v="30"/>
    <s v="United States"/>
    <x v="3"/>
    <s v="W Yakutat slope"/>
    <n v="38"/>
    <n v="1"/>
    <n v="20510"/>
    <s v="&quot;Sablefish&quot;"/>
    <n v="10898"/>
    <n v="8.0303161857304506"/>
    <n v="87514.385792090499"/>
    <n v="272293.420144175"/>
  </r>
  <r>
    <x v="30"/>
    <s v="United States"/>
    <x v="4"/>
    <s v="Shumagin Gully"/>
    <n v="28"/>
    <n v="0"/>
    <n v="20510"/>
    <s v="&quot;Sablefish&quot;"/>
    <n v="3170"/>
    <n v="10.7806398381602"/>
    <n v="34174.628286968"/>
    <n v="77506.931140722605"/>
  </r>
  <r>
    <x v="30"/>
    <s v="United States"/>
    <x v="4"/>
    <s v="Shumagin Slope"/>
    <n v="25"/>
    <n v="1"/>
    <n v="20510"/>
    <s v="&quot;Sablefish&quot;"/>
    <n v="11634"/>
    <n v="8.4255682879024203"/>
    <n v="98023.061461456702"/>
    <n v="326440.75033641199"/>
  </r>
  <r>
    <x v="31"/>
    <s v="Japan"/>
    <x v="0"/>
    <s v="NE Aleutians slope"/>
    <n v="15"/>
    <n v="1"/>
    <n v="20510"/>
    <s v="&quot;Sablefish&quot;"/>
    <n v="15658"/>
    <n v="3.6"/>
    <n v="162000"/>
    <n v="491000"/>
  </r>
  <r>
    <x v="31"/>
    <s v="Japan"/>
    <x v="0"/>
    <s v="NW Aleutians slope"/>
    <n v="16"/>
    <n v="1"/>
    <n v="20510"/>
    <s v="&quot;Sablefish&quot;"/>
    <n v="8715"/>
    <m/>
    <m/>
    <m/>
  </r>
  <r>
    <x v="31"/>
    <s v="Japan"/>
    <x v="0"/>
    <s v="SE Aleutians slope"/>
    <n v="18"/>
    <n v="1"/>
    <n v="20510"/>
    <s v="&quot;Sablefish&quot;"/>
    <n v="12772"/>
    <m/>
    <m/>
    <m/>
  </r>
  <r>
    <x v="31"/>
    <s v="Japan"/>
    <x v="0"/>
    <s v="SW Aleutians slope"/>
    <n v="17"/>
    <n v="1"/>
    <n v="20510"/>
    <s v="&quot;Sablefish&quot;"/>
    <n v="12808"/>
    <m/>
    <m/>
    <m/>
  </r>
  <r>
    <x v="31"/>
    <s v="Japan"/>
    <x v="5"/>
    <s v="Bering 1 slope"/>
    <n v="9"/>
    <n v="1"/>
    <n v="20510"/>
    <s v="&quot;Sablefish&quot;"/>
    <n v="5608"/>
    <m/>
    <m/>
    <m/>
  </r>
  <r>
    <x v="31"/>
    <s v="Japan"/>
    <x v="5"/>
    <s v="Bering 2 slope"/>
    <n v="8"/>
    <n v="1"/>
    <n v="20510"/>
    <s v="&quot;Sablefish&quot;"/>
    <n v="16062"/>
    <n v="3.15"/>
    <n v="77000"/>
    <n v="208000"/>
  </r>
  <r>
    <x v="31"/>
    <s v="Japan"/>
    <x v="5"/>
    <s v="Bering 3 slope"/>
    <n v="7"/>
    <n v="1"/>
    <n v="20510"/>
    <s v="&quot;Sablefish&quot;"/>
    <n v="5916"/>
    <m/>
    <m/>
    <m/>
  </r>
  <r>
    <x v="31"/>
    <s v="Japan"/>
    <x v="5"/>
    <s v="Bering 4 slope"/>
    <n v="6"/>
    <n v="1"/>
    <n v="20510"/>
    <s v="&quot;Sablefish&quot;"/>
    <n v="6475"/>
    <m/>
    <m/>
    <m/>
  </r>
  <r>
    <x v="31"/>
    <s v="Japan"/>
    <x v="1"/>
    <s v="Amatuli Gully"/>
    <n v="36"/>
    <n v="0"/>
    <n v="20510"/>
    <s v="&quot;Sablefish&quot;"/>
    <n v="11514"/>
    <m/>
    <m/>
    <m/>
  </r>
  <r>
    <x v="31"/>
    <s v="Japan"/>
    <x v="1"/>
    <s v="Chirikof slope"/>
    <n v="30"/>
    <n v="1"/>
    <n v="20510"/>
    <s v="&quot;Sablefish&quot;"/>
    <n v="9545"/>
    <n v="10.8"/>
    <n v="191000"/>
    <n v="611000"/>
  </r>
  <r>
    <x v="31"/>
    <s v="Japan"/>
    <x v="1"/>
    <s v="Kodiak slope"/>
    <n v="35"/>
    <n v="1"/>
    <n v="20510"/>
    <s v="&quot;Sablefish&quot;"/>
    <n v="11238"/>
    <m/>
    <m/>
    <m/>
  </r>
  <r>
    <x v="31"/>
    <s v="Japan"/>
    <x v="2"/>
    <s v="East Yakutat slope"/>
    <n v="39"/>
    <n v="1"/>
    <n v="20510"/>
    <s v="&quot;Sablefish&quot;"/>
    <n v="4412"/>
    <m/>
    <m/>
    <m/>
  </r>
  <r>
    <x v="31"/>
    <s v="Japan"/>
    <x v="2"/>
    <s v="Southeast Shelf"/>
    <n v="49"/>
    <n v="0"/>
    <n v="20510"/>
    <s v="&quot;Sablefish&quot;"/>
    <n v="0"/>
    <m/>
    <m/>
    <m/>
  </r>
  <r>
    <x v="31"/>
    <s v="Japan"/>
    <x v="2"/>
    <s v="Southeast slope"/>
    <n v="45"/>
    <n v="1"/>
    <n v="20510"/>
    <s v="&quot;Sablefish&quot;"/>
    <n v="7517"/>
    <n v="7.65"/>
    <n v="82000"/>
    <n v="265000"/>
  </r>
  <r>
    <x v="31"/>
    <s v="Japan"/>
    <x v="3"/>
    <s v="W Yakutat slope"/>
    <n v="38"/>
    <n v="1"/>
    <n v="20510"/>
    <s v="&quot;Sablefish&quot;"/>
    <n v="10898"/>
    <n v="11.7"/>
    <n v="67000"/>
    <n v="214000"/>
  </r>
  <r>
    <x v="31"/>
    <s v="Japan"/>
    <x v="4"/>
    <s v="Shumagin Slope"/>
    <n v="25"/>
    <n v="1"/>
    <n v="20510"/>
    <s v="&quot;Sablefish&quot;"/>
    <n v="11634"/>
    <n v="9.4499999999999993"/>
    <n v="88000"/>
    <n v="279000"/>
  </r>
  <r>
    <x v="32"/>
    <s v="Japan"/>
    <x v="0"/>
    <s v="NE Aleutians slope"/>
    <n v="15"/>
    <n v="1"/>
    <n v="20510"/>
    <s v="&quot;Sablefish&quot;"/>
    <n v="15658"/>
    <n v="3.6"/>
    <n v="162000"/>
    <n v="491000"/>
  </r>
  <r>
    <x v="32"/>
    <s v="Japan"/>
    <x v="0"/>
    <s v="NW Aleutians slope"/>
    <n v="16"/>
    <n v="1"/>
    <n v="20510"/>
    <s v="&quot;Sablefish&quot;"/>
    <n v="10925"/>
    <m/>
    <m/>
    <m/>
  </r>
  <r>
    <x v="32"/>
    <s v="Japan"/>
    <x v="0"/>
    <s v="SE Aleutians slope"/>
    <n v="18"/>
    <n v="1"/>
    <n v="20510"/>
    <s v="&quot;Sablefish&quot;"/>
    <n v="12772"/>
    <m/>
    <m/>
    <m/>
  </r>
  <r>
    <x v="32"/>
    <s v="Japan"/>
    <x v="0"/>
    <s v="SW Aleutians slope"/>
    <n v="17"/>
    <n v="1"/>
    <n v="20510"/>
    <s v="&quot;Sablefish&quot;"/>
    <n v="12808"/>
    <m/>
    <m/>
    <m/>
  </r>
  <r>
    <x v="32"/>
    <s v="Japan"/>
    <x v="5"/>
    <s v="Bering 1 slope"/>
    <n v="9"/>
    <n v="1"/>
    <n v="20510"/>
    <s v="&quot;Sablefish&quot;"/>
    <n v="5608"/>
    <m/>
    <m/>
    <m/>
  </r>
  <r>
    <x v="32"/>
    <s v="Japan"/>
    <x v="5"/>
    <s v="Bering 2 slope"/>
    <n v="8"/>
    <n v="1"/>
    <n v="20510"/>
    <s v="&quot;Sablefish&quot;"/>
    <n v="16062"/>
    <n v="7.65"/>
    <n v="205000"/>
    <n v="528000"/>
  </r>
  <r>
    <x v="32"/>
    <s v="Japan"/>
    <x v="5"/>
    <s v="Bering 3 slope"/>
    <n v="7"/>
    <n v="1"/>
    <n v="20510"/>
    <s v="&quot;Sablefish&quot;"/>
    <n v="5916"/>
    <m/>
    <m/>
    <m/>
  </r>
  <r>
    <x v="32"/>
    <s v="Japan"/>
    <x v="5"/>
    <s v="Bering 4 slope"/>
    <n v="6"/>
    <n v="1"/>
    <n v="20510"/>
    <s v="&quot;Sablefish&quot;"/>
    <n v="6475"/>
    <m/>
    <m/>
    <m/>
  </r>
  <r>
    <x v="32"/>
    <s v="Japan"/>
    <x v="1"/>
    <s v="Amatuli Gully"/>
    <n v="36"/>
    <n v="0"/>
    <n v="20510"/>
    <s v="&quot;Sablefish&quot;"/>
    <n v="11514"/>
    <m/>
    <m/>
    <m/>
  </r>
  <r>
    <x v="32"/>
    <s v="Japan"/>
    <x v="1"/>
    <s v="Chirikof slope"/>
    <n v="30"/>
    <n v="1"/>
    <n v="20510"/>
    <s v="&quot;Sablefish&quot;"/>
    <n v="9545"/>
    <n v="11.25"/>
    <n v="197000"/>
    <n v="598000"/>
  </r>
  <r>
    <x v="32"/>
    <s v="Japan"/>
    <x v="1"/>
    <s v="Kodiak slope"/>
    <n v="35"/>
    <n v="1"/>
    <n v="20510"/>
    <s v="&quot;Sablefish&quot;"/>
    <n v="11238"/>
    <m/>
    <m/>
    <m/>
  </r>
  <r>
    <x v="32"/>
    <s v="Japan"/>
    <x v="2"/>
    <s v="East Yakutat slope"/>
    <n v="39"/>
    <n v="1"/>
    <n v="20510"/>
    <s v="&quot;Sablefish&quot;"/>
    <n v="1831"/>
    <m/>
    <m/>
    <m/>
  </r>
  <r>
    <x v="32"/>
    <s v="Japan"/>
    <x v="2"/>
    <s v="Southeast Shelf"/>
    <n v="49"/>
    <n v="0"/>
    <n v="20510"/>
    <s v="&quot;Sablefish&quot;"/>
    <n v="0"/>
    <m/>
    <m/>
    <m/>
  </r>
  <r>
    <x v="32"/>
    <s v="Japan"/>
    <x v="2"/>
    <s v="Southeast slope"/>
    <n v="45"/>
    <n v="1"/>
    <n v="20510"/>
    <s v="&quot;Sablefish&quot;"/>
    <n v="4775"/>
    <n v="8.5500000000000007"/>
    <n v="90000"/>
    <n v="283000"/>
  </r>
  <r>
    <x v="32"/>
    <s v="Japan"/>
    <x v="3"/>
    <s v="W Yakutat slope"/>
    <n v="38"/>
    <n v="1"/>
    <n v="20510"/>
    <s v="&quot;Sablefish&quot;"/>
    <n v="10898"/>
    <n v="13.05"/>
    <n v="76000"/>
    <n v="233000"/>
  </r>
  <r>
    <x v="32"/>
    <s v="Japan"/>
    <x v="4"/>
    <s v="Shumagin Slope"/>
    <n v="25"/>
    <n v="1"/>
    <n v="20510"/>
    <s v="&quot;Sablefish&quot;"/>
    <n v="11634"/>
    <n v="11.7"/>
    <n v="109000"/>
    <n v="322000"/>
  </r>
  <r>
    <x v="33"/>
    <s v="Japan"/>
    <x v="0"/>
    <s v="NE Aleutians slope"/>
    <n v="15"/>
    <n v="1"/>
    <n v="20510"/>
    <s v="&quot;Sablefish&quot;"/>
    <n v="15658"/>
    <n v="4.05"/>
    <n v="197000"/>
    <n v="566000"/>
  </r>
  <r>
    <x v="33"/>
    <s v="Japan"/>
    <x v="0"/>
    <s v="NW Aleutians slope"/>
    <n v="16"/>
    <n v="1"/>
    <n v="20510"/>
    <s v="&quot;Sablefish&quot;"/>
    <n v="10925"/>
    <m/>
    <m/>
    <m/>
  </r>
  <r>
    <x v="33"/>
    <s v="Japan"/>
    <x v="0"/>
    <s v="SE Aleutians slope"/>
    <n v="18"/>
    <n v="1"/>
    <n v="20510"/>
    <s v="&quot;Sablefish&quot;"/>
    <n v="12772"/>
    <m/>
    <m/>
    <m/>
  </r>
  <r>
    <x v="33"/>
    <s v="Japan"/>
    <x v="0"/>
    <s v="SW Aleutians slope"/>
    <n v="17"/>
    <n v="1"/>
    <n v="20510"/>
    <s v="&quot;Sablefish&quot;"/>
    <n v="12808"/>
    <m/>
    <m/>
    <m/>
  </r>
  <r>
    <x v="33"/>
    <s v="Japan"/>
    <x v="5"/>
    <s v="Bering 1 slope"/>
    <n v="9"/>
    <n v="1"/>
    <n v="20510"/>
    <s v="&quot;Sablefish&quot;"/>
    <n v="5608"/>
    <m/>
    <m/>
    <m/>
  </r>
  <r>
    <x v="33"/>
    <s v="Japan"/>
    <x v="5"/>
    <s v="Bering 2 slope"/>
    <n v="8"/>
    <n v="1"/>
    <n v="20510"/>
    <s v="&quot;Sablefish&quot;"/>
    <n v="16062"/>
    <n v="9"/>
    <n v="239000"/>
    <n v="547000"/>
  </r>
  <r>
    <x v="33"/>
    <s v="Japan"/>
    <x v="5"/>
    <s v="Bering 3 slope"/>
    <n v="7"/>
    <n v="1"/>
    <n v="20510"/>
    <s v="&quot;Sablefish&quot;"/>
    <n v="5916"/>
    <m/>
    <m/>
    <m/>
  </r>
  <r>
    <x v="33"/>
    <s v="Japan"/>
    <x v="5"/>
    <s v="Bering 4 slope"/>
    <n v="6"/>
    <n v="1"/>
    <n v="20510"/>
    <s v="&quot;Sablefish&quot;"/>
    <n v="6475"/>
    <m/>
    <m/>
    <m/>
  </r>
  <r>
    <x v="33"/>
    <s v="Japan"/>
    <x v="1"/>
    <s v="Amatuli Gully"/>
    <n v="36"/>
    <n v="0"/>
    <n v="20510"/>
    <s v="&quot;Sablefish&quot;"/>
    <n v="11514"/>
    <m/>
    <m/>
    <m/>
  </r>
  <r>
    <x v="33"/>
    <s v="Japan"/>
    <x v="1"/>
    <s v="Chirikof slope"/>
    <n v="30"/>
    <n v="1"/>
    <n v="20510"/>
    <s v="&quot;Sablefish&quot;"/>
    <n v="9545"/>
    <n v="11.7"/>
    <n v="208000"/>
    <n v="655000"/>
  </r>
  <r>
    <x v="33"/>
    <s v="Japan"/>
    <x v="1"/>
    <s v="Kodiak slope"/>
    <n v="35"/>
    <n v="1"/>
    <n v="20510"/>
    <s v="&quot;Sablefish&quot;"/>
    <n v="11238"/>
    <m/>
    <m/>
    <m/>
  </r>
  <r>
    <x v="33"/>
    <s v="Japan"/>
    <x v="2"/>
    <s v="East Yakutat slope"/>
    <n v="39"/>
    <n v="1"/>
    <n v="20510"/>
    <s v="&quot;Sablefish&quot;"/>
    <n v="4412"/>
    <m/>
    <m/>
    <m/>
  </r>
  <r>
    <x v="33"/>
    <s v="Japan"/>
    <x v="2"/>
    <s v="Southeast Shelf"/>
    <n v="49"/>
    <n v="0"/>
    <n v="20510"/>
    <s v="&quot;Sablefish&quot;"/>
    <n v="0"/>
    <m/>
    <m/>
    <m/>
  </r>
  <r>
    <x v="33"/>
    <s v="Japan"/>
    <x v="2"/>
    <s v="Southeast slope"/>
    <n v="45"/>
    <n v="1"/>
    <n v="20510"/>
    <s v="&quot;Sablefish&quot;"/>
    <n v="4775"/>
    <n v="7.2"/>
    <n v="78000"/>
    <n v="248000"/>
  </r>
  <r>
    <x v="33"/>
    <s v="Japan"/>
    <x v="3"/>
    <s v="W Yakutat slope"/>
    <n v="38"/>
    <n v="1"/>
    <n v="20510"/>
    <s v="&quot;Sablefish&quot;"/>
    <n v="10898"/>
    <n v="10.35"/>
    <n v="60000"/>
    <n v="193000"/>
  </r>
  <r>
    <x v="33"/>
    <s v="Japan"/>
    <x v="4"/>
    <s v="Shumagin Slope"/>
    <n v="25"/>
    <n v="1"/>
    <n v="20510"/>
    <s v="&quot;Sablefish&quot;"/>
    <n v="11634"/>
    <n v="13.05"/>
    <n v="121000"/>
    <n v="360000"/>
  </r>
  <r>
    <x v="34"/>
    <s v="Japan"/>
    <x v="0"/>
    <s v="NE Aleutians slope"/>
    <n v="15"/>
    <n v="1"/>
    <n v="20510"/>
    <s v="&quot;Sablefish&quot;"/>
    <n v="15658"/>
    <n v="3.6"/>
    <n v="162000"/>
    <n v="434000"/>
  </r>
  <r>
    <x v="34"/>
    <s v="Japan"/>
    <x v="0"/>
    <s v="NW Aleutians slope"/>
    <n v="16"/>
    <n v="1"/>
    <n v="20510"/>
    <s v="&quot;Sablefish&quot;"/>
    <n v="10925"/>
    <m/>
    <m/>
    <m/>
  </r>
  <r>
    <x v="34"/>
    <s v="Japan"/>
    <x v="0"/>
    <s v="SE Aleutians slope"/>
    <n v="18"/>
    <n v="1"/>
    <n v="20510"/>
    <s v="&quot;Sablefish&quot;"/>
    <n v="12772"/>
    <m/>
    <m/>
    <m/>
  </r>
  <r>
    <x v="34"/>
    <s v="Japan"/>
    <x v="0"/>
    <s v="SW Aleutians slope"/>
    <n v="17"/>
    <n v="1"/>
    <n v="20510"/>
    <s v="&quot;Sablefish&quot;"/>
    <n v="12808"/>
    <m/>
    <m/>
    <m/>
  </r>
  <r>
    <x v="34"/>
    <s v="Japan"/>
    <x v="5"/>
    <s v="Bering 1 slope"/>
    <n v="9"/>
    <n v="1"/>
    <n v="20510"/>
    <s v="&quot;Sablefish&quot;"/>
    <n v="5608"/>
    <m/>
    <m/>
    <m/>
  </r>
  <r>
    <x v="34"/>
    <s v="Japan"/>
    <x v="5"/>
    <s v="Bering 2 slope"/>
    <n v="8"/>
    <n v="1"/>
    <n v="20510"/>
    <s v="&quot;Sablefish&quot;"/>
    <n v="16062"/>
    <n v="5.85"/>
    <n v="154000"/>
    <n v="359000"/>
  </r>
  <r>
    <x v="34"/>
    <s v="Japan"/>
    <x v="5"/>
    <s v="Bering 3 slope"/>
    <n v="7"/>
    <n v="1"/>
    <n v="20510"/>
    <s v="&quot;Sablefish&quot;"/>
    <n v="5916"/>
    <m/>
    <m/>
    <m/>
  </r>
  <r>
    <x v="34"/>
    <s v="Japan"/>
    <x v="5"/>
    <s v="Bering 4 slope"/>
    <n v="6"/>
    <n v="1"/>
    <n v="20510"/>
    <s v="&quot;Sablefish&quot;"/>
    <n v="6475"/>
    <m/>
    <m/>
    <m/>
  </r>
  <r>
    <x v="34"/>
    <s v="Japan"/>
    <x v="1"/>
    <s v="Amatuli Gully"/>
    <n v="36"/>
    <n v="0"/>
    <n v="20510"/>
    <s v="&quot;Sablefish&quot;"/>
    <n v="11514"/>
    <m/>
    <m/>
    <m/>
  </r>
  <r>
    <x v="34"/>
    <s v="Japan"/>
    <x v="1"/>
    <s v="Chirikof slope"/>
    <n v="30"/>
    <n v="1"/>
    <n v="20510"/>
    <s v="&quot;Sablefish&quot;"/>
    <n v="7533"/>
    <n v="9.4499999999999993"/>
    <n v="167000"/>
    <n v="436000"/>
  </r>
  <r>
    <x v="34"/>
    <s v="Japan"/>
    <x v="1"/>
    <s v="Kodiak slope"/>
    <n v="35"/>
    <n v="1"/>
    <n v="20510"/>
    <s v="&quot;Sablefish&quot;"/>
    <n v="11238"/>
    <m/>
    <m/>
    <m/>
  </r>
  <r>
    <x v="34"/>
    <s v="Japan"/>
    <x v="2"/>
    <s v="East Yakutat slope"/>
    <n v="39"/>
    <n v="1"/>
    <n v="20510"/>
    <s v="&quot;Sablefish&quot;"/>
    <n v="4412"/>
    <m/>
    <m/>
    <m/>
  </r>
  <r>
    <x v="34"/>
    <s v="Japan"/>
    <x v="2"/>
    <s v="Southeast Shelf"/>
    <n v="49"/>
    <n v="0"/>
    <n v="20510"/>
    <s v="&quot;Sablefish&quot;"/>
    <n v="0"/>
    <m/>
    <m/>
    <m/>
  </r>
  <r>
    <x v="34"/>
    <s v="Japan"/>
    <x v="2"/>
    <s v="Southeast slope"/>
    <n v="45"/>
    <n v="1"/>
    <n v="20510"/>
    <s v="&quot;Sablefish&quot;"/>
    <n v="4775"/>
    <n v="5.85"/>
    <n v="64000"/>
    <n v="192000"/>
  </r>
  <r>
    <x v="34"/>
    <s v="Japan"/>
    <x v="3"/>
    <s v="W Yakutat slope"/>
    <n v="38"/>
    <n v="1"/>
    <n v="20510"/>
    <s v="&quot;Sablefish&quot;"/>
    <n v="10898"/>
    <n v="7.65"/>
    <n v="44000"/>
    <n v="130000"/>
  </r>
  <r>
    <x v="34"/>
    <s v="Japan"/>
    <x v="4"/>
    <s v="Shumagin Slope"/>
    <n v="25"/>
    <n v="1"/>
    <n v="20510"/>
    <s v="&quot;Sablefish&quot;"/>
    <n v="11634"/>
    <n v="10.35"/>
    <n v="94000"/>
    <n v="272000"/>
  </r>
  <r>
    <x v="35"/>
    <s v="Japan"/>
    <x v="0"/>
    <s v="NE Aleutians slope"/>
    <n v="15"/>
    <n v="1"/>
    <n v="20510"/>
    <s v="&quot;Sablefish&quot;"/>
    <n v="15658"/>
    <n v="3.15"/>
    <n v="137000"/>
    <n v="359000"/>
  </r>
  <r>
    <x v="35"/>
    <s v="Japan"/>
    <x v="0"/>
    <s v="NW Aleutians slope"/>
    <n v="16"/>
    <n v="1"/>
    <n v="20510"/>
    <s v="&quot;Sablefish&quot;"/>
    <n v="10925"/>
    <m/>
    <m/>
    <m/>
  </r>
  <r>
    <x v="35"/>
    <s v="Japan"/>
    <x v="0"/>
    <s v="SE Aleutians slope"/>
    <n v="18"/>
    <n v="1"/>
    <n v="20510"/>
    <s v="&quot;Sablefish&quot;"/>
    <n v="12772"/>
    <m/>
    <m/>
    <m/>
  </r>
  <r>
    <x v="35"/>
    <s v="Japan"/>
    <x v="0"/>
    <s v="SW Aleutians slope"/>
    <n v="17"/>
    <n v="1"/>
    <n v="20510"/>
    <s v="&quot;Sablefish&quot;"/>
    <n v="12808"/>
    <m/>
    <m/>
    <m/>
  </r>
  <r>
    <x v="35"/>
    <s v="Japan"/>
    <x v="5"/>
    <s v="Bering 1 slope"/>
    <n v="9"/>
    <n v="1"/>
    <n v="20510"/>
    <s v="&quot;Sablefish&quot;"/>
    <n v="5608"/>
    <m/>
    <m/>
    <m/>
  </r>
  <r>
    <x v="35"/>
    <s v="Japan"/>
    <x v="5"/>
    <s v="Bering 2 slope"/>
    <n v="8"/>
    <n v="1"/>
    <n v="20510"/>
    <s v="&quot;Sablefish&quot;"/>
    <n v="16062"/>
    <n v="5.4"/>
    <n v="137000"/>
    <n v="284000"/>
  </r>
  <r>
    <x v="35"/>
    <s v="Japan"/>
    <x v="5"/>
    <s v="Bering 3 slope"/>
    <n v="7"/>
    <n v="1"/>
    <n v="20510"/>
    <s v="&quot;Sablefish&quot;"/>
    <n v="5916"/>
    <m/>
    <m/>
    <m/>
  </r>
  <r>
    <x v="35"/>
    <s v="Japan"/>
    <x v="5"/>
    <s v="Bering 4 slope"/>
    <n v="6"/>
    <n v="1"/>
    <n v="20510"/>
    <s v="&quot;Sablefish&quot;"/>
    <n v="6475"/>
    <m/>
    <m/>
    <m/>
  </r>
  <r>
    <x v="35"/>
    <s v="Japan"/>
    <x v="1"/>
    <s v="Amatuli Gully"/>
    <n v="36"/>
    <n v="0"/>
    <n v="20510"/>
    <s v="&quot;Sablefish&quot;"/>
    <n v="11514"/>
    <m/>
    <m/>
    <m/>
  </r>
  <r>
    <x v="35"/>
    <s v="Japan"/>
    <x v="1"/>
    <s v="Chirikof slope"/>
    <n v="30"/>
    <n v="1"/>
    <n v="20510"/>
    <s v="&quot;Sablefish&quot;"/>
    <n v="9545"/>
    <n v="8.5500000000000007"/>
    <n v="148000"/>
    <n v="383000"/>
  </r>
  <r>
    <x v="35"/>
    <s v="Japan"/>
    <x v="1"/>
    <s v="Kodiak slope"/>
    <n v="35"/>
    <n v="1"/>
    <n v="20510"/>
    <s v="&quot;Sablefish&quot;"/>
    <n v="11238"/>
    <m/>
    <m/>
    <m/>
  </r>
  <r>
    <x v="35"/>
    <s v="Japan"/>
    <x v="2"/>
    <s v="East Yakutat slope"/>
    <n v="39"/>
    <n v="1"/>
    <n v="20510"/>
    <s v="&quot;Sablefish&quot;"/>
    <n v="4412"/>
    <m/>
    <m/>
    <m/>
  </r>
  <r>
    <x v="35"/>
    <s v="Japan"/>
    <x v="2"/>
    <s v="Southeast Shelf"/>
    <n v="49"/>
    <n v="0"/>
    <n v="20510"/>
    <s v="&quot;Sablefish&quot;"/>
    <n v="0"/>
    <m/>
    <m/>
    <m/>
  </r>
  <r>
    <x v="35"/>
    <s v="Japan"/>
    <x v="2"/>
    <s v="Southeast slope"/>
    <n v="45"/>
    <n v="1"/>
    <n v="20510"/>
    <s v="&quot;Sablefish&quot;"/>
    <n v="7517"/>
    <n v="5.85"/>
    <n v="61000"/>
    <n v="184000"/>
  </r>
  <r>
    <x v="35"/>
    <s v="Japan"/>
    <x v="3"/>
    <s v="W Yakutat slope"/>
    <n v="38"/>
    <n v="1"/>
    <n v="20510"/>
    <s v="&quot;Sablefish&quot;"/>
    <n v="10898"/>
    <n v="7.2"/>
    <n v="41000"/>
    <n v="114000"/>
  </r>
  <r>
    <x v="35"/>
    <s v="Japan"/>
    <x v="4"/>
    <s v="Shumagin Slope"/>
    <n v="25"/>
    <n v="1"/>
    <n v="20510"/>
    <s v="&quot;Sablefish&quot;"/>
    <n v="11634"/>
    <n v="10.8"/>
    <n v="98000"/>
    <n v="272000"/>
  </r>
  <r>
    <x v="36"/>
    <s v="Japan"/>
    <x v="0"/>
    <s v="NE Aleutians slope"/>
    <n v="15"/>
    <n v="1"/>
    <n v="20510"/>
    <s v="&quot;Sablefish&quot;"/>
    <n v="15658"/>
    <n v="2.7"/>
    <n v="128000"/>
    <n v="302000"/>
  </r>
  <r>
    <x v="36"/>
    <s v="Japan"/>
    <x v="0"/>
    <s v="NW Aleutians slope"/>
    <n v="16"/>
    <n v="1"/>
    <n v="20510"/>
    <s v="&quot;Sablefish&quot;"/>
    <n v="10925"/>
    <m/>
    <m/>
    <m/>
  </r>
  <r>
    <x v="36"/>
    <s v="Japan"/>
    <x v="0"/>
    <s v="SE Aleutians slope"/>
    <n v="18"/>
    <n v="1"/>
    <n v="20510"/>
    <s v="&quot;Sablefish&quot;"/>
    <n v="12772"/>
    <m/>
    <m/>
    <m/>
  </r>
  <r>
    <x v="36"/>
    <s v="Japan"/>
    <x v="0"/>
    <s v="SW Aleutians slope"/>
    <n v="17"/>
    <n v="1"/>
    <n v="20510"/>
    <s v="&quot;Sablefish&quot;"/>
    <n v="12808"/>
    <m/>
    <m/>
    <m/>
  </r>
  <r>
    <x v="36"/>
    <s v="Japan"/>
    <x v="5"/>
    <s v="Bering 1 slope"/>
    <n v="9"/>
    <n v="1"/>
    <n v="20510"/>
    <s v="&quot;Sablefish&quot;"/>
    <n v="5608"/>
    <m/>
    <m/>
    <m/>
  </r>
  <r>
    <x v="36"/>
    <s v="Japan"/>
    <x v="5"/>
    <s v="Bering 2 slope"/>
    <n v="8"/>
    <n v="1"/>
    <n v="20510"/>
    <s v="&quot;Sablefish&quot;"/>
    <n v="16062"/>
    <n v="4.5"/>
    <n v="120000"/>
    <n v="283000"/>
  </r>
  <r>
    <x v="36"/>
    <s v="Japan"/>
    <x v="5"/>
    <s v="Bering 3 slope"/>
    <n v="7"/>
    <n v="1"/>
    <n v="20510"/>
    <s v="&quot;Sablefish&quot;"/>
    <n v="5916"/>
    <m/>
    <m/>
    <m/>
  </r>
  <r>
    <x v="36"/>
    <s v="Japan"/>
    <x v="5"/>
    <s v="Bering 4 slope"/>
    <n v="6"/>
    <n v="1"/>
    <n v="20510"/>
    <s v="&quot;Sablefish&quot;"/>
    <n v="6475"/>
    <m/>
    <m/>
    <m/>
  </r>
  <r>
    <x v="36"/>
    <s v="Japan"/>
    <x v="1"/>
    <s v="Amatuli Gully"/>
    <n v="36"/>
    <n v="0"/>
    <n v="20510"/>
    <s v="&quot;Sablefish&quot;"/>
    <n v="11514"/>
    <m/>
    <m/>
    <m/>
  </r>
  <r>
    <x v="36"/>
    <s v="Japan"/>
    <x v="1"/>
    <s v="Chirikof slope"/>
    <n v="30"/>
    <n v="1"/>
    <n v="20510"/>
    <s v="&quot;Sablefish&quot;"/>
    <n v="9545"/>
    <n v="8.5500000000000007"/>
    <n v="155000"/>
    <n v="418000"/>
  </r>
  <r>
    <x v="36"/>
    <s v="Japan"/>
    <x v="1"/>
    <s v="Kodiak slope"/>
    <n v="35"/>
    <n v="1"/>
    <n v="20510"/>
    <s v="&quot;Sablefish&quot;"/>
    <n v="11238"/>
    <m/>
    <m/>
    <m/>
  </r>
  <r>
    <x v="36"/>
    <s v="Japan"/>
    <x v="2"/>
    <s v="East Yakutat slope"/>
    <n v="39"/>
    <n v="1"/>
    <n v="20510"/>
    <s v="&quot;Sablefish&quot;"/>
    <n v="4412"/>
    <m/>
    <m/>
    <m/>
  </r>
  <r>
    <x v="36"/>
    <s v="Japan"/>
    <x v="2"/>
    <s v="Southeast Shelf"/>
    <n v="49"/>
    <n v="0"/>
    <n v="20510"/>
    <s v="&quot;Sablefish&quot;"/>
    <n v="0"/>
    <m/>
    <m/>
    <m/>
  </r>
  <r>
    <x v="36"/>
    <s v="Japan"/>
    <x v="2"/>
    <s v="Southeast slope"/>
    <n v="45"/>
    <n v="1"/>
    <n v="20510"/>
    <s v="&quot;Sablefish&quot;"/>
    <n v="7517"/>
    <n v="6.3"/>
    <n v="69000"/>
    <n v="199000"/>
  </r>
  <r>
    <x v="36"/>
    <s v="Japan"/>
    <x v="3"/>
    <s v="W Yakutat slope"/>
    <n v="38"/>
    <n v="1"/>
    <n v="20510"/>
    <s v="&quot;Sablefish&quot;"/>
    <n v="10898"/>
    <n v="9.9"/>
    <n v="57000"/>
    <n v="149000"/>
  </r>
  <r>
    <x v="36"/>
    <s v="Japan"/>
    <x v="4"/>
    <s v="Shumagin Slope"/>
    <n v="25"/>
    <n v="1"/>
    <n v="20510"/>
    <s v="&quot;Sablefish&quot;"/>
    <n v="11634"/>
    <n v="9.4499999999999993"/>
    <n v="85000"/>
    <n v="221000"/>
  </r>
  <r>
    <x v="37"/>
    <s v="Japan"/>
    <x v="0"/>
    <s v="NE Aleutians slope"/>
    <n v="15"/>
    <n v="1"/>
    <n v="20510"/>
    <s v="&quot;Sablefish&quot;"/>
    <n v="15658"/>
    <n v="6.3"/>
    <n v="66000"/>
    <n v="192000"/>
  </r>
  <r>
    <x v="37"/>
    <s v="Japan"/>
    <x v="0"/>
    <s v="NW Aleutians slope"/>
    <n v="16"/>
    <n v="1"/>
    <n v="20510"/>
    <s v="&quot;Sablefish&quot;"/>
    <n v="10925"/>
    <m/>
    <m/>
    <m/>
  </r>
  <r>
    <x v="37"/>
    <s v="Japan"/>
    <x v="0"/>
    <s v="SE Aleutians slope"/>
    <n v="18"/>
    <n v="1"/>
    <n v="20510"/>
    <s v="&quot;Sablefish&quot;"/>
    <n v="12772"/>
    <m/>
    <m/>
    <m/>
  </r>
  <r>
    <x v="37"/>
    <s v="Japan"/>
    <x v="0"/>
    <s v="SW Aleutians slope"/>
    <n v="17"/>
    <n v="1"/>
    <n v="20510"/>
    <s v="&quot;Sablefish&quot;"/>
    <n v="12808"/>
    <m/>
    <m/>
    <m/>
  </r>
  <r>
    <x v="37"/>
    <s v="Japan"/>
    <x v="5"/>
    <s v="Bering 1 slope"/>
    <n v="9"/>
    <n v="1"/>
    <n v="20510"/>
    <s v="&quot;Sablefish&quot;"/>
    <n v="5608"/>
    <n v="3.6"/>
    <n v="92000"/>
    <n v="211000"/>
  </r>
  <r>
    <x v="37"/>
    <s v="Japan"/>
    <x v="1"/>
    <s v="Amatuli Gully"/>
    <n v="36"/>
    <n v="0"/>
    <n v="20510"/>
    <s v="&quot;Sablefish&quot;"/>
    <n v="11514"/>
    <m/>
    <m/>
    <m/>
  </r>
  <r>
    <x v="37"/>
    <s v="Japan"/>
    <x v="1"/>
    <s v="Chirikof slope"/>
    <n v="30"/>
    <n v="1"/>
    <n v="20510"/>
    <s v="&quot;Sablefish&quot;"/>
    <n v="7533"/>
    <n v="5.4"/>
    <n v="96000"/>
    <n v="244000"/>
  </r>
  <r>
    <x v="37"/>
    <s v="Japan"/>
    <x v="1"/>
    <s v="Kodiak slope"/>
    <n v="35"/>
    <n v="1"/>
    <n v="20510"/>
    <s v="&quot;Sablefish&quot;"/>
    <n v="11238"/>
    <m/>
    <m/>
    <m/>
  </r>
  <r>
    <x v="37"/>
    <s v="Japan"/>
    <x v="2"/>
    <s v="East Yakutat slope"/>
    <n v="39"/>
    <n v="1"/>
    <n v="20510"/>
    <s v="&quot;Sablefish&quot;"/>
    <n v="4412"/>
    <m/>
    <m/>
    <m/>
  </r>
  <r>
    <x v="37"/>
    <s v="Japan"/>
    <x v="2"/>
    <s v="Southeast Shelf"/>
    <n v="49"/>
    <n v="0"/>
    <n v="20510"/>
    <s v="&quot;Sablefish&quot;"/>
    <n v="0"/>
    <m/>
    <m/>
    <m/>
  </r>
  <r>
    <x v="37"/>
    <s v="Japan"/>
    <x v="2"/>
    <s v="Southeast slope"/>
    <n v="45"/>
    <n v="1"/>
    <n v="20510"/>
    <s v="&quot;Sablefish&quot;"/>
    <n v="7517"/>
    <m/>
    <m/>
    <n v="682000"/>
  </r>
  <r>
    <x v="37"/>
    <s v="Japan"/>
    <x v="3"/>
    <s v="W Yakutat slope"/>
    <n v="38"/>
    <n v="1"/>
    <n v="20510"/>
    <s v="&quot;Sablefish&quot;"/>
    <n v="10898"/>
    <n v="7.65"/>
    <n v="44000"/>
    <n v="114000"/>
  </r>
  <r>
    <x v="37"/>
    <s v="Japan"/>
    <x v="4"/>
    <s v="Shumagin Slope"/>
    <n v="25"/>
    <n v="1"/>
    <n v="20510"/>
    <s v="&quot;Sablefish&quot;"/>
    <n v="11634"/>
    <n v="5.4"/>
    <n v="51000"/>
    <n v="128000"/>
  </r>
  <r>
    <x v="38"/>
    <s v="Japan"/>
    <x v="0"/>
    <s v="NE Aleutians slope"/>
    <n v="15"/>
    <n v="1"/>
    <n v="20510"/>
    <s v="&quot;Sablefish&quot;"/>
    <n v="15658"/>
    <n v="4.95"/>
    <n v="53000"/>
    <n v="131000"/>
  </r>
  <r>
    <x v="38"/>
    <s v="Japan"/>
    <x v="0"/>
    <s v="NW Aleutians slope"/>
    <n v="16"/>
    <n v="1"/>
    <n v="20510"/>
    <s v="&quot;Sablefish&quot;"/>
    <n v="10925"/>
    <m/>
    <m/>
    <m/>
  </r>
  <r>
    <x v="38"/>
    <s v="Japan"/>
    <x v="0"/>
    <s v="SE Aleutians slope"/>
    <n v="18"/>
    <n v="1"/>
    <n v="20510"/>
    <s v="&quot;Sablefish&quot;"/>
    <n v="12772"/>
    <m/>
    <m/>
    <m/>
  </r>
  <r>
    <x v="38"/>
    <s v="Japan"/>
    <x v="0"/>
    <s v="SW Aleutians slope"/>
    <n v="17"/>
    <n v="1"/>
    <n v="20510"/>
    <s v="&quot;Sablefish&quot;"/>
    <n v="12808"/>
    <m/>
    <m/>
    <m/>
  </r>
  <r>
    <x v="38"/>
    <s v="Japan"/>
    <x v="5"/>
    <s v="Bering 1 slope"/>
    <n v="9"/>
    <n v="1"/>
    <n v="20510"/>
    <s v="&quot;Sablefish&quot;"/>
    <n v="5608"/>
    <n v="2.7"/>
    <n v="73000"/>
    <n v="167000"/>
  </r>
  <r>
    <x v="38"/>
    <s v="Japan"/>
    <x v="1"/>
    <s v="Amatuli Gully"/>
    <n v="36"/>
    <n v="0"/>
    <n v="20510"/>
    <s v="&quot;Sablefish&quot;"/>
    <n v="11514"/>
    <m/>
    <m/>
    <m/>
  </r>
  <r>
    <x v="38"/>
    <s v="Japan"/>
    <x v="1"/>
    <s v="Chirikof slope"/>
    <n v="30"/>
    <n v="1"/>
    <n v="20510"/>
    <s v="&quot;Sablefish&quot;"/>
    <n v="9545"/>
    <n v="4.5"/>
    <n v="82000"/>
    <n v="226000"/>
  </r>
  <r>
    <x v="38"/>
    <s v="Japan"/>
    <x v="1"/>
    <s v="Kodiak slope"/>
    <n v="35"/>
    <n v="1"/>
    <n v="20510"/>
    <s v="&quot;Sablefish&quot;"/>
    <n v="11238"/>
    <m/>
    <m/>
    <m/>
  </r>
  <r>
    <x v="38"/>
    <s v="Japan"/>
    <x v="2"/>
    <s v="East Yakutat slope"/>
    <n v="39"/>
    <n v="1"/>
    <n v="20510"/>
    <s v="&quot;Sablefish&quot;"/>
    <n v="4412"/>
    <m/>
    <m/>
    <m/>
  </r>
  <r>
    <x v="38"/>
    <s v="Japan"/>
    <x v="2"/>
    <s v="Southeast Shelf"/>
    <n v="49"/>
    <n v="0"/>
    <n v="20510"/>
    <s v="&quot;Sablefish&quot;"/>
    <n v="0"/>
    <m/>
    <m/>
    <m/>
  </r>
  <r>
    <x v="38"/>
    <s v="Japan"/>
    <x v="2"/>
    <s v="Southeast slope"/>
    <n v="45"/>
    <n v="1"/>
    <n v="20510"/>
    <s v="&quot;Sablefish&quot;"/>
    <n v="7517"/>
    <m/>
    <m/>
    <n v="551000"/>
  </r>
  <r>
    <x v="38"/>
    <s v="Japan"/>
    <x v="3"/>
    <s v="W Yakutat slope"/>
    <n v="38"/>
    <n v="1"/>
    <n v="20510"/>
    <s v="&quot;Sablefish&quot;"/>
    <n v="10898"/>
    <n v="5.85"/>
    <n v="33000"/>
    <n v="84000"/>
  </r>
  <r>
    <x v="38"/>
    <s v="Japan"/>
    <x v="4"/>
    <s v="Shumagin Slope"/>
    <n v="25"/>
    <n v="1"/>
    <n v="20510"/>
    <s v="&quot;Sablefish&quot;"/>
    <n v="11634"/>
    <n v="3.6"/>
    <n v="35000"/>
    <n v="96000"/>
  </r>
  <r>
    <x v="39"/>
    <s v="Japan"/>
    <x v="0"/>
    <s v="NE Aleutians slope"/>
    <n v="15"/>
    <n v="1"/>
    <n v="20510"/>
    <s v="&quot;Sablefish&quot;"/>
    <n v="15658"/>
    <n v="2.25"/>
    <n v="110000"/>
    <n v="185000"/>
  </r>
  <r>
    <x v="39"/>
    <s v="Japan"/>
    <x v="0"/>
    <s v="NW Aleutians slope"/>
    <n v="16"/>
    <n v="1"/>
    <n v="20510"/>
    <s v="&quot;Sablefish&quot;"/>
    <n v="10925"/>
    <m/>
    <m/>
    <m/>
  </r>
  <r>
    <x v="39"/>
    <s v="Japan"/>
    <x v="0"/>
    <s v="SE Aleutians slope"/>
    <n v="18"/>
    <n v="1"/>
    <n v="20510"/>
    <s v="&quot;Sablefish&quot;"/>
    <n v="12772"/>
    <m/>
    <m/>
    <m/>
  </r>
  <r>
    <x v="39"/>
    <s v="Japan"/>
    <x v="0"/>
    <s v="SW Aleutians slope"/>
    <n v="17"/>
    <n v="1"/>
    <n v="20510"/>
    <s v="&quot;Sablefish&quot;"/>
    <n v="12808"/>
    <m/>
    <m/>
    <m/>
  </r>
  <r>
    <x v="39"/>
    <s v="Japan"/>
    <x v="5"/>
    <s v="Bering 1 slope"/>
    <n v="9"/>
    <n v="1"/>
    <n v="20510"/>
    <s v="&quot;Sablefish&quot;"/>
    <n v="4290"/>
    <m/>
    <m/>
    <m/>
  </r>
  <r>
    <x v="39"/>
    <s v="Japan"/>
    <x v="5"/>
    <s v="Bering 2 slope"/>
    <n v="8"/>
    <n v="1"/>
    <n v="20510"/>
    <s v="&quot;Sablefish&quot;"/>
    <n v="6112"/>
    <n v="3.15"/>
    <n v="81000"/>
    <n v="203000"/>
  </r>
  <r>
    <x v="39"/>
    <s v="Japan"/>
    <x v="1"/>
    <s v="Chirikof slope"/>
    <n v="30"/>
    <n v="1"/>
    <n v="20510"/>
    <s v="&quot;Sablefish&quot;"/>
    <n v="9545"/>
    <n v="6.3"/>
    <n v="108000"/>
    <n v="319000"/>
  </r>
  <r>
    <x v="39"/>
    <s v="Japan"/>
    <x v="1"/>
    <s v="Kodiak slope"/>
    <n v="35"/>
    <n v="1"/>
    <n v="20510"/>
    <s v="&quot;Sablefish&quot;"/>
    <n v="11238"/>
    <m/>
    <m/>
    <m/>
  </r>
  <r>
    <x v="39"/>
    <s v="Japan"/>
    <x v="2"/>
    <s v="East Yakutat slope"/>
    <n v="39"/>
    <n v="1"/>
    <n v="20510"/>
    <s v="&quot;Sablefish&quot;"/>
    <n v="1831"/>
    <m/>
    <m/>
    <m/>
  </r>
  <r>
    <x v="39"/>
    <s v="Japan"/>
    <x v="2"/>
    <s v="Southeast Shelf"/>
    <n v="49"/>
    <n v="0"/>
    <n v="20510"/>
    <s v="&quot;Sablefish&quot;"/>
    <n v="0"/>
    <m/>
    <m/>
    <m/>
  </r>
  <r>
    <x v="39"/>
    <s v="Japan"/>
    <x v="2"/>
    <s v="Southeast slope"/>
    <n v="45"/>
    <n v="1"/>
    <n v="20510"/>
    <s v="&quot;Sablefish&quot;"/>
    <n v="7517"/>
    <n v="4.5"/>
    <n v="48000"/>
    <n v="139000"/>
  </r>
  <r>
    <x v="39"/>
    <s v="Japan"/>
    <x v="3"/>
    <s v="W Yakutat slope"/>
    <n v="38"/>
    <n v="1"/>
    <n v="20510"/>
    <s v="&quot;Sablefish&quot;"/>
    <n v="10898"/>
    <n v="4.95"/>
    <n v="29000"/>
    <n v="92000"/>
  </r>
  <r>
    <x v="39"/>
    <s v="Japan"/>
    <x v="4"/>
    <s v="Shumagin Slope"/>
    <n v="25"/>
    <n v="1"/>
    <n v="20510"/>
    <s v="&quot;Sablefish&quot;"/>
    <n v="11634"/>
    <n v="4.05"/>
    <n v="37000"/>
    <n v="10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H43" firstHeaderRow="1" firstDataRow="2" firstDataCol="1"/>
  <pivotFields count="12">
    <pivotField axis="axisRow" numFmtId="1" showAll="0">
      <items count="41">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Col" showAll="0">
      <items count="7">
        <item x="0"/>
        <item x="5"/>
        <item x="1"/>
        <item x="2"/>
        <item x="3"/>
        <item x="4"/>
        <item t="default"/>
      </items>
    </pivotField>
    <pivotField showAll="0"/>
    <pivotField numFmtId="3" showAll="0"/>
    <pivotField numFmtId="3" showAll="0"/>
    <pivotField numFmtId="3" showAll="0"/>
    <pivotField showAll="0"/>
    <pivotField numFmtId="3" showAll="0"/>
    <pivotField showAll="0"/>
    <pivotField dataField="1"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7">
    <i>
      <x/>
    </i>
    <i>
      <x v="1"/>
    </i>
    <i>
      <x v="2"/>
    </i>
    <i>
      <x v="3"/>
    </i>
    <i>
      <x v="4"/>
    </i>
    <i>
      <x v="5"/>
    </i>
    <i t="grand">
      <x/>
    </i>
  </colItems>
  <dataFields count="1">
    <dataField name="Sum of RPN" fld="10" baseField="0" baseItem="0" numFmtId="1"/>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akfinbi.psmfc.org/analyticsRes/Documentation/RPN_HowTo_2011.pdf"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tabSelected="1" topLeftCell="A4" workbookViewId="0">
      <selection activeCell="Q13" sqref="Q13"/>
    </sheetView>
  </sheetViews>
  <sheetFormatPr defaultRowHeight="15" x14ac:dyDescent="0.25"/>
  <cols>
    <col min="2" max="2" width="15.5703125" customWidth="1"/>
    <col min="3" max="3" width="48.85546875" customWidth="1"/>
  </cols>
  <sheetData>
    <row r="1" spans="1:22" x14ac:dyDescent="0.25">
      <c r="B1" t="s">
        <v>1</v>
      </c>
    </row>
    <row r="2" spans="1:22" x14ac:dyDescent="0.25">
      <c r="C2" t="s">
        <v>2</v>
      </c>
    </row>
    <row r="3" spans="1:22" x14ac:dyDescent="0.25">
      <c r="C3" t="s">
        <v>6</v>
      </c>
    </row>
    <row r="5" spans="1:22" x14ac:dyDescent="0.25">
      <c r="P5" t="s">
        <v>136</v>
      </c>
      <c r="Q5">
        <v>0.1</v>
      </c>
      <c r="R5">
        <v>0.1</v>
      </c>
      <c r="S5">
        <v>0.1</v>
      </c>
      <c r="T5">
        <v>0.1</v>
      </c>
    </row>
    <row r="6" spans="1:22" x14ac:dyDescent="0.25">
      <c r="B6" t="s">
        <v>0</v>
      </c>
      <c r="C6" t="s">
        <v>4</v>
      </c>
    </row>
    <row r="7" spans="1:22" x14ac:dyDescent="0.25">
      <c r="C7">
        <v>2</v>
      </c>
      <c r="D7">
        <v>3</v>
      </c>
      <c r="E7">
        <v>4</v>
      </c>
      <c r="F7">
        <v>5</v>
      </c>
      <c r="G7">
        <v>6</v>
      </c>
      <c r="Q7" t="s">
        <v>123</v>
      </c>
      <c r="R7" t="s">
        <v>124</v>
      </c>
      <c r="S7" t="s">
        <v>127</v>
      </c>
      <c r="T7" t="s">
        <v>128</v>
      </c>
      <c r="U7" t="s">
        <v>133</v>
      </c>
      <c r="V7" t="s">
        <v>134</v>
      </c>
    </row>
    <row r="8" spans="1:22" x14ac:dyDescent="0.25">
      <c r="A8" t="s">
        <v>112</v>
      </c>
      <c r="B8">
        <v>1979</v>
      </c>
      <c r="C8" s="32" t="s">
        <v>7</v>
      </c>
      <c r="D8" s="32" t="s">
        <v>5</v>
      </c>
      <c r="E8" s="33"/>
      <c r="F8" s="33"/>
      <c r="G8" s="33"/>
      <c r="I8" s="34"/>
      <c r="J8" s="34"/>
      <c r="K8" s="34"/>
      <c r="L8" s="34"/>
      <c r="M8" s="34"/>
      <c r="N8" s="34"/>
      <c r="P8" t="s">
        <v>125</v>
      </c>
      <c r="Q8">
        <v>100</v>
      </c>
      <c r="R8">
        <v>85</v>
      </c>
      <c r="S8">
        <v>70</v>
      </c>
      <c r="T8">
        <v>60</v>
      </c>
      <c r="U8">
        <f>SUM(Q8:T8)</f>
        <v>315</v>
      </c>
    </row>
    <row r="9" spans="1:22" x14ac:dyDescent="0.25">
      <c r="B9">
        <v>1980</v>
      </c>
      <c r="C9" s="33" t="s">
        <v>107</v>
      </c>
      <c r="D9" s="33" t="s">
        <v>108</v>
      </c>
      <c r="E9" s="33"/>
      <c r="F9" s="33"/>
      <c r="G9" s="33"/>
      <c r="I9" s="34"/>
      <c r="J9" s="34"/>
      <c r="K9" s="34"/>
      <c r="L9" s="34"/>
      <c r="M9" s="34"/>
      <c r="N9" s="34"/>
      <c r="P9" t="s">
        <v>126</v>
      </c>
      <c r="Q9">
        <v>100</v>
      </c>
      <c r="V9">
        <v>10</v>
      </c>
    </row>
    <row r="10" spans="1:22" x14ac:dyDescent="0.25">
      <c r="B10">
        <v>1981</v>
      </c>
      <c r="C10" s="33"/>
      <c r="D10" s="33"/>
      <c r="E10" s="33"/>
      <c r="F10" s="33"/>
      <c r="G10" s="33"/>
      <c r="I10" s="34"/>
      <c r="J10" s="34"/>
      <c r="K10" s="34"/>
      <c r="L10" s="34"/>
      <c r="M10" s="34"/>
      <c r="N10" s="34"/>
      <c r="P10" t="s">
        <v>129</v>
      </c>
      <c r="Q10">
        <v>100</v>
      </c>
      <c r="V10">
        <v>10</v>
      </c>
    </row>
    <row r="11" spans="1:22" x14ac:dyDescent="0.25">
      <c r="B11">
        <v>1982</v>
      </c>
      <c r="C11" s="33"/>
      <c r="D11" s="33"/>
      <c r="E11" s="33"/>
      <c r="F11" s="33"/>
      <c r="G11" s="33"/>
      <c r="I11" s="34"/>
      <c r="J11" s="34"/>
      <c r="K11" s="34"/>
      <c r="L11" s="34"/>
      <c r="M11" s="34"/>
      <c r="N11" s="34"/>
      <c r="P11" t="s">
        <v>130</v>
      </c>
      <c r="Q11">
        <v>100</v>
      </c>
      <c r="V11">
        <v>10</v>
      </c>
    </row>
    <row r="12" spans="1:22" x14ac:dyDescent="0.25">
      <c r="B12">
        <v>1983</v>
      </c>
      <c r="C12" s="33"/>
      <c r="D12" s="33"/>
      <c r="E12" s="33"/>
      <c r="F12" s="33"/>
      <c r="G12" s="33"/>
      <c r="I12" s="34"/>
      <c r="J12" s="34"/>
      <c r="K12" s="34"/>
      <c r="L12" s="34"/>
      <c r="M12" s="34"/>
      <c r="N12" s="34"/>
      <c r="P12" t="s">
        <v>131</v>
      </c>
      <c r="Q12">
        <v>100</v>
      </c>
      <c r="V12">
        <v>10</v>
      </c>
    </row>
    <row r="13" spans="1:22" x14ac:dyDescent="0.25">
      <c r="B13">
        <v>1984</v>
      </c>
      <c r="C13" s="33"/>
      <c r="D13" s="33"/>
      <c r="E13" s="33"/>
      <c r="F13" s="33"/>
      <c r="G13" s="33"/>
      <c r="I13" s="34"/>
      <c r="J13" s="34"/>
      <c r="K13" s="34"/>
      <c r="L13" s="34"/>
      <c r="M13" s="34"/>
      <c r="N13" s="34"/>
    </row>
    <row r="14" spans="1:22" x14ac:dyDescent="0.25">
      <c r="B14">
        <v>1985</v>
      </c>
      <c r="C14" s="33"/>
      <c r="D14" s="33"/>
      <c r="E14" s="33"/>
      <c r="F14" s="33"/>
      <c r="G14" s="33"/>
      <c r="I14" s="34"/>
      <c r="J14" s="34"/>
      <c r="K14" s="34"/>
      <c r="L14" s="34"/>
      <c r="M14" s="34"/>
      <c r="N14" s="34"/>
    </row>
    <row r="15" spans="1:22" x14ac:dyDescent="0.25">
      <c r="B15">
        <v>1986</v>
      </c>
      <c r="C15" s="33"/>
      <c r="D15" s="33"/>
      <c r="E15" s="33"/>
      <c r="F15" s="33"/>
      <c r="G15" s="33"/>
      <c r="I15" s="34"/>
      <c r="J15" s="34"/>
      <c r="K15" s="34"/>
      <c r="L15" s="34"/>
      <c r="M15" s="34"/>
      <c r="N15" s="34"/>
    </row>
    <row r="16" spans="1:22" x14ac:dyDescent="0.25">
      <c r="B16">
        <v>1987</v>
      </c>
      <c r="C16" s="33"/>
      <c r="D16" s="33"/>
      <c r="E16" s="33"/>
      <c r="F16" s="33"/>
      <c r="G16" s="33"/>
      <c r="I16" s="34"/>
      <c r="J16" s="34"/>
      <c r="K16" s="34"/>
      <c r="L16" s="34"/>
      <c r="M16" s="34"/>
      <c r="N16" s="34"/>
    </row>
    <row r="17" spans="2:20" x14ac:dyDescent="0.25">
      <c r="B17">
        <v>1988</v>
      </c>
      <c r="C17" s="33"/>
      <c r="D17" s="33"/>
      <c r="E17" s="33"/>
      <c r="F17" s="33"/>
      <c r="G17" s="33"/>
      <c r="I17" s="34"/>
      <c r="J17" s="34"/>
      <c r="K17" s="34"/>
      <c r="L17" s="34"/>
      <c r="M17" s="34"/>
      <c r="N17" s="34"/>
      <c r="P17" t="s">
        <v>132</v>
      </c>
    </row>
    <row r="18" spans="2:20" x14ac:dyDescent="0.25">
      <c r="B18">
        <v>1989</v>
      </c>
      <c r="C18" s="33"/>
      <c r="D18" s="33"/>
      <c r="E18" s="33"/>
      <c r="F18" s="33"/>
      <c r="G18" s="33"/>
      <c r="I18" s="34"/>
      <c r="J18" s="34"/>
      <c r="K18" s="34"/>
      <c r="L18" s="34"/>
      <c r="M18" s="34"/>
      <c r="N18" s="34"/>
    </row>
    <row r="19" spans="2:20" x14ac:dyDescent="0.25">
      <c r="B19">
        <v>1990</v>
      </c>
      <c r="C19" s="33"/>
      <c r="D19" s="33"/>
      <c r="E19" s="33"/>
      <c r="F19" s="33"/>
      <c r="G19" s="33"/>
      <c r="I19" s="34"/>
      <c r="J19" s="34"/>
      <c r="K19" s="34"/>
      <c r="L19" s="34"/>
      <c r="M19" s="34"/>
      <c r="N19" s="34"/>
    </row>
    <row r="20" spans="2:20" x14ac:dyDescent="0.25">
      <c r="B20">
        <v>1991</v>
      </c>
      <c r="C20" s="33"/>
      <c r="D20" s="33"/>
      <c r="E20" s="33"/>
      <c r="F20" s="33"/>
      <c r="G20" s="33"/>
      <c r="I20" s="34"/>
      <c r="J20" s="34"/>
      <c r="K20" s="34"/>
      <c r="L20" s="34"/>
      <c r="M20" s="34"/>
      <c r="N20" s="34"/>
    </row>
    <row r="21" spans="2:20" x14ac:dyDescent="0.25">
      <c r="B21">
        <v>1992</v>
      </c>
      <c r="C21" s="33"/>
      <c r="D21" s="33"/>
      <c r="E21" s="33"/>
      <c r="F21" s="33"/>
      <c r="G21" s="33"/>
      <c r="I21" s="34"/>
      <c r="J21" s="34"/>
      <c r="K21" s="34"/>
      <c r="L21" s="34"/>
      <c r="M21" s="34"/>
      <c r="N21" s="34"/>
    </row>
    <row r="22" spans="2:20" x14ac:dyDescent="0.25">
      <c r="B22">
        <v>1993</v>
      </c>
      <c r="C22" s="33" t="s">
        <v>109</v>
      </c>
      <c r="D22" s="33"/>
      <c r="E22" s="33"/>
      <c r="F22" s="33"/>
      <c r="G22" s="33"/>
      <c r="I22" s="34"/>
      <c r="J22" s="34"/>
      <c r="K22" s="34"/>
      <c r="L22" s="34"/>
      <c r="M22" s="34"/>
      <c r="N22" s="34"/>
    </row>
    <row r="23" spans="2:20" x14ac:dyDescent="0.25">
      <c r="B23">
        <v>1994</v>
      </c>
      <c r="C23" s="33"/>
      <c r="D23" s="33"/>
      <c r="E23" s="33"/>
      <c r="F23" s="33"/>
      <c r="G23" s="33"/>
      <c r="H23" t="s">
        <v>110</v>
      </c>
      <c r="I23" s="34" t="s">
        <v>111</v>
      </c>
      <c r="J23" s="34"/>
      <c r="K23" s="34"/>
      <c r="L23" s="34"/>
      <c r="M23" s="34"/>
      <c r="N23" s="34"/>
    </row>
    <row r="24" spans="2:20" x14ac:dyDescent="0.25">
      <c r="B24">
        <v>1995</v>
      </c>
      <c r="C24" s="33"/>
      <c r="D24" s="33"/>
      <c r="E24" s="33"/>
      <c r="F24" s="33"/>
      <c r="G24" s="33"/>
      <c r="I24" s="34"/>
      <c r="J24" s="34"/>
      <c r="K24" s="34"/>
      <c r="L24" s="34"/>
      <c r="M24" s="34"/>
      <c r="N24" s="34"/>
    </row>
    <row r="25" spans="2:20" x14ac:dyDescent="0.25">
      <c r="B25">
        <v>1996</v>
      </c>
      <c r="C25" s="33"/>
      <c r="D25" s="33"/>
      <c r="E25" s="33"/>
      <c r="F25" s="33"/>
      <c r="G25" s="33"/>
      <c r="I25" s="34"/>
      <c r="J25" s="34"/>
      <c r="K25" s="34"/>
      <c r="L25" s="34"/>
      <c r="M25" s="34"/>
      <c r="N25" s="34"/>
    </row>
    <row r="26" spans="2:20" x14ac:dyDescent="0.25">
      <c r="B26">
        <v>1997</v>
      </c>
      <c r="C26" s="33"/>
      <c r="D26" s="33"/>
      <c r="E26" s="33"/>
      <c r="F26" s="33"/>
      <c r="G26" s="33"/>
      <c r="I26" s="34"/>
      <c r="J26" s="34"/>
      <c r="K26" s="34"/>
      <c r="L26" s="34"/>
      <c r="M26" s="34"/>
      <c r="N26" s="34"/>
    </row>
    <row r="27" spans="2:20" x14ac:dyDescent="0.25">
      <c r="B27">
        <v>1998</v>
      </c>
      <c r="C27" s="33"/>
      <c r="D27" s="33"/>
      <c r="E27" s="33"/>
      <c r="F27" s="33"/>
      <c r="G27" s="33"/>
      <c r="I27" s="34"/>
      <c r="J27" s="34"/>
      <c r="K27" s="34"/>
      <c r="L27" s="34"/>
      <c r="M27" s="34"/>
      <c r="N27" s="34"/>
    </row>
    <row r="28" spans="2:20" x14ac:dyDescent="0.25">
      <c r="B28">
        <v>1999</v>
      </c>
      <c r="C28" s="33"/>
      <c r="D28" s="33"/>
      <c r="E28" s="33"/>
      <c r="F28" s="33"/>
      <c r="G28" s="33"/>
      <c r="I28" s="34"/>
      <c r="J28" s="34"/>
      <c r="K28" s="34"/>
      <c r="L28" s="34"/>
      <c r="M28" s="34"/>
      <c r="N28" s="34"/>
    </row>
    <row r="29" spans="2:20" x14ac:dyDescent="0.25">
      <c r="B29">
        <v>2000</v>
      </c>
      <c r="C29" s="33"/>
      <c r="D29" s="33"/>
      <c r="E29" s="33"/>
      <c r="F29" s="33"/>
      <c r="G29" s="33"/>
      <c r="I29" s="34"/>
      <c r="J29" s="34"/>
      <c r="K29" s="34"/>
      <c r="L29" s="34"/>
      <c r="M29" s="34"/>
      <c r="N29" s="34"/>
    </row>
    <row r="30" spans="2:20" x14ac:dyDescent="0.25">
      <c r="B30">
        <v>2001</v>
      </c>
      <c r="C30" s="33"/>
      <c r="D30" s="33"/>
      <c r="E30" s="33"/>
      <c r="F30" s="33"/>
      <c r="G30" s="33"/>
      <c r="I30" s="34"/>
      <c r="J30" s="34"/>
      <c r="K30" s="34"/>
      <c r="L30" s="34"/>
      <c r="M30" s="34"/>
      <c r="N30" s="34"/>
      <c r="P30" t="s">
        <v>135</v>
      </c>
      <c r="Q30" t="s">
        <v>123</v>
      </c>
      <c r="R30" t="s">
        <v>124</v>
      </c>
      <c r="S30" t="s">
        <v>127</v>
      </c>
      <c r="T30" t="s">
        <v>128</v>
      </c>
    </row>
    <row r="31" spans="2:20" x14ac:dyDescent="0.25">
      <c r="B31">
        <v>2002</v>
      </c>
      <c r="C31" s="33"/>
      <c r="D31" s="33"/>
      <c r="E31" s="33"/>
      <c r="F31" s="33"/>
      <c r="G31" s="33"/>
      <c r="I31" s="34"/>
      <c r="J31" s="34"/>
      <c r="K31" s="34"/>
      <c r="L31" s="34"/>
      <c r="M31" s="34"/>
      <c r="N31" s="34"/>
      <c r="P31" t="s">
        <v>125</v>
      </c>
    </row>
    <row r="32" spans="2:20" x14ac:dyDescent="0.25">
      <c r="B32">
        <v>2003</v>
      </c>
      <c r="C32" s="33"/>
      <c r="D32" s="33"/>
      <c r="E32" s="33"/>
      <c r="F32" s="33"/>
      <c r="G32" s="33"/>
      <c r="I32" s="34"/>
      <c r="J32" s="34"/>
      <c r="K32" s="34"/>
      <c r="L32" s="34"/>
      <c r="M32" s="34"/>
      <c r="N32" s="34"/>
      <c r="P32" t="s">
        <v>126</v>
      </c>
    </row>
    <row r="33" spans="1:16" x14ac:dyDescent="0.25">
      <c r="B33">
        <v>2004</v>
      </c>
      <c r="C33" s="33"/>
      <c r="D33" s="33"/>
      <c r="E33" s="33"/>
      <c r="F33" s="33"/>
      <c r="G33" s="33"/>
      <c r="I33" s="34"/>
      <c r="J33" s="34"/>
      <c r="K33" s="34"/>
      <c r="L33" s="34"/>
      <c r="M33" s="34"/>
      <c r="N33" s="34"/>
      <c r="P33" t="s">
        <v>129</v>
      </c>
    </row>
    <row r="34" spans="1:16" x14ac:dyDescent="0.25">
      <c r="B34">
        <v>2005</v>
      </c>
      <c r="C34" s="33"/>
      <c r="D34" s="33"/>
      <c r="E34" s="33"/>
      <c r="F34" s="33"/>
      <c r="G34" s="33"/>
      <c r="I34" s="34"/>
      <c r="J34" s="34"/>
      <c r="K34" s="34"/>
      <c r="L34" s="34"/>
      <c r="M34" s="34"/>
      <c r="N34" s="34"/>
      <c r="P34" t="s">
        <v>130</v>
      </c>
    </row>
    <row r="35" spans="1:16" x14ac:dyDescent="0.25">
      <c r="B35">
        <v>2006</v>
      </c>
      <c r="C35" s="33"/>
      <c r="D35" s="33"/>
      <c r="E35" s="33"/>
      <c r="F35" s="33"/>
      <c r="G35" s="33"/>
      <c r="I35" s="34"/>
      <c r="J35" s="34"/>
      <c r="K35" s="34"/>
      <c r="L35" s="34"/>
      <c r="M35" s="34"/>
      <c r="N35" s="34"/>
      <c r="P35" t="s">
        <v>131</v>
      </c>
    </row>
    <row r="36" spans="1:16" x14ac:dyDescent="0.25">
      <c r="B36">
        <v>2007</v>
      </c>
      <c r="C36" s="33"/>
      <c r="D36" s="33"/>
      <c r="E36" s="33"/>
      <c r="F36" s="33"/>
      <c r="G36" s="33"/>
      <c r="I36" s="34"/>
      <c r="J36" s="34"/>
      <c r="K36" s="34"/>
      <c r="L36" s="34"/>
      <c r="M36" s="34"/>
      <c r="N36" s="34"/>
    </row>
    <row r="37" spans="1:16" x14ac:dyDescent="0.25">
      <c r="B37">
        <v>2008</v>
      </c>
      <c r="C37" s="33"/>
      <c r="D37" s="33"/>
      <c r="E37" s="33"/>
      <c r="F37" s="33"/>
      <c r="G37" s="33"/>
      <c r="I37" s="34"/>
      <c r="J37" s="34"/>
      <c r="K37" s="34"/>
      <c r="L37" s="34"/>
      <c r="M37" s="34"/>
      <c r="N37" s="34"/>
    </row>
    <row r="38" spans="1:16" x14ac:dyDescent="0.25">
      <c r="B38">
        <v>2009</v>
      </c>
      <c r="C38" s="33"/>
      <c r="D38" s="33"/>
      <c r="E38" s="33"/>
      <c r="F38" s="33"/>
      <c r="G38" s="33"/>
      <c r="I38" s="34"/>
      <c r="J38" s="34"/>
      <c r="K38" s="34"/>
      <c r="L38" s="34"/>
      <c r="M38" s="34"/>
      <c r="N38" s="34"/>
    </row>
    <row r="39" spans="1:16" x14ac:dyDescent="0.25">
      <c r="B39">
        <v>2010</v>
      </c>
      <c r="C39" s="33"/>
      <c r="D39" s="33"/>
      <c r="E39" s="33"/>
      <c r="F39" s="33"/>
      <c r="G39" s="33"/>
      <c r="I39" s="34"/>
      <c r="J39" s="34"/>
      <c r="K39" s="34"/>
      <c r="L39" s="34"/>
      <c r="M39" s="34"/>
      <c r="N39" s="34"/>
    </row>
    <row r="40" spans="1:16" x14ac:dyDescent="0.25">
      <c r="B40">
        <v>2011</v>
      </c>
      <c r="C40" s="33"/>
      <c r="D40" s="33"/>
      <c r="E40" s="33"/>
      <c r="F40" s="33"/>
      <c r="G40" s="33"/>
      <c r="I40" s="34"/>
      <c r="J40" s="34"/>
      <c r="K40" s="34"/>
      <c r="L40" s="34"/>
      <c r="M40" s="34"/>
      <c r="N40" s="34"/>
    </row>
    <row r="41" spans="1:16" x14ac:dyDescent="0.25">
      <c r="B41">
        <v>2012</v>
      </c>
      <c r="C41" s="33"/>
      <c r="D41" s="33"/>
      <c r="E41" s="33"/>
      <c r="F41" s="33"/>
      <c r="G41" s="33"/>
      <c r="I41" s="34"/>
      <c r="J41" s="34"/>
      <c r="K41" s="34"/>
      <c r="L41" s="34"/>
      <c r="M41" s="34"/>
      <c r="N41" s="34"/>
    </row>
    <row r="42" spans="1:16" x14ac:dyDescent="0.25">
      <c r="B42">
        <v>2013</v>
      </c>
      <c r="C42" s="33"/>
      <c r="D42" s="33"/>
      <c r="E42" s="33"/>
      <c r="F42" s="33"/>
      <c r="G42" s="33"/>
      <c r="I42" s="34"/>
      <c r="J42" s="34"/>
      <c r="K42" s="34"/>
      <c r="L42" s="34"/>
      <c r="M42" s="34"/>
      <c r="N42" s="34"/>
    </row>
    <row r="43" spans="1:16" x14ac:dyDescent="0.25">
      <c r="B43">
        <v>2014</v>
      </c>
      <c r="C43" s="33"/>
      <c r="D43" s="33"/>
      <c r="E43" s="33"/>
      <c r="F43" s="33"/>
      <c r="G43" s="33"/>
      <c r="I43" s="34"/>
      <c r="J43" s="34"/>
      <c r="K43" s="34"/>
      <c r="L43" s="34"/>
      <c r="M43" s="34"/>
      <c r="N43" s="34"/>
    </row>
    <row r="44" spans="1:16" x14ac:dyDescent="0.25">
      <c r="B44">
        <v>2015</v>
      </c>
      <c r="C44" s="33"/>
      <c r="D44" s="33"/>
      <c r="E44" s="33"/>
      <c r="F44" s="33"/>
      <c r="G44" s="33"/>
      <c r="I44" s="34"/>
      <c r="J44" s="34"/>
      <c r="K44" s="34"/>
      <c r="L44" s="34"/>
      <c r="M44" s="34"/>
      <c r="N44" s="34"/>
    </row>
    <row r="45" spans="1:16" x14ac:dyDescent="0.25">
      <c r="B45">
        <v>2016</v>
      </c>
      <c r="C45" s="33"/>
      <c r="D45" s="33"/>
      <c r="E45" s="33"/>
      <c r="F45" s="33"/>
      <c r="G45" s="33"/>
      <c r="I45" s="34"/>
      <c r="J45" s="34"/>
      <c r="K45" s="34"/>
      <c r="L45" s="34"/>
      <c r="M45" s="34"/>
      <c r="N45" s="34"/>
    </row>
    <row r="46" spans="1:16" x14ac:dyDescent="0.25">
      <c r="B46">
        <v>2017</v>
      </c>
      <c r="C46" s="33"/>
      <c r="D46" s="33"/>
      <c r="E46" s="33"/>
      <c r="F46" s="33"/>
      <c r="G46" s="33"/>
      <c r="I46" s="34"/>
      <c r="J46" s="34"/>
      <c r="K46" s="34"/>
      <c r="L46" s="34"/>
      <c r="M46" s="34"/>
      <c r="N46" s="34"/>
    </row>
    <row r="47" spans="1:16" x14ac:dyDescent="0.25">
      <c r="A47" t="s">
        <v>113</v>
      </c>
      <c r="B47">
        <v>2018</v>
      </c>
      <c r="C47" s="33"/>
      <c r="D47" s="33"/>
      <c r="E47" s="33"/>
      <c r="F47" s="33"/>
      <c r="G47" s="33"/>
      <c r="I47" s="34"/>
      <c r="J47" s="34"/>
      <c r="K47" s="34"/>
      <c r="L47" s="34"/>
      <c r="M47" s="34"/>
      <c r="N47" s="34"/>
      <c r="O47" t="s">
        <v>114</v>
      </c>
    </row>
    <row r="48" spans="1:16" x14ac:dyDescent="0.25">
      <c r="A48" t="s">
        <v>115</v>
      </c>
      <c r="B48">
        <v>2019</v>
      </c>
      <c r="C48" t="s">
        <v>116</v>
      </c>
      <c r="I48" t="s">
        <v>117</v>
      </c>
    </row>
    <row r="49" spans="3:3" ht="65.25" customHeight="1" x14ac:dyDescent="0.25"/>
    <row r="54" spans="3:3" ht="60" x14ac:dyDescent="0.25">
      <c r="C54"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workbookViewId="0">
      <selection activeCell="V14" sqref="V14"/>
    </sheetView>
  </sheetViews>
  <sheetFormatPr defaultRowHeight="15" x14ac:dyDescent="0.25"/>
  <sheetData>
    <row r="1" spans="1:32" x14ac:dyDescent="0.25">
      <c r="A1" t="s">
        <v>17</v>
      </c>
      <c r="B1" t="s">
        <v>119</v>
      </c>
    </row>
    <row r="2" spans="1:32" x14ac:dyDescent="0.25">
      <c r="A2" t="s">
        <v>120</v>
      </c>
      <c r="B2">
        <v>1979</v>
      </c>
      <c r="C2">
        <v>43.192999999999998</v>
      </c>
      <c r="D2">
        <v>2.3869799999999999</v>
      </c>
      <c r="E2">
        <v>1.7538499999999999</v>
      </c>
      <c r="F2">
        <v>3.03166</v>
      </c>
      <c r="G2">
        <v>4.5349599999999999</v>
      </c>
      <c r="H2">
        <v>1.75766</v>
      </c>
      <c r="I2">
        <v>1.2485299999999999</v>
      </c>
      <c r="J2">
        <v>1.29349</v>
      </c>
      <c r="K2">
        <v>1.8082199999999999</v>
      </c>
      <c r="L2">
        <v>1.5835399999999999</v>
      </c>
      <c r="M2">
        <v>1.1532899999999999</v>
      </c>
      <c r="N2">
        <v>1.29352</v>
      </c>
      <c r="O2">
        <v>1.9323399999999999</v>
      </c>
      <c r="P2">
        <v>0.88109300000000002</v>
      </c>
      <c r="Q2">
        <v>0.78162699999999996</v>
      </c>
      <c r="R2">
        <v>2.1852</v>
      </c>
      <c r="S2">
        <v>0.58542000000000005</v>
      </c>
      <c r="T2">
        <v>0.50372700000000004</v>
      </c>
      <c r="U2">
        <v>0.58867700000000001</v>
      </c>
      <c r="V2">
        <v>3.2364600000000001</v>
      </c>
      <c r="W2">
        <v>0.30469499999999999</v>
      </c>
      <c r="X2">
        <v>0.24126</v>
      </c>
      <c r="Y2">
        <v>0.21283199999999999</v>
      </c>
      <c r="Z2">
        <v>0.19378100000000001</v>
      </c>
      <c r="AA2">
        <v>0.18018899999999999</v>
      </c>
      <c r="AB2">
        <v>0.16913700000000001</v>
      </c>
      <c r="AC2">
        <v>0.16050200000000001</v>
      </c>
      <c r="AD2">
        <v>0.15201799999999999</v>
      </c>
      <c r="AE2">
        <v>0.140546</v>
      </c>
      <c r="AF2">
        <v>1.3985799999999999</v>
      </c>
    </row>
    <row r="3" spans="1:32" x14ac:dyDescent="0.25">
      <c r="A3" t="s">
        <v>121</v>
      </c>
      <c r="B3">
        <v>1979</v>
      </c>
      <c r="C3">
        <v>43.192999999999998</v>
      </c>
      <c r="D3">
        <v>2.3957099999999998</v>
      </c>
      <c r="E3">
        <v>1.8017000000000001</v>
      </c>
      <c r="F3">
        <v>3.3021400000000001</v>
      </c>
      <c r="G3">
        <v>5.3624200000000002</v>
      </c>
      <c r="H3">
        <v>2.20817</v>
      </c>
      <c r="I3">
        <v>1.59775</v>
      </c>
      <c r="J3">
        <v>1.6426700000000001</v>
      </c>
      <c r="K3">
        <v>2.2776000000000001</v>
      </c>
      <c r="L3">
        <v>1.9693000000000001</v>
      </c>
      <c r="M3">
        <v>1.3954599999999999</v>
      </c>
      <c r="N3">
        <v>1.4938899999999999</v>
      </c>
      <c r="O3">
        <v>2.1034799999999998</v>
      </c>
      <c r="P3">
        <v>0.89441000000000004</v>
      </c>
      <c r="Q3">
        <v>0.73808399999999996</v>
      </c>
      <c r="R3">
        <v>1.927</v>
      </c>
      <c r="S3">
        <v>0.48729699999999998</v>
      </c>
      <c r="T3">
        <v>0.40447899999999998</v>
      </c>
      <c r="U3">
        <v>0.470472</v>
      </c>
      <c r="V3">
        <v>2.6029100000000001</v>
      </c>
      <c r="W3">
        <v>0.23948800000000001</v>
      </c>
      <c r="X3">
        <v>0.178705</v>
      </c>
      <c r="Y3">
        <v>0.14932599999999999</v>
      </c>
      <c r="Z3">
        <v>0.13206200000000001</v>
      </c>
      <c r="AA3">
        <v>0.122377</v>
      </c>
      <c r="AB3">
        <v>0.11611100000000001</v>
      </c>
      <c r="AC3">
        <v>0.112001</v>
      </c>
      <c r="AD3">
        <v>0.108194</v>
      </c>
      <c r="AE3">
        <v>0.102233</v>
      </c>
      <c r="AF3">
        <v>1.14673</v>
      </c>
    </row>
    <row r="6" spans="1:32" x14ac:dyDescent="0.25">
      <c r="A6" t="s">
        <v>14</v>
      </c>
      <c r="C6">
        <v>2</v>
      </c>
      <c r="D6">
        <v>3</v>
      </c>
      <c r="E6">
        <v>4</v>
      </c>
      <c r="F6">
        <v>5</v>
      </c>
      <c r="G6">
        <v>6</v>
      </c>
      <c r="H6">
        <v>7</v>
      </c>
      <c r="I6">
        <v>8</v>
      </c>
      <c r="J6">
        <v>9</v>
      </c>
      <c r="K6">
        <v>10</v>
      </c>
      <c r="L6">
        <v>11</v>
      </c>
      <c r="M6">
        <v>12</v>
      </c>
      <c r="N6">
        <v>13</v>
      </c>
      <c r="O6">
        <v>14</v>
      </c>
      <c r="P6">
        <v>15</v>
      </c>
      <c r="Q6">
        <v>16</v>
      </c>
      <c r="R6">
        <v>17</v>
      </c>
      <c r="S6">
        <v>18</v>
      </c>
      <c r="T6">
        <v>19</v>
      </c>
      <c r="U6">
        <v>20</v>
      </c>
      <c r="V6">
        <v>21</v>
      </c>
      <c r="W6">
        <v>22</v>
      </c>
      <c r="X6">
        <v>23</v>
      </c>
      <c r="Y6">
        <v>24</v>
      </c>
      <c r="Z6">
        <v>25</v>
      </c>
      <c r="AA6">
        <v>26</v>
      </c>
      <c r="AB6">
        <v>27</v>
      </c>
      <c r="AC6">
        <v>28</v>
      </c>
      <c r="AD6">
        <v>29</v>
      </c>
      <c r="AE6">
        <v>30</v>
      </c>
      <c r="AF6">
        <v>31</v>
      </c>
    </row>
    <row r="8" spans="1:32" x14ac:dyDescent="0.25">
      <c r="B8" t="s">
        <v>15</v>
      </c>
      <c r="C8">
        <f t="shared" ref="C8:AF8" si="0">SUM(C2:C2,C3:C5)</f>
        <v>86.385999999999996</v>
      </c>
      <c r="D8">
        <f t="shared" si="0"/>
        <v>4.7826899999999997</v>
      </c>
      <c r="E8">
        <f t="shared" si="0"/>
        <v>3.5555500000000002</v>
      </c>
      <c r="F8">
        <f t="shared" si="0"/>
        <v>6.3338000000000001</v>
      </c>
      <c r="G8">
        <f t="shared" si="0"/>
        <v>9.8973800000000001</v>
      </c>
      <c r="H8">
        <f t="shared" si="0"/>
        <v>3.96583</v>
      </c>
      <c r="I8">
        <f t="shared" si="0"/>
        <v>2.8462800000000001</v>
      </c>
      <c r="J8">
        <f t="shared" si="0"/>
        <v>2.9361600000000001</v>
      </c>
      <c r="K8">
        <f t="shared" si="0"/>
        <v>4.08582</v>
      </c>
      <c r="L8">
        <f t="shared" si="0"/>
        <v>3.5528399999999998</v>
      </c>
      <c r="M8">
        <f t="shared" si="0"/>
        <v>2.5487500000000001</v>
      </c>
      <c r="N8">
        <f t="shared" si="0"/>
        <v>2.7874099999999999</v>
      </c>
      <c r="O8">
        <f t="shared" si="0"/>
        <v>4.0358199999999993</v>
      </c>
      <c r="P8">
        <f t="shared" si="0"/>
        <v>1.7755030000000001</v>
      </c>
      <c r="Q8">
        <f t="shared" si="0"/>
        <v>1.519711</v>
      </c>
      <c r="R8">
        <f t="shared" si="0"/>
        <v>4.1121999999999996</v>
      </c>
      <c r="S8">
        <f t="shared" si="0"/>
        <v>1.0727169999999999</v>
      </c>
      <c r="T8">
        <f t="shared" si="0"/>
        <v>0.90820600000000007</v>
      </c>
      <c r="U8">
        <f t="shared" si="0"/>
        <v>1.0591490000000001</v>
      </c>
      <c r="V8">
        <f t="shared" si="0"/>
        <v>5.8393700000000006</v>
      </c>
      <c r="W8">
        <f t="shared" si="0"/>
        <v>0.54418299999999997</v>
      </c>
      <c r="X8">
        <f t="shared" si="0"/>
        <v>0.41996500000000003</v>
      </c>
      <c r="Y8">
        <f t="shared" si="0"/>
        <v>0.36215799999999998</v>
      </c>
      <c r="Z8">
        <f t="shared" si="0"/>
        <v>0.32584299999999999</v>
      </c>
      <c r="AA8">
        <f t="shared" si="0"/>
        <v>0.302566</v>
      </c>
      <c r="AB8">
        <f t="shared" si="0"/>
        <v>0.285248</v>
      </c>
      <c r="AC8">
        <f t="shared" si="0"/>
        <v>0.272503</v>
      </c>
      <c r="AD8">
        <f t="shared" si="0"/>
        <v>0.260212</v>
      </c>
      <c r="AE8">
        <f t="shared" si="0"/>
        <v>0.24277900000000002</v>
      </c>
      <c r="AF8">
        <f t="shared" si="0"/>
        <v>2.5453099999999997</v>
      </c>
    </row>
    <row r="9" spans="1:32" x14ac:dyDescent="0.25">
      <c r="B9" t="s">
        <v>18</v>
      </c>
      <c r="C9">
        <f>SUM(C8:AF8)</f>
        <v>159.56195299999999</v>
      </c>
      <c r="D9" t="s">
        <v>16</v>
      </c>
    </row>
    <row r="11" spans="1:32" x14ac:dyDescent="0.25">
      <c r="B11" t="s">
        <v>26</v>
      </c>
    </row>
    <row r="12" spans="1:32" x14ac:dyDescent="0.25">
      <c r="B12" t="s">
        <v>101</v>
      </c>
      <c r="C12" t="s">
        <v>102</v>
      </c>
      <c r="D12" t="s">
        <v>103</v>
      </c>
      <c r="E12" t="s">
        <v>104</v>
      </c>
      <c r="F12" t="s">
        <v>105</v>
      </c>
      <c r="G12" t="s">
        <v>106</v>
      </c>
    </row>
    <row r="13" spans="1:32" x14ac:dyDescent="0.25">
      <c r="B13">
        <v>0.19612590799031476</v>
      </c>
      <c r="C13">
        <v>0.26634382566585957</v>
      </c>
      <c r="D13">
        <v>8.9588377723970949E-2</v>
      </c>
      <c r="E13">
        <v>0.26150121065375304</v>
      </c>
      <c r="F13">
        <v>7.0217917675544791E-2</v>
      </c>
      <c r="G13">
        <v>0.11622276029055691</v>
      </c>
      <c r="H13">
        <f>SUM(B13:G13)</f>
        <v>1</v>
      </c>
      <c r="I13" s="2" t="s">
        <v>122</v>
      </c>
    </row>
    <row r="14" spans="1:32" x14ac:dyDescent="0.25">
      <c r="I14" s="2"/>
    </row>
    <row r="15" spans="1:32" x14ac:dyDescent="0.25">
      <c r="I15" s="2"/>
    </row>
    <row r="20" spans="1:31" s="35" customFormat="1" x14ac:dyDescent="0.25">
      <c r="B20" s="35" t="s">
        <v>19</v>
      </c>
    </row>
    <row r="21" spans="1:31" s="35" customFormat="1" x14ac:dyDescent="0.25">
      <c r="A21" s="35" t="s">
        <v>8</v>
      </c>
      <c r="B21" s="35">
        <f>$B$13*C2</f>
        <v>8.4712663438256648</v>
      </c>
      <c r="C21" s="35">
        <f t="shared" ref="C21:AE21" si="1">$B$13*D2</f>
        <v>0.4681486198547215</v>
      </c>
      <c r="D21" s="35">
        <f t="shared" si="1"/>
        <v>0.34397542372881351</v>
      </c>
      <c r="E21" s="35">
        <f t="shared" si="1"/>
        <v>0.59458707021791768</v>
      </c>
      <c r="F21" s="35">
        <f t="shared" si="1"/>
        <v>0.88942314769975783</v>
      </c>
      <c r="G21" s="35">
        <f t="shared" si="1"/>
        <v>0.34472266343825664</v>
      </c>
      <c r="H21" s="35">
        <f t="shared" si="1"/>
        <v>0.24486907990314769</v>
      </c>
      <c r="I21" s="35">
        <f t="shared" si="1"/>
        <v>0.25368690072639227</v>
      </c>
      <c r="J21" s="35">
        <f t="shared" si="1"/>
        <v>0.35463878934624693</v>
      </c>
      <c r="K21" s="35">
        <f t="shared" si="1"/>
        <v>0.31057322033898305</v>
      </c>
      <c r="L21" s="35">
        <f t="shared" si="1"/>
        <v>0.22619004842615009</v>
      </c>
      <c r="M21" s="35">
        <f t="shared" si="1"/>
        <v>0.25369278450363197</v>
      </c>
      <c r="N21" s="35">
        <f t="shared" si="1"/>
        <v>0.3789819370460048</v>
      </c>
      <c r="O21" s="35">
        <f t="shared" si="1"/>
        <v>0.17280516464891041</v>
      </c>
      <c r="P21" s="35">
        <f t="shared" si="1"/>
        <v>0.15329730508474576</v>
      </c>
      <c r="Q21" s="35">
        <f t="shared" si="1"/>
        <v>0.42857433414043583</v>
      </c>
      <c r="R21" s="35">
        <f t="shared" si="1"/>
        <v>0.11481602905569008</v>
      </c>
      <c r="S21" s="35">
        <f t="shared" si="1"/>
        <v>9.8793915254237294E-2</v>
      </c>
      <c r="T21" s="35">
        <f t="shared" si="1"/>
        <v>0.11545481113801452</v>
      </c>
      <c r="U21" s="35">
        <f t="shared" si="1"/>
        <v>0.6347536561743341</v>
      </c>
      <c r="V21" s="35">
        <f t="shared" si="1"/>
        <v>5.9758583535108954E-2</v>
      </c>
      <c r="W21" s="35">
        <f t="shared" si="1"/>
        <v>4.7317336561743341E-2</v>
      </c>
      <c r="X21" s="35">
        <f t="shared" si="1"/>
        <v>4.1741869249394672E-2</v>
      </c>
      <c r="Y21" s="35">
        <f t="shared" si="1"/>
        <v>3.8005474576271188E-2</v>
      </c>
      <c r="Z21" s="35">
        <f t="shared" si="1"/>
        <v>3.5339731234866827E-2</v>
      </c>
      <c r="AA21" s="35">
        <f t="shared" si="1"/>
        <v>3.3172147699757869E-2</v>
      </c>
      <c r="AB21" s="35">
        <f t="shared" si="1"/>
        <v>3.1478600484261501E-2</v>
      </c>
      <c r="AC21" s="35">
        <f t="shared" si="1"/>
        <v>2.9814668280871665E-2</v>
      </c>
      <c r="AD21" s="35">
        <f t="shared" si="1"/>
        <v>2.7564711864406781E-2</v>
      </c>
      <c r="AE21" s="35">
        <f t="shared" si="1"/>
        <v>0.27429777239709441</v>
      </c>
    </row>
    <row r="22" spans="1:31" s="35" customFormat="1" x14ac:dyDescent="0.25">
      <c r="A22" s="35" t="s">
        <v>9</v>
      </c>
      <c r="B22" s="35">
        <f>C2*$C$13</f>
        <v>11.504188861985472</v>
      </c>
      <c r="C22" s="35">
        <f t="shared" ref="C22:AE22" si="2">D2*$C$13</f>
        <v>0.63575738498789347</v>
      </c>
      <c r="D22" s="35">
        <f t="shared" si="2"/>
        <v>0.46712711864406781</v>
      </c>
      <c r="E22" s="35">
        <f t="shared" si="2"/>
        <v>0.80746392251815979</v>
      </c>
      <c r="F22" s="35">
        <f t="shared" si="2"/>
        <v>1.2078585956416465</v>
      </c>
      <c r="G22" s="35">
        <f t="shared" si="2"/>
        <v>0.46814188861985473</v>
      </c>
      <c r="H22" s="35">
        <f t="shared" si="2"/>
        <v>0.3325382566585956</v>
      </c>
      <c r="I22" s="35">
        <f t="shared" si="2"/>
        <v>0.34451307506053269</v>
      </c>
      <c r="J22" s="35">
        <f t="shared" si="2"/>
        <v>0.48160823244552059</v>
      </c>
      <c r="K22" s="35">
        <f t="shared" si="2"/>
        <v>0.42176610169491524</v>
      </c>
      <c r="L22" s="35">
        <f t="shared" si="2"/>
        <v>0.30717167070217916</v>
      </c>
      <c r="M22" s="35">
        <f t="shared" si="2"/>
        <v>0.34452106537530269</v>
      </c>
      <c r="N22" s="35">
        <f t="shared" si="2"/>
        <v>0.51466682808716702</v>
      </c>
      <c r="O22" s="35">
        <f t="shared" si="2"/>
        <v>0.23467368038740921</v>
      </c>
      <c r="P22" s="35">
        <f t="shared" si="2"/>
        <v>0.20818152542372881</v>
      </c>
      <c r="Q22" s="35">
        <f t="shared" si="2"/>
        <v>0.58201452784503638</v>
      </c>
      <c r="R22" s="35">
        <f t="shared" si="2"/>
        <v>0.15592300242130752</v>
      </c>
      <c r="S22" s="35">
        <f t="shared" si="2"/>
        <v>0.13416457627118644</v>
      </c>
      <c r="T22" s="35">
        <f t="shared" si="2"/>
        <v>0.15679048426150122</v>
      </c>
      <c r="U22" s="35">
        <f t="shared" si="2"/>
        <v>0.86201113801452789</v>
      </c>
      <c r="V22" s="35">
        <f t="shared" si="2"/>
        <v>8.1153631961259076E-2</v>
      </c>
      <c r="W22" s="35">
        <f t="shared" si="2"/>
        <v>6.4258111380145283E-2</v>
      </c>
      <c r="X22" s="35">
        <f t="shared" si="2"/>
        <v>5.6686489104116222E-2</v>
      </c>
      <c r="Y22" s="35">
        <f t="shared" si="2"/>
        <v>5.1612372881355936E-2</v>
      </c>
      <c r="Z22" s="35">
        <f t="shared" si="2"/>
        <v>4.7992227602905564E-2</v>
      </c>
      <c r="AA22" s="35">
        <f t="shared" si="2"/>
        <v>4.504859564164649E-2</v>
      </c>
      <c r="AB22" s="35">
        <f t="shared" si="2"/>
        <v>4.2748716707021794E-2</v>
      </c>
      <c r="AC22" s="35">
        <f t="shared" si="2"/>
        <v>4.0489055690072634E-2</v>
      </c>
      <c r="AD22" s="35">
        <f t="shared" si="2"/>
        <v>3.7433559322033898E-2</v>
      </c>
      <c r="AE22" s="35">
        <f t="shared" si="2"/>
        <v>0.37250314769975784</v>
      </c>
    </row>
    <row r="23" spans="1:31" s="35" customFormat="1" x14ac:dyDescent="0.25">
      <c r="A23" s="35" t="s">
        <v>10</v>
      </c>
      <c r="B23" s="35">
        <f>C2*$D$13</f>
        <v>3.8695907990314771</v>
      </c>
      <c r="C23" s="35">
        <f t="shared" ref="C23:AE23" si="3">D2*$D$13</f>
        <v>0.21384566585956416</v>
      </c>
      <c r="D23" s="35">
        <f t="shared" si="3"/>
        <v>0.15712457627118645</v>
      </c>
      <c r="E23" s="35">
        <f t="shared" si="3"/>
        <v>0.2716015012106538</v>
      </c>
      <c r="F23" s="35">
        <f t="shared" si="3"/>
        <v>0.40627970944309927</v>
      </c>
      <c r="G23" s="35">
        <f t="shared" si="3"/>
        <v>0.15746590799031479</v>
      </c>
      <c r="H23" s="35">
        <f t="shared" si="3"/>
        <v>0.11185377723970945</v>
      </c>
      <c r="I23" s="35">
        <f t="shared" si="3"/>
        <v>0.11588167070217918</v>
      </c>
      <c r="J23" s="35">
        <f t="shared" si="3"/>
        <v>0.16199549636803875</v>
      </c>
      <c r="K23" s="35">
        <f t="shared" si="3"/>
        <v>0.14186677966101696</v>
      </c>
      <c r="L23" s="35">
        <f t="shared" si="3"/>
        <v>0.10332138014527845</v>
      </c>
      <c r="M23" s="35">
        <f t="shared" si="3"/>
        <v>0.11588435835351091</v>
      </c>
      <c r="N23" s="35">
        <f t="shared" si="3"/>
        <v>0.17311520581113801</v>
      </c>
      <c r="O23" s="35">
        <f t="shared" si="3"/>
        <v>7.8935692493946732E-2</v>
      </c>
      <c r="P23" s="35">
        <f t="shared" si="3"/>
        <v>7.0024694915254232E-2</v>
      </c>
      <c r="Q23" s="35">
        <f t="shared" si="3"/>
        <v>0.19576852300242131</v>
      </c>
      <c r="R23" s="35">
        <f t="shared" si="3"/>
        <v>5.244682808716708E-2</v>
      </c>
      <c r="S23" s="35">
        <f t="shared" si="3"/>
        <v>4.5128084745762714E-2</v>
      </c>
      <c r="T23" s="35">
        <f t="shared" si="3"/>
        <v>5.2738617433414049E-2</v>
      </c>
      <c r="U23" s="35">
        <f t="shared" si="3"/>
        <v>0.289949200968523</v>
      </c>
      <c r="V23" s="35">
        <f t="shared" si="3"/>
        <v>2.7297130750605327E-2</v>
      </c>
      <c r="W23" s="35">
        <f t="shared" si="3"/>
        <v>2.1614092009685233E-2</v>
      </c>
      <c r="X23" s="35">
        <f t="shared" si="3"/>
        <v>1.9067273607748184E-2</v>
      </c>
      <c r="Y23" s="35">
        <f t="shared" si="3"/>
        <v>1.7360525423728814E-2</v>
      </c>
      <c r="Z23" s="35">
        <f t="shared" si="3"/>
        <v>1.61428401937046E-2</v>
      </c>
      <c r="AA23" s="35">
        <f t="shared" si="3"/>
        <v>1.5152709443099275E-2</v>
      </c>
      <c r="AB23" s="35">
        <f t="shared" si="3"/>
        <v>1.4379113801452785E-2</v>
      </c>
      <c r="AC23" s="35">
        <f t="shared" si="3"/>
        <v>1.3619046004842615E-2</v>
      </c>
      <c r="AD23" s="35">
        <f t="shared" si="3"/>
        <v>1.2591288135593222E-2</v>
      </c>
      <c r="AE23" s="35">
        <f t="shared" si="3"/>
        <v>0.12529651331719127</v>
      </c>
    </row>
    <row r="24" spans="1:31" s="35" customFormat="1" x14ac:dyDescent="0.25">
      <c r="A24" s="35" t="s">
        <v>20</v>
      </c>
      <c r="B24" s="35">
        <f>C2*$E$13</f>
        <v>11.295021791767555</v>
      </c>
      <c r="C24" s="35">
        <f t="shared" ref="C24:AE24" si="4">D2*$E$13</f>
        <v>0.62419815980629534</v>
      </c>
      <c r="D24" s="35">
        <f t="shared" si="4"/>
        <v>0.45863389830508472</v>
      </c>
      <c r="E24" s="35">
        <f t="shared" si="4"/>
        <v>0.79278276029055694</v>
      </c>
      <c r="F24" s="35">
        <f t="shared" si="4"/>
        <v>1.1858975302663439</v>
      </c>
      <c r="G24" s="35">
        <f t="shared" si="4"/>
        <v>0.45963021791767555</v>
      </c>
      <c r="H24" s="35">
        <f t="shared" si="4"/>
        <v>0.32649210653753025</v>
      </c>
      <c r="I24" s="35">
        <f t="shared" si="4"/>
        <v>0.33824920096852301</v>
      </c>
      <c r="J24" s="35">
        <f t="shared" si="4"/>
        <v>0.4728517191283293</v>
      </c>
      <c r="K24" s="35">
        <f t="shared" si="4"/>
        <v>0.41409762711864406</v>
      </c>
      <c r="L24" s="35">
        <f t="shared" si="4"/>
        <v>0.30158673123486684</v>
      </c>
      <c r="M24" s="35">
        <f t="shared" si="4"/>
        <v>0.33825704600484263</v>
      </c>
      <c r="N24" s="35">
        <f t="shared" si="4"/>
        <v>0.50530924939467314</v>
      </c>
      <c r="O24" s="35">
        <f t="shared" si="4"/>
        <v>0.23040688619854724</v>
      </c>
      <c r="P24" s="35">
        <f t="shared" si="4"/>
        <v>0.20439640677966101</v>
      </c>
      <c r="Q24" s="35">
        <f t="shared" si="4"/>
        <v>0.57143244552058114</v>
      </c>
      <c r="R24" s="35">
        <f t="shared" si="4"/>
        <v>0.15308803874092011</v>
      </c>
      <c r="S24" s="35">
        <f t="shared" si="4"/>
        <v>0.13172522033898307</v>
      </c>
      <c r="T24" s="35">
        <f t="shared" si="4"/>
        <v>0.15393974818401937</v>
      </c>
      <c r="U24" s="35">
        <f t="shared" si="4"/>
        <v>0.84633820823244554</v>
      </c>
      <c r="V24" s="35">
        <f t="shared" si="4"/>
        <v>7.9678111380145286E-2</v>
      </c>
      <c r="W24" s="35">
        <f t="shared" si="4"/>
        <v>6.3089782082324464E-2</v>
      </c>
      <c r="X24" s="35">
        <f t="shared" si="4"/>
        <v>5.5655825665859561E-2</v>
      </c>
      <c r="Y24" s="35">
        <f t="shared" si="4"/>
        <v>5.0673966101694917E-2</v>
      </c>
      <c r="Z24" s="35">
        <f t="shared" si="4"/>
        <v>4.7119641646489102E-2</v>
      </c>
      <c r="AA24" s="35">
        <f t="shared" si="4"/>
        <v>4.4229530266343832E-2</v>
      </c>
      <c r="AB24" s="35">
        <f t="shared" si="4"/>
        <v>4.1971467312348673E-2</v>
      </c>
      <c r="AC24" s="35">
        <f t="shared" si="4"/>
        <v>3.9752891041162225E-2</v>
      </c>
      <c r="AD24" s="35">
        <f t="shared" si="4"/>
        <v>3.6752949152542375E-2</v>
      </c>
      <c r="AE24" s="35">
        <f t="shared" si="4"/>
        <v>0.3657303631961259</v>
      </c>
    </row>
    <row r="25" spans="1:31" s="35" customFormat="1" x14ac:dyDescent="0.25">
      <c r="A25" s="35" t="s">
        <v>21</v>
      </c>
      <c r="B25" s="35">
        <f>C2*$F$13</f>
        <v>3.0329225181598058</v>
      </c>
      <c r="C25" s="35">
        <f t="shared" ref="C25:AE25" si="5">D2*$F$13</f>
        <v>0.16760876513317191</v>
      </c>
      <c r="D25" s="35">
        <f t="shared" si="5"/>
        <v>0.12315169491525423</v>
      </c>
      <c r="E25" s="35">
        <f t="shared" si="5"/>
        <v>0.21287685230024211</v>
      </c>
      <c r="F25" s="35">
        <f t="shared" si="5"/>
        <v>0.31843544794188861</v>
      </c>
      <c r="G25" s="35">
        <f t="shared" si="5"/>
        <v>0.12341922518159806</v>
      </c>
      <c r="H25" s="35">
        <f t="shared" si="5"/>
        <v>8.7669176755447928E-2</v>
      </c>
      <c r="I25" s="35">
        <f t="shared" si="5"/>
        <v>9.0826174334140433E-2</v>
      </c>
      <c r="J25" s="35">
        <f t="shared" si="5"/>
        <v>0.1269694430992736</v>
      </c>
      <c r="K25" s="35">
        <f t="shared" si="5"/>
        <v>0.11119288135593219</v>
      </c>
      <c r="L25" s="35">
        <f t="shared" si="5"/>
        <v>8.098162227602905E-2</v>
      </c>
      <c r="M25" s="35">
        <f t="shared" si="5"/>
        <v>9.0828280871670705E-2</v>
      </c>
      <c r="N25" s="35">
        <f t="shared" si="5"/>
        <v>0.13568489104116221</v>
      </c>
      <c r="O25" s="35">
        <f t="shared" si="5"/>
        <v>6.1868515738498789E-2</v>
      </c>
      <c r="P25" s="35">
        <f t="shared" si="5"/>
        <v>5.4884220338983047E-2</v>
      </c>
      <c r="Q25" s="35">
        <f t="shared" si="5"/>
        <v>0.15344019370460049</v>
      </c>
      <c r="R25" s="35">
        <f t="shared" si="5"/>
        <v>4.1106973365617437E-2</v>
      </c>
      <c r="S25" s="35">
        <f t="shared" si="5"/>
        <v>3.5370661016949155E-2</v>
      </c>
      <c r="T25" s="35">
        <f t="shared" si="5"/>
        <v>4.1335673123486683E-2</v>
      </c>
      <c r="U25" s="35">
        <f t="shared" si="5"/>
        <v>0.2272574818401937</v>
      </c>
      <c r="V25" s="35">
        <f t="shared" si="5"/>
        <v>2.1395048426150119E-2</v>
      </c>
      <c r="W25" s="35">
        <f t="shared" si="5"/>
        <v>1.6940774818401935E-2</v>
      </c>
      <c r="X25" s="35">
        <f t="shared" si="5"/>
        <v>1.4944619854721548E-2</v>
      </c>
      <c r="Y25" s="35">
        <f t="shared" si="5"/>
        <v>1.3606898305084747E-2</v>
      </c>
      <c r="Z25" s="35">
        <f t="shared" si="5"/>
        <v>1.2652496368038739E-2</v>
      </c>
      <c r="AA25" s="35">
        <f t="shared" si="5"/>
        <v>1.1876447941888619E-2</v>
      </c>
      <c r="AB25" s="35">
        <f t="shared" si="5"/>
        <v>1.1270116222760291E-2</v>
      </c>
      <c r="AC25" s="35">
        <f t="shared" si="5"/>
        <v>1.0674387409200967E-2</v>
      </c>
      <c r="AD25" s="35">
        <f t="shared" si="5"/>
        <v>9.8688474576271185E-3</v>
      </c>
      <c r="AE25" s="35">
        <f t="shared" si="5"/>
        <v>9.8205375302663434E-2</v>
      </c>
    </row>
    <row r="26" spans="1:31" s="35" customFormat="1" x14ac:dyDescent="0.25">
      <c r="A26" s="35" t="s">
        <v>22</v>
      </c>
      <c r="B26" s="35">
        <f>C2*$G$13</f>
        <v>5.0200096852300238</v>
      </c>
      <c r="C26" s="35">
        <f t="shared" ref="C26:AE26" si="6">D2*$G$13</f>
        <v>0.2774214043583535</v>
      </c>
      <c r="D26" s="35">
        <f t="shared" si="6"/>
        <v>0.20383728813559321</v>
      </c>
      <c r="E26" s="35">
        <f t="shared" si="6"/>
        <v>0.35234789346246975</v>
      </c>
      <c r="F26" s="35">
        <f t="shared" si="6"/>
        <v>0.52706556900726398</v>
      </c>
      <c r="G26" s="35">
        <f t="shared" si="6"/>
        <v>0.20428009685230025</v>
      </c>
      <c r="H26" s="35">
        <f t="shared" si="6"/>
        <v>0.14510760290556901</v>
      </c>
      <c r="I26" s="35">
        <f t="shared" si="6"/>
        <v>0.15033297820823247</v>
      </c>
      <c r="J26" s="35">
        <f t="shared" si="6"/>
        <v>0.21015631961259079</v>
      </c>
      <c r="K26" s="35">
        <f t="shared" si="6"/>
        <v>0.18404338983050847</v>
      </c>
      <c r="L26" s="35">
        <f t="shared" si="6"/>
        <v>0.13403854721549638</v>
      </c>
      <c r="M26" s="35">
        <f t="shared" si="6"/>
        <v>0.15033646489104116</v>
      </c>
      <c r="N26" s="35">
        <f t="shared" si="6"/>
        <v>0.22458188861985473</v>
      </c>
      <c r="O26" s="35">
        <f t="shared" si="6"/>
        <v>0.10240306053268766</v>
      </c>
      <c r="P26" s="35">
        <f t="shared" si="6"/>
        <v>9.0842847457627121E-2</v>
      </c>
      <c r="Q26" s="35">
        <f t="shared" si="6"/>
        <v>0.25396997578692493</v>
      </c>
      <c r="R26" s="35">
        <f t="shared" si="6"/>
        <v>6.8039128329297829E-2</v>
      </c>
      <c r="S26" s="35">
        <f t="shared" si="6"/>
        <v>5.8544542372881363E-2</v>
      </c>
      <c r="T26" s="35">
        <f t="shared" si="6"/>
        <v>6.8417665859564172E-2</v>
      </c>
      <c r="U26" s="35">
        <f t="shared" si="6"/>
        <v>0.37615031476997579</v>
      </c>
      <c r="V26" s="35">
        <f t="shared" si="6"/>
        <v>3.5412493946731238E-2</v>
      </c>
      <c r="W26" s="35">
        <f t="shared" si="6"/>
        <v>2.803990314769976E-2</v>
      </c>
      <c r="X26" s="35">
        <f t="shared" si="6"/>
        <v>2.4735922518159807E-2</v>
      </c>
      <c r="Y26" s="35">
        <f t="shared" si="6"/>
        <v>2.2521762711864408E-2</v>
      </c>
      <c r="Z26" s="35">
        <f t="shared" si="6"/>
        <v>2.0942062953995158E-2</v>
      </c>
      <c r="AA26" s="35">
        <f t="shared" si="6"/>
        <v>1.9657569007263925E-2</v>
      </c>
      <c r="AB26" s="35">
        <f t="shared" si="6"/>
        <v>1.8653985472154966E-2</v>
      </c>
      <c r="AC26" s="35">
        <f t="shared" si="6"/>
        <v>1.7667951573849879E-2</v>
      </c>
      <c r="AD26" s="35">
        <f t="shared" si="6"/>
        <v>1.6334644067796611E-2</v>
      </c>
      <c r="AE26" s="35">
        <f t="shared" si="6"/>
        <v>0.16254682808716708</v>
      </c>
    </row>
    <row r="27" spans="1:31" s="35" customFormat="1" x14ac:dyDescent="0.25">
      <c r="A27" s="35" t="s">
        <v>11</v>
      </c>
      <c r="B27" s="35">
        <f>$B$13*C3</f>
        <v>8.4712663438256648</v>
      </c>
      <c r="C27" s="35">
        <f t="shared" ref="C27:AE27" si="7">$B$13*D3</f>
        <v>0.46986079903147693</v>
      </c>
      <c r="D27" s="35">
        <f t="shared" si="7"/>
        <v>0.3533600484261501</v>
      </c>
      <c r="E27" s="35">
        <f t="shared" si="7"/>
        <v>0.64763520581113798</v>
      </c>
      <c r="F27" s="35">
        <f t="shared" si="7"/>
        <v>1.0517094915254237</v>
      </c>
      <c r="G27" s="35">
        <f t="shared" si="7"/>
        <v>0.43307934624697336</v>
      </c>
      <c r="H27" s="35">
        <f t="shared" si="7"/>
        <v>0.3133601694915254</v>
      </c>
      <c r="I27" s="35">
        <f t="shared" si="7"/>
        <v>0.32217014527845039</v>
      </c>
      <c r="J27" s="35">
        <f t="shared" si="7"/>
        <v>0.44669636803874091</v>
      </c>
      <c r="K27" s="35">
        <f t="shared" si="7"/>
        <v>0.38623075060532686</v>
      </c>
      <c r="L27" s="35">
        <f t="shared" si="7"/>
        <v>0.27368585956416464</v>
      </c>
      <c r="M27" s="35">
        <f t="shared" si="7"/>
        <v>0.29299053268765129</v>
      </c>
      <c r="N27" s="35">
        <f t="shared" si="7"/>
        <v>0.41254692493946726</v>
      </c>
      <c r="O27" s="35">
        <f t="shared" si="7"/>
        <v>0.17541697336561743</v>
      </c>
      <c r="P27" s="35">
        <f t="shared" si="7"/>
        <v>0.14475739467312349</v>
      </c>
      <c r="Q27" s="35">
        <f t="shared" si="7"/>
        <v>0.37793462469733657</v>
      </c>
      <c r="R27" s="35">
        <f t="shared" si="7"/>
        <v>9.5571566585956405E-2</v>
      </c>
      <c r="S27" s="35">
        <f t="shared" si="7"/>
        <v>7.9328811138014516E-2</v>
      </c>
      <c r="T27" s="35">
        <f t="shared" si="7"/>
        <v>9.227174818401937E-2</v>
      </c>
      <c r="U27" s="35">
        <f t="shared" si="7"/>
        <v>0.51049808716707024</v>
      </c>
      <c r="V27" s="35">
        <f t="shared" si="7"/>
        <v>4.6969801452784503E-2</v>
      </c>
      <c r="W27" s="35">
        <f t="shared" si="7"/>
        <v>3.5048680387409201E-2</v>
      </c>
      <c r="X27" s="35">
        <f t="shared" si="7"/>
        <v>2.9286697336561741E-2</v>
      </c>
      <c r="Y27" s="35">
        <f t="shared" si="7"/>
        <v>2.5900779661016952E-2</v>
      </c>
      <c r="Z27" s="35">
        <f t="shared" si="7"/>
        <v>2.4001300242130749E-2</v>
      </c>
      <c r="AA27" s="35">
        <f t="shared" si="7"/>
        <v>2.2772375302663437E-2</v>
      </c>
      <c r="AB27" s="35">
        <f t="shared" si="7"/>
        <v>2.1966297820823245E-2</v>
      </c>
      <c r="AC27" s="35">
        <f t="shared" si="7"/>
        <v>2.1219646489104117E-2</v>
      </c>
      <c r="AD27" s="35">
        <f t="shared" si="7"/>
        <v>2.005053995157385E-2</v>
      </c>
      <c r="AE27" s="35">
        <f t="shared" si="7"/>
        <v>0.22490346246973367</v>
      </c>
    </row>
    <row r="28" spans="1:31" s="35" customFormat="1" x14ac:dyDescent="0.25">
      <c r="A28" s="35" t="s">
        <v>12</v>
      </c>
      <c r="B28" s="35">
        <f>C3*$C$13</f>
        <v>11.504188861985472</v>
      </c>
      <c r="C28" s="35">
        <f t="shared" ref="C28:AE28" si="8">D3*$C$13</f>
        <v>0.63808256658595641</v>
      </c>
      <c r="D28" s="35">
        <f t="shared" si="8"/>
        <v>0.47987167070217923</v>
      </c>
      <c r="E28" s="35">
        <f t="shared" si="8"/>
        <v>0.87950460048426149</v>
      </c>
      <c r="F28" s="35">
        <f t="shared" si="8"/>
        <v>1.4282474576271187</v>
      </c>
      <c r="G28" s="35">
        <f t="shared" si="8"/>
        <v>0.58813244552058108</v>
      </c>
      <c r="H28" s="35">
        <f t="shared" si="8"/>
        <v>0.42555084745762711</v>
      </c>
      <c r="I28" s="35">
        <f t="shared" si="8"/>
        <v>0.43751501210653754</v>
      </c>
      <c r="J28" s="35">
        <f t="shared" si="8"/>
        <v>0.60662469733656177</v>
      </c>
      <c r="K28" s="35">
        <f t="shared" si="8"/>
        <v>0.52451089588377731</v>
      </c>
      <c r="L28" s="35">
        <f t="shared" si="8"/>
        <v>0.37167215496368039</v>
      </c>
      <c r="M28" s="35">
        <f t="shared" si="8"/>
        <v>0.39788837772397095</v>
      </c>
      <c r="N28" s="35">
        <f t="shared" si="8"/>
        <v>0.56024891041162228</v>
      </c>
      <c r="O28" s="35">
        <f t="shared" si="8"/>
        <v>0.23822058111380146</v>
      </c>
      <c r="P28" s="35">
        <f t="shared" si="8"/>
        <v>0.19658411622276029</v>
      </c>
      <c r="Q28" s="35">
        <f t="shared" si="8"/>
        <v>0.51324455205811137</v>
      </c>
      <c r="R28" s="35">
        <f t="shared" si="8"/>
        <v>0.12978854721549637</v>
      </c>
      <c r="S28" s="35">
        <f t="shared" si="8"/>
        <v>0.10773048426150121</v>
      </c>
      <c r="T28" s="35">
        <f t="shared" si="8"/>
        <v>0.12530731234866829</v>
      </c>
      <c r="U28" s="35">
        <f t="shared" si="8"/>
        <v>0.6932690072639226</v>
      </c>
      <c r="V28" s="35">
        <f t="shared" si="8"/>
        <v>6.378615012106538E-2</v>
      </c>
      <c r="W28" s="35">
        <f t="shared" si="8"/>
        <v>4.7596973365617433E-2</v>
      </c>
      <c r="X28" s="35">
        <f t="shared" si="8"/>
        <v>3.977205811138014E-2</v>
      </c>
      <c r="Y28" s="35">
        <f t="shared" si="8"/>
        <v>3.5173898305084751E-2</v>
      </c>
      <c r="Z28" s="35">
        <f t="shared" si="8"/>
        <v>3.2594358353510898E-2</v>
      </c>
      <c r="AA28" s="35">
        <f t="shared" si="8"/>
        <v>3.0925447941888621E-2</v>
      </c>
      <c r="AB28" s="35">
        <f t="shared" si="8"/>
        <v>2.9830774818401937E-2</v>
      </c>
      <c r="AC28" s="35">
        <f t="shared" si="8"/>
        <v>2.8816803874092009E-2</v>
      </c>
      <c r="AD28" s="35">
        <f t="shared" si="8"/>
        <v>2.7229128329297823E-2</v>
      </c>
      <c r="AE28" s="35">
        <f t="shared" si="8"/>
        <v>0.30542445520581113</v>
      </c>
    </row>
    <row r="29" spans="1:31" s="35" customFormat="1" x14ac:dyDescent="0.25">
      <c r="A29" s="35" t="s">
        <v>13</v>
      </c>
      <c r="B29" s="35">
        <f>C3*$D$13</f>
        <v>3.8695907990314771</v>
      </c>
      <c r="C29" s="35">
        <f t="shared" ref="C29:AE29" si="9">D3*$D$13</f>
        <v>0.21462777239709444</v>
      </c>
      <c r="D29" s="35">
        <f t="shared" si="9"/>
        <v>0.16141138014527848</v>
      </c>
      <c r="E29" s="35">
        <f t="shared" si="9"/>
        <v>0.29583336561743345</v>
      </c>
      <c r="F29" s="35">
        <f t="shared" si="9"/>
        <v>0.48041050847457634</v>
      </c>
      <c r="G29" s="35">
        <f t="shared" si="9"/>
        <v>0.19782636803874093</v>
      </c>
      <c r="H29" s="35">
        <f t="shared" si="9"/>
        <v>0.14313983050847459</v>
      </c>
      <c r="I29" s="35">
        <f t="shared" si="9"/>
        <v>0.14716414043583537</v>
      </c>
      <c r="J29" s="35">
        <f t="shared" si="9"/>
        <v>0.20404648910411624</v>
      </c>
      <c r="K29" s="35">
        <f t="shared" si="9"/>
        <v>0.176426392251816</v>
      </c>
      <c r="L29" s="35">
        <f t="shared" si="9"/>
        <v>0.1250169975786925</v>
      </c>
      <c r="M29" s="35">
        <f t="shared" si="9"/>
        <v>0.13383518159806296</v>
      </c>
      <c r="N29" s="35">
        <f t="shared" si="9"/>
        <v>0.18844736077481838</v>
      </c>
      <c r="O29" s="35">
        <f t="shared" si="9"/>
        <v>8.0128740920096864E-2</v>
      </c>
      <c r="P29" s="35">
        <f t="shared" si="9"/>
        <v>6.6123748184019365E-2</v>
      </c>
      <c r="Q29" s="35">
        <f t="shared" si="9"/>
        <v>0.17263680387409203</v>
      </c>
      <c r="R29" s="35">
        <f t="shared" si="9"/>
        <v>4.3656147699757869E-2</v>
      </c>
      <c r="S29" s="35">
        <f t="shared" si="9"/>
        <v>3.6236617433414046E-2</v>
      </c>
      <c r="T29" s="35">
        <f t="shared" si="9"/>
        <v>4.2148823244552061E-2</v>
      </c>
      <c r="U29" s="35">
        <f t="shared" si="9"/>
        <v>0.23319048426150124</v>
      </c>
      <c r="V29" s="35">
        <f t="shared" si="9"/>
        <v>2.1455341404358355E-2</v>
      </c>
      <c r="W29" s="35">
        <f t="shared" si="9"/>
        <v>1.6009891041162228E-2</v>
      </c>
      <c r="X29" s="35">
        <f t="shared" si="9"/>
        <v>1.3377874092009684E-2</v>
      </c>
      <c r="Y29" s="35">
        <f t="shared" si="9"/>
        <v>1.1831220338983053E-2</v>
      </c>
      <c r="Z29" s="35">
        <f t="shared" si="9"/>
        <v>1.0963556900726392E-2</v>
      </c>
      <c r="AA29" s="35">
        <f t="shared" si="9"/>
        <v>1.0402196125907991E-2</v>
      </c>
      <c r="AB29" s="35">
        <f t="shared" si="9"/>
        <v>1.003398789346247E-2</v>
      </c>
      <c r="AC29" s="35">
        <f t="shared" si="9"/>
        <v>9.6929249394673133E-3</v>
      </c>
      <c r="AD29" s="35">
        <f t="shared" si="9"/>
        <v>9.1588886198547218E-3</v>
      </c>
      <c r="AE29" s="35">
        <f t="shared" si="9"/>
        <v>0.10273368038740921</v>
      </c>
    </row>
    <row r="30" spans="1:31" s="35" customFormat="1" x14ac:dyDescent="0.25">
      <c r="A30" s="35" t="s">
        <v>23</v>
      </c>
      <c r="B30" s="35">
        <f>C3*$E$13</f>
        <v>11.295021791767555</v>
      </c>
      <c r="C30" s="35">
        <f t="shared" ref="C30:AE30" si="10">D3*$E$13</f>
        <v>0.62648106537530268</v>
      </c>
      <c r="D30" s="35">
        <f t="shared" si="10"/>
        <v>0.47114673123486689</v>
      </c>
      <c r="E30" s="35">
        <f t="shared" si="10"/>
        <v>0.86351360774818409</v>
      </c>
      <c r="F30" s="35">
        <f t="shared" si="10"/>
        <v>1.4022793220338985</v>
      </c>
      <c r="G30" s="35">
        <f t="shared" si="10"/>
        <v>0.57743912832929778</v>
      </c>
      <c r="H30" s="35">
        <f t="shared" si="10"/>
        <v>0.4178135593220339</v>
      </c>
      <c r="I30" s="35">
        <f t="shared" si="10"/>
        <v>0.42956019370460052</v>
      </c>
      <c r="J30" s="35">
        <f t="shared" si="10"/>
        <v>0.59559515738498792</v>
      </c>
      <c r="K30" s="35">
        <f t="shared" si="10"/>
        <v>0.51497433414043592</v>
      </c>
      <c r="L30" s="35">
        <f t="shared" si="10"/>
        <v>0.36491447941888622</v>
      </c>
      <c r="M30" s="35">
        <f t="shared" si="10"/>
        <v>0.39065404358353512</v>
      </c>
      <c r="N30" s="35">
        <f t="shared" si="10"/>
        <v>0.55006256658595643</v>
      </c>
      <c r="O30" s="35">
        <f t="shared" si="10"/>
        <v>0.23388929782082327</v>
      </c>
      <c r="P30" s="35">
        <f t="shared" si="10"/>
        <v>0.19300985956416464</v>
      </c>
      <c r="Q30" s="35">
        <f t="shared" si="10"/>
        <v>0.50391283292978206</v>
      </c>
      <c r="R30" s="35">
        <f t="shared" si="10"/>
        <v>0.12742875544794188</v>
      </c>
      <c r="S30" s="35">
        <f t="shared" si="10"/>
        <v>0.10577174818401937</v>
      </c>
      <c r="T30" s="35">
        <f t="shared" si="10"/>
        <v>0.1230289975786925</v>
      </c>
      <c r="U30" s="35">
        <f t="shared" si="10"/>
        <v>0.68066411622276035</v>
      </c>
      <c r="V30" s="35">
        <f t="shared" si="10"/>
        <v>6.2626401937046008E-2</v>
      </c>
      <c r="W30" s="35">
        <f t="shared" si="10"/>
        <v>4.6731573849878937E-2</v>
      </c>
      <c r="X30" s="35">
        <f t="shared" si="10"/>
        <v>3.9048929782082326E-2</v>
      </c>
      <c r="Y30" s="35">
        <f t="shared" si="10"/>
        <v>3.4534372881355933E-2</v>
      </c>
      <c r="Z30" s="35">
        <f t="shared" si="10"/>
        <v>3.2001733656174335E-2</v>
      </c>
      <c r="AA30" s="35">
        <f t="shared" si="10"/>
        <v>3.0363167070217922E-2</v>
      </c>
      <c r="AB30" s="35">
        <f t="shared" si="10"/>
        <v>2.9288397094430995E-2</v>
      </c>
      <c r="AC30" s="35">
        <f t="shared" si="10"/>
        <v>2.8292861985472154E-2</v>
      </c>
      <c r="AD30" s="35">
        <f t="shared" si="10"/>
        <v>2.6734053268765136E-2</v>
      </c>
      <c r="AE30" s="35">
        <f t="shared" si="10"/>
        <v>0.29987128329297824</v>
      </c>
    </row>
    <row r="31" spans="1:31" s="35" customFormat="1" x14ac:dyDescent="0.25">
      <c r="A31" s="35" t="s">
        <v>24</v>
      </c>
      <c r="B31" s="35">
        <f>C3*$F$13</f>
        <v>3.0329225181598058</v>
      </c>
      <c r="C31" s="35">
        <f t="shared" ref="C31:AE31" si="11">D3*$F$13</f>
        <v>0.1682217675544794</v>
      </c>
      <c r="D31" s="35">
        <f t="shared" si="11"/>
        <v>0.12651162227602905</v>
      </c>
      <c r="E31" s="35">
        <f t="shared" si="11"/>
        <v>0.23186939467312348</v>
      </c>
      <c r="F31" s="35">
        <f t="shared" si="11"/>
        <v>0.37653796610169493</v>
      </c>
      <c r="G31" s="35">
        <f t="shared" si="11"/>
        <v>0.15505309927360775</v>
      </c>
      <c r="H31" s="35">
        <f t="shared" si="11"/>
        <v>0.11219067796610169</v>
      </c>
      <c r="I31" s="35">
        <f t="shared" si="11"/>
        <v>0.11534486682808717</v>
      </c>
      <c r="J31" s="35">
        <f t="shared" si="11"/>
        <v>0.15992832929782083</v>
      </c>
      <c r="K31" s="35">
        <f t="shared" si="11"/>
        <v>0.13828014527845037</v>
      </c>
      <c r="L31" s="35">
        <f t="shared" si="11"/>
        <v>9.7986295399515727E-2</v>
      </c>
      <c r="M31" s="35">
        <f t="shared" si="11"/>
        <v>0.1048978450363196</v>
      </c>
      <c r="N31" s="35">
        <f t="shared" si="11"/>
        <v>0.14770198547215493</v>
      </c>
      <c r="O31" s="35">
        <f t="shared" si="11"/>
        <v>6.2803607748184026E-2</v>
      </c>
      <c r="P31" s="35">
        <f t="shared" si="11"/>
        <v>5.1826721549636801E-2</v>
      </c>
      <c r="Q31" s="35">
        <f t="shared" si="11"/>
        <v>0.13530992736077482</v>
      </c>
      <c r="R31" s="35">
        <f t="shared" si="11"/>
        <v>3.4216980629539949E-2</v>
      </c>
      <c r="S31" s="35">
        <f t="shared" si="11"/>
        <v>2.8401673123486681E-2</v>
      </c>
      <c r="T31" s="35">
        <f t="shared" si="11"/>
        <v>3.3035564164648909E-2</v>
      </c>
      <c r="U31" s="35">
        <f t="shared" si="11"/>
        <v>0.18277092009685231</v>
      </c>
      <c r="V31" s="35">
        <f t="shared" si="11"/>
        <v>1.681634866828087E-2</v>
      </c>
      <c r="W31" s="35">
        <f t="shared" si="11"/>
        <v>1.2548292978208232E-2</v>
      </c>
      <c r="X31" s="35">
        <f t="shared" si="11"/>
        <v>1.0485360774818401E-2</v>
      </c>
      <c r="Y31" s="35">
        <f t="shared" si="11"/>
        <v>9.2731186440677977E-3</v>
      </c>
      <c r="Z31" s="35">
        <f t="shared" si="11"/>
        <v>8.5930581113801453E-3</v>
      </c>
      <c r="AA31" s="35">
        <f t="shared" si="11"/>
        <v>8.1530726392251823E-3</v>
      </c>
      <c r="AB31" s="35">
        <f t="shared" si="11"/>
        <v>7.864476997578692E-3</v>
      </c>
      <c r="AC31" s="35">
        <f t="shared" si="11"/>
        <v>7.5971573849878933E-3</v>
      </c>
      <c r="AD31" s="35">
        <f t="shared" si="11"/>
        <v>7.1785883777239707E-3</v>
      </c>
      <c r="AE31" s="35">
        <f t="shared" si="11"/>
        <v>8.0520992736077476E-2</v>
      </c>
    </row>
    <row r="32" spans="1:31" s="35" customFormat="1" x14ac:dyDescent="0.25">
      <c r="A32" s="35" t="s">
        <v>25</v>
      </c>
      <c r="B32" s="35">
        <f>C3*$G$13</f>
        <v>5.0200096852300238</v>
      </c>
      <c r="C32" s="35">
        <f t="shared" ref="C32:AE32" si="12">D3*$G$13</f>
        <v>0.27843602905569004</v>
      </c>
      <c r="D32" s="35">
        <f t="shared" si="12"/>
        <v>0.20939854721549639</v>
      </c>
      <c r="E32" s="35">
        <f t="shared" si="12"/>
        <v>0.38378382566585961</v>
      </c>
      <c r="F32" s="35">
        <f t="shared" si="12"/>
        <v>0.62323525423728821</v>
      </c>
      <c r="G32" s="35">
        <f t="shared" si="12"/>
        <v>0.25663961259079904</v>
      </c>
      <c r="H32" s="35">
        <f t="shared" si="12"/>
        <v>0.18569491525423729</v>
      </c>
      <c r="I32" s="35">
        <f t="shared" si="12"/>
        <v>0.19091564164648911</v>
      </c>
      <c r="J32" s="35">
        <f t="shared" si="12"/>
        <v>0.2647089588377724</v>
      </c>
      <c r="K32" s="35">
        <f t="shared" si="12"/>
        <v>0.22887748184019371</v>
      </c>
      <c r="L32" s="35">
        <f t="shared" si="12"/>
        <v>0.16218421307506053</v>
      </c>
      <c r="M32" s="35">
        <f t="shared" si="12"/>
        <v>0.17362401937046004</v>
      </c>
      <c r="N32" s="35">
        <f t="shared" si="12"/>
        <v>0.24447225181598062</v>
      </c>
      <c r="O32" s="35">
        <f t="shared" si="12"/>
        <v>0.10395079903147701</v>
      </c>
      <c r="P32" s="35">
        <f t="shared" si="12"/>
        <v>8.5782159806295402E-2</v>
      </c>
      <c r="Q32" s="35">
        <f t="shared" si="12"/>
        <v>0.22396125907990316</v>
      </c>
      <c r="R32" s="35">
        <f t="shared" si="12"/>
        <v>5.6635002421307507E-2</v>
      </c>
      <c r="S32" s="35">
        <f t="shared" si="12"/>
        <v>4.7009665859564162E-2</v>
      </c>
      <c r="T32" s="35">
        <f t="shared" si="12"/>
        <v>5.4679554479418892E-2</v>
      </c>
      <c r="U32" s="35">
        <f t="shared" si="12"/>
        <v>0.30251738498789349</v>
      </c>
      <c r="V32" s="35">
        <f t="shared" si="12"/>
        <v>2.7833956416464894E-2</v>
      </c>
      <c r="W32" s="35">
        <f t="shared" si="12"/>
        <v>2.0769588377723972E-2</v>
      </c>
      <c r="X32" s="35">
        <f t="shared" si="12"/>
        <v>1.7355079903147698E-2</v>
      </c>
      <c r="Y32" s="35">
        <f t="shared" si="12"/>
        <v>1.5348610169491527E-2</v>
      </c>
      <c r="Z32" s="35">
        <f t="shared" si="12"/>
        <v>1.4222992736077482E-2</v>
      </c>
      <c r="AA32" s="35">
        <f t="shared" si="12"/>
        <v>1.3494740920096854E-2</v>
      </c>
      <c r="AB32" s="35">
        <f t="shared" si="12"/>
        <v>1.3017065375302665E-2</v>
      </c>
      <c r="AC32" s="35">
        <f t="shared" si="12"/>
        <v>1.2574605326876515E-2</v>
      </c>
      <c r="AD32" s="35">
        <f t="shared" si="12"/>
        <v>1.1881801452784505E-2</v>
      </c>
      <c r="AE32" s="35">
        <f t="shared" si="12"/>
        <v>0.13327612590799032</v>
      </c>
    </row>
    <row r="33" spans="2:31" x14ac:dyDescent="0.25">
      <c r="B33" t="s">
        <v>118</v>
      </c>
    </row>
    <row r="35" spans="2:31" x14ac:dyDescent="0.25">
      <c r="B35">
        <f>SUM(B21:B32)</f>
        <v>86.385999999999981</v>
      </c>
      <c r="C35">
        <f t="shared" ref="C35:AE35" si="13">SUM(C21:C32)</f>
        <v>4.7826900000000006</v>
      </c>
      <c r="D35">
        <f t="shared" si="13"/>
        <v>3.5555500000000002</v>
      </c>
      <c r="E35">
        <f t="shared" si="13"/>
        <v>6.3338000000000001</v>
      </c>
      <c r="F35">
        <f t="shared" si="13"/>
        <v>9.8973800000000018</v>
      </c>
      <c r="G35">
        <f t="shared" si="13"/>
        <v>3.9658300000000004</v>
      </c>
      <c r="H35">
        <f t="shared" si="13"/>
        <v>2.8462799999999993</v>
      </c>
      <c r="I35">
        <f t="shared" si="13"/>
        <v>2.9361600000000001</v>
      </c>
      <c r="J35">
        <f t="shared" si="13"/>
        <v>4.08582</v>
      </c>
      <c r="K35">
        <f t="shared" si="13"/>
        <v>3.5528400000000002</v>
      </c>
      <c r="L35">
        <f t="shared" si="13"/>
        <v>2.5487500000000001</v>
      </c>
      <c r="M35">
        <f t="shared" si="13"/>
        <v>2.7874100000000004</v>
      </c>
      <c r="N35">
        <f t="shared" si="13"/>
        <v>4.0358200000000002</v>
      </c>
      <c r="O35">
        <f t="shared" si="13"/>
        <v>1.7755029999999998</v>
      </c>
      <c r="P35">
        <f t="shared" si="13"/>
        <v>1.5197109999999998</v>
      </c>
      <c r="Q35">
        <f t="shared" si="13"/>
        <v>4.1122000000000005</v>
      </c>
      <c r="R35">
        <f t="shared" si="13"/>
        <v>1.0727170000000001</v>
      </c>
      <c r="S35">
        <f t="shared" si="13"/>
        <v>0.90820599999999996</v>
      </c>
      <c r="T35">
        <f t="shared" si="13"/>
        <v>1.0591490000000001</v>
      </c>
      <c r="U35">
        <f t="shared" si="13"/>
        <v>5.8393700000000006</v>
      </c>
      <c r="V35">
        <f t="shared" si="13"/>
        <v>0.54418300000000008</v>
      </c>
      <c r="W35">
        <f t="shared" si="13"/>
        <v>0.41996500000000003</v>
      </c>
      <c r="X35">
        <f t="shared" si="13"/>
        <v>0.36215799999999998</v>
      </c>
      <c r="Y35">
        <f t="shared" si="13"/>
        <v>0.32584299999999999</v>
      </c>
      <c r="Z35">
        <f t="shared" si="13"/>
        <v>0.302566</v>
      </c>
      <c r="AA35">
        <f t="shared" si="13"/>
        <v>0.28524799999999995</v>
      </c>
      <c r="AB35">
        <f t="shared" si="13"/>
        <v>0.272503</v>
      </c>
      <c r="AC35">
        <f t="shared" si="13"/>
        <v>0.26021199999999994</v>
      </c>
      <c r="AD35">
        <f t="shared" si="13"/>
        <v>0.24277900000000002</v>
      </c>
      <c r="AE35">
        <f t="shared" si="13"/>
        <v>2.5453100000000002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3"/>
  <sheetViews>
    <sheetView workbookViewId="0">
      <selection sqref="A1:XFD1048576"/>
    </sheetView>
  </sheetViews>
  <sheetFormatPr defaultRowHeight="15" x14ac:dyDescent="0.25"/>
  <cols>
    <col min="1" max="1" width="10.7109375" customWidth="1"/>
    <col min="2" max="2" width="95.28515625" customWidth="1"/>
    <col min="3" max="3" width="22.28515625" customWidth="1"/>
    <col min="4" max="4" width="18.140625" customWidth="1"/>
    <col min="5" max="5" width="17.85546875" customWidth="1"/>
    <col min="6" max="6" width="9.42578125" customWidth="1"/>
    <col min="7" max="7" width="11.28515625" customWidth="1"/>
    <col min="8" max="8" width="12.42578125" customWidth="1"/>
    <col min="9" max="9" width="20.7109375" customWidth="1"/>
    <col min="10" max="11" width="14" customWidth="1"/>
    <col min="12" max="12" width="14.140625" customWidth="1"/>
    <col min="13" max="13" width="95.28515625" customWidth="1"/>
  </cols>
  <sheetData>
    <row r="1" spans="1:13" x14ac:dyDescent="0.25">
      <c r="A1" s="37" t="s">
        <v>32</v>
      </c>
      <c r="B1" s="37"/>
      <c r="C1" s="37"/>
      <c r="D1" s="37"/>
      <c r="E1" s="37"/>
      <c r="F1" s="37"/>
      <c r="G1" s="37"/>
      <c r="H1" s="37"/>
      <c r="I1" s="37"/>
      <c r="J1" s="37"/>
      <c r="K1" s="37"/>
      <c r="L1" s="37"/>
      <c r="M1" s="37"/>
    </row>
    <row r="2" spans="1:13" x14ac:dyDescent="0.25">
      <c r="A2" s="38" t="s">
        <v>33</v>
      </c>
      <c r="B2" s="38"/>
      <c r="C2" s="38"/>
      <c r="D2" s="38"/>
      <c r="E2" s="38"/>
      <c r="F2" s="38"/>
      <c r="G2" s="38"/>
      <c r="H2" s="38"/>
      <c r="I2" s="38"/>
      <c r="J2" s="38"/>
      <c r="K2" s="38"/>
      <c r="L2" s="38"/>
      <c r="M2" s="38"/>
    </row>
    <row r="3" spans="1:13" x14ac:dyDescent="0.25">
      <c r="A3" s="3" t="s">
        <v>5</v>
      </c>
    </row>
    <row r="4" spans="1:13" x14ac:dyDescent="0.25">
      <c r="A4" s="39" t="s">
        <v>34</v>
      </c>
      <c r="B4" s="39"/>
      <c r="C4" s="39"/>
      <c r="D4" s="39"/>
      <c r="E4" s="39"/>
      <c r="F4" s="39"/>
      <c r="G4" s="39"/>
      <c r="H4" s="39"/>
      <c r="I4" s="39"/>
      <c r="J4" s="39"/>
      <c r="K4" s="39"/>
      <c r="L4" s="39"/>
      <c r="M4" s="39"/>
    </row>
    <row r="5" spans="1:13" x14ac:dyDescent="0.25">
      <c r="A5" s="39" t="s">
        <v>35</v>
      </c>
      <c r="B5" s="39"/>
      <c r="C5" s="39"/>
      <c r="D5" s="39"/>
      <c r="E5" s="39"/>
      <c r="F5" s="39"/>
      <c r="G5" s="39"/>
      <c r="H5" s="39"/>
      <c r="I5" s="39"/>
      <c r="J5" s="39"/>
      <c r="K5" s="39"/>
      <c r="L5" s="39"/>
      <c r="M5" s="39"/>
    </row>
    <row r="6" spans="1:13" x14ac:dyDescent="0.25">
      <c r="A6" s="39" t="s">
        <v>5</v>
      </c>
      <c r="B6" s="39"/>
      <c r="C6" s="39"/>
      <c r="D6" s="39"/>
      <c r="E6" s="39"/>
      <c r="F6" s="39"/>
      <c r="G6" s="39"/>
      <c r="H6" s="39"/>
      <c r="I6" s="39"/>
      <c r="J6" s="39"/>
      <c r="K6" s="39"/>
      <c r="L6" s="39"/>
      <c r="M6" s="39"/>
    </row>
    <row r="7" spans="1:13" x14ac:dyDescent="0.25">
      <c r="A7" s="39" t="s">
        <v>36</v>
      </c>
      <c r="B7" s="39"/>
      <c r="C7" s="39"/>
      <c r="D7" s="39"/>
      <c r="E7" s="39"/>
      <c r="F7" s="39"/>
      <c r="G7" s="39"/>
      <c r="H7" s="39"/>
      <c r="I7" s="39"/>
      <c r="J7" s="39"/>
      <c r="K7" s="39"/>
      <c r="L7" s="39"/>
      <c r="M7" s="39"/>
    </row>
    <row r="8" spans="1:13" x14ac:dyDescent="0.25">
      <c r="A8" s="3" t="s">
        <v>5</v>
      </c>
    </row>
    <row r="9" spans="1:13" ht="33.75" x14ac:dyDescent="0.25">
      <c r="A9" s="4"/>
      <c r="B9" s="5" t="s">
        <v>37</v>
      </c>
      <c r="C9" s="6"/>
    </row>
    <row r="10" spans="1:13" x14ac:dyDescent="0.25">
      <c r="A10" s="7" t="s">
        <v>38</v>
      </c>
      <c r="B10" s="5" t="s">
        <v>39</v>
      </c>
      <c r="C10" s="6"/>
    </row>
    <row r="11" spans="1:13" ht="22.5" x14ac:dyDescent="0.25">
      <c r="A11" s="7" t="s">
        <v>38</v>
      </c>
      <c r="B11" s="5" t="s">
        <v>40</v>
      </c>
      <c r="C11" s="6"/>
    </row>
    <row r="12" spans="1:13" x14ac:dyDescent="0.25">
      <c r="A12" s="7" t="s">
        <v>38</v>
      </c>
      <c r="B12" s="5" t="s">
        <v>41</v>
      </c>
      <c r="C12" s="6"/>
    </row>
    <row r="13" spans="1:13" x14ac:dyDescent="0.25">
      <c r="A13" s="3" t="s">
        <v>5</v>
      </c>
    </row>
    <row r="14" spans="1:13" x14ac:dyDescent="0.25">
      <c r="A14" s="8" t="s">
        <v>42</v>
      </c>
      <c r="B14" s="9" t="s">
        <v>43</v>
      </c>
    </row>
    <row r="15" spans="1:13" x14ac:dyDescent="0.25">
      <c r="A15" s="10">
        <v>793</v>
      </c>
      <c r="B15" s="11">
        <v>43353.549664351849</v>
      </c>
    </row>
    <row r="16" spans="1:13" x14ac:dyDescent="0.25">
      <c r="A16" s="3" t="s">
        <v>5</v>
      </c>
    </row>
    <row r="17" spans="1:12" ht="15.4" customHeight="1" x14ac:dyDescent="0.25">
      <c r="A17" s="36" t="s">
        <v>44</v>
      </c>
      <c r="B17" s="36"/>
      <c r="C17" s="36"/>
      <c r="D17" s="36"/>
      <c r="E17" s="36"/>
      <c r="F17" s="36"/>
    </row>
    <row r="18" spans="1:12" x14ac:dyDescent="0.25">
      <c r="A18" s="3" t="s">
        <v>5</v>
      </c>
    </row>
    <row r="19" spans="1:12" x14ac:dyDescent="0.25">
      <c r="A19" s="12" t="s">
        <v>45</v>
      </c>
      <c r="B19" s="12" t="s">
        <v>46</v>
      </c>
      <c r="C19" s="12" t="s">
        <v>47</v>
      </c>
      <c r="D19" s="12" t="s">
        <v>48</v>
      </c>
      <c r="E19" s="12" t="s">
        <v>49</v>
      </c>
      <c r="F19" s="12" t="s">
        <v>50</v>
      </c>
      <c r="G19" s="12" t="s">
        <v>51</v>
      </c>
      <c r="H19" s="12" t="s">
        <v>52</v>
      </c>
      <c r="I19" s="12" t="s">
        <v>53</v>
      </c>
      <c r="J19" s="12" t="s">
        <v>54</v>
      </c>
      <c r="K19" s="12" t="s">
        <v>55</v>
      </c>
      <c r="L19" s="13" t="s">
        <v>56</v>
      </c>
    </row>
    <row r="20" spans="1:12" x14ac:dyDescent="0.25">
      <c r="A20" s="14">
        <v>2018</v>
      </c>
      <c r="B20" s="15" t="s">
        <v>57</v>
      </c>
      <c r="C20" s="15" t="s">
        <v>58</v>
      </c>
      <c r="D20" s="15" t="s">
        <v>59</v>
      </c>
      <c r="E20" s="16">
        <v>15</v>
      </c>
      <c r="F20" s="16">
        <v>1</v>
      </c>
      <c r="G20" s="16">
        <v>20510</v>
      </c>
      <c r="H20" s="15" t="s">
        <v>60</v>
      </c>
      <c r="I20" s="16">
        <v>15658</v>
      </c>
      <c r="J20" s="16">
        <v>6.8696004826075301</v>
      </c>
      <c r="K20" s="16">
        <v>107564.204356669</v>
      </c>
      <c r="L20" s="17">
        <v>197985.498144507</v>
      </c>
    </row>
    <row r="21" spans="1:12" x14ac:dyDescent="0.25">
      <c r="A21" s="14">
        <v>2018</v>
      </c>
      <c r="B21" s="15" t="s">
        <v>57</v>
      </c>
      <c r="C21" s="15" t="s">
        <v>58</v>
      </c>
      <c r="D21" s="15" t="s">
        <v>61</v>
      </c>
      <c r="E21" s="16">
        <v>16</v>
      </c>
      <c r="F21" s="16">
        <v>1</v>
      </c>
      <c r="G21" s="16">
        <v>20510</v>
      </c>
      <c r="H21" s="15" t="s">
        <v>60</v>
      </c>
      <c r="I21" s="16">
        <v>10925</v>
      </c>
      <c r="J21" s="16">
        <v>1.2504522073087201</v>
      </c>
      <c r="K21" s="16">
        <v>19579.580662039902</v>
      </c>
      <c r="L21" s="17">
        <v>36038.690138781203</v>
      </c>
    </row>
    <row r="22" spans="1:12" x14ac:dyDescent="0.25">
      <c r="A22" s="14">
        <v>2018</v>
      </c>
      <c r="B22" s="15" t="s">
        <v>57</v>
      </c>
      <c r="C22" s="15" t="s">
        <v>58</v>
      </c>
      <c r="D22" s="15" t="s">
        <v>62</v>
      </c>
      <c r="E22" s="16">
        <v>18</v>
      </c>
      <c r="F22" s="16">
        <v>1</v>
      </c>
      <c r="G22" s="16">
        <v>20510</v>
      </c>
      <c r="H22" s="15" t="s">
        <v>60</v>
      </c>
      <c r="I22" s="16">
        <v>12772</v>
      </c>
      <c r="J22" s="16">
        <v>2.8055649065486699</v>
      </c>
      <c r="K22" s="16">
        <v>35832.674986439597</v>
      </c>
      <c r="L22" s="17">
        <v>73836.616011157996</v>
      </c>
    </row>
    <row r="23" spans="1:12" x14ac:dyDescent="0.25">
      <c r="A23" s="14">
        <v>2018</v>
      </c>
      <c r="B23" s="15" t="s">
        <v>57</v>
      </c>
      <c r="C23" s="15" t="s">
        <v>58</v>
      </c>
      <c r="D23" s="15" t="s">
        <v>63</v>
      </c>
      <c r="E23" s="16">
        <v>17</v>
      </c>
      <c r="F23" s="16">
        <v>1</v>
      </c>
      <c r="G23" s="16">
        <v>20510</v>
      </c>
      <c r="H23" s="15" t="s">
        <v>60</v>
      </c>
      <c r="I23" s="16">
        <v>12808</v>
      </c>
      <c r="J23" s="16">
        <v>1.8462550858798901</v>
      </c>
      <c r="K23" s="16">
        <v>23580.369956858001</v>
      </c>
      <c r="L23" s="17">
        <v>48589.5826243634</v>
      </c>
    </row>
    <row r="24" spans="1:12" x14ac:dyDescent="0.25">
      <c r="A24" s="14">
        <v>2018</v>
      </c>
      <c r="B24" s="15" t="s">
        <v>57</v>
      </c>
      <c r="C24" s="15" t="s">
        <v>64</v>
      </c>
      <c r="D24" s="15" t="s">
        <v>65</v>
      </c>
      <c r="E24" s="16">
        <v>36</v>
      </c>
      <c r="F24" s="16">
        <v>0</v>
      </c>
      <c r="G24" s="16">
        <v>20510</v>
      </c>
      <c r="H24" s="15" t="s">
        <v>60</v>
      </c>
      <c r="I24" s="16">
        <v>11514</v>
      </c>
      <c r="J24" s="16">
        <v>6.0018372646077003</v>
      </c>
      <c r="K24" s="16">
        <v>69105.154264693003</v>
      </c>
      <c r="L24" s="17">
        <v>117530.51336436201</v>
      </c>
    </row>
    <row r="25" spans="1:12" x14ac:dyDescent="0.25">
      <c r="A25" s="14">
        <v>2018</v>
      </c>
      <c r="B25" s="15" t="s">
        <v>57</v>
      </c>
      <c r="C25" s="15" t="s">
        <v>64</v>
      </c>
      <c r="D25" s="15" t="s">
        <v>66</v>
      </c>
      <c r="E25" s="16">
        <v>30</v>
      </c>
      <c r="F25" s="16">
        <v>1</v>
      </c>
      <c r="G25" s="16">
        <v>20510</v>
      </c>
      <c r="H25" s="15" t="s">
        <v>60</v>
      </c>
      <c r="I25" s="16">
        <v>9545</v>
      </c>
      <c r="J25" s="16">
        <v>9.3801069978730602</v>
      </c>
      <c r="K25" s="16">
        <v>89533.1212946983</v>
      </c>
      <c r="L25" s="17">
        <v>195429.99793562101</v>
      </c>
    </row>
    <row r="26" spans="1:12" x14ac:dyDescent="0.25">
      <c r="A26" s="14">
        <v>2018</v>
      </c>
      <c r="B26" s="15" t="s">
        <v>57</v>
      </c>
      <c r="C26" s="15" t="s">
        <v>64</v>
      </c>
      <c r="D26" s="15" t="s">
        <v>67</v>
      </c>
      <c r="E26" s="16">
        <v>35</v>
      </c>
      <c r="F26" s="16">
        <v>1</v>
      </c>
      <c r="G26" s="16">
        <v>20510</v>
      </c>
      <c r="H26" s="15" t="s">
        <v>60</v>
      </c>
      <c r="I26" s="16">
        <v>11238</v>
      </c>
      <c r="J26" s="16">
        <v>7.3784867835196701</v>
      </c>
      <c r="K26" s="16">
        <v>82919.434473194095</v>
      </c>
      <c r="L26" s="17">
        <v>194717.50837160699</v>
      </c>
    </row>
    <row r="27" spans="1:12" x14ac:dyDescent="0.25">
      <c r="A27" s="14">
        <v>2018</v>
      </c>
      <c r="B27" s="15" t="s">
        <v>57</v>
      </c>
      <c r="C27" s="15" t="s">
        <v>64</v>
      </c>
      <c r="D27" s="15" t="s">
        <v>68</v>
      </c>
      <c r="E27" s="16">
        <v>31</v>
      </c>
      <c r="F27" s="16">
        <v>0</v>
      </c>
      <c r="G27" s="16">
        <v>20510</v>
      </c>
      <c r="H27" s="15" t="s">
        <v>60</v>
      </c>
      <c r="I27" s="16">
        <v>17142</v>
      </c>
      <c r="J27" s="16">
        <v>13.2605153968211</v>
      </c>
      <c r="K27" s="16">
        <v>227311.75493230799</v>
      </c>
      <c r="L27" s="17">
        <v>402926.97655142198</v>
      </c>
    </row>
    <row r="28" spans="1:12" x14ac:dyDescent="0.25">
      <c r="A28" s="14">
        <v>2018</v>
      </c>
      <c r="B28" s="15" t="s">
        <v>57</v>
      </c>
      <c r="C28" s="15" t="s">
        <v>69</v>
      </c>
      <c r="D28" s="15" t="s">
        <v>70</v>
      </c>
      <c r="E28" s="16">
        <v>55</v>
      </c>
      <c r="F28" s="16">
        <v>1</v>
      </c>
      <c r="G28" s="16">
        <v>20510</v>
      </c>
      <c r="H28" s="15" t="s">
        <v>60</v>
      </c>
      <c r="I28" s="16">
        <v>2343</v>
      </c>
      <c r="J28" s="16">
        <v>7.8305812633122498</v>
      </c>
      <c r="K28" s="16">
        <v>18347.051899940601</v>
      </c>
      <c r="L28" s="17">
        <v>31843.647199353702</v>
      </c>
    </row>
    <row r="29" spans="1:12" x14ac:dyDescent="0.25">
      <c r="A29" s="14">
        <v>2018</v>
      </c>
      <c r="B29" s="15" t="s">
        <v>57</v>
      </c>
      <c r="C29" s="15" t="s">
        <v>69</v>
      </c>
      <c r="D29" s="15" t="s">
        <v>71</v>
      </c>
      <c r="E29" s="16">
        <v>39</v>
      </c>
      <c r="F29" s="16">
        <v>1</v>
      </c>
      <c r="G29" s="16">
        <v>20510</v>
      </c>
      <c r="H29" s="15" t="s">
        <v>60</v>
      </c>
      <c r="I29" s="16">
        <v>4412</v>
      </c>
      <c r="J29" s="16">
        <v>2.42256022870433</v>
      </c>
      <c r="K29" s="16">
        <v>10688.3357290435</v>
      </c>
      <c r="L29" s="17">
        <v>34490.924050627204</v>
      </c>
    </row>
    <row r="30" spans="1:12" x14ac:dyDescent="0.25">
      <c r="A30" s="14">
        <v>2018</v>
      </c>
      <c r="B30" s="15" t="s">
        <v>57</v>
      </c>
      <c r="C30" s="15" t="s">
        <v>69</v>
      </c>
      <c r="D30" s="15" t="s">
        <v>72</v>
      </c>
      <c r="E30" s="16">
        <v>47</v>
      </c>
      <c r="F30" s="16">
        <v>1</v>
      </c>
      <c r="G30" s="16">
        <v>20510</v>
      </c>
      <c r="H30" s="15" t="s">
        <v>60</v>
      </c>
      <c r="I30" s="16">
        <v>1503</v>
      </c>
      <c r="J30" s="16">
        <v>6.4107341979661898</v>
      </c>
      <c r="K30" s="16">
        <v>9635.3334995431796</v>
      </c>
      <c r="L30" s="17">
        <v>13519.332626896899</v>
      </c>
    </row>
    <row r="31" spans="1:12" x14ac:dyDescent="0.25">
      <c r="A31" s="14">
        <v>2018</v>
      </c>
      <c r="B31" s="15" t="s">
        <v>57</v>
      </c>
      <c r="C31" s="15" t="s">
        <v>69</v>
      </c>
      <c r="D31" s="15" t="s">
        <v>73</v>
      </c>
      <c r="E31" s="16">
        <v>49</v>
      </c>
      <c r="F31" s="16">
        <v>0</v>
      </c>
      <c r="G31" s="16">
        <v>20510</v>
      </c>
      <c r="H31" s="15" t="s">
        <v>60</v>
      </c>
      <c r="I31" s="16">
        <v>0</v>
      </c>
      <c r="J31" s="18"/>
      <c r="K31" s="16">
        <v>0</v>
      </c>
      <c r="L31" s="17">
        <v>0</v>
      </c>
    </row>
    <row r="32" spans="1:12" x14ac:dyDescent="0.25">
      <c r="A32" s="14">
        <v>2018</v>
      </c>
      <c r="B32" s="15" t="s">
        <v>57</v>
      </c>
      <c r="C32" s="15" t="s">
        <v>69</v>
      </c>
      <c r="D32" s="15" t="s">
        <v>74</v>
      </c>
      <c r="E32" s="16">
        <v>45</v>
      </c>
      <c r="F32" s="16">
        <v>1</v>
      </c>
      <c r="G32" s="16">
        <v>20510</v>
      </c>
      <c r="H32" s="15" t="s">
        <v>60</v>
      </c>
      <c r="I32" s="16">
        <v>4775</v>
      </c>
      <c r="J32" s="16">
        <v>4.1844176799626602</v>
      </c>
      <c r="K32" s="16">
        <v>19980.594421821701</v>
      </c>
      <c r="L32" s="17">
        <v>56058.783433387303</v>
      </c>
    </row>
    <row r="33" spans="1:12" x14ac:dyDescent="0.25">
      <c r="A33" s="14">
        <v>2018</v>
      </c>
      <c r="B33" s="15" t="s">
        <v>57</v>
      </c>
      <c r="C33" s="15" t="s">
        <v>69</v>
      </c>
      <c r="D33" s="15" t="s">
        <v>75</v>
      </c>
      <c r="E33" s="16">
        <v>46</v>
      </c>
      <c r="F33" s="16">
        <v>1</v>
      </c>
      <c r="G33" s="16">
        <v>20510</v>
      </c>
      <c r="H33" s="15" t="s">
        <v>60</v>
      </c>
      <c r="I33" s="16">
        <v>729</v>
      </c>
      <c r="J33" s="16">
        <v>12.907250226751399</v>
      </c>
      <c r="K33" s="16">
        <v>9409.3854153017801</v>
      </c>
      <c r="L33" s="17">
        <v>19391.916120613801</v>
      </c>
    </row>
    <row r="34" spans="1:12" x14ac:dyDescent="0.25">
      <c r="A34" s="14">
        <v>2018</v>
      </c>
      <c r="B34" s="15" t="s">
        <v>57</v>
      </c>
      <c r="C34" s="15" t="s">
        <v>76</v>
      </c>
      <c r="D34" s="15" t="s">
        <v>77</v>
      </c>
      <c r="E34" s="16">
        <v>38</v>
      </c>
      <c r="F34" s="16">
        <v>1</v>
      </c>
      <c r="G34" s="16">
        <v>20510</v>
      </c>
      <c r="H34" s="15" t="s">
        <v>60</v>
      </c>
      <c r="I34" s="16">
        <v>10898</v>
      </c>
      <c r="J34" s="16">
        <v>2.8085951796688402</v>
      </c>
      <c r="K34" s="16">
        <v>30608.070268031101</v>
      </c>
      <c r="L34" s="17">
        <v>85727.906381459703</v>
      </c>
    </row>
    <row r="35" spans="1:12" x14ac:dyDescent="0.25">
      <c r="A35" s="14">
        <v>2018</v>
      </c>
      <c r="B35" s="15" t="s">
        <v>57</v>
      </c>
      <c r="C35" s="15" t="s">
        <v>76</v>
      </c>
      <c r="D35" s="15" t="s">
        <v>78</v>
      </c>
      <c r="E35" s="16">
        <v>41</v>
      </c>
      <c r="F35" s="16">
        <v>0</v>
      </c>
      <c r="G35" s="16">
        <v>20510</v>
      </c>
      <c r="H35" s="15" t="s">
        <v>60</v>
      </c>
      <c r="I35" s="16">
        <v>1528</v>
      </c>
      <c r="J35" s="16">
        <v>3.7288095155668302</v>
      </c>
      <c r="K35" s="16">
        <v>5697.6209397861103</v>
      </c>
      <c r="L35" s="17">
        <v>12530.0160432638</v>
      </c>
    </row>
    <row r="36" spans="1:12" x14ac:dyDescent="0.25">
      <c r="A36" s="14">
        <v>2018</v>
      </c>
      <c r="B36" s="15" t="s">
        <v>57</v>
      </c>
      <c r="C36" s="15" t="s">
        <v>76</v>
      </c>
      <c r="D36" s="15" t="s">
        <v>79</v>
      </c>
      <c r="E36" s="16">
        <v>42</v>
      </c>
      <c r="F36" s="16">
        <v>0</v>
      </c>
      <c r="G36" s="16">
        <v>20510</v>
      </c>
      <c r="H36" s="15" t="s">
        <v>60</v>
      </c>
      <c r="I36" s="16">
        <v>2036</v>
      </c>
      <c r="J36" s="16">
        <v>4.2963861108969397</v>
      </c>
      <c r="K36" s="16">
        <v>8747.4421217861709</v>
      </c>
      <c r="L36" s="17">
        <v>11181.608233770099</v>
      </c>
    </row>
    <row r="37" spans="1:12" x14ac:dyDescent="0.25">
      <c r="A37" s="14">
        <v>2018</v>
      </c>
      <c r="B37" s="15" t="s">
        <v>57</v>
      </c>
      <c r="C37" s="15" t="s">
        <v>80</v>
      </c>
      <c r="D37" s="15" t="s">
        <v>81</v>
      </c>
      <c r="E37" s="16">
        <v>25</v>
      </c>
      <c r="F37" s="16">
        <v>1</v>
      </c>
      <c r="G37" s="16">
        <v>20510</v>
      </c>
      <c r="H37" s="15" t="s">
        <v>60</v>
      </c>
      <c r="I37" s="16">
        <v>11634</v>
      </c>
      <c r="J37" s="16">
        <v>11.0375855909971</v>
      </c>
      <c r="K37" s="16">
        <v>128411.27076566</v>
      </c>
      <c r="L37" s="17">
        <v>253770.324687441</v>
      </c>
    </row>
    <row r="38" spans="1:12" x14ac:dyDescent="0.25">
      <c r="A38" s="14">
        <v>2017</v>
      </c>
      <c r="B38" s="15" t="s">
        <v>57</v>
      </c>
      <c r="C38" s="15" t="s">
        <v>82</v>
      </c>
      <c r="D38" s="15" t="s">
        <v>83</v>
      </c>
      <c r="E38" s="16">
        <v>9</v>
      </c>
      <c r="F38" s="16">
        <v>1</v>
      </c>
      <c r="G38" s="16">
        <v>20510</v>
      </c>
      <c r="H38" s="15" t="s">
        <v>60</v>
      </c>
      <c r="I38" s="16">
        <v>5608</v>
      </c>
      <c r="J38" s="16">
        <v>8.5124845173017594</v>
      </c>
      <c r="K38" s="16">
        <v>47738.013173028303</v>
      </c>
      <c r="L38" s="17">
        <v>88596.805196618705</v>
      </c>
    </row>
    <row r="39" spans="1:12" x14ac:dyDescent="0.25">
      <c r="A39" s="14">
        <v>2017</v>
      </c>
      <c r="B39" s="15" t="s">
        <v>57</v>
      </c>
      <c r="C39" s="15" t="s">
        <v>82</v>
      </c>
      <c r="D39" s="15" t="s">
        <v>84</v>
      </c>
      <c r="E39" s="16">
        <v>8</v>
      </c>
      <c r="F39" s="16">
        <v>1</v>
      </c>
      <c r="G39" s="16">
        <v>20510</v>
      </c>
      <c r="H39" s="15" t="s">
        <v>60</v>
      </c>
      <c r="I39" s="16">
        <v>16062</v>
      </c>
      <c r="J39" s="16">
        <v>3.09738888373648</v>
      </c>
      <c r="K39" s="16">
        <v>49750.260250575302</v>
      </c>
      <c r="L39" s="17">
        <v>80215.258688492802</v>
      </c>
    </row>
    <row r="40" spans="1:12" x14ac:dyDescent="0.25">
      <c r="A40" s="14">
        <v>2017</v>
      </c>
      <c r="B40" s="15" t="s">
        <v>57</v>
      </c>
      <c r="C40" s="15" t="s">
        <v>82</v>
      </c>
      <c r="D40" s="15" t="s">
        <v>85</v>
      </c>
      <c r="E40" s="16">
        <v>7</v>
      </c>
      <c r="F40" s="16">
        <v>1</v>
      </c>
      <c r="G40" s="16">
        <v>20510</v>
      </c>
      <c r="H40" s="15" t="s">
        <v>60</v>
      </c>
      <c r="I40" s="16">
        <v>5016</v>
      </c>
      <c r="J40" s="16">
        <v>0.73822282161568897</v>
      </c>
      <c r="K40" s="16">
        <v>3702.9256732243002</v>
      </c>
      <c r="L40" s="17">
        <v>6330.07497859452</v>
      </c>
    </row>
    <row r="41" spans="1:12" x14ac:dyDescent="0.25">
      <c r="A41" s="14">
        <v>2017</v>
      </c>
      <c r="B41" s="15" t="s">
        <v>57</v>
      </c>
      <c r="C41" s="15" t="s">
        <v>82</v>
      </c>
      <c r="D41" s="15" t="s">
        <v>86</v>
      </c>
      <c r="E41" s="16">
        <v>6</v>
      </c>
      <c r="F41" s="16">
        <v>1</v>
      </c>
      <c r="G41" s="16">
        <v>20510</v>
      </c>
      <c r="H41" s="15" t="s">
        <v>60</v>
      </c>
      <c r="I41" s="16">
        <v>5425</v>
      </c>
      <c r="J41" s="16">
        <v>0.92507217657028995</v>
      </c>
      <c r="K41" s="16">
        <v>5018.5165578938204</v>
      </c>
      <c r="L41" s="17">
        <v>8931.0616752133192</v>
      </c>
    </row>
    <row r="42" spans="1:12" x14ac:dyDescent="0.25">
      <c r="A42" s="14">
        <v>2017</v>
      </c>
      <c r="B42" s="15" t="s">
        <v>57</v>
      </c>
      <c r="C42" s="15" t="s">
        <v>64</v>
      </c>
      <c r="D42" s="15" t="s">
        <v>65</v>
      </c>
      <c r="E42" s="16">
        <v>36</v>
      </c>
      <c r="F42" s="16">
        <v>0</v>
      </c>
      <c r="G42" s="16">
        <v>20510</v>
      </c>
      <c r="H42" s="15" t="s">
        <v>60</v>
      </c>
      <c r="I42" s="16">
        <v>11514</v>
      </c>
      <c r="J42" s="16">
        <v>5.7137182523986398</v>
      </c>
      <c r="K42" s="16">
        <v>65787.751958117995</v>
      </c>
      <c r="L42" s="17">
        <v>141958.638926043</v>
      </c>
    </row>
    <row r="43" spans="1:12" x14ac:dyDescent="0.25">
      <c r="A43" s="14">
        <v>2017</v>
      </c>
      <c r="B43" s="15" t="s">
        <v>57</v>
      </c>
      <c r="C43" s="15" t="s">
        <v>64</v>
      </c>
      <c r="D43" s="15" t="s">
        <v>66</v>
      </c>
      <c r="E43" s="16">
        <v>30</v>
      </c>
      <c r="F43" s="16">
        <v>1</v>
      </c>
      <c r="G43" s="16">
        <v>20510</v>
      </c>
      <c r="H43" s="15" t="s">
        <v>60</v>
      </c>
      <c r="I43" s="16">
        <v>9545</v>
      </c>
      <c r="J43" s="16">
        <v>8.6311444269349096</v>
      </c>
      <c r="K43" s="16">
        <v>82384.273555093707</v>
      </c>
      <c r="L43" s="17">
        <v>200995.893002453</v>
      </c>
    </row>
    <row r="44" spans="1:12" x14ac:dyDescent="0.25">
      <c r="A44" s="14">
        <v>2017</v>
      </c>
      <c r="B44" s="15" t="s">
        <v>57</v>
      </c>
      <c r="C44" s="15" t="s">
        <v>64</v>
      </c>
      <c r="D44" s="15" t="s">
        <v>67</v>
      </c>
      <c r="E44" s="16">
        <v>35</v>
      </c>
      <c r="F44" s="16">
        <v>1</v>
      </c>
      <c r="G44" s="16">
        <v>20510</v>
      </c>
      <c r="H44" s="15" t="s">
        <v>60</v>
      </c>
      <c r="I44" s="16">
        <v>11238</v>
      </c>
      <c r="J44" s="16">
        <v>8.23341150064571</v>
      </c>
      <c r="K44" s="16">
        <v>92527.078444256505</v>
      </c>
      <c r="L44" s="17">
        <v>266002.38914630801</v>
      </c>
    </row>
    <row r="45" spans="1:12" x14ac:dyDescent="0.25">
      <c r="A45" s="14">
        <v>2017</v>
      </c>
      <c r="B45" s="15" t="s">
        <v>57</v>
      </c>
      <c r="C45" s="15" t="s">
        <v>64</v>
      </c>
      <c r="D45" s="15" t="s">
        <v>68</v>
      </c>
      <c r="E45" s="16">
        <v>31</v>
      </c>
      <c r="F45" s="16">
        <v>0</v>
      </c>
      <c r="G45" s="16">
        <v>20510</v>
      </c>
      <c r="H45" s="15" t="s">
        <v>60</v>
      </c>
      <c r="I45" s="16">
        <v>13076</v>
      </c>
      <c r="J45" s="16">
        <v>10.4493119063641</v>
      </c>
      <c r="K45" s="16">
        <v>136635.202487617</v>
      </c>
      <c r="L45" s="17">
        <v>240562.790169227</v>
      </c>
    </row>
    <row r="46" spans="1:12" x14ac:dyDescent="0.25">
      <c r="A46" s="14">
        <v>2017</v>
      </c>
      <c r="B46" s="15" t="s">
        <v>57</v>
      </c>
      <c r="C46" s="15" t="s">
        <v>69</v>
      </c>
      <c r="D46" s="15" t="s">
        <v>70</v>
      </c>
      <c r="E46" s="16">
        <v>55</v>
      </c>
      <c r="F46" s="16">
        <v>1</v>
      </c>
      <c r="G46" s="16">
        <v>20510</v>
      </c>
      <c r="H46" s="15" t="s">
        <v>60</v>
      </c>
      <c r="I46" s="16">
        <v>2343</v>
      </c>
      <c r="J46" s="16">
        <v>6.4936894618936103</v>
      </c>
      <c r="K46" s="16">
        <v>15214.7144092167</v>
      </c>
      <c r="L46" s="17">
        <v>35238.570610134302</v>
      </c>
    </row>
    <row r="47" spans="1:12" x14ac:dyDescent="0.25">
      <c r="A47" s="14">
        <v>2017</v>
      </c>
      <c r="B47" s="15" t="s">
        <v>57</v>
      </c>
      <c r="C47" s="15" t="s">
        <v>69</v>
      </c>
      <c r="D47" s="15" t="s">
        <v>71</v>
      </c>
      <c r="E47" s="16">
        <v>39</v>
      </c>
      <c r="F47" s="16">
        <v>1</v>
      </c>
      <c r="G47" s="16">
        <v>20510</v>
      </c>
      <c r="H47" s="15" t="s">
        <v>60</v>
      </c>
      <c r="I47" s="16">
        <v>4412</v>
      </c>
      <c r="J47" s="16">
        <v>3.60210968161836</v>
      </c>
      <c r="K47" s="16">
        <v>15892.507915300201</v>
      </c>
      <c r="L47" s="17">
        <v>43352.965444319401</v>
      </c>
    </row>
    <row r="48" spans="1:12" x14ac:dyDescent="0.25">
      <c r="A48" s="14">
        <v>2017</v>
      </c>
      <c r="B48" s="15" t="s">
        <v>57</v>
      </c>
      <c r="C48" s="15" t="s">
        <v>69</v>
      </c>
      <c r="D48" s="15" t="s">
        <v>72</v>
      </c>
      <c r="E48" s="16">
        <v>47</v>
      </c>
      <c r="F48" s="16">
        <v>1</v>
      </c>
      <c r="G48" s="16">
        <v>20510</v>
      </c>
      <c r="H48" s="15" t="s">
        <v>60</v>
      </c>
      <c r="I48" s="16">
        <v>1503</v>
      </c>
      <c r="J48" s="16">
        <v>4.4654324925125097</v>
      </c>
      <c r="K48" s="16">
        <v>6711.5450362462998</v>
      </c>
      <c r="L48" s="17">
        <v>20700.7183140325</v>
      </c>
    </row>
    <row r="49" spans="1:12" x14ac:dyDescent="0.25">
      <c r="A49" s="14">
        <v>2017</v>
      </c>
      <c r="B49" s="15" t="s">
        <v>57</v>
      </c>
      <c r="C49" s="15" t="s">
        <v>69</v>
      </c>
      <c r="D49" s="15" t="s">
        <v>73</v>
      </c>
      <c r="E49" s="16">
        <v>49</v>
      </c>
      <c r="F49" s="16">
        <v>0</v>
      </c>
      <c r="G49" s="16">
        <v>20510</v>
      </c>
      <c r="H49" s="15" t="s">
        <v>60</v>
      </c>
      <c r="I49" s="16">
        <v>0</v>
      </c>
      <c r="J49" s="18"/>
      <c r="K49" s="16">
        <v>0</v>
      </c>
      <c r="L49" s="17">
        <v>0</v>
      </c>
    </row>
    <row r="50" spans="1:12" x14ac:dyDescent="0.25">
      <c r="A50" s="14">
        <v>2017</v>
      </c>
      <c r="B50" s="15" t="s">
        <v>57</v>
      </c>
      <c r="C50" s="15" t="s">
        <v>69</v>
      </c>
      <c r="D50" s="15" t="s">
        <v>74</v>
      </c>
      <c r="E50" s="16">
        <v>45</v>
      </c>
      <c r="F50" s="16">
        <v>1</v>
      </c>
      <c r="G50" s="16">
        <v>20510</v>
      </c>
      <c r="H50" s="15" t="s">
        <v>60</v>
      </c>
      <c r="I50" s="16">
        <v>4775</v>
      </c>
      <c r="J50" s="16">
        <v>5.4469086283510704</v>
      </c>
      <c r="K50" s="16">
        <v>26008.9887003763</v>
      </c>
      <c r="L50" s="17">
        <v>81442.819477514102</v>
      </c>
    </row>
    <row r="51" spans="1:12" x14ac:dyDescent="0.25">
      <c r="A51" s="14">
        <v>2017</v>
      </c>
      <c r="B51" s="15" t="s">
        <v>57</v>
      </c>
      <c r="C51" s="15" t="s">
        <v>69</v>
      </c>
      <c r="D51" s="15" t="s">
        <v>75</v>
      </c>
      <c r="E51" s="16">
        <v>46</v>
      </c>
      <c r="F51" s="16">
        <v>1</v>
      </c>
      <c r="G51" s="16">
        <v>20510</v>
      </c>
      <c r="H51" s="15" t="s">
        <v>60</v>
      </c>
      <c r="I51" s="16">
        <v>729</v>
      </c>
      <c r="J51" s="16">
        <v>11.956131591014801</v>
      </c>
      <c r="K51" s="16">
        <v>8716.0199298498101</v>
      </c>
      <c r="L51" s="17">
        <v>16760.2618623169</v>
      </c>
    </row>
    <row r="52" spans="1:12" x14ac:dyDescent="0.25">
      <c r="A52" s="14">
        <v>2017</v>
      </c>
      <c r="B52" s="15" t="s">
        <v>57</v>
      </c>
      <c r="C52" s="15" t="s">
        <v>76</v>
      </c>
      <c r="D52" s="15" t="s">
        <v>77</v>
      </c>
      <c r="E52" s="16">
        <v>38</v>
      </c>
      <c r="F52" s="16">
        <v>1</v>
      </c>
      <c r="G52" s="16">
        <v>20510</v>
      </c>
      <c r="H52" s="15" t="s">
        <v>60</v>
      </c>
      <c r="I52" s="16">
        <v>10898</v>
      </c>
      <c r="J52" s="16">
        <v>6.9090487151491198</v>
      </c>
      <c r="K52" s="16">
        <v>75294.812897695097</v>
      </c>
      <c r="L52" s="17">
        <v>157015.35799068399</v>
      </c>
    </row>
    <row r="53" spans="1:12" x14ac:dyDescent="0.25">
      <c r="A53" s="14">
        <v>2017</v>
      </c>
      <c r="B53" s="15" t="s">
        <v>57</v>
      </c>
      <c r="C53" s="15" t="s">
        <v>76</v>
      </c>
      <c r="D53" s="15" t="s">
        <v>78</v>
      </c>
      <c r="E53" s="16">
        <v>41</v>
      </c>
      <c r="F53" s="16">
        <v>0</v>
      </c>
      <c r="G53" s="16">
        <v>20510</v>
      </c>
      <c r="H53" s="15" t="s">
        <v>60</v>
      </c>
      <c r="I53" s="16">
        <v>1528</v>
      </c>
      <c r="J53" s="16">
        <v>4.9151486538405402</v>
      </c>
      <c r="K53" s="16">
        <v>7510.3471430683403</v>
      </c>
      <c r="L53" s="17">
        <v>17809.6091625179</v>
      </c>
    </row>
    <row r="54" spans="1:12" x14ac:dyDescent="0.25">
      <c r="A54" s="14">
        <v>2017</v>
      </c>
      <c r="B54" s="15" t="s">
        <v>57</v>
      </c>
      <c r="C54" s="15" t="s">
        <v>76</v>
      </c>
      <c r="D54" s="15" t="s">
        <v>79</v>
      </c>
      <c r="E54" s="16">
        <v>42</v>
      </c>
      <c r="F54" s="16">
        <v>0</v>
      </c>
      <c r="G54" s="16">
        <v>20510</v>
      </c>
      <c r="H54" s="15" t="s">
        <v>60</v>
      </c>
      <c r="I54" s="16">
        <v>2036</v>
      </c>
      <c r="J54" s="16">
        <v>4.6063547218203498</v>
      </c>
      <c r="K54" s="16">
        <v>9378.5382136262306</v>
      </c>
      <c r="L54" s="17">
        <v>13778.9965943023</v>
      </c>
    </row>
    <row r="55" spans="1:12" x14ac:dyDescent="0.25">
      <c r="A55" s="14">
        <v>2017</v>
      </c>
      <c r="B55" s="15" t="s">
        <v>57</v>
      </c>
      <c r="C55" s="15" t="s">
        <v>80</v>
      </c>
      <c r="D55" s="15" t="s">
        <v>81</v>
      </c>
      <c r="E55" s="16">
        <v>25</v>
      </c>
      <c r="F55" s="16">
        <v>1</v>
      </c>
      <c r="G55" s="16">
        <v>20510</v>
      </c>
      <c r="H55" s="15" t="s">
        <v>60</v>
      </c>
      <c r="I55" s="16">
        <v>11634</v>
      </c>
      <c r="J55" s="16">
        <v>8.1724928798361294</v>
      </c>
      <c r="K55" s="16">
        <v>95078.782164013493</v>
      </c>
      <c r="L55" s="17">
        <v>185382.810432848</v>
      </c>
    </row>
    <row r="56" spans="1:12" x14ac:dyDescent="0.25">
      <c r="A56" s="14">
        <v>2016</v>
      </c>
      <c r="B56" s="15" t="s">
        <v>57</v>
      </c>
      <c r="C56" s="15" t="s">
        <v>58</v>
      </c>
      <c r="D56" s="15" t="s">
        <v>59</v>
      </c>
      <c r="E56" s="16">
        <v>15</v>
      </c>
      <c r="F56" s="16">
        <v>1</v>
      </c>
      <c r="G56" s="16">
        <v>20510</v>
      </c>
      <c r="H56" s="15" t="s">
        <v>60</v>
      </c>
      <c r="I56" s="16">
        <v>15658</v>
      </c>
      <c r="J56" s="16">
        <v>4.1569763605540198</v>
      </c>
      <c r="K56" s="16">
        <v>65089.935853554904</v>
      </c>
      <c r="L56" s="17">
        <v>143955.10989192399</v>
      </c>
    </row>
    <row r="57" spans="1:12" x14ac:dyDescent="0.25">
      <c r="A57" s="14">
        <v>2016</v>
      </c>
      <c r="B57" s="15" t="s">
        <v>57</v>
      </c>
      <c r="C57" s="15" t="s">
        <v>58</v>
      </c>
      <c r="D57" s="15" t="s">
        <v>61</v>
      </c>
      <c r="E57" s="16">
        <v>16</v>
      </c>
      <c r="F57" s="16">
        <v>1</v>
      </c>
      <c r="G57" s="16">
        <v>20510</v>
      </c>
      <c r="H57" s="15" t="s">
        <v>60</v>
      </c>
      <c r="I57" s="16">
        <v>10925</v>
      </c>
      <c r="J57" s="16">
        <v>0.75668159726981399</v>
      </c>
      <c r="K57" s="16">
        <v>11848.120450050699</v>
      </c>
      <c r="L57" s="17">
        <v>26203.7050587546</v>
      </c>
    </row>
    <row r="58" spans="1:12" x14ac:dyDescent="0.25">
      <c r="A58" s="14">
        <v>2016</v>
      </c>
      <c r="B58" s="15" t="s">
        <v>57</v>
      </c>
      <c r="C58" s="15" t="s">
        <v>58</v>
      </c>
      <c r="D58" s="15" t="s">
        <v>62</v>
      </c>
      <c r="E58" s="16">
        <v>18</v>
      </c>
      <c r="F58" s="16">
        <v>1</v>
      </c>
      <c r="G58" s="16">
        <v>20510</v>
      </c>
      <c r="H58" s="15" t="s">
        <v>60</v>
      </c>
      <c r="I58" s="16">
        <v>12772</v>
      </c>
      <c r="J58" s="16">
        <v>2.3543815160242598</v>
      </c>
      <c r="K58" s="16">
        <v>30070.1607226618</v>
      </c>
      <c r="L58" s="17">
        <v>80834.645732437697</v>
      </c>
    </row>
    <row r="59" spans="1:12" x14ac:dyDescent="0.25">
      <c r="A59" s="14">
        <v>2016</v>
      </c>
      <c r="B59" s="15" t="s">
        <v>57</v>
      </c>
      <c r="C59" s="15" t="s">
        <v>58</v>
      </c>
      <c r="D59" s="15" t="s">
        <v>63</v>
      </c>
      <c r="E59" s="16">
        <v>17</v>
      </c>
      <c r="F59" s="16">
        <v>1</v>
      </c>
      <c r="G59" s="16">
        <v>20510</v>
      </c>
      <c r="H59" s="15" t="s">
        <v>60</v>
      </c>
      <c r="I59" s="16">
        <v>12808</v>
      </c>
      <c r="J59" s="16">
        <v>1.5493453164869699</v>
      </c>
      <c r="K59" s="16">
        <v>19788.238382171599</v>
      </c>
      <c r="L59" s="17">
        <v>53194.768529666697</v>
      </c>
    </row>
    <row r="60" spans="1:12" x14ac:dyDescent="0.25">
      <c r="A60" s="14">
        <v>2016</v>
      </c>
      <c r="B60" s="15" t="s">
        <v>57</v>
      </c>
      <c r="C60" s="15" t="s">
        <v>64</v>
      </c>
      <c r="D60" s="15" t="s">
        <v>65</v>
      </c>
      <c r="E60" s="16">
        <v>36</v>
      </c>
      <c r="F60" s="16">
        <v>0</v>
      </c>
      <c r="G60" s="16">
        <v>20510</v>
      </c>
      <c r="H60" s="15" t="s">
        <v>60</v>
      </c>
      <c r="I60" s="16">
        <v>11514</v>
      </c>
      <c r="J60" s="16">
        <v>2.6598577530932599</v>
      </c>
      <c r="K60" s="16">
        <v>30625.602169115798</v>
      </c>
      <c r="L60" s="17">
        <v>61767.941228272401</v>
      </c>
    </row>
    <row r="61" spans="1:12" x14ac:dyDescent="0.25">
      <c r="A61" s="14">
        <v>2016</v>
      </c>
      <c r="B61" s="15" t="s">
        <v>57</v>
      </c>
      <c r="C61" s="15" t="s">
        <v>64</v>
      </c>
      <c r="D61" s="15" t="s">
        <v>66</v>
      </c>
      <c r="E61" s="16">
        <v>30</v>
      </c>
      <c r="F61" s="16">
        <v>1</v>
      </c>
      <c r="G61" s="16">
        <v>20510</v>
      </c>
      <c r="H61" s="15" t="s">
        <v>60</v>
      </c>
      <c r="I61" s="16">
        <v>9545</v>
      </c>
      <c r="J61" s="16">
        <v>9.0821274042693201</v>
      </c>
      <c r="K61" s="16">
        <v>86688.906073750593</v>
      </c>
      <c r="L61" s="17">
        <v>209131.97451692299</v>
      </c>
    </row>
    <row r="62" spans="1:12" x14ac:dyDescent="0.25">
      <c r="A62" s="14">
        <v>2016</v>
      </c>
      <c r="B62" s="15" t="s">
        <v>57</v>
      </c>
      <c r="C62" s="15" t="s">
        <v>64</v>
      </c>
      <c r="D62" s="15" t="s">
        <v>67</v>
      </c>
      <c r="E62" s="16">
        <v>35</v>
      </c>
      <c r="F62" s="16">
        <v>1</v>
      </c>
      <c r="G62" s="16">
        <v>20510</v>
      </c>
      <c r="H62" s="15" t="s">
        <v>60</v>
      </c>
      <c r="I62" s="16">
        <v>11238</v>
      </c>
      <c r="J62" s="16">
        <v>5.7065254031158599</v>
      </c>
      <c r="K62" s="16">
        <v>64129.932480215997</v>
      </c>
      <c r="L62" s="17">
        <v>193007.987705215</v>
      </c>
    </row>
    <row r="63" spans="1:12" x14ac:dyDescent="0.25">
      <c r="A63" s="14">
        <v>2016</v>
      </c>
      <c r="B63" s="15" t="s">
        <v>57</v>
      </c>
      <c r="C63" s="15" t="s">
        <v>64</v>
      </c>
      <c r="D63" s="15" t="s">
        <v>68</v>
      </c>
      <c r="E63" s="16">
        <v>31</v>
      </c>
      <c r="F63" s="16">
        <v>0</v>
      </c>
      <c r="G63" s="16">
        <v>20510</v>
      </c>
      <c r="H63" s="15" t="s">
        <v>60</v>
      </c>
      <c r="I63" s="16">
        <v>17142</v>
      </c>
      <c r="J63" s="16">
        <v>6.21876775531834</v>
      </c>
      <c r="K63" s="16">
        <v>106602.116861667</v>
      </c>
      <c r="L63" s="17">
        <v>132742.62103748199</v>
      </c>
    </row>
    <row r="64" spans="1:12" x14ac:dyDescent="0.25">
      <c r="A64" s="14">
        <v>2016</v>
      </c>
      <c r="B64" s="15" t="s">
        <v>57</v>
      </c>
      <c r="C64" s="15" t="s">
        <v>69</v>
      </c>
      <c r="D64" s="15" t="s">
        <v>70</v>
      </c>
      <c r="E64" s="16">
        <v>55</v>
      </c>
      <c r="F64" s="16">
        <v>1</v>
      </c>
      <c r="G64" s="16">
        <v>20510</v>
      </c>
      <c r="H64" s="15" t="s">
        <v>60</v>
      </c>
      <c r="I64" s="16">
        <v>2343</v>
      </c>
      <c r="J64" s="16">
        <v>6.4263694389202799</v>
      </c>
      <c r="K64" s="16">
        <v>15056.9835953902</v>
      </c>
      <c r="L64" s="17">
        <v>36360.901804454603</v>
      </c>
    </row>
    <row r="65" spans="1:12" x14ac:dyDescent="0.25">
      <c r="A65" s="14">
        <v>2016</v>
      </c>
      <c r="B65" s="15" t="s">
        <v>57</v>
      </c>
      <c r="C65" s="15" t="s">
        <v>69</v>
      </c>
      <c r="D65" s="15" t="s">
        <v>71</v>
      </c>
      <c r="E65" s="16">
        <v>39</v>
      </c>
      <c r="F65" s="16">
        <v>1</v>
      </c>
      <c r="G65" s="16">
        <v>20510</v>
      </c>
      <c r="H65" s="15" t="s">
        <v>60</v>
      </c>
      <c r="I65" s="16">
        <v>4412</v>
      </c>
      <c r="J65" s="16">
        <v>1.89316154130641</v>
      </c>
      <c r="K65" s="16">
        <v>8352.6287202438907</v>
      </c>
      <c r="L65" s="17">
        <v>33041.281107308198</v>
      </c>
    </row>
    <row r="66" spans="1:12" x14ac:dyDescent="0.25">
      <c r="A66" s="14">
        <v>2016</v>
      </c>
      <c r="B66" s="15" t="s">
        <v>57</v>
      </c>
      <c r="C66" s="15" t="s">
        <v>69</v>
      </c>
      <c r="D66" s="15" t="s">
        <v>72</v>
      </c>
      <c r="E66" s="16">
        <v>47</v>
      </c>
      <c r="F66" s="16">
        <v>1</v>
      </c>
      <c r="G66" s="16">
        <v>20510</v>
      </c>
      <c r="H66" s="15" t="s">
        <v>60</v>
      </c>
      <c r="I66" s="16">
        <v>1253</v>
      </c>
      <c r="J66" s="16">
        <v>4.5396904083220404</v>
      </c>
      <c r="K66" s="16">
        <v>5688.2320816275196</v>
      </c>
      <c r="L66" s="17">
        <v>20219.8795985818</v>
      </c>
    </row>
    <row r="67" spans="1:12" x14ac:dyDescent="0.25">
      <c r="A67" s="14">
        <v>2016</v>
      </c>
      <c r="B67" s="15" t="s">
        <v>57</v>
      </c>
      <c r="C67" s="15" t="s">
        <v>69</v>
      </c>
      <c r="D67" s="15" t="s">
        <v>73</v>
      </c>
      <c r="E67" s="16">
        <v>49</v>
      </c>
      <c r="F67" s="16">
        <v>0</v>
      </c>
      <c r="G67" s="16">
        <v>20510</v>
      </c>
      <c r="H67" s="15" t="s">
        <v>60</v>
      </c>
      <c r="I67" s="16">
        <v>0</v>
      </c>
      <c r="J67" s="18"/>
      <c r="K67" s="16">
        <v>0</v>
      </c>
      <c r="L67" s="17">
        <v>0</v>
      </c>
    </row>
    <row r="68" spans="1:12" x14ac:dyDescent="0.25">
      <c r="A68" s="14">
        <v>2016</v>
      </c>
      <c r="B68" s="15" t="s">
        <v>57</v>
      </c>
      <c r="C68" s="15" t="s">
        <v>69</v>
      </c>
      <c r="D68" s="15" t="s">
        <v>74</v>
      </c>
      <c r="E68" s="16">
        <v>45</v>
      </c>
      <c r="F68" s="16">
        <v>1</v>
      </c>
      <c r="G68" s="16">
        <v>20510</v>
      </c>
      <c r="H68" s="15" t="s">
        <v>60</v>
      </c>
      <c r="I68" s="16">
        <v>4775</v>
      </c>
      <c r="J68" s="16">
        <v>6.8695996034494202</v>
      </c>
      <c r="K68" s="16">
        <v>32802.338106470997</v>
      </c>
      <c r="L68" s="17">
        <v>118998.06934505999</v>
      </c>
    </row>
    <row r="69" spans="1:12" x14ac:dyDescent="0.25">
      <c r="A69" s="14">
        <v>2016</v>
      </c>
      <c r="B69" s="15" t="s">
        <v>57</v>
      </c>
      <c r="C69" s="15" t="s">
        <v>69</v>
      </c>
      <c r="D69" s="15" t="s">
        <v>75</v>
      </c>
      <c r="E69" s="16">
        <v>46</v>
      </c>
      <c r="F69" s="16">
        <v>1</v>
      </c>
      <c r="G69" s="16">
        <v>20510</v>
      </c>
      <c r="H69" s="15" t="s">
        <v>60</v>
      </c>
      <c r="I69" s="16">
        <v>729</v>
      </c>
      <c r="J69" s="16">
        <v>6.2987324061548096</v>
      </c>
      <c r="K69" s="16">
        <v>4591.77592408685</v>
      </c>
      <c r="L69" s="17">
        <v>11792.1206126774</v>
      </c>
    </row>
    <row r="70" spans="1:12" x14ac:dyDescent="0.25">
      <c r="A70" s="14">
        <v>2016</v>
      </c>
      <c r="B70" s="15" t="s">
        <v>57</v>
      </c>
      <c r="C70" s="15" t="s">
        <v>76</v>
      </c>
      <c r="D70" s="15" t="s">
        <v>77</v>
      </c>
      <c r="E70" s="16">
        <v>38</v>
      </c>
      <c r="F70" s="16">
        <v>1</v>
      </c>
      <c r="G70" s="16">
        <v>20510</v>
      </c>
      <c r="H70" s="15" t="s">
        <v>60</v>
      </c>
      <c r="I70" s="16">
        <v>10898</v>
      </c>
      <c r="J70" s="16">
        <v>4.3455273549288904</v>
      </c>
      <c r="K70" s="16">
        <v>47357.557114015101</v>
      </c>
      <c r="L70" s="17">
        <v>172537.67953888801</v>
      </c>
    </row>
    <row r="71" spans="1:12" x14ac:dyDescent="0.25">
      <c r="A71" s="14">
        <v>2016</v>
      </c>
      <c r="B71" s="15" t="s">
        <v>57</v>
      </c>
      <c r="C71" s="15" t="s">
        <v>76</v>
      </c>
      <c r="D71" s="15" t="s">
        <v>78</v>
      </c>
      <c r="E71" s="16">
        <v>41</v>
      </c>
      <c r="F71" s="16">
        <v>0</v>
      </c>
      <c r="G71" s="16">
        <v>20510</v>
      </c>
      <c r="H71" s="15" t="s">
        <v>60</v>
      </c>
      <c r="I71" s="16">
        <v>1528</v>
      </c>
      <c r="J71" s="16">
        <v>3.69611138916243</v>
      </c>
      <c r="K71" s="16">
        <v>5647.6582026401902</v>
      </c>
      <c r="L71" s="17">
        <v>15773.863518353801</v>
      </c>
    </row>
    <row r="72" spans="1:12" x14ac:dyDescent="0.25">
      <c r="A72" s="14">
        <v>2016</v>
      </c>
      <c r="B72" s="15" t="s">
        <v>57</v>
      </c>
      <c r="C72" s="15" t="s">
        <v>76</v>
      </c>
      <c r="D72" s="15" t="s">
        <v>79</v>
      </c>
      <c r="E72" s="16">
        <v>42</v>
      </c>
      <c r="F72" s="16">
        <v>0</v>
      </c>
      <c r="G72" s="16">
        <v>20510</v>
      </c>
      <c r="H72" s="15" t="s">
        <v>60</v>
      </c>
      <c r="I72" s="16">
        <v>2036</v>
      </c>
      <c r="J72" s="16">
        <v>5.32894720857891</v>
      </c>
      <c r="K72" s="16">
        <v>10849.7365166667</v>
      </c>
      <c r="L72" s="17">
        <v>26881.9484602308</v>
      </c>
    </row>
    <row r="73" spans="1:12" x14ac:dyDescent="0.25">
      <c r="A73" s="14">
        <v>2016</v>
      </c>
      <c r="B73" s="15" t="s">
        <v>57</v>
      </c>
      <c r="C73" s="15" t="s">
        <v>80</v>
      </c>
      <c r="D73" s="15" t="s">
        <v>81</v>
      </c>
      <c r="E73" s="16">
        <v>25</v>
      </c>
      <c r="F73" s="16">
        <v>1</v>
      </c>
      <c r="G73" s="16">
        <v>20510</v>
      </c>
      <c r="H73" s="15" t="s">
        <v>60</v>
      </c>
      <c r="I73" s="16">
        <v>11634</v>
      </c>
      <c r="J73" s="16">
        <v>9.1889070515534694</v>
      </c>
      <c r="K73" s="16">
        <v>106903.74463777299</v>
      </c>
      <c r="L73" s="17">
        <v>215861.59124012699</v>
      </c>
    </row>
    <row r="74" spans="1:12" x14ac:dyDescent="0.25">
      <c r="A74" s="14">
        <v>2015</v>
      </c>
      <c r="B74" s="15" t="s">
        <v>57</v>
      </c>
      <c r="C74" s="15" t="s">
        <v>82</v>
      </c>
      <c r="D74" s="15" t="s">
        <v>83</v>
      </c>
      <c r="E74" s="16">
        <v>9</v>
      </c>
      <c r="F74" s="16">
        <v>1</v>
      </c>
      <c r="G74" s="16">
        <v>20510</v>
      </c>
      <c r="H74" s="15" t="s">
        <v>60</v>
      </c>
      <c r="I74" s="16">
        <v>5060</v>
      </c>
      <c r="J74" s="16">
        <v>4.5096670585358796</v>
      </c>
      <c r="K74" s="16">
        <v>22818.9153161916</v>
      </c>
      <c r="L74" s="17">
        <v>57229.711942531998</v>
      </c>
    </row>
    <row r="75" spans="1:12" x14ac:dyDescent="0.25">
      <c r="A75" s="14">
        <v>2015</v>
      </c>
      <c r="B75" s="15" t="s">
        <v>57</v>
      </c>
      <c r="C75" s="15" t="s">
        <v>82</v>
      </c>
      <c r="D75" s="15" t="s">
        <v>84</v>
      </c>
      <c r="E75" s="16">
        <v>8</v>
      </c>
      <c r="F75" s="16">
        <v>1</v>
      </c>
      <c r="G75" s="16">
        <v>20510</v>
      </c>
      <c r="H75" s="15" t="s">
        <v>60</v>
      </c>
      <c r="I75" s="16">
        <v>14362</v>
      </c>
      <c r="J75" s="16">
        <v>1.6810451129967099</v>
      </c>
      <c r="K75" s="16">
        <v>24143.169912858801</v>
      </c>
      <c r="L75" s="17">
        <v>73024.720813962005</v>
      </c>
    </row>
    <row r="76" spans="1:12" x14ac:dyDescent="0.25">
      <c r="A76" s="14">
        <v>2015</v>
      </c>
      <c r="B76" s="15" t="s">
        <v>57</v>
      </c>
      <c r="C76" s="15" t="s">
        <v>82</v>
      </c>
      <c r="D76" s="15" t="s">
        <v>85</v>
      </c>
      <c r="E76" s="16">
        <v>7</v>
      </c>
      <c r="F76" s="16">
        <v>1</v>
      </c>
      <c r="G76" s="16">
        <v>20510</v>
      </c>
      <c r="H76" s="15" t="s">
        <v>60</v>
      </c>
      <c r="I76" s="16">
        <v>5916</v>
      </c>
      <c r="J76" s="16">
        <v>0.42001434923803199</v>
      </c>
      <c r="K76" s="16">
        <v>2484.8048900921999</v>
      </c>
      <c r="L76" s="17">
        <v>9163.9512189642901</v>
      </c>
    </row>
    <row r="77" spans="1:12" x14ac:dyDescent="0.25">
      <c r="A77" s="14">
        <v>2015</v>
      </c>
      <c r="B77" s="15" t="s">
        <v>57</v>
      </c>
      <c r="C77" s="15" t="s">
        <v>82</v>
      </c>
      <c r="D77" s="15" t="s">
        <v>86</v>
      </c>
      <c r="E77" s="16">
        <v>6</v>
      </c>
      <c r="F77" s="16">
        <v>1</v>
      </c>
      <c r="G77" s="16">
        <v>20510</v>
      </c>
      <c r="H77" s="15" t="s">
        <v>60</v>
      </c>
      <c r="I77" s="16">
        <v>5425</v>
      </c>
      <c r="J77" s="16">
        <v>0.39589328586227601</v>
      </c>
      <c r="K77" s="16">
        <v>2147.72107580285</v>
      </c>
      <c r="L77" s="17">
        <v>7749.5103529075004</v>
      </c>
    </row>
    <row r="78" spans="1:12" x14ac:dyDescent="0.25">
      <c r="A78" s="14">
        <v>2015</v>
      </c>
      <c r="B78" s="15" t="s">
        <v>57</v>
      </c>
      <c r="C78" s="15" t="s">
        <v>64</v>
      </c>
      <c r="D78" s="15" t="s">
        <v>65</v>
      </c>
      <c r="E78" s="16">
        <v>36</v>
      </c>
      <c r="F78" s="16">
        <v>0</v>
      </c>
      <c r="G78" s="16">
        <v>20510</v>
      </c>
      <c r="H78" s="15" t="s">
        <v>60</v>
      </c>
      <c r="I78" s="16">
        <v>11514</v>
      </c>
      <c r="J78" s="16">
        <v>5.1736726594219302</v>
      </c>
      <c r="K78" s="16">
        <v>59569.667000584101</v>
      </c>
      <c r="L78" s="17">
        <v>143822.67861440399</v>
      </c>
    </row>
    <row r="79" spans="1:12" x14ac:dyDescent="0.25">
      <c r="A79" s="14">
        <v>2015</v>
      </c>
      <c r="B79" s="15" t="s">
        <v>57</v>
      </c>
      <c r="C79" s="15" t="s">
        <v>64</v>
      </c>
      <c r="D79" s="15" t="s">
        <v>66</v>
      </c>
      <c r="E79" s="16">
        <v>30</v>
      </c>
      <c r="F79" s="16">
        <v>1</v>
      </c>
      <c r="G79" s="16">
        <v>20510</v>
      </c>
      <c r="H79" s="15" t="s">
        <v>60</v>
      </c>
      <c r="I79" s="16">
        <v>9545</v>
      </c>
      <c r="J79" s="16">
        <v>5.74484174015027</v>
      </c>
      <c r="K79" s="16">
        <v>54834.5144097343</v>
      </c>
      <c r="L79" s="17">
        <v>158402.74130503999</v>
      </c>
    </row>
    <row r="80" spans="1:12" x14ac:dyDescent="0.25">
      <c r="A80" s="14">
        <v>2015</v>
      </c>
      <c r="B80" s="15" t="s">
        <v>57</v>
      </c>
      <c r="C80" s="15" t="s">
        <v>64</v>
      </c>
      <c r="D80" s="15" t="s">
        <v>67</v>
      </c>
      <c r="E80" s="16">
        <v>35</v>
      </c>
      <c r="F80" s="16">
        <v>1</v>
      </c>
      <c r="G80" s="16">
        <v>20510</v>
      </c>
      <c r="H80" s="15" t="s">
        <v>60</v>
      </c>
      <c r="I80" s="16">
        <v>11238</v>
      </c>
      <c r="J80" s="16">
        <v>5.9318164635405397</v>
      </c>
      <c r="K80" s="16">
        <v>66661.753417268599</v>
      </c>
      <c r="L80" s="17">
        <v>216659.94186831501</v>
      </c>
    </row>
    <row r="81" spans="1:12" x14ac:dyDescent="0.25">
      <c r="A81" s="14">
        <v>2015</v>
      </c>
      <c r="B81" s="15" t="s">
        <v>57</v>
      </c>
      <c r="C81" s="15" t="s">
        <v>64</v>
      </c>
      <c r="D81" s="15" t="s">
        <v>68</v>
      </c>
      <c r="E81" s="16">
        <v>31</v>
      </c>
      <c r="F81" s="16">
        <v>0</v>
      </c>
      <c r="G81" s="16">
        <v>20510</v>
      </c>
      <c r="H81" s="15" t="s">
        <v>60</v>
      </c>
      <c r="I81" s="16">
        <v>17142</v>
      </c>
      <c r="J81" s="16">
        <v>2.0908335012556298</v>
      </c>
      <c r="K81" s="16">
        <v>35841.067878524002</v>
      </c>
      <c r="L81" s="17">
        <v>80841.205624709299</v>
      </c>
    </row>
    <row r="82" spans="1:12" x14ac:dyDescent="0.25">
      <c r="A82" s="14">
        <v>2015</v>
      </c>
      <c r="B82" s="15" t="s">
        <v>57</v>
      </c>
      <c r="C82" s="15" t="s">
        <v>69</v>
      </c>
      <c r="D82" s="15" t="s">
        <v>70</v>
      </c>
      <c r="E82" s="16">
        <v>55</v>
      </c>
      <c r="F82" s="16">
        <v>1</v>
      </c>
      <c r="G82" s="16">
        <v>20510</v>
      </c>
      <c r="H82" s="15" t="s">
        <v>60</v>
      </c>
      <c r="I82" s="16">
        <v>2343</v>
      </c>
      <c r="J82" s="16">
        <v>7.5439230106465001</v>
      </c>
      <c r="K82" s="16">
        <v>17675.411613944802</v>
      </c>
      <c r="L82" s="17">
        <v>54725.860024108901</v>
      </c>
    </row>
    <row r="83" spans="1:12" x14ac:dyDescent="0.25">
      <c r="A83" s="14">
        <v>2015</v>
      </c>
      <c r="B83" s="15" t="s">
        <v>57</v>
      </c>
      <c r="C83" s="15" t="s">
        <v>69</v>
      </c>
      <c r="D83" s="15" t="s">
        <v>71</v>
      </c>
      <c r="E83" s="16">
        <v>39</v>
      </c>
      <c r="F83" s="16">
        <v>1</v>
      </c>
      <c r="G83" s="16">
        <v>20510</v>
      </c>
      <c r="H83" s="15" t="s">
        <v>60</v>
      </c>
      <c r="I83" s="16">
        <v>4412</v>
      </c>
      <c r="J83" s="16">
        <v>1.21771861191957</v>
      </c>
      <c r="K83" s="16">
        <v>5372.5745157891297</v>
      </c>
      <c r="L83" s="17">
        <v>22260.8574495252</v>
      </c>
    </row>
    <row r="84" spans="1:12" x14ac:dyDescent="0.25">
      <c r="A84" s="14">
        <v>2015</v>
      </c>
      <c r="B84" s="15" t="s">
        <v>57</v>
      </c>
      <c r="C84" s="15" t="s">
        <v>69</v>
      </c>
      <c r="D84" s="15" t="s">
        <v>72</v>
      </c>
      <c r="E84" s="16">
        <v>47</v>
      </c>
      <c r="F84" s="16">
        <v>1</v>
      </c>
      <c r="G84" s="16">
        <v>20510</v>
      </c>
      <c r="H84" s="15" t="s">
        <v>60</v>
      </c>
      <c r="I84" s="16">
        <v>1253</v>
      </c>
      <c r="J84" s="16">
        <v>4.2275798477938897</v>
      </c>
      <c r="K84" s="16">
        <v>5297.1575492857401</v>
      </c>
      <c r="L84" s="17">
        <v>16350.171739756899</v>
      </c>
    </row>
    <row r="85" spans="1:12" x14ac:dyDescent="0.25">
      <c r="A85" s="14">
        <v>2015</v>
      </c>
      <c r="B85" s="15" t="s">
        <v>57</v>
      </c>
      <c r="C85" s="15" t="s">
        <v>69</v>
      </c>
      <c r="D85" s="15" t="s">
        <v>73</v>
      </c>
      <c r="E85" s="16">
        <v>49</v>
      </c>
      <c r="F85" s="16">
        <v>0</v>
      </c>
      <c r="G85" s="16">
        <v>20510</v>
      </c>
      <c r="H85" s="15" t="s">
        <v>60</v>
      </c>
      <c r="I85" s="16">
        <v>0</v>
      </c>
      <c r="J85" s="18"/>
      <c r="K85" s="16">
        <v>0</v>
      </c>
      <c r="L85" s="17">
        <v>0</v>
      </c>
    </row>
    <row r="86" spans="1:12" x14ac:dyDescent="0.25">
      <c r="A86" s="14">
        <v>2015</v>
      </c>
      <c r="B86" s="15" t="s">
        <v>57</v>
      </c>
      <c r="C86" s="15" t="s">
        <v>69</v>
      </c>
      <c r="D86" s="15" t="s">
        <v>74</v>
      </c>
      <c r="E86" s="16">
        <v>45</v>
      </c>
      <c r="F86" s="16">
        <v>1</v>
      </c>
      <c r="G86" s="16">
        <v>20510</v>
      </c>
      <c r="H86" s="15" t="s">
        <v>60</v>
      </c>
      <c r="I86" s="16">
        <v>7517</v>
      </c>
      <c r="J86" s="16">
        <v>4.26989600763571</v>
      </c>
      <c r="K86" s="16">
        <v>32096.808289397599</v>
      </c>
      <c r="L86" s="17">
        <v>121000.599080135</v>
      </c>
    </row>
    <row r="87" spans="1:12" x14ac:dyDescent="0.25">
      <c r="A87" s="14">
        <v>2015</v>
      </c>
      <c r="B87" s="15" t="s">
        <v>57</v>
      </c>
      <c r="C87" s="15" t="s">
        <v>69</v>
      </c>
      <c r="D87" s="15" t="s">
        <v>75</v>
      </c>
      <c r="E87" s="16">
        <v>46</v>
      </c>
      <c r="F87" s="16">
        <v>1</v>
      </c>
      <c r="G87" s="16">
        <v>20510</v>
      </c>
      <c r="H87" s="15" t="s">
        <v>60</v>
      </c>
      <c r="I87" s="16">
        <v>729</v>
      </c>
      <c r="J87" s="16">
        <v>12.209542708971901</v>
      </c>
      <c r="K87" s="16">
        <v>8900.7566348404907</v>
      </c>
      <c r="L87" s="17">
        <v>23474.3707118245</v>
      </c>
    </row>
    <row r="88" spans="1:12" x14ac:dyDescent="0.25">
      <c r="A88" s="14">
        <v>2015</v>
      </c>
      <c r="B88" s="15" t="s">
        <v>57</v>
      </c>
      <c r="C88" s="15" t="s">
        <v>76</v>
      </c>
      <c r="D88" s="15" t="s">
        <v>77</v>
      </c>
      <c r="E88" s="16">
        <v>38</v>
      </c>
      <c r="F88" s="16">
        <v>1</v>
      </c>
      <c r="G88" s="16">
        <v>20510</v>
      </c>
      <c r="H88" s="15" t="s">
        <v>60</v>
      </c>
      <c r="I88" s="16">
        <v>10898</v>
      </c>
      <c r="J88" s="16">
        <v>4.2731311251309103</v>
      </c>
      <c r="K88" s="16">
        <v>46568.583001676699</v>
      </c>
      <c r="L88" s="17">
        <v>174605.937105405</v>
      </c>
    </row>
    <row r="89" spans="1:12" x14ac:dyDescent="0.25">
      <c r="A89" s="14">
        <v>2015</v>
      </c>
      <c r="B89" s="15" t="s">
        <v>57</v>
      </c>
      <c r="C89" s="15" t="s">
        <v>76</v>
      </c>
      <c r="D89" s="15" t="s">
        <v>78</v>
      </c>
      <c r="E89" s="16">
        <v>41</v>
      </c>
      <c r="F89" s="16">
        <v>0</v>
      </c>
      <c r="G89" s="16">
        <v>20510</v>
      </c>
      <c r="H89" s="15" t="s">
        <v>60</v>
      </c>
      <c r="I89" s="16">
        <v>1528</v>
      </c>
      <c r="J89" s="16">
        <v>5.9323182313413501</v>
      </c>
      <c r="K89" s="16">
        <v>9064.5822574895792</v>
      </c>
      <c r="L89" s="17">
        <v>21176.8379176862</v>
      </c>
    </row>
    <row r="90" spans="1:12" x14ac:dyDescent="0.25">
      <c r="A90" s="14">
        <v>2015</v>
      </c>
      <c r="B90" s="15" t="s">
        <v>57</v>
      </c>
      <c r="C90" s="15" t="s">
        <v>76</v>
      </c>
      <c r="D90" s="15" t="s">
        <v>79</v>
      </c>
      <c r="E90" s="16">
        <v>42</v>
      </c>
      <c r="F90" s="16">
        <v>0</v>
      </c>
      <c r="G90" s="16">
        <v>20510</v>
      </c>
      <c r="H90" s="15" t="s">
        <v>60</v>
      </c>
      <c r="I90" s="16">
        <v>2036</v>
      </c>
      <c r="J90" s="16">
        <v>11.1321031046374</v>
      </c>
      <c r="K90" s="16">
        <v>22664.9619210417</v>
      </c>
      <c r="L90" s="17">
        <v>44695.005274290001</v>
      </c>
    </row>
    <row r="91" spans="1:12" x14ac:dyDescent="0.25">
      <c r="A91" s="14">
        <v>2015</v>
      </c>
      <c r="B91" s="15" t="s">
        <v>57</v>
      </c>
      <c r="C91" s="15" t="s">
        <v>80</v>
      </c>
      <c r="D91" s="15" t="s">
        <v>81</v>
      </c>
      <c r="E91" s="16">
        <v>25</v>
      </c>
      <c r="F91" s="16">
        <v>1</v>
      </c>
      <c r="G91" s="16">
        <v>20510</v>
      </c>
      <c r="H91" s="15" t="s">
        <v>60</v>
      </c>
      <c r="I91" s="16">
        <v>11634</v>
      </c>
      <c r="J91" s="16">
        <v>4.4291785418349399</v>
      </c>
      <c r="K91" s="16">
        <v>51529.063155707699</v>
      </c>
      <c r="L91" s="17">
        <v>122300.94361043299</v>
      </c>
    </row>
    <row r="92" spans="1:12" x14ac:dyDescent="0.25">
      <c r="A92" s="14">
        <v>2014</v>
      </c>
      <c r="B92" s="15" t="s">
        <v>57</v>
      </c>
      <c r="C92" s="15" t="s">
        <v>58</v>
      </c>
      <c r="D92" s="15" t="s">
        <v>59</v>
      </c>
      <c r="E92" s="16">
        <v>15</v>
      </c>
      <c r="F92" s="16">
        <v>1</v>
      </c>
      <c r="G92" s="16">
        <v>20510</v>
      </c>
      <c r="H92" s="15" t="s">
        <v>60</v>
      </c>
      <c r="I92" s="16">
        <v>15658</v>
      </c>
      <c r="J92" s="16">
        <v>2.0917803902906802</v>
      </c>
      <c r="K92" s="16">
        <v>32753.097351171498</v>
      </c>
      <c r="L92" s="17">
        <v>87573.6476126122</v>
      </c>
    </row>
    <row r="93" spans="1:12" x14ac:dyDescent="0.25">
      <c r="A93" s="14">
        <v>2014</v>
      </c>
      <c r="B93" s="15" t="s">
        <v>57</v>
      </c>
      <c r="C93" s="15" t="s">
        <v>58</v>
      </c>
      <c r="D93" s="15" t="s">
        <v>61</v>
      </c>
      <c r="E93" s="16">
        <v>16</v>
      </c>
      <c r="F93" s="16">
        <v>1</v>
      </c>
      <c r="G93" s="16">
        <v>20510</v>
      </c>
      <c r="H93" s="15" t="s">
        <v>60</v>
      </c>
      <c r="I93" s="16">
        <v>10925</v>
      </c>
      <c r="J93" s="16">
        <v>0.38076033866400799</v>
      </c>
      <c r="K93" s="16">
        <v>5961.9453828010401</v>
      </c>
      <c r="L93" s="17">
        <v>15940.7612184313</v>
      </c>
    </row>
    <row r="94" spans="1:12" x14ac:dyDescent="0.25">
      <c r="A94" s="14">
        <v>2014</v>
      </c>
      <c r="B94" s="15" t="s">
        <v>57</v>
      </c>
      <c r="C94" s="15" t="s">
        <v>58</v>
      </c>
      <c r="D94" s="15" t="s">
        <v>62</v>
      </c>
      <c r="E94" s="16">
        <v>18</v>
      </c>
      <c r="F94" s="16">
        <v>1</v>
      </c>
      <c r="G94" s="16">
        <v>20510</v>
      </c>
      <c r="H94" s="15" t="s">
        <v>60</v>
      </c>
      <c r="I94" s="16">
        <v>12772</v>
      </c>
      <c r="J94" s="16">
        <v>1.2259018844567</v>
      </c>
      <c r="K94" s="16">
        <v>15657.218868280999</v>
      </c>
      <c r="L94" s="17">
        <v>49819.945530082798</v>
      </c>
    </row>
    <row r="95" spans="1:12" x14ac:dyDescent="0.25">
      <c r="A95" s="14">
        <v>2014</v>
      </c>
      <c r="B95" s="15" t="s">
        <v>57</v>
      </c>
      <c r="C95" s="15" t="s">
        <v>58</v>
      </c>
      <c r="D95" s="15" t="s">
        <v>63</v>
      </c>
      <c r="E95" s="16">
        <v>17</v>
      </c>
      <c r="F95" s="16">
        <v>1</v>
      </c>
      <c r="G95" s="16">
        <v>20510</v>
      </c>
      <c r="H95" s="15" t="s">
        <v>60</v>
      </c>
      <c r="I95" s="16">
        <v>12808</v>
      </c>
      <c r="J95" s="16">
        <v>0.80672793692454803</v>
      </c>
      <c r="K95" s="16">
        <v>10303.5292104003</v>
      </c>
      <c r="L95" s="17">
        <v>32784.958066190797</v>
      </c>
    </row>
    <row r="96" spans="1:12" x14ac:dyDescent="0.25">
      <c r="A96" s="14">
        <v>2014</v>
      </c>
      <c r="B96" s="15" t="s">
        <v>57</v>
      </c>
      <c r="C96" s="15" t="s">
        <v>64</v>
      </c>
      <c r="D96" s="15" t="s">
        <v>65</v>
      </c>
      <c r="E96" s="16">
        <v>36</v>
      </c>
      <c r="F96" s="16">
        <v>0</v>
      </c>
      <c r="G96" s="16">
        <v>20510</v>
      </c>
      <c r="H96" s="15" t="s">
        <v>60</v>
      </c>
      <c r="I96" s="16">
        <v>11514</v>
      </c>
      <c r="J96" s="16">
        <v>5.6522575383757498</v>
      </c>
      <c r="K96" s="16">
        <v>65080.093296858402</v>
      </c>
      <c r="L96" s="17">
        <v>162561.701121158</v>
      </c>
    </row>
    <row r="97" spans="1:12" x14ac:dyDescent="0.25">
      <c r="A97" s="14">
        <v>2014</v>
      </c>
      <c r="B97" s="15" t="s">
        <v>57</v>
      </c>
      <c r="C97" s="15" t="s">
        <v>64</v>
      </c>
      <c r="D97" s="15" t="s">
        <v>66</v>
      </c>
      <c r="E97" s="16">
        <v>30</v>
      </c>
      <c r="F97" s="16">
        <v>1</v>
      </c>
      <c r="G97" s="16">
        <v>20510</v>
      </c>
      <c r="H97" s="15" t="s">
        <v>60</v>
      </c>
      <c r="I97" s="16">
        <v>9545</v>
      </c>
      <c r="J97" s="16">
        <v>7.30870893648083</v>
      </c>
      <c r="K97" s="16">
        <v>69761.626798709505</v>
      </c>
      <c r="L97" s="17">
        <v>213077.218380284</v>
      </c>
    </row>
    <row r="98" spans="1:12" x14ac:dyDescent="0.25">
      <c r="A98" s="14">
        <v>2014</v>
      </c>
      <c r="B98" s="15" t="s">
        <v>57</v>
      </c>
      <c r="C98" s="15" t="s">
        <v>64</v>
      </c>
      <c r="D98" s="15" t="s">
        <v>67</v>
      </c>
      <c r="E98" s="16">
        <v>35</v>
      </c>
      <c r="F98" s="16">
        <v>1</v>
      </c>
      <c r="G98" s="16">
        <v>20510</v>
      </c>
      <c r="H98" s="15" t="s">
        <v>60</v>
      </c>
      <c r="I98" s="16">
        <v>11238</v>
      </c>
      <c r="J98" s="16">
        <v>6.4586690885983202</v>
      </c>
      <c r="K98" s="16">
        <v>72582.523217667898</v>
      </c>
      <c r="L98" s="17">
        <v>255941.984284573</v>
      </c>
    </row>
    <row r="99" spans="1:12" x14ac:dyDescent="0.25">
      <c r="A99" s="14">
        <v>2014</v>
      </c>
      <c r="B99" s="15" t="s">
        <v>57</v>
      </c>
      <c r="C99" s="15" t="s">
        <v>64</v>
      </c>
      <c r="D99" s="15" t="s">
        <v>68</v>
      </c>
      <c r="E99" s="16">
        <v>31</v>
      </c>
      <c r="F99" s="16">
        <v>0</v>
      </c>
      <c r="G99" s="16">
        <v>20510</v>
      </c>
      <c r="H99" s="15" t="s">
        <v>60</v>
      </c>
      <c r="I99" s="16">
        <v>17142</v>
      </c>
      <c r="J99" s="16">
        <v>0.65634057817466795</v>
      </c>
      <c r="K99" s="16">
        <v>11250.990191070199</v>
      </c>
      <c r="L99" s="17">
        <v>27823.065596992499</v>
      </c>
    </row>
    <row r="100" spans="1:12" x14ac:dyDescent="0.25">
      <c r="A100" s="14">
        <v>2014</v>
      </c>
      <c r="B100" s="15" t="s">
        <v>57</v>
      </c>
      <c r="C100" s="15" t="s">
        <v>69</v>
      </c>
      <c r="D100" s="15" t="s">
        <v>70</v>
      </c>
      <c r="E100" s="16">
        <v>55</v>
      </c>
      <c r="F100" s="16">
        <v>1</v>
      </c>
      <c r="G100" s="16">
        <v>20510</v>
      </c>
      <c r="H100" s="15" t="s">
        <v>60</v>
      </c>
      <c r="I100" s="16">
        <v>2343</v>
      </c>
      <c r="J100" s="16">
        <v>8.1813871731488206</v>
      </c>
      <c r="K100" s="16">
        <v>19168.990146687702</v>
      </c>
      <c r="L100" s="17">
        <v>50118.032421803699</v>
      </c>
    </row>
    <row r="101" spans="1:12" x14ac:dyDescent="0.25">
      <c r="A101" s="14">
        <v>2014</v>
      </c>
      <c r="B101" s="15" t="s">
        <v>57</v>
      </c>
      <c r="C101" s="15" t="s">
        <v>69</v>
      </c>
      <c r="D101" s="15" t="s">
        <v>71</v>
      </c>
      <c r="E101" s="16">
        <v>39</v>
      </c>
      <c r="F101" s="16">
        <v>1</v>
      </c>
      <c r="G101" s="16">
        <v>20510</v>
      </c>
      <c r="H101" s="15" t="s">
        <v>60</v>
      </c>
      <c r="I101" s="16">
        <v>4412</v>
      </c>
      <c r="J101" s="16">
        <v>1.09949146083347</v>
      </c>
      <c r="K101" s="16">
        <v>4850.9563251972504</v>
      </c>
      <c r="L101" s="17">
        <v>23735.1288207748</v>
      </c>
    </row>
    <row r="102" spans="1:12" x14ac:dyDescent="0.25">
      <c r="A102" s="14">
        <v>2014</v>
      </c>
      <c r="B102" s="15" t="s">
        <v>57</v>
      </c>
      <c r="C102" s="15" t="s">
        <v>69</v>
      </c>
      <c r="D102" s="15" t="s">
        <v>72</v>
      </c>
      <c r="E102" s="16">
        <v>47</v>
      </c>
      <c r="F102" s="16">
        <v>1</v>
      </c>
      <c r="G102" s="16">
        <v>20510</v>
      </c>
      <c r="H102" s="15" t="s">
        <v>60</v>
      </c>
      <c r="I102" s="16">
        <v>1253</v>
      </c>
      <c r="J102" s="16">
        <v>4.1526323349909999</v>
      </c>
      <c r="K102" s="16">
        <v>5203.24831574372</v>
      </c>
      <c r="L102" s="17">
        <v>20390.0099643342</v>
      </c>
    </row>
    <row r="103" spans="1:12" x14ac:dyDescent="0.25">
      <c r="A103" s="14">
        <v>2014</v>
      </c>
      <c r="B103" s="15" t="s">
        <v>57</v>
      </c>
      <c r="C103" s="15" t="s">
        <v>69</v>
      </c>
      <c r="D103" s="15" t="s">
        <v>73</v>
      </c>
      <c r="E103" s="16">
        <v>49</v>
      </c>
      <c r="F103" s="16">
        <v>0</v>
      </c>
      <c r="G103" s="16">
        <v>20510</v>
      </c>
      <c r="H103" s="15" t="s">
        <v>60</v>
      </c>
      <c r="I103" s="16">
        <v>0</v>
      </c>
      <c r="J103" s="18"/>
      <c r="K103" s="16">
        <v>0</v>
      </c>
      <c r="L103" s="17">
        <v>0</v>
      </c>
    </row>
    <row r="104" spans="1:12" x14ac:dyDescent="0.25">
      <c r="A104" s="14">
        <v>2014</v>
      </c>
      <c r="B104" s="15" t="s">
        <v>57</v>
      </c>
      <c r="C104" s="15" t="s">
        <v>69</v>
      </c>
      <c r="D104" s="15" t="s">
        <v>74</v>
      </c>
      <c r="E104" s="16">
        <v>45</v>
      </c>
      <c r="F104" s="16">
        <v>1</v>
      </c>
      <c r="G104" s="16">
        <v>20510</v>
      </c>
      <c r="H104" s="15" t="s">
        <v>60</v>
      </c>
      <c r="I104" s="16">
        <v>7517</v>
      </c>
      <c r="J104" s="16">
        <v>4.5937784919435396</v>
      </c>
      <c r="K104" s="16">
        <v>34531.432923939603</v>
      </c>
      <c r="L104" s="17">
        <v>138627.37613222399</v>
      </c>
    </row>
    <row r="105" spans="1:12" x14ac:dyDescent="0.25">
      <c r="A105" s="14">
        <v>2014</v>
      </c>
      <c r="B105" s="15" t="s">
        <v>57</v>
      </c>
      <c r="C105" s="15" t="s">
        <v>69</v>
      </c>
      <c r="D105" s="15" t="s">
        <v>75</v>
      </c>
      <c r="E105" s="16">
        <v>46</v>
      </c>
      <c r="F105" s="16">
        <v>1</v>
      </c>
      <c r="G105" s="16">
        <v>20510</v>
      </c>
      <c r="H105" s="15" t="s">
        <v>60</v>
      </c>
      <c r="I105" s="16">
        <v>729</v>
      </c>
      <c r="J105" s="16">
        <v>14.346280579427001</v>
      </c>
      <c r="K105" s="16">
        <v>10458.4385424023</v>
      </c>
      <c r="L105" s="17">
        <v>30519.906977316899</v>
      </c>
    </row>
    <row r="106" spans="1:12" x14ac:dyDescent="0.25">
      <c r="A106" s="14">
        <v>2014</v>
      </c>
      <c r="B106" s="15" t="s">
        <v>57</v>
      </c>
      <c r="C106" s="15" t="s">
        <v>76</v>
      </c>
      <c r="D106" s="15" t="s">
        <v>77</v>
      </c>
      <c r="E106" s="16">
        <v>38</v>
      </c>
      <c r="F106" s="16">
        <v>1</v>
      </c>
      <c r="G106" s="16">
        <v>20510</v>
      </c>
      <c r="H106" s="15" t="s">
        <v>60</v>
      </c>
      <c r="I106" s="16">
        <v>10898</v>
      </c>
      <c r="J106" s="16">
        <v>4.0655196064220496</v>
      </c>
      <c r="K106" s="16">
        <v>44306.032670787601</v>
      </c>
      <c r="L106" s="17">
        <v>150202.53878801499</v>
      </c>
    </row>
    <row r="107" spans="1:12" x14ac:dyDescent="0.25">
      <c r="A107" s="14">
        <v>2014</v>
      </c>
      <c r="B107" s="15" t="s">
        <v>57</v>
      </c>
      <c r="C107" s="15" t="s">
        <v>76</v>
      </c>
      <c r="D107" s="15" t="s">
        <v>78</v>
      </c>
      <c r="E107" s="16">
        <v>41</v>
      </c>
      <c r="F107" s="16">
        <v>0</v>
      </c>
      <c r="G107" s="16">
        <v>20510</v>
      </c>
      <c r="H107" s="15" t="s">
        <v>60</v>
      </c>
      <c r="I107" s="16">
        <v>1528</v>
      </c>
      <c r="J107" s="16">
        <v>4.0392261440719697</v>
      </c>
      <c r="K107" s="16">
        <v>6171.9375481419802</v>
      </c>
      <c r="L107" s="17">
        <v>15392.70376088</v>
      </c>
    </row>
    <row r="108" spans="1:12" x14ac:dyDescent="0.25">
      <c r="A108" s="14">
        <v>2014</v>
      </c>
      <c r="B108" s="15" t="s">
        <v>57</v>
      </c>
      <c r="C108" s="15" t="s">
        <v>76</v>
      </c>
      <c r="D108" s="15" t="s">
        <v>79</v>
      </c>
      <c r="E108" s="16">
        <v>42</v>
      </c>
      <c r="F108" s="16">
        <v>0</v>
      </c>
      <c r="G108" s="16">
        <v>20510</v>
      </c>
      <c r="H108" s="15" t="s">
        <v>60</v>
      </c>
      <c r="I108" s="16">
        <v>2036</v>
      </c>
      <c r="J108" s="16">
        <v>1.82302507058325</v>
      </c>
      <c r="K108" s="16">
        <v>3711.6790437075101</v>
      </c>
      <c r="L108" s="17">
        <v>9388.8791457115694</v>
      </c>
    </row>
    <row r="109" spans="1:12" x14ac:dyDescent="0.25">
      <c r="A109" s="14">
        <v>2014</v>
      </c>
      <c r="B109" s="15" t="s">
        <v>57</v>
      </c>
      <c r="C109" s="15" t="s">
        <v>80</v>
      </c>
      <c r="D109" s="15" t="s">
        <v>81</v>
      </c>
      <c r="E109" s="16">
        <v>25</v>
      </c>
      <c r="F109" s="16">
        <v>1</v>
      </c>
      <c r="G109" s="16">
        <v>20510</v>
      </c>
      <c r="H109" s="15" t="s">
        <v>60</v>
      </c>
      <c r="I109" s="16">
        <v>10386</v>
      </c>
      <c r="J109" s="16">
        <v>8.7628447273428502</v>
      </c>
      <c r="K109" s="16">
        <v>91010.905338182798</v>
      </c>
      <c r="L109" s="17">
        <v>220434.125827699</v>
      </c>
    </row>
    <row r="110" spans="1:12" x14ac:dyDescent="0.25">
      <c r="A110" s="14">
        <v>2013</v>
      </c>
      <c r="B110" s="15" t="s">
        <v>57</v>
      </c>
      <c r="C110" s="15" t="s">
        <v>82</v>
      </c>
      <c r="D110" s="15" t="s">
        <v>83</v>
      </c>
      <c r="E110" s="16">
        <v>9</v>
      </c>
      <c r="F110" s="16">
        <v>1</v>
      </c>
      <c r="G110" s="16">
        <v>20510</v>
      </c>
      <c r="H110" s="15" t="s">
        <v>60</v>
      </c>
      <c r="I110" s="16">
        <v>5608</v>
      </c>
      <c r="J110" s="16">
        <v>3.08097680972709</v>
      </c>
      <c r="K110" s="16">
        <v>17278.117948949501</v>
      </c>
      <c r="L110" s="17">
        <v>58485.268685501404</v>
      </c>
    </row>
    <row r="111" spans="1:12" x14ac:dyDescent="0.25">
      <c r="A111" s="14">
        <v>2013</v>
      </c>
      <c r="B111" s="15" t="s">
        <v>57</v>
      </c>
      <c r="C111" s="15" t="s">
        <v>82</v>
      </c>
      <c r="D111" s="15" t="s">
        <v>84</v>
      </c>
      <c r="E111" s="16">
        <v>8</v>
      </c>
      <c r="F111" s="16">
        <v>1</v>
      </c>
      <c r="G111" s="16">
        <v>20510</v>
      </c>
      <c r="H111" s="15" t="s">
        <v>60</v>
      </c>
      <c r="I111" s="16">
        <v>16062</v>
      </c>
      <c r="J111" s="16">
        <v>4.7572646828450296</v>
      </c>
      <c r="K111" s="16">
        <v>76411.185335856804</v>
      </c>
      <c r="L111" s="17">
        <v>190597.939368741</v>
      </c>
    </row>
    <row r="112" spans="1:12" x14ac:dyDescent="0.25">
      <c r="A112" s="14">
        <v>2013</v>
      </c>
      <c r="B112" s="15" t="s">
        <v>57</v>
      </c>
      <c r="C112" s="15" t="s">
        <v>82</v>
      </c>
      <c r="D112" s="15" t="s">
        <v>85</v>
      </c>
      <c r="E112" s="16">
        <v>7</v>
      </c>
      <c r="F112" s="16">
        <v>1</v>
      </c>
      <c r="G112" s="16">
        <v>20510</v>
      </c>
      <c r="H112" s="15" t="s">
        <v>60</v>
      </c>
      <c r="I112" s="16">
        <v>5916</v>
      </c>
      <c r="J112" s="16">
        <v>0.577335578419782</v>
      </c>
      <c r="K112" s="16">
        <v>3415.5172819314298</v>
      </c>
      <c r="L112" s="17">
        <v>11291.511885658199</v>
      </c>
    </row>
    <row r="113" spans="1:12" x14ac:dyDescent="0.25">
      <c r="A113" s="14">
        <v>2013</v>
      </c>
      <c r="B113" s="15" t="s">
        <v>57</v>
      </c>
      <c r="C113" s="15" t="s">
        <v>82</v>
      </c>
      <c r="D113" s="15" t="s">
        <v>86</v>
      </c>
      <c r="E113" s="16">
        <v>6</v>
      </c>
      <c r="F113" s="16">
        <v>1</v>
      </c>
      <c r="G113" s="16">
        <v>20510</v>
      </c>
      <c r="H113" s="15" t="s">
        <v>60</v>
      </c>
      <c r="I113" s="16">
        <v>5425</v>
      </c>
      <c r="J113" s="16">
        <v>0.48373931108970503</v>
      </c>
      <c r="K113" s="16">
        <v>2624.2857626616501</v>
      </c>
      <c r="L113" s="17">
        <v>7887.9262877988403</v>
      </c>
    </row>
    <row r="114" spans="1:12" x14ac:dyDescent="0.25">
      <c r="A114" s="14">
        <v>2013</v>
      </c>
      <c r="B114" s="15" t="s">
        <v>57</v>
      </c>
      <c r="C114" s="15" t="s">
        <v>64</v>
      </c>
      <c r="D114" s="15" t="s">
        <v>65</v>
      </c>
      <c r="E114" s="16">
        <v>36</v>
      </c>
      <c r="F114" s="16">
        <v>0</v>
      </c>
      <c r="G114" s="16">
        <v>20510</v>
      </c>
      <c r="H114" s="15" t="s">
        <v>60</v>
      </c>
      <c r="I114" s="16">
        <v>11514</v>
      </c>
      <c r="J114" s="16">
        <v>8.3917008939618096</v>
      </c>
      <c r="K114" s="16">
        <v>96622.044093076198</v>
      </c>
      <c r="L114" s="17">
        <v>229822.588659323</v>
      </c>
    </row>
    <row r="115" spans="1:12" x14ac:dyDescent="0.25">
      <c r="A115" s="14">
        <v>2013</v>
      </c>
      <c r="B115" s="15" t="s">
        <v>57</v>
      </c>
      <c r="C115" s="15" t="s">
        <v>64</v>
      </c>
      <c r="D115" s="15" t="s">
        <v>66</v>
      </c>
      <c r="E115" s="16">
        <v>30</v>
      </c>
      <c r="F115" s="16">
        <v>1</v>
      </c>
      <c r="G115" s="16">
        <v>20510</v>
      </c>
      <c r="H115" s="15" t="s">
        <v>60</v>
      </c>
      <c r="I115" s="16">
        <v>9545</v>
      </c>
      <c r="J115" s="16">
        <v>5.8596842971734198</v>
      </c>
      <c r="K115" s="16">
        <v>55930.686616520303</v>
      </c>
      <c r="L115" s="17">
        <v>165502.76081925299</v>
      </c>
    </row>
    <row r="116" spans="1:12" x14ac:dyDescent="0.25">
      <c r="A116" s="14">
        <v>2013</v>
      </c>
      <c r="B116" s="15" t="s">
        <v>57</v>
      </c>
      <c r="C116" s="15" t="s">
        <v>64</v>
      </c>
      <c r="D116" s="15" t="s">
        <v>67</v>
      </c>
      <c r="E116" s="16">
        <v>35</v>
      </c>
      <c r="F116" s="16">
        <v>1</v>
      </c>
      <c r="G116" s="16">
        <v>20510</v>
      </c>
      <c r="H116" s="15" t="s">
        <v>60</v>
      </c>
      <c r="I116" s="16">
        <v>11238</v>
      </c>
      <c r="J116" s="16">
        <v>6.1742845658549896</v>
      </c>
      <c r="K116" s="16">
        <v>69386.609951078295</v>
      </c>
      <c r="L116" s="17">
        <v>242814.74795895501</v>
      </c>
    </row>
    <row r="117" spans="1:12" x14ac:dyDescent="0.25">
      <c r="A117" s="14">
        <v>2013</v>
      </c>
      <c r="B117" s="15" t="s">
        <v>57</v>
      </c>
      <c r="C117" s="15" t="s">
        <v>64</v>
      </c>
      <c r="D117" s="15" t="s">
        <v>68</v>
      </c>
      <c r="E117" s="16">
        <v>31</v>
      </c>
      <c r="F117" s="16">
        <v>0</v>
      </c>
      <c r="G117" s="16">
        <v>20510</v>
      </c>
      <c r="H117" s="15" t="s">
        <v>60</v>
      </c>
      <c r="I117" s="16">
        <v>17142</v>
      </c>
      <c r="J117" s="16">
        <v>1.3273298095759301</v>
      </c>
      <c r="K117" s="16">
        <v>22753.0875957506</v>
      </c>
      <c r="L117" s="17">
        <v>52636.848440907102</v>
      </c>
    </row>
    <row r="118" spans="1:12" x14ac:dyDescent="0.25">
      <c r="A118" s="14">
        <v>2013</v>
      </c>
      <c r="B118" s="15" t="s">
        <v>57</v>
      </c>
      <c r="C118" s="15" t="s">
        <v>69</v>
      </c>
      <c r="D118" s="15" t="s">
        <v>70</v>
      </c>
      <c r="E118" s="16">
        <v>55</v>
      </c>
      <c r="F118" s="16">
        <v>1</v>
      </c>
      <c r="G118" s="16">
        <v>20510</v>
      </c>
      <c r="H118" s="15" t="s">
        <v>60</v>
      </c>
      <c r="I118" s="16">
        <v>2343</v>
      </c>
      <c r="J118" s="16">
        <v>5.8052006623808703</v>
      </c>
      <c r="K118" s="16">
        <v>13601.585151958399</v>
      </c>
      <c r="L118" s="17">
        <v>42778.833103415003</v>
      </c>
    </row>
    <row r="119" spans="1:12" x14ac:dyDescent="0.25">
      <c r="A119" s="14">
        <v>2013</v>
      </c>
      <c r="B119" s="15" t="s">
        <v>57</v>
      </c>
      <c r="C119" s="15" t="s">
        <v>69</v>
      </c>
      <c r="D119" s="15" t="s">
        <v>71</v>
      </c>
      <c r="E119" s="16">
        <v>39</v>
      </c>
      <c r="F119" s="16">
        <v>1</v>
      </c>
      <c r="G119" s="16">
        <v>20510</v>
      </c>
      <c r="H119" s="15" t="s">
        <v>60</v>
      </c>
      <c r="I119" s="16">
        <v>4412</v>
      </c>
      <c r="J119" s="16">
        <v>1.33093589950334</v>
      </c>
      <c r="K119" s="16">
        <v>5872.0891886087402</v>
      </c>
      <c r="L119" s="17">
        <v>24449.895011036198</v>
      </c>
    </row>
    <row r="120" spans="1:12" x14ac:dyDescent="0.25">
      <c r="A120" s="14">
        <v>2013</v>
      </c>
      <c r="B120" s="15" t="s">
        <v>57</v>
      </c>
      <c r="C120" s="15" t="s">
        <v>69</v>
      </c>
      <c r="D120" s="15" t="s">
        <v>72</v>
      </c>
      <c r="E120" s="16">
        <v>47</v>
      </c>
      <c r="F120" s="16">
        <v>1</v>
      </c>
      <c r="G120" s="16">
        <v>20510</v>
      </c>
      <c r="H120" s="15" t="s">
        <v>60</v>
      </c>
      <c r="I120" s="16">
        <v>1253</v>
      </c>
      <c r="J120" s="16">
        <v>3.8529045130789101</v>
      </c>
      <c r="K120" s="16">
        <v>4827.6893548878797</v>
      </c>
      <c r="L120" s="17">
        <v>22077.912847595799</v>
      </c>
    </row>
    <row r="121" spans="1:12" x14ac:dyDescent="0.25">
      <c r="A121" s="14">
        <v>2013</v>
      </c>
      <c r="B121" s="15" t="s">
        <v>57</v>
      </c>
      <c r="C121" s="15" t="s">
        <v>69</v>
      </c>
      <c r="D121" s="15" t="s">
        <v>73</v>
      </c>
      <c r="E121" s="16">
        <v>49</v>
      </c>
      <c r="F121" s="16">
        <v>0</v>
      </c>
      <c r="G121" s="16">
        <v>20510</v>
      </c>
      <c r="H121" s="15" t="s">
        <v>60</v>
      </c>
      <c r="I121" s="16">
        <v>0</v>
      </c>
      <c r="J121" s="18"/>
      <c r="K121" s="16">
        <v>0</v>
      </c>
      <c r="L121" s="17">
        <v>0</v>
      </c>
    </row>
    <row r="122" spans="1:12" x14ac:dyDescent="0.25">
      <c r="A122" s="14">
        <v>2013</v>
      </c>
      <c r="B122" s="15" t="s">
        <v>57</v>
      </c>
      <c r="C122" s="15" t="s">
        <v>69</v>
      </c>
      <c r="D122" s="15" t="s">
        <v>74</v>
      </c>
      <c r="E122" s="16">
        <v>45</v>
      </c>
      <c r="F122" s="16">
        <v>1</v>
      </c>
      <c r="G122" s="16">
        <v>20510</v>
      </c>
      <c r="H122" s="15" t="s">
        <v>60</v>
      </c>
      <c r="I122" s="16">
        <v>4775</v>
      </c>
      <c r="J122" s="16">
        <v>6.8447798481945998</v>
      </c>
      <c r="K122" s="16">
        <v>32683.8237751292</v>
      </c>
      <c r="L122" s="17">
        <v>128103.785047007</v>
      </c>
    </row>
    <row r="123" spans="1:12" x14ac:dyDescent="0.25">
      <c r="A123" s="14">
        <v>2013</v>
      </c>
      <c r="B123" s="15" t="s">
        <v>57</v>
      </c>
      <c r="C123" s="15" t="s">
        <v>69</v>
      </c>
      <c r="D123" s="15" t="s">
        <v>75</v>
      </c>
      <c r="E123" s="16">
        <v>46</v>
      </c>
      <c r="F123" s="16">
        <v>1</v>
      </c>
      <c r="G123" s="16">
        <v>20510</v>
      </c>
      <c r="H123" s="15" t="s">
        <v>60</v>
      </c>
      <c r="I123" s="16">
        <v>729</v>
      </c>
      <c r="J123" s="16">
        <v>12.0303237506103</v>
      </c>
      <c r="K123" s="16">
        <v>8770.1060141948892</v>
      </c>
      <c r="L123" s="17">
        <v>23435.441254597499</v>
      </c>
    </row>
    <row r="124" spans="1:12" x14ac:dyDescent="0.25">
      <c r="A124" s="14">
        <v>2013</v>
      </c>
      <c r="B124" s="15" t="s">
        <v>57</v>
      </c>
      <c r="C124" s="15" t="s">
        <v>76</v>
      </c>
      <c r="D124" s="15" t="s">
        <v>77</v>
      </c>
      <c r="E124" s="16">
        <v>38</v>
      </c>
      <c r="F124" s="16">
        <v>1</v>
      </c>
      <c r="G124" s="16">
        <v>20510</v>
      </c>
      <c r="H124" s="15" t="s">
        <v>60</v>
      </c>
      <c r="I124" s="16">
        <v>10898</v>
      </c>
      <c r="J124" s="16">
        <v>2.9361315699777299</v>
      </c>
      <c r="K124" s="16">
        <v>31997.961849617299</v>
      </c>
      <c r="L124" s="17">
        <v>119517.52379002501</v>
      </c>
    </row>
    <row r="125" spans="1:12" x14ac:dyDescent="0.25">
      <c r="A125" s="14">
        <v>2013</v>
      </c>
      <c r="B125" s="15" t="s">
        <v>57</v>
      </c>
      <c r="C125" s="15" t="s">
        <v>76</v>
      </c>
      <c r="D125" s="15" t="s">
        <v>78</v>
      </c>
      <c r="E125" s="16">
        <v>41</v>
      </c>
      <c r="F125" s="16">
        <v>0</v>
      </c>
      <c r="G125" s="16">
        <v>20510</v>
      </c>
      <c r="H125" s="15" t="s">
        <v>60</v>
      </c>
      <c r="I125" s="16">
        <v>1528</v>
      </c>
      <c r="J125" s="16">
        <v>5.4082667586886197</v>
      </c>
      <c r="K125" s="16">
        <v>8263.8316072762209</v>
      </c>
      <c r="L125" s="17">
        <v>20202.962624584401</v>
      </c>
    </row>
    <row r="126" spans="1:12" x14ac:dyDescent="0.25">
      <c r="A126" s="14">
        <v>2013</v>
      </c>
      <c r="B126" s="15" t="s">
        <v>57</v>
      </c>
      <c r="C126" s="15" t="s">
        <v>76</v>
      </c>
      <c r="D126" s="15" t="s">
        <v>79</v>
      </c>
      <c r="E126" s="16">
        <v>42</v>
      </c>
      <c r="F126" s="16">
        <v>0</v>
      </c>
      <c r="G126" s="16">
        <v>20510</v>
      </c>
      <c r="H126" s="15" t="s">
        <v>60</v>
      </c>
      <c r="I126" s="16">
        <v>2762</v>
      </c>
      <c r="J126" s="16">
        <v>1.5381214490260799</v>
      </c>
      <c r="K126" s="16">
        <v>4248.2914422100403</v>
      </c>
      <c r="L126" s="17">
        <v>9092.4063037802607</v>
      </c>
    </row>
    <row r="127" spans="1:12" x14ac:dyDescent="0.25">
      <c r="A127" s="14">
        <v>2013</v>
      </c>
      <c r="B127" s="15" t="s">
        <v>57</v>
      </c>
      <c r="C127" s="15" t="s">
        <v>80</v>
      </c>
      <c r="D127" s="15" t="s">
        <v>81</v>
      </c>
      <c r="E127" s="16">
        <v>25</v>
      </c>
      <c r="F127" s="16">
        <v>1</v>
      </c>
      <c r="G127" s="16">
        <v>20510</v>
      </c>
      <c r="H127" s="15" t="s">
        <v>60</v>
      </c>
      <c r="I127" s="16">
        <v>10386</v>
      </c>
      <c r="J127" s="16">
        <v>5.3040172083792996</v>
      </c>
      <c r="K127" s="16">
        <v>55087.522726227398</v>
      </c>
      <c r="L127" s="17">
        <v>131297.591097514</v>
      </c>
    </row>
    <row r="128" spans="1:12" x14ac:dyDescent="0.25">
      <c r="A128" s="14">
        <v>2012</v>
      </c>
      <c r="B128" s="15" t="s">
        <v>57</v>
      </c>
      <c r="C128" s="15" t="s">
        <v>58</v>
      </c>
      <c r="D128" s="15" t="s">
        <v>59</v>
      </c>
      <c r="E128" s="16">
        <v>15</v>
      </c>
      <c r="F128" s="16">
        <v>1</v>
      </c>
      <c r="G128" s="16">
        <v>20510</v>
      </c>
      <c r="H128" s="15" t="s">
        <v>60</v>
      </c>
      <c r="I128" s="16">
        <v>15658</v>
      </c>
      <c r="J128" s="16">
        <v>2.7176393515697699</v>
      </c>
      <c r="K128" s="16">
        <v>42552.796966879498</v>
      </c>
      <c r="L128" s="17">
        <v>101398.61683635</v>
      </c>
    </row>
    <row r="129" spans="1:12" x14ac:dyDescent="0.25">
      <c r="A129" s="14">
        <v>2012</v>
      </c>
      <c r="B129" s="15" t="s">
        <v>57</v>
      </c>
      <c r="C129" s="15" t="s">
        <v>58</v>
      </c>
      <c r="D129" s="15" t="s">
        <v>61</v>
      </c>
      <c r="E129" s="16">
        <v>16</v>
      </c>
      <c r="F129" s="16">
        <v>1</v>
      </c>
      <c r="G129" s="16">
        <v>20510</v>
      </c>
      <c r="H129" s="15" t="s">
        <v>60</v>
      </c>
      <c r="I129" s="16">
        <v>10925</v>
      </c>
      <c r="J129" s="16">
        <v>0.49468351681341999</v>
      </c>
      <c r="K129" s="16">
        <v>7745.7545062645304</v>
      </c>
      <c r="L129" s="17">
        <v>18457.2777648544</v>
      </c>
    </row>
    <row r="130" spans="1:12" x14ac:dyDescent="0.25">
      <c r="A130" s="14">
        <v>2012</v>
      </c>
      <c r="B130" s="15" t="s">
        <v>57</v>
      </c>
      <c r="C130" s="15" t="s">
        <v>58</v>
      </c>
      <c r="D130" s="15" t="s">
        <v>62</v>
      </c>
      <c r="E130" s="16">
        <v>18</v>
      </c>
      <c r="F130" s="16">
        <v>1</v>
      </c>
      <c r="G130" s="16">
        <v>20510</v>
      </c>
      <c r="H130" s="15" t="s">
        <v>60</v>
      </c>
      <c r="I130" s="16">
        <v>12772</v>
      </c>
      <c r="J130" s="16">
        <v>1.9209646481921601</v>
      </c>
      <c r="K130" s="16">
        <v>24534.560486710201</v>
      </c>
      <c r="L130" s="17">
        <v>55540.2389890294</v>
      </c>
    </row>
    <row r="131" spans="1:12" x14ac:dyDescent="0.25">
      <c r="A131" s="14">
        <v>2012</v>
      </c>
      <c r="B131" s="15" t="s">
        <v>57</v>
      </c>
      <c r="C131" s="15" t="s">
        <v>58</v>
      </c>
      <c r="D131" s="15" t="s">
        <v>63</v>
      </c>
      <c r="E131" s="16">
        <v>17</v>
      </c>
      <c r="F131" s="16">
        <v>1</v>
      </c>
      <c r="G131" s="16">
        <v>20510</v>
      </c>
      <c r="H131" s="15" t="s">
        <v>60</v>
      </c>
      <c r="I131" s="16">
        <v>12808</v>
      </c>
      <c r="J131" s="16">
        <v>1.2641271436073001</v>
      </c>
      <c r="K131" s="16">
        <v>16145.4318781524</v>
      </c>
      <c r="L131" s="17">
        <v>36549.305441171899</v>
      </c>
    </row>
    <row r="132" spans="1:12" x14ac:dyDescent="0.25">
      <c r="A132" s="14">
        <v>2012</v>
      </c>
      <c r="B132" s="15" t="s">
        <v>57</v>
      </c>
      <c r="C132" s="15" t="s">
        <v>64</v>
      </c>
      <c r="D132" s="15" t="s">
        <v>65</v>
      </c>
      <c r="E132" s="16">
        <v>36</v>
      </c>
      <c r="F132" s="16">
        <v>0</v>
      </c>
      <c r="G132" s="16">
        <v>20510</v>
      </c>
      <c r="H132" s="15" t="s">
        <v>60</v>
      </c>
      <c r="I132" s="16">
        <v>11514</v>
      </c>
      <c r="J132" s="16">
        <v>8.0994932292251196</v>
      </c>
      <c r="K132" s="16">
        <v>93257.565041298003</v>
      </c>
      <c r="L132" s="17">
        <v>215603.68034761501</v>
      </c>
    </row>
    <row r="133" spans="1:12" x14ac:dyDescent="0.25">
      <c r="A133" s="14">
        <v>2012</v>
      </c>
      <c r="B133" s="15" t="s">
        <v>57</v>
      </c>
      <c r="C133" s="15" t="s">
        <v>64</v>
      </c>
      <c r="D133" s="15" t="s">
        <v>66</v>
      </c>
      <c r="E133" s="16">
        <v>30</v>
      </c>
      <c r="F133" s="16">
        <v>1</v>
      </c>
      <c r="G133" s="16">
        <v>20510</v>
      </c>
      <c r="H133" s="15" t="s">
        <v>60</v>
      </c>
      <c r="I133" s="16">
        <v>9545</v>
      </c>
      <c r="J133" s="16">
        <v>9.4045390265469404</v>
      </c>
      <c r="K133" s="16">
        <v>89766.325008390602</v>
      </c>
      <c r="L133" s="17">
        <v>261787.62591032899</v>
      </c>
    </row>
    <row r="134" spans="1:12" x14ac:dyDescent="0.25">
      <c r="A134" s="14">
        <v>2012</v>
      </c>
      <c r="B134" s="15" t="s">
        <v>57</v>
      </c>
      <c r="C134" s="15" t="s">
        <v>64</v>
      </c>
      <c r="D134" s="15" t="s">
        <v>67</v>
      </c>
      <c r="E134" s="16">
        <v>35</v>
      </c>
      <c r="F134" s="16">
        <v>1</v>
      </c>
      <c r="G134" s="16">
        <v>20510</v>
      </c>
      <c r="H134" s="15" t="s">
        <v>60</v>
      </c>
      <c r="I134" s="16">
        <v>11238</v>
      </c>
      <c r="J134" s="16">
        <v>6.54810543413726</v>
      </c>
      <c r="K134" s="16">
        <v>73587.608868834504</v>
      </c>
      <c r="L134" s="17">
        <v>239704.02562964801</v>
      </c>
    </row>
    <row r="135" spans="1:12" x14ac:dyDescent="0.25">
      <c r="A135" s="14">
        <v>2012</v>
      </c>
      <c r="B135" s="15" t="s">
        <v>57</v>
      </c>
      <c r="C135" s="15" t="s">
        <v>64</v>
      </c>
      <c r="D135" s="15" t="s">
        <v>68</v>
      </c>
      <c r="E135" s="16">
        <v>31</v>
      </c>
      <c r="F135" s="16">
        <v>0</v>
      </c>
      <c r="G135" s="16">
        <v>20510</v>
      </c>
      <c r="H135" s="15" t="s">
        <v>60</v>
      </c>
      <c r="I135" s="16">
        <v>17142</v>
      </c>
      <c r="J135" s="16">
        <v>3.83641607892078</v>
      </c>
      <c r="K135" s="16">
        <v>65763.844424859999</v>
      </c>
      <c r="L135" s="17">
        <v>136988.360044348</v>
      </c>
    </row>
    <row r="136" spans="1:12" x14ac:dyDescent="0.25">
      <c r="A136" s="14">
        <v>2012</v>
      </c>
      <c r="B136" s="15" t="s">
        <v>57</v>
      </c>
      <c r="C136" s="15" t="s">
        <v>69</v>
      </c>
      <c r="D136" s="15" t="s">
        <v>70</v>
      </c>
      <c r="E136" s="16">
        <v>55</v>
      </c>
      <c r="F136" s="16">
        <v>1</v>
      </c>
      <c r="G136" s="16">
        <v>20510</v>
      </c>
      <c r="H136" s="15" t="s">
        <v>60</v>
      </c>
      <c r="I136" s="16">
        <v>2343</v>
      </c>
      <c r="J136" s="16">
        <v>9.1141472557049994</v>
      </c>
      <c r="K136" s="16">
        <v>21354.447020116801</v>
      </c>
      <c r="L136" s="17">
        <v>59967.028019274097</v>
      </c>
    </row>
    <row r="137" spans="1:12" x14ac:dyDescent="0.25">
      <c r="A137" s="14">
        <v>2012</v>
      </c>
      <c r="B137" s="15" t="s">
        <v>57</v>
      </c>
      <c r="C137" s="15" t="s">
        <v>69</v>
      </c>
      <c r="D137" s="15" t="s">
        <v>71</v>
      </c>
      <c r="E137" s="16">
        <v>39</v>
      </c>
      <c r="F137" s="16">
        <v>1</v>
      </c>
      <c r="G137" s="16">
        <v>20510</v>
      </c>
      <c r="H137" s="15" t="s">
        <v>60</v>
      </c>
      <c r="I137" s="16">
        <v>4412</v>
      </c>
      <c r="J137" s="16">
        <v>1.7772144155271501</v>
      </c>
      <c r="K137" s="16">
        <v>7841.0700013058004</v>
      </c>
      <c r="L137" s="17">
        <v>34032.368122047097</v>
      </c>
    </row>
    <row r="138" spans="1:12" x14ac:dyDescent="0.25">
      <c r="A138" s="14">
        <v>2012</v>
      </c>
      <c r="B138" s="15" t="s">
        <v>57</v>
      </c>
      <c r="C138" s="15" t="s">
        <v>69</v>
      </c>
      <c r="D138" s="15" t="s">
        <v>72</v>
      </c>
      <c r="E138" s="16">
        <v>47</v>
      </c>
      <c r="F138" s="16">
        <v>1</v>
      </c>
      <c r="G138" s="16">
        <v>20510</v>
      </c>
      <c r="H138" s="15" t="s">
        <v>60</v>
      </c>
      <c r="I138" s="16">
        <v>1253</v>
      </c>
      <c r="J138" s="16">
        <v>3.6742786613124299</v>
      </c>
      <c r="K138" s="16">
        <v>4603.8711626244803</v>
      </c>
      <c r="L138" s="17">
        <v>20240.9121376035</v>
      </c>
    </row>
    <row r="139" spans="1:12" x14ac:dyDescent="0.25">
      <c r="A139" s="14">
        <v>2012</v>
      </c>
      <c r="B139" s="15" t="s">
        <v>57</v>
      </c>
      <c r="C139" s="15" t="s">
        <v>69</v>
      </c>
      <c r="D139" s="15" t="s">
        <v>73</v>
      </c>
      <c r="E139" s="16">
        <v>49</v>
      </c>
      <c r="F139" s="16">
        <v>0</v>
      </c>
      <c r="G139" s="16">
        <v>20510</v>
      </c>
      <c r="H139" s="15" t="s">
        <v>60</v>
      </c>
      <c r="I139" s="16">
        <v>0</v>
      </c>
      <c r="J139" s="18"/>
      <c r="K139" s="16">
        <v>0</v>
      </c>
      <c r="L139" s="17">
        <v>0</v>
      </c>
    </row>
    <row r="140" spans="1:12" x14ac:dyDescent="0.25">
      <c r="A140" s="14">
        <v>2012</v>
      </c>
      <c r="B140" s="15" t="s">
        <v>57</v>
      </c>
      <c r="C140" s="15" t="s">
        <v>69</v>
      </c>
      <c r="D140" s="15" t="s">
        <v>74</v>
      </c>
      <c r="E140" s="16">
        <v>45</v>
      </c>
      <c r="F140" s="16">
        <v>1</v>
      </c>
      <c r="G140" s="16">
        <v>20510</v>
      </c>
      <c r="H140" s="15" t="s">
        <v>60</v>
      </c>
      <c r="I140" s="16">
        <v>4775</v>
      </c>
      <c r="J140" s="16">
        <v>7.2028832560197404</v>
      </c>
      <c r="K140" s="16">
        <v>34393.767547494303</v>
      </c>
      <c r="L140" s="17">
        <v>134770.538025783</v>
      </c>
    </row>
    <row r="141" spans="1:12" x14ac:dyDescent="0.25">
      <c r="A141" s="14">
        <v>2012</v>
      </c>
      <c r="B141" s="15" t="s">
        <v>57</v>
      </c>
      <c r="C141" s="15" t="s">
        <v>69</v>
      </c>
      <c r="D141" s="15" t="s">
        <v>75</v>
      </c>
      <c r="E141" s="16">
        <v>46</v>
      </c>
      <c r="F141" s="16">
        <v>1</v>
      </c>
      <c r="G141" s="16">
        <v>20510</v>
      </c>
      <c r="H141" s="15" t="s">
        <v>60</v>
      </c>
      <c r="I141" s="16">
        <v>729</v>
      </c>
      <c r="J141" s="16">
        <v>12.7852340635533</v>
      </c>
      <c r="K141" s="16">
        <v>9320.4356323303691</v>
      </c>
      <c r="L141" s="17">
        <v>27101.463005772399</v>
      </c>
    </row>
    <row r="142" spans="1:12" x14ac:dyDescent="0.25">
      <c r="A142" s="14">
        <v>2012</v>
      </c>
      <c r="B142" s="15" t="s">
        <v>57</v>
      </c>
      <c r="C142" s="15" t="s">
        <v>76</v>
      </c>
      <c r="D142" s="15" t="s">
        <v>77</v>
      </c>
      <c r="E142" s="16">
        <v>38</v>
      </c>
      <c r="F142" s="16">
        <v>1</v>
      </c>
      <c r="G142" s="16">
        <v>20510</v>
      </c>
      <c r="H142" s="15" t="s">
        <v>60</v>
      </c>
      <c r="I142" s="16">
        <v>10898</v>
      </c>
      <c r="J142" s="16">
        <v>3.6941560085582399</v>
      </c>
      <c r="K142" s="16">
        <v>40258.912181267697</v>
      </c>
      <c r="L142" s="17">
        <v>145348.109670821</v>
      </c>
    </row>
    <row r="143" spans="1:12" x14ac:dyDescent="0.25">
      <c r="A143" s="14">
        <v>2012</v>
      </c>
      <c r="B143" s="15" t="s">
        <v>57</v>
      </c>
      <c r="C143" s="15" t="s">
        <v>76</v>
      </c>
      <c r="D143" s="15" t="s">
        <v>78</v>
      </c>
      <c r="E143" s="16">
        <v>41</v>
      </c>
      <c r="F143" s="16">
        <v>0</v>
      </c>
      <c r="G143" s="16">
        <v>20510</v>
      </c>
      <c r="H143" s="15" t="s">
        <v>60</v>
      </c>
      <c r="I143" s="16">
        <v>1528</v>
      </c>
      <c r="J143" s="16">
        <v>6.0786508333923299</v>
      </c>
      <c r="K143" s="16">
        <v>9288.1784734234807</v>
      </c>
      <c r="L143" s="17">
        <v>25561.5717324037</v>
      </c>
    </row>
    <row r="144" spans="1:12" x14ac:dyDescent="0.25">
      <c r="A144" s="14">
        <v>2012</v>
      </c>
      <c r="B144" s="15" t="s">
        <v>57</v>
      </c>
      <c r="C144" s="15" t="s">
        <v>76</v>
      </c>
      <c r="D144" s="15" t="s">
        <v>79</v>
      </c>
      <c r="E144" s="16">
        <v>42</v>
      </c>
      <c r="F144" s="16">
        <v>0</v>
      </c>
      <c r="G144" s="16">
        <v>20510</v>
      </c>
      <c r="H144" s="15" t="s">
        <v>60</v>
      </c>
      <c r="I144" s="16">
        <v>2036</v>
      </c>
      <c r="J144" s="16">
        <v>4.2659781282372</v>
      </c>
      <c r="K144" s="16">
        <v>8685.5314690909308</v>
      </c>
      <c r="L144" s="17">
        <v>24481.704969744002</v>
      </c>
    </row>
    <row r="145" spans="1:12" x14ac:dyDescent="0.25">
      <c r="A145" s="14">
        <v>2012</v>
      </c>
      <c r="B145" s="15" t="s">
        <v>57</v>
      </c>
      <c r="C145" s="15" t="s">
        <v>80</v>
      </c>
      <c r="D145" s="15" t="s">
        <v>81</v>
      </c>
      <c r="E145" s="16">
        <v>25</v>
      </c>
      <c r="F145" s="16">
        <v>1</v>
      </c>
      <c r="G145" s="16">
        <v>20510</v>
      </c>
      <c r="H145" s="15" t="s">
        <v>60</v>
      </c>
      <c r="I145" s="16">
        <v>11634</v>
      </c>
      <c r="J145" s="16">
        <v>8.7325124999207997</v>
      </c>
      <c r="K145" s="16">
        <v>101594.050424079</v>
      </c>
      <c r="L145" s="17">
        <v>195247.05456917701</v>
      </c>
    </row>
    <row r="146" spans="1:12" x14ac:dyDescent="0.25">
      <c r="A146" s="14">
        <v>2011</v>
      </c>
      <c r="B146" s="15" t="s">
        <v>57</v>
      </c>
      <c r="C146" s="15" t="s">
        <v>82</v>
      </c>
      <c r="D146" s="15" t="s">
        <v>83</v>
      </c>
      <c r="E146" s="16">
        <v>9</v>
      </c>
      <c r="F146" s="16">
        <v>1</v>
      </c>
      <c r="G146" s="16">
        <v>20510</v>
      </c>
      <c r="H146" s="15" t="s">
        <v>60</v>
      </c>
      <c r="I146" s="16">
        <v>4478</v>
      </c>
      <c r="J146" s="16">
        <v>3.31939896648593</v>
      </c>
      <c r="K146" s="16">
        <v>14864.268571924</v>
      </c>
      <c r="L146" s="17">
        <v>37942.326070791103</v>
      </c>
    </row>
    <row r="147" spans="1:12" x14ac:dyDescent="0.25">
      <c r="A147" s="14">
        <v>2011</v>
      </c>
      <c r="B147" s="15" t="s">
        <v>57</v>
      </c>
      <c r="C147" s="15" t="s">
        <v>82</v>
      </c>
      <c r="D147" s="15" t="s">
        <v>84</v>
      </c>
      <c r="E147" s="16">
        <v>8</v>
      </c>
      <c r="F147" s="16">
        <v>1</v>
      </c>
      <c r="G147" s="16">
        <v>20510</v>
      </c>
      <c r="H147" s="15" t="s">
        <v>60</v>
      </c>
      <c r="I147" s="16">
        <v>16062</v>
      </c>
      <c r="J147" s="16">
        <v>1.00378942420092</v>
      </c>
      <c r="K147" s="16">
        <v>16122.8657315152</v>
      </c>
      <c r="L147" s="17">
        <v>44845.077176314597</v>
      </c>
    </row>
    <row r="148" spans="1:12" x14ac:dyDescent="0.25">
      <c r="A148" s="14">
        <v>2011</v>
      </c>
      <c r="B148" s="15" t="s">
        <v>57</v>
      </c>
      <c r="C148" s="15" t="s">
        <v>82</v>
      </c>
      <c r="D148" s="15" t="s">
        <v>85</v>
      </c>
      <c r="E148" s="16">
        <v>7</v>
      </c>
      <c r="F148" s="16">
        <v>1</v>
      </c>
      <c r="G148" s="16">
        <v>20510</v>
      </c>
      <c r="H148" s="15" t="s">
        <v>60</v>
      </c>
      <c r="I148" s="16">
        <v>5916</v>
      </c>
      <c r="J148" s="16">
        <v>0.361394230683382</v>
      </c>
      <c r="K148" s="16">
        <v>2138.0082687228901</v>
      </c>
      <c r="L148" s="17">
        <v>6877.7041707855697</v>
      </c>
    </row>
    <row r="149" spans="1:12" x14ac:dyDescent="0.25">
      <c r="A149" s="14">
        <v>2011</v>
      </c>
      <c r="B149" s="15" t="s">
        <v>57</v>
      </c>
      <c r="C149" s="15" t="s">
        <v>82</v>
      </c>
      <c r="D149" s="15" t="s">
        <v>86</v>
      </c>
      <c r="E149" s="16">
        <v>6</v>
      </c>
      <c r="F149" s="16">
        <v>1</v>
      </c>
      <c r="G149" s="16">
        <v>20510</v>
      </c>
      <c r="H149" s="15" t="s">
        <v>60</v>
      </c>
      <c r="I149" s="16">
        <v>6475</v>
      </c>
      <c r="J149" s="16">
        <v>0.19802634514141201</v>
      </c>
      <c r="K149" s="16">
        <v>1282.22058479065</v>
      </c>
      <c r="L149" s="17">
        <v>4737.0491707432302</v>
      </c>
    </row>
    <row r="150" spans="1:12" x14ac:dyDescent="0.25">
      <c r="A150" s="14">
        <v>2011</v>
      </c>
      <c r="B150" s="15" t="s">
        <v>57</v>
      </c>
      <c r="C150" s="15" t="s">
        <v>64</v>
      </c>
      <c r="D150" s="15" t="s">
        <v>65</v>
      </c>
      <c r="E150" s="16">
        <v>36</v>
      </c>
      <c r="F150" s="16">
        <v>0</v>
      </c>
      <c r="G150" s="16">
        <v>20510</v>
      </c>
      <c r="H150" s="15" t="s">
        <v>60</v>
      </c>
      <c r="I150" s="16">
        <v>11514</v>
      </c>
      <c r="J150" s="16">
        <v>12.524842309942001</v>
      </c>
      <c r="K150" s="16">
        <v>144211.034356672</v>
      </c>
      <c r="L150" s="17">
        <v>288044.157235016</v>
      </c>
    </row>
    <row r="151" spans="1:12" x14ac:dyDescent="0.25">
      <c r="A151" s="14">
        <v>2011</v>
      </c>
      <c r="B151" s="15" t="s">
        <v>57</v>
      </c>
      <c r="C151" s="15" t="s">
        <v>64</v>
      </c>
      <c r="D151" s="15" t="s">
        <v>66</v>
      </c>
      <c r="E151" s="16">
        <v>30</v>
      </c>
      <c r="F151" s="16">
        <v>1</v>
      </c>
      <c r="G151" s="16">
        <v>20510</v>
      </c>
      <c r="H151" s="15" t="s">
        <v>60</v>
      </c>
      <c r="I151" s="16">
        <v>9545</v>
      </c>
      <c r="J151" s="16">
        <v>11.538118217230799</v>
      </c>
      <c r="K151" s="16">
        <v>110131.338383468</v>
      </c>
      <c r="L151" s="17">
        <v>316210.18583318603</v>
      </c>
    </row>
    <row r="152" spans="1:12" x14ac:dyDescent="0.25">
      <c r="A152" s="14">
        <v>2011</v>
      </c>
      <c r="B152" s="15" t="s">
        <v>57</v>
      </c>
      <c r="C152" s="15" t="s">
        <v>64</v>
      </c>
      <c r="D152" s="15" t="s">
        <v>67</v>
      </c>
      <c r="E152" s="16">
        <v>35</v>
      </c>
      <c r="F152" s="16">
        <v>1</v>
      </c>
      <c r="G152" s="16">
        <v>20510</v>
      </c>
      <c r="H152" s="15" t="s">
        <v>60</v>
      </c>
      <c r="I152" s="16">
        <v>11238</v>
      </c>
      <c r="J152" s="16">
        <v>11.5692427852953</v>
      </c>
      <c r="K152" s="16">
        <v>130015.15042114801</v>
      </c>
      <c r="L152" s="17">
        <v>422036.46662797098</v>
      </c>
    </row>
    <row r="153" spans="1:12" x14ac:dyDescent="0.25">
      <c r="A153" s="14">
        <v>2011</v>
      </c>
      <c r="B153" s="15" t="s">
        <v>57</v>
      </c>
      <c r="C153" s="15" t="s">
        <v>64</v>
      </c>
      <c r="D153" s="15" t="s">
        <v>68</v>
      </c>
      <c r="E153" s="16">
        <v>31</v>
      </c>
      <c r="F153" s="16">
        <v>0</v>
      </c>
      <c r="G153" s="16">
        <v>20510</v>
      </c>
      <c r="H153" s="15" t="s">
        <v>60</v>
      </c>
      <c r="I153" s="16">
        <v>17142</v>
      </c>
      <c r="J153" s="16">
        <v>4.90202073573737</v>
      </c>
      <c r="K153" s="16">
        <v>84030.439452010003</v>
      </c>
      <c r="L153" s="17">
        <v>153284.63407475199</v>
      </c>
    </row>
    <row r="154" spans="1:12" x14ac:dyDescent="0.25">
      <c r="A154" s="14">
        <v>2011</v>
      </c>
      <c r="B154" s="15" t="s">
        <v>57</v>
      </c>
      <c r="C154" s="15" t="s">
        <v>69</v>
      </c>
      <c r="D154" s="15" t="s">
        <v>70</v>
      </c>
      <c r="E154" s="16">
        <v>55</v>
      </c>
      <c r="F154" s="16">
        <v>1</v>
      </c>
      <c r="G154" s="16">
        <v>20510</v>
      </c>
      <c r="H154" s="15" t="s">
        <v>60</v>
      </c>
      <c r="I154" s="16">
        <v>2343</v>
      </c>
      <c r="J154" s="16">
        <v>4.3447030759652998</v>
      </c>
      <c r="K154" s="16">
        <v>10179.639306986701</v>
      </c>
      <c r="L154" s="17">
        <v>22502.694001886401</v>
      </c>
    </row>
    <row r="155" spans="1:12" x14ac:dyDescent="0.25">
      <c r="A155" s="14">
        <v>2011</v>
      </c>
      <c r="B155" s="15" t="s">
        <v>57</v>
      </c>
      <c r="C155" s="15" t="s">
        <v>69</v>
      </c>
      <c r="D155" s="15" t="s">
        <v>71</v>
      </c>
      <c r="E155" s="16">
        <v>39</v>
      </c>
      <c r="F155" s="16">
        <v>1</v>
      </c>
      <c r="G155" s="16">
        <v>20510</v>
      </c>
      <c r="H155" s="15" t="s">
        <v>60</v>
      </c>
      <c r="I155" s="16">
        <v>1831</v>
      </c>
      <c r="J155" s="16">
        <v>4.5306813820068497</v>
      </c>
      <c r="K155" s="16">
        <v>8295.6776104545497</v>
      </c>
      <c r="L155" s="17">
        <v>29628.639774628999</v>
      </c>
    </row>
    <row r="156" spans="1:12" x14ac:dyDescent="0.25">
      <c r="A156" s="14">
        <v>2011</v>
      </c>
      <c r="B156" s="15" t="s">
        <v>57</v>
      </c>
      <c r="C156" s="15" t="s">
        <v>69</v>
      </c>
      <c r="D156" s="15" t="s">
        <v>72</v>
      </c>
      <c r="E156" s="16">
        <v>47</v>
      </c>
      <c r="F156" s="16">
        <v>1</v>
      </c>
      <c r="G156" s="16">
        <v>20510</v>
      </c>
      <c r="H156" s="15" t="s">
        <v>60</v>
      </c>
      <c r="I156" s="16">
        <v>1253</v>
      </c>
      <c r="J156" s="16">
        <v>7.5684873709435498</v>
      </c>
      <c r="K156" s="16">
        <v>9483.3146757922696</v>
      </c>
      <c r="L156" s="17">
        <v>29834.753854673902</v>
      </c>
    </row>
    <row r="157" spans="1:12" x14ac:dyDescent="0.25">
      <c r="A157" s="14">
        <v>2011</v>
      </c>
      <c r="B157" s="15" t="s">
        <v>57</v>
      </c>
      <c r="C157" s="15" t="s">
        <v>69</v>
      </c>
      <c r="D157" s="15" t="s">
        <v>73</v>
      </c>
      <c r="E157" s="16">
        <v>49</v>
      </c>
      <c r="F157" s="16">
        <v>0</v>
      </c>
      <c r="G157" s="16">
        <v>20510</v>
      </c>
      <c r="H157" s="15" t="s">
        <v>60</v>
      </c>
      <c r="I157" s="16">
        <v>0</v>
      </c>
      <c r="J157" s="18"/>
      <c r="K157" s="16">
        <v>0</v>
      </c>
      <c r="L157" s="17">
        <v>0</v>
      </c>
    </row>
    <row r="158" spans="1:12" x14ac:dyDescent="0.25">
      <c r="A158" s="14">
        <v>2011</v>
      </c>
      <c r="B158" s="15" t="s">
        <v>57</v>
      </c>
      <c r="C158" s="15" t="s">
        <v>69</v>
      </c>
      <c r="D158" s="15" t="s">
        <v>74</v>
      </c>
      <c r="E158" s="16">
        <v>45</v>
      </c>
      <c r="F158" s="16">
        <v>1</v>
      </c>
      <c r="G158" s="16">
        <v>20510</v>
      </c>
      <c r="H158" s="15" t="s">
        <v>60</v>
      </c>
      <c r="I158" s="16">
        <v>4775</v>
      </c>
      <c r="J158" s="16">
        <v>9.6906629739677292</v>
      </c>
      <c r="K158" s="16">
        <v>46272.915700695899</v>
      </c>
      <c r="L158" s="17">
        <v>168254.87877658999</v>
      </c>
    </row>
    <row r="159" spans="1:12" x14ac:dyDescent="0.25">
      <c r="A159" s="14">
        <v>2011</v>
      </c>
      <c r="B159" s="15" t="s">
        <v>57</v>
      </c>
      <c r="C159" s="15" t="s">
        <v>69</v>
      </c>
      <c r="D159" s="15" t="s">
        <v>75</v>
      </c>
      <c r="E159" s="16">
        <v>46</v>
      </c>
      <c r="F159" s="16">
        <v>1</v>
      </c>
      <c r="G159" s="16">
        <v>20510</v>
      </c>
      <c r="H159" s="15" t="s">
        <v>60</v>
      </c>
      <c r="I159" s="16">
        <v>729</v>
      </c>
      <c r="J159" s="16">
        <v>18.958199693208599</v>
      </c>
      <c r="K159" s="16">
        <v>13820.527576349101</v>
      </c>
      <c r="L159" s="17">
        <v>36583.426785763397</v>
      </c>
    </row>
    <row r="160" spans="1:12" x14ac:dyDescent="0.25">
      <c r="A160" s="14">
        <v>2011</v>
      </c>
      <c r="B160" s="15" t="s">
        <v>57</v>
      </c>
      <c r="C160" s="15" t="s">
        <v>76</v>
      </c>
      <c r="D160" s="15" t="s">
        <v>77</v>
      </c>
      <c r="E160" s="16">
        <v>38</v>
      </c>
      <c r="F160" s="16">
        <v>1</v>
      </c>
      <c r="G160" s="16">
        <v>20510</v>
      </c>
      <c r="H160" s="15" t="s">
        <v>60</v>
      </c>
      <c r="I160" s="16">
        <v>10898</v>
      </c>
      <c r="J160" s="16">
        <v>5.3920439040541304</v>
      </c>
      <c r="K160" s="16">
        <v>58762.494466381897</v>
      </c>
      <c r="L160" s="17">
        <v>204013.70518252399</v>
      </c>
    </row>
    <row r="161" spans="1:12" x14ac:dyDescent="0.25">
      <c r="A161" s="14">
        <v>2011</v>
      </c>
      <c r="B161" s="15" t="s">
        <v>57</v>
      </c>
      <c r="C161" s="15" t="s">
        <v>76</v>
      </c>
      <c r="D161" s="15" t="s">
        <v>78</v>
      </c>
      <c r="E161" s="16">
        <v>41</v>
      </c>
      <c r="F161" s="16">
        <v>0</v>
      </c>
      <c r="G161" s="16">
        <v>20510</v>
      </c>
      <c r="H161" s="15" t="s">
        <v>60</v>
      </c>
      <c r="I161" s="16">
        <v>1528</v>
      </c>
      <c r="J161" s="16">
        <v>5.5790843415912796</v>
      </c>
      <c r="K161" s="16">
        <v>8524.8408739514798</v>
      </c>
      <c r="L161" s="17">
        <v>19556.653765223698</v>
      </c>
    </row>
    <row r="162" spans="1:12" x14ac:dyDescent="0.25">
      <c r="A162" s="14">
        <v>2011</v>
      </c>
      <c r="B162" s="15" t="s">
        <v>57</v>
      </c>
      <c r="C162" s="15" t="s">
        <v>76</v>
      </c>
      <c r="D162" s="15" t="s">
        <v>79</v>
      </c>
      <c r="E162" s="16">
        <v>42</v>
      </c>
      <c r="F162" s="16">
        <v>0</v>
      </c>
      <c r="G162" s="16">
        <v>20510</v>
      </c>
      <c r="H162" s="15" t="s">
        <v>60</v>
      </c>
      <c r="I162" s="16">
        <v>2762</v>
      </c>
      <c r="J162" s="16">
        <v>10.258766617942801</v>
      </c>
      <c r="K162" s="16">
        <v>28334.7133987581</v>
      </c>
      <c r="L162" s="17">
        <v>62501.254248359197</v>
      </c>
    </row>
    <row r="163" spans="1:12" x14ac:dyDescent="0.25">
      <c r="A163" s="14">
        <v>2011</v>
      </c>
      <c r="B163" s="15" t="s">
        <v>57</v>
      </c>
      <c r="C163" s="15" t="s">
        <v>80</v>
      </c>
      <c r="D163" s="15" t="s">
        <v>81</v>
      </c>
      <c r="E163" s="16">
        <v>25</v>
      </c>
      <c r="F163" s="16">
        <v>1</v>
      </c>
      <c r="G163" s="16">
        <v>20510</v>
      </c>
      <c r="H163" s="15" t="s">
        <v>60</v>
      </c>
      <c r="I163" s="16">
        <v>11634</v>
      </c>
      <c r="J163" s="16">
        <v>9.9613699562231197</v>
      </c>
      <c r="K163" s="16">
        <v>115890.57807069999</v>
      </c>
      <c r="L163" s="17">
        <v>252640.85970463199</v>
      </c>
    </row>
    <row r="164" spans="1:12" x14ac:dyDescent="0.25">
      <c r="A164" s="14">
        <v>2010</v>
      </c>
      <c r="B164" s="15" t="s">
        <v>57</v>
      </c>
      <c r="C164" s="15" t="s">
        <v>58</v>
      </c>
      <c r="D164" s="15" t="s">
        <v>59</v>
      </c>
      <c r="E164" s="16">
        <v>15</v>
      </c>
      <c r="F164" s="16">
        <v>1</v>
      </c>
      <c r="G164" s="16">
        <v>20510</v>
      </c>
      <c r="H164" s="15" t="s">
        <v>60</v>
      </c>
      <c r="I164" s="16">
        <v>15658</v>
      </c>
      <c r="J164" s="16">
        <v>1.43977582469232</v>
      </c>
      <c r="K164" s="16">
        <v>22544.009863032301</v>
      </c>
      <c r="L164" s="17">
        <v>74821.825925776298</v>
      </c>
    </row>
    <row r="165" spans="1:12" x14ac:dyDescent="0.25">
      <c r="A165" s="14">
        <v>2010</v>
      </c>
      <c r="B165" s="15" t="s">
        <v>57</v>
      </c>
      <c r="C165" s="15" t="s">
        <v>58</v>
      </c>
      <c r="D165" s="15" t="s">
        <v>61</v>
      </c>
      <c r="E165" s="16">
        <v>16</v>
      </c>
      <c r="F165" s="16">
        <v>1</v>
      </c>
      <c r="G165" s="16">
        <v>20510</v>
      </c>
      <c r="H165" s="15" t="s">
        <v>60</v>
      </c>
      <c r="I165" s="16">
        <v>10925</v>
      </c>
      <c r="J165" s="16">
        <v>0.26207795672752998</v>
      </c>
      <c r="K165" s="16">
        <v>4103.6166464396701</v>
      </c>
      <c r="L165" s="17">
        <v>13619.586411267201</v>
      </c>
    </row>
    <row r="166" spans="1:12" x14ac:dyDescent="0.25">
      <c r="A166" s="14">
        <v>2010</v>
      </c>
      <c r="B166" s="15" t="s">
        <v>57</v>
      </c>
      <c r="C166" s="15" t="s">
        <v>58</v>
      </c>
      <c r="D166" s="15" t="s">
        <v>62</v>
      </c>
      <c r="E166" s="16">
        <v>18</v>
      </c>
      <c r="F166" s="16">
        <v>1</v>
      </c>
      <c r="G166" s="16">
        <v>20510</v>
      </c>
      <c r="H166" s="15" t="s">
        <v>60</v>
      </c>
      <c r="I166" s="16">
        <v>12772</v>
      </c>
      <c r="J166" s="16">
        <v>1.11570014885113</v>
      </c>
      <c r="K166" s="16">
        <v>14249.7223011267</v>
      </c>
      <c r="L166" s="17">
        <v>46802.843875079001</v>
      </c>
    </row>
    <row r="167" spans="1:12" x14ac:dyDescent="0.25">
      <c r="A167" s="14">
        <v>2010</v>
      </c>
      <c r="B167" s="15" t="s">
        <v>57</v>
      </c>
      <c r="C167" s="15" t="s">
        <v>58</v>
      </c>
      <c r="D167" s="15" t="s">
        <v>63</v>
      </c>
      <c r="E167" s="16">
        <v>17</v>
      </c>
      <c r="F167" s="16">
        <v>1</v>
      </c>
      <c r="G167" s="16">
        <v>20510</v>
      </c>
      <c r="H167" s="15" t="s">
        <v>60</v>
      </c>
      <c r="I167" s="16">
        <v>12808</v>
      </c>
      <c r="J167" s="16">
        <v>0.73420759909181799</v>
      </c>
      <c r="K167" s="16">
        <v>9377.2994556006906</v>
      </c>
      <c r="L167" s="17">
        <v>30799.497219369699</v>
      </c>
    </row>
    <row r="168" spans="1:12" x14ac:dyDescent="0.25">
      <c r="A168" s="14">
        <v>2010</v>
      </c>
      <c r="B168" s="15" t="s">
        <v>57</v>
      </c>
      <c r="C168" s="15" t="s">
        <v>64</v>
      </c>
      <c r="D168" s="15" t="s">
        <v>65</v>
      </c>
      <c r="E168" s="16">
        <v>36</v>
      </c>
      <c r="F168" s="16">
        <v>0</v>
      </c>
      <c r="G168" s="16">
        <v>20510</v>
      </c>
      <c r="H168" s="15" t="s">
        <v>60</v>
      </c>
      <c r="I168" s="16">
        <v>11514</v>
      </c>
      <c r="J168" s="16">
        <v>9.1972270220922692</v>
      </c>
      <c r="K168" s="16">
        <v>105896.87193237001</v>
      </c>
      <c r="L168" s="17">
        <v>272267.49006291601</v>
      </c>
    </row>
    <row r="169" spans="1:12" x14ac:dyDescent="0.25">
      <c r="A169" s="14">
        <v>2010</v>
      </c>
      <c r="B169" s="15" t="s">
        <v>57</v>
      </c>
      <c r="C169" s="15" t="s">
        <v>64</v>
      </c>
      <c r="D169" s="15" t="s">
        <v>66</v>
      </c>
      <c r="E169" s="16">
        <v>30</v>
      </c>
      <c r="F169" s="16">
        <v>1</v>
      </c>
      <c r="G169" s="16">
        <v>20510</v>
      </c>
      <c r="H169" s="15" t="s">
        <v>60</v>
      </c>
      <c r="I169" s="16">
        <v>9545</v>
      </c>
      <c r="J169" s="16">
        <v>6.8047124427788104</v>
      </c>
      <c r="K169" s="16">
        <v>64950.980266323801</v>
      </c>
      <c r="L169" s="17">
        <v>197206.18182549201</v>
      </c>
    </row>
    <row r="170" spans="1:12" x14ac:dyDescent="0.25">
      <c r="A170" s="14">
        <v>2010</v>
      </c>
      <c r="B170" s="15" t="s">
        <v>57</v>
      </c>
      <c r="C170" s="15" t="s">
        <v>64</v>
      </c>
      <c r="D170" s="15" t="s">
        <v>67</v>
      </c>
      <c r="E170" s="16">
        <v>35</v>
      </c>
      <c r="F170" s="16">
        <v>1</v>
      </c>
      <c r="G170" s="16">
        <v>20510</v>
      </c>
      <c r="H170" s="15" t="s">
        <v>60</v>
      </c>
      <c r="I170" s="16">
        <v>11238</v>
      </c>
      <c r="J170" s="16">
        <v>8.6275527165468606</v>
      </c>
      <c r="K170" s="16">
        <v>96956.437428553603</v>
      </c>
      <c r="L170" s="17">
        <v>324536.00840786699</v>
      </c>
    </row>
    <row r="171" spans="1:12" x14ac:dyDescent="0.25">
      <c r="A171" s="14">
        <v>2010</v>
      </c>
      <c r="B171" s="15" t="s">
        <v>57</v>
      </c>
      <c r="C171" s="15" t="s">
        <v>64</v>
      </c>
      <c r="D171" s="15" t="s">
        <v>68</v>
      </c>
      <c r="E171" s="16">
        <v>31</v>
      </c>
      <c r="F171" s="16">
        <v>0</v>
      </c>
      <c r="G171" s="16">
        <v>20510</v>
      </c>
      <c r="H171" s="15" t="s">
        <v>60</v>
      </c>
      <c r="I171" s="16">
        <v>17142</v>
      </c>
      <c r="J171" s="16">
        <v>3.9163744028745802</v>
      </c>
      <c r="K171" s="16">
        <v>67134.490014076</v>
      </c>
      <c r="L171" s="17">
        <v>161739.08412780601</v>
      </c>
    </row>
    <row r="172" spans="1:12" x14ac:dyDescent="0.25">
      <c r="A172" s="14">
        <v>2010</v>
      </c>
      <c r="B172" s="15" t="s">
        <v>57</v>
      </c>
      <c r="C172" s="15" t="s">
        <v>69</v>
      </c>
      <c r="D172" s="15" t="s">
        <v>70</v>
      </c>
      <c r="E172" s="16">
        <v>55</v>
      </c>
      <c r="F172" s="16">
        <v>1</v>
      </c>
      <c r="G172" s="16">
        <v>20510</v>
      </c>
      <c r="H172" s="15" t="s">
        <v>60</v>
      </c>
      <c r="I172" s="16">
        <v>2343</v>
      </c>
      <c r="J172" s="16">
        <v>6.9823519551146198</v>
      </c>
      <c r="K172" s="16">
        <v>16359.650630833499</v>
      </c>
      <c r="L172" s="17">
        <v>48491.763315790697</v>
      </c>
    </row>
    <row r="173" spans="1:12" x14ac:dyDescent="0.25">
      <c r="A173" s="14">
        <v>2010</v>
      </c>
      <c r="B173" s="15" t="s">
        <v>57</v>
      </c>
      <c r="C173" s="15" t="s">
        <v>69</v>
      </c>
      <c r="D173" s="15" t="s">
        <v>71</v>
      </c>
      <c r="E173" s="16">
        <v>39</v>
      </c>
      <c r="F173" s="16">
        <v>1</v>
      </c>
      <c r="G173" s="16">
        <v>20510</v>
      </c>
      <c r="H173" s="15" t="s">
        <v>60</v>
      </c>
      <c r="I173" s="16">
        <v>4412</v>
      </c>
      <c r="J173" s="16">
        <v>2.9435375568525601</v>
      </c>
      <c r="K173" s="16">
        <v>12986.8877008335</v>
      </c>
      <c r="L173" s="17">
        <v>54148.928890885101</v>
      </c>
    </row>
    <row r="174" spans="1:12" x14ac:dyDescent="0.25">
      <c r="A174" s="14">
        <v>2010</v>
      </c>
      <c r="B174" s="15" t="s">
        <v>57</v>
      </c>
      <c r="C174" s="15" t="s">
        <v>69</v>
      </c>
      <c r="D174" s="15" t="s">
        <v>72</v>
      </c>
      <c r="E174" s="16">
        <v>47</v>
      </c>
      <c r="F174" s="16">
        <v>1</v>
      </c>
      <c r="G174" s="16">
        <v>20510</v>
      </c>
      <c r="H174" s="15" t="s">
        <v>60</v>
      </c>
      <c r="I174" s="16">
        <v>1253</v>
      </c>
      <c r="J174" s="16">
        <v>7.4320716132371496</v>
      </c>
      <c r="K174" s="16">
        <v>9312.3857313861499</v>
      </c>
      <c r="L174" s="17">
        <v>34582.734870691398</v>
      </c>
    </row>
    <row r="175" spans="1:12" x14ac:dyDescent="0.25">
      <c r="A175" s="14">
        <v>2010</v>
      </c>
      <c r="B175" s="15" t="s">
        <v>57</v>
      </c>
      <c r="C175" s="15" t="s">
        <v>69</v>
      </c>
      <c r="D175" s="15" t="s">
        <v>73</v>
      </c>
      <c r="E175" s="16">
        <v>49</v>
      </c>
      <c r="F175" s="16">
        <v>0</v>
      </c>
      <c r="G175" s="16">
        <v>20510</v>
      </c>
      <c r="H175" s="15" t="s">
        <v>60</v>
      </c>
      <c r="I175" s="16">
        <v>0</v>
      </c>
      <c r="J175" s="18"/>
      <c r="K175" s="16">
        <v>0</v>
      </c>
      <c r="L175" s="17">
        <v>0</v>
      </c>
    </row>
    <row r="176" spans="1:12" x14ac:dyDescent="0.25">
      <c r="A176" s="14">
        <v>2010</v>
      </c>
      <c r="B176" s="15" t="s">
        <v>57</v>
      </c>
      <c r="C176" s="15" t="s">
        <v>69</v>
      </c>
      <c r="D176" s="15" t="s">
        <v>74</v>
      </c>
      <c r="E176" s="16">
        <v>45</v>
      </c>
      <c r="F176" s="16">
        <v>1</v>
      </c>
      <c r="G176" s="16">
        <v>20510</v>
      </c>
      <c r="H176" s="15" t="s">
        <v>60</v>
      </c>
      <c r="I176" s="16">
        <v>4775</v>
      </c>
      <c r="J176" s="16">
        <v>9.7987605397344399</v>
      </c>
      <c r="K176" s="16">
        <v>46789.081577231998</v>
      </c>
      <c r="L176" s="17">
        <v>175502.32444993101</v>
      </c>
    </row>
    <row r="177" spans="1:12" x14ac:dyDescent="0.25">
      <c r="A177" s="14">
        <v>2010</v>
      </c>
      <c r="B177" s="15" t="s">
        <v>57</v>
      </c>
      <c r="C177" s="15" t="s">
        <v>69</v>
      </c>
      <c r="D177" s="15" t="s">
        <v>75</v>
      </c>
      <c r="E177" s="16">
        <v>46</v>
      </c>
      <c r="F177" s="16">
        <v>1</v>
      </c>
      <c r="G177" s="16">
        <v>20510</v>
      </c>
      <c r="H177" s="15" t="s">
        <v>60</v>
      </c>
      <c r="I177" s="16">
        <v>729</v>
      </c>
      <c r="J177" s="16">
        <v>21.268953917059299</v>
      </c>
      <c r="K177" s="16">
        <v>15505.0674055363</v>
      </c>
      <c r="L177" s="17">
        <v>41442.9759711847</v>
      </c>
    </row>
    <row r="178" spans="1:12" x14ac:dyDescent="0.25">
      <c r="A178" s="14">
        <v>2010</v>
      </c>
      <c r="B178" s="15" t="s">
        <v>57</v>
      </c>
      <c r="C178" s="15" t="s">
        <v>76</v>
      </c>
      <c r="D178" s="15" t="s">
        <v>77</v>
      </c>
      <c r="E178" s="16">
        <v>38</v>
      </c>
      <c r="F178" s="16">
        <v>1</v>
      </c>
      <c r="G178" s="16">
        <v>20510</v>
      </c>
      <c r="H178" s="15" t="s">
        <v>60</v>
      </c>
      <c r="I178" s="16">
        <v>10898</v>
      </c>
      <c r="J178" s="16">
        <v>6.6153746455278597</v>
      </c>
      <c r="K178" s="16">
        <v>72094.352886962704</v>
      </c>
      <c r="L178" s="17">
        <v>270879.915243909</v>
      </c>
    </row>
    <row r="179" spans="1:12" x14ac:dyDescent="0.25">
      <c r="A179" s="14">
        <v>2010</v>
      </c>
      <c r="B179" s="15" t="s">
        <v>57</v>
      </c>
      <c r="C179" s="15" t="s">
        <v>76</v>
      </c>
      <c r="D179" s="15" t="s">
        <v>78</v>
      </c>
      <c r="E179" s="16">
        <v>41</v>
      </c>
      <c r="F179" s="16">
        <v>0</v>
      </c>
      <c r="G179" s="16">
        <v>20510</v>
      </c>
      <c r="H179" s="15" t="s">
        <v>60</v>
      </c>
      <c r="I179" s="16">
        <v>1528</v>
      </c>
      <c r="J179" s="16">
        <v>8.2183918291166105</v>
      </c>
      <c r="K179" s="16">
        <v>12557.7027148902</v>
      </c>
      <c r="L179" s="17">
        <v>34025.982571979403</v>
      </c>
    </row>
    <row r="180" spans="1:12" x14ac:dyDescent="0.25">
      <c r="A180" s="14">
        <v>2010</v>
      </c>
      <c r="B180" s="15" t="s">
        <v>57</v>
      </c>
      <c r="C180" s="15" t="s">
        <v>76</v>
      </c>
      <c r="D180" s="15" t="s">
        <v>79</v>
      </c>
      <c r="E180" s="16">
        <v>42</v>
      </c>
      <c r="F180" s="16">
        <v>0</v>
      </c>
      <c r="G180" s="16">
        <v>20510</v>
      </c>
      <c r="H180" s="15" t="s">
        <v>60</v>
      </c>
      <c r="I180" s="16">
        <v>2036</v>
      </c>
      <c r="J180" s="16">
        <v>10.08160418292</v>
      </c>
      <c r="K180" s="16">
        <v>20526.146116425101</v>
      </c>
      <c r="L180" s="17">
        <v>66058.605181052902</v>
      </c>
    </row>
    <row r="181" spans="1:12" x14ac:dyDescent="0.25">
      <c r="A181" s="14">
        <v>2010</v>
      </c>
      <c r="B181" s="15" t="s">
        <v>57</v>
      </c>
      <c r="C181" s="15" t="s">
        <v>80</v>
      </c>
      <c r="D181" s="15" t="s">
        <v>81</v>
      </c>
      <c r="E181" s="16">
        <v>25</v>
      </c>
      <c r="F181" s="16">
        <v>1</v>
      </c>
      <c r="G181" s="16">
        <v>20510</v>
      </c>
      <c r="H181" s="15" t="s">
        <v>60</v>
      </c>
      <c r="I181" s="16">
        <v>11634</v>
      </c>
      <c r="J181" s="16">
        <v>6.1696143366035496</v>
      </c>
      <c r="K181" s="16">
        <v>71777.293192045705</v>
      </c>
      <c r="L181" s="17">
        <v>180395.397312719</v>
      </c>
    </row>
    <row r="182" spans="1:12" x14ac:dyDescent="0.25">
      <c r="A182" s="14">
        <v>2009</v>
      </c>
      <c r="B182" s="15" t="s">
        <v>57</v>
      </c>
      <c r="C182" s="15" t="s">
        <v>82</v>
      </c>
      <c r="D182" s="15" t="s">
        <v>83</v>
      </c>
      <c r="E182" s="16">
        <v>9</v>
      </c>
      <c r="F182" s="16">
        <v>1</v>
      </c>
      <c r="G182" s="16">
        <v>20510</v>
      </c>
      <c r="H182" s="15" t="s">
        <v>60</v>
      </c>
      <c r="I182" s="16">
        <v>2290</v>
      </c>
      <c r="J182" s="16">
        <v>3.85830053996796</v>
      </c>
      <c r="K182" s="16">
        <v>8835.5082365266408</v>
      </c>
      <c r="L182" s="17">
        <v>29351.964510737002</v>
      </c>
    </row>
    <row r="183" spans="1:12" x14ac:dyDescent="0.25">
      <c r="A183" s="14">
        <v>2009</v>
      </c>
      <c r="B183" s="15" t="s">
        <v>57</v>
      </c>
      <c r="C183" s="15" t="s">
        <v>82</v>
      </c>
      <c r="D183" s="15" t="s">
        <v>84</v>
      </c>
      <c r="E183" s="16">
        <v>8</v>
      </c>
      <c r="F183" s="16">
        <v>1</v>
      </c>
      <c r="G183" s="16">
        <v>20510</v>
      </c>
      <c r="H183" s="15" t="s">
        <v>60</v>
      </c>
      <c r="I183" s="16">
        <v>14362</v>
      </c>
      <c r="J183" s="16">
        <v>0.43858076143901498</v>
      </c>
      <c r="K183" s="16">
        <v>6298.8968957871402</v>
      </c>
      <c r="L183" s="17">
        <v>19599.656996223701</v>
      </c>
    </row>
    <row r="184" spans="1:12" x14ac:dyDescent="0.25">
      <c r="A184" s="14">
        <v>2009</v>
      </c>
      <c r="B184" s="15" t="s">
        <v>57</v>
      </c>
      <c r="C184" s="15" t="s">
        <v>82</v>
      </c>
      <c r="D184" s="15" t="s">
        <v>85</v>
      </c>
      <c r="E184" s="16">
        <v>7</v>
      </c>
      <c r="F184" s="16">
        <v>1</v>
      </c>
      <c r="G184" s="16">
        <v>20510</v>
      </c>
      <c r="H184" s="15" t="s">
        <v>60</v>
      </c>
      <c r="I184" s="16">
        <v>5016</v>
      </c>
      <c r="J184" s="16">
        <v>1.00771113191529</v>
      </c>
      <c r="K184" s="16">
        <v>5054.6790376870804</v>
      </c>
      <c r="L184" s="17">
        <v>19263.108554132999</v>
      </c>
    </row>
    <row r="185" spans="1:12" x14ac:dyDescent="0.25">
      <c r="A185" s="14">
        <v>2009</v>
      </c>
      <c r="B185" s="15" t="s">
        <v>57</v>
      </c>
      <c r="C185" s="15" t="s">
        <v>82</v>
      </c>
      <c r="D185" s="15" t="s">
        <v>86</v>
      </c>
      <c r="E185" s="16">
        <v>6</v>
      </c>
      <c r="F185" s="16">
        <v>1</v>
      </c>
      <c r="G185" s="16">
        <v>20510</v>
      </c>
      <c r="H185" s="15" t="s">
        <v>60</v>
      </c>
      <c r="I185" s="16">
        <v>6475</v>
      </c>
      <c r="J185" s="16">
        <v>0.32099637655720098</v>
      </c>
      <c r="K185" s="16">
        <v>2078.4515382078798</v>
      </c>
      <c r="L185" s="17">
        <v>6625.6612798892502</v>
      </c>
    </row>
    <row r="186" spans="1:12" x14ac:dyDescent="0.25">
      <c r="A186" s="14">
        <v>2009</v>
      </c>
      <c r="B186" s="15" t="s">
        <v>57</v>
      </c>
      <c r="C186" s="15" t="s">
        <v>64</v>
      </c>
      <c r="D186" s="15" t="s">
        <v>65</v>
      </c>
      <c r="E186" s="16">
        <v>36</v>
      </c>
      <c r="F186" s="16">
        <v>0</v>
      </c>
      <c r="G186" s="16">
        <v>20510</v>
      </c>
      <c r="H186" s="15" t="s">
        <v>60</v>
      </c>
      <c r="I186" s="16">
        <v>11514</v>
      </c>
      <c r="J186" s="16">
        <v>8.4254353769152992</v>
      </c>
      <c r="K186" s="16">
        <v>97010.462929802801</v>
      </c>
      <c r="L186" s="17">
        <v>275410.04515064601</v>
      </c>
    </row>
    <row r="187" spans="1:12" x14ac:dyDescent="0.25">
      <c r="A187" s="14">
        <v>2009</v>
      </c>
      <c r="B187" s="15" t="s">
        <v>57</v>
      </c>
      <c r="C187" s="15" t="s">
        <v>64</v>
      </c>
      <c r="D187" s="15" t="s">
        <v>66</v>
      </c>
      <c r="E187" s="16">
        <v>30</v>
      </c>
      <c r="F187" s="16">
        <v>1</v>
      </c>
      <c r="G187" s="16">
        <v>20510</v>
      </c>
      <c r="H187" s="15" t="s">
        <v>60</v>
      </c>
      <c r="I187" s="16">
        <v>9545</v>
      </c>
      <c r="J187" s="16">
        <v>6.6989086901223196</v>
      </c>
      <c r="K187" s="16">
        <v>63941.083447217497</v>
      </c>
      <c r="L187" s="17">
        <v>209863.70010687099</v>
      </c>
    </row>
    <row r="188" spans="1:12" x14ac:dyDescent="0.25">
      <c r="A188" s="14">
        <v>2009</v>
      </c>
      <c r="B188" s="15" t="s">
        <v>57</v>
      </c>
      <c r="C188" s="15" t="s">
        <v>64</v>
      </c>
      <c r="D188" s="15" t="s">
        <v>67</v>
      </c>
      <c r="E188" s="16">
        <v>35</v>
      </c>
      <c r="F188" s="16">
        <v>1</v>
      </c>
      <c r="G188" s="16">
        <v>20510</v>
      </c>
      <c r="H188" s="15" t="s">
        <v>60</v>
      </c>
      <c r="I188" s="16">
        <v>11238</v>
      </c>
      <c r="J188" s="16">
        <v>7.7739495440311304</v>
      </c>
      <c r="K188" s="16">
        <v>87363.644975821895</v>
      </c>
      <c r="L188" s="17">
        <v>302364.517137471</v>
      </c>
    </row>
    <row r="189" spans="1:12" x14ac:dyDescent="0.25">
      <c r="A189" s="14">
        <v>2009</v>
      </c>
      <c r="B189" s="15" t="s">
        <v>57</v>
      </c>
      <c r="C189" s="15" t="s">
        <v>64</v>
      </c>
      <c r="D189" s="15" t="s">
        <v>68</v>
      </c>
      <c r="E189" s="16">
        <v>31</v>
      </c>
      <c r="F189" s="16">
        <v>0</v>
      </c>
      <c r="G189" s="16">
        <v>20510</v>
      </c>
      <c r="H189" s="15" t="s">
        <v>60</v>
      </c>
      <c r="I189" s="16">
        <v>17142</v>
      </c>
      <c r="J189" s="16">
        <v>4.1498582199205503</v>
      </c>
      <c r="K189" s="16">
        <v>71136.869605878106</v>
      </c>
      <c r="L189" s="17">
        <v>178066.873030666</v>
      </c>
    </row>
    <row r="190" spans="1:12" x14ac:dyDescent="0.25">
      <c r="A190" s="14">
        <v>2009</v>
      </c>
      <c r="B190" s="15" t="s">
        <v>57</v>
      </c>
      <c r="C190" s="15" t="s">
        <v>69</v>
      </c>
      <c r="D190" s="15" t="s">
        <v>70</v>
      </c>
      <c r="E190" s="16">
        <v>55</v>
      </c>
      <c r="F190" s="16">
        <v>1</v>
      </c>
      <c r="G190" s="16">
        <v>20510</v>
      </c>
      <c r="H190" s="15" t="s">
        <v>60</v>
      </c>
      <c r="I190" s="16">
        <v>2343</v>
      </c>
      <c r="J190" s="16">
        <v>3.4969288624946202</v>
      </c>
      <c r="K190" s="16">
        <v>8193.3043248248996</v>
      </c>
      <c r="L190" s="17">
        <v>26732.092664506999</v>
      </c>
    </row>
    <row r="191" spans="1:12" x14ac:dyDescent="0.25">
      <c r="A191" s="14">
        <v>2009</v>
      </c>
      <c r="B191" s="15" t="s">
        <v>57</v>
      </c>
      <c r="C191" s="15" t="s">
        <v>69</v>
      </c>
      <c r="D191" s="15" t="s">
        <v>71</v>
      </c>
      <c r="E191" s="16">
        <v>39</v>
      </c>
      <c r="F191" s="16">
        <v>1</v>
      </c>
      <c r="G191" s="16">
        <v>20510</v>
      </c>
      <c r="H191" s="15" t="s">
        <v>60</v>
      </c>
      <c r="I191" s="16">
        <v>4412</v>
      </c>
      <c r="J191" s="16">
        <v>1.6728377809428101</v>
      </c>
      <c r="K191" s="16">
        <v>7380.5602895196698</v>
      </c>
      <c r="L191" s="17">
        <v>29331.784966089701</v>
      </c>
    </row>
    <row r="192" spans="1:12" x14ac:dyDescent="0.25">
      <c r="A192" s="14">
        <v>2009</v>
      </c>
      <c r="B192" s="15" t="s">
        <v>57</v>
      </c>
      <c r="C192" s="15" t="s">
        <v>69</v>
      </c>
      <c r="D192" s="15" t="s">
        <v>72</v>
      </c>
      <c r="E192" s="16">
        <v>47</v>
      </c>
      <c r="F192" s="16">
        <v>1</v>
      </c>
      <c r="G192" s="16">
        <v>20510</v>
      </c>
      <c r="H192" s="15" t="s">
        <v>60</v>
      </c>
      <c r="I192" s="16">
        <v>1253</v>
      </c>
      <c r="J192" s="16">
        <v>5.2425699134861699</v>
      </c>
      <c r="K192" s="16">
        <v>6568.9401015981703</v>
      </c>
      <c r="L192" s="17">
        <v>24539.035277790201</v>
      </c>
    </row>
    <row r="193" spans="1:12" x14ac:dyDescent="0.25">
      <c r="A193" s="14">
        <v>2009</v>
      </c>
      <c r="B193" s="15" t="s">
        <v>57</v>
      </c>
      <c r="C193" s="15" t="s">
        <v>69</v>
      </c>
      <c r="D193" s="15" t="s">
        <v>73</v>
      </c>
      <c r="E193" s="16">
        <v>49</v>
      </c>
      <c r="F193" s="16">
        <v>0</v>
      </c>
      <c r="G193" s="16">
        <v>20510</v>
      </c>
      <c r="H193" s="15" t="s">
        <v>60</v>
      </c>
      <c r="I193" s="16">
        <v>0</v>
      </c>
      <c r="J193" s="18"/>
      <c r="K193" s="16">
        <v>0</v>
      </c>
      <c r="L193" s="17">
        <v>0</v>
      </c>
    </row>
    <row r="194" spans="1:12" x14ac:dyDescent="0.25">
      <c r="A194" s="14">
        <v>2009</v>
      </c>
      <c r="B194" s="15" t="s">
        <v>57</v>
      </c>
      <c r="C194" s="15" t="s">
        <v>69</v>
      </c>
      <c r="D194" s="15" t="s">
        <v>74</v>
      </c>
      <c r="E194" s="16">
        <v>45</v>
      </c>
      <c r="F194" s="16">
        <v>1</v>
      </c>
      <c r="G194" s="16">
        <v>20510</v>
      </c>
      <c r="H194" s="15" t="s">
        <v>60</v>
      </c>
      <c r="I194" s="16">
        <v>4775</v>
      </c>
      <c r="J194" s="16">
        <v>8.1324957021190798</v>
      </c>
      <c r="K194" s="16">
        <v>38832.666977618603</v>
      </c>
      <c r="L194" s="17">
        <v>154799.99114424601</v>
      </c>
    </row>
    <row r="195" spans="1:12" x14ac:dyDescent="0.25">
      <c r="A195" s="14">
        <v>2009</v>
      </c>
      <c r="B195" s="15" t="s">
        <v>57</v>
      </c>
      <c r="C195" s="15" t="s">
        <v>69</v>
      </c>
      <c r="D195" s="15" t="s">
        <v>75</v>
      </c>
      <c r="E195" s="16">
        <v>46</v>
      </c>
      <c r="F195" s="16">
        <v>1</v>
      </c>
      <c r="G195" s="16">
        <v>20510</v>
      </c>
      <c r="H195" s="15" t="s">
        <v>60</v>
      </c>
      <c r="I195" s="16">
        <v>729</v>
      </c>
      <c r="J195" s="16">
        <v>14.0451358508402</v>
      </c>
      <c r="K195" s="16">
        <v>10238.9040352625</v>
      </c>
      <c r="L195" s="17">
        <v>31608.823443274901</v>
      </c>
    </row>
    <row r="196" spans="1:12" x14ac:dyDescent="0.25">
      <c r="A196" s="14">
        <v>2009</v>
      </c>
      <c r="B196" s="15" t="s">
        <v>57</v>
      </c>
      <c r="C196" s="15" t="s">
        <v>76</v>
      </c>
      <c r="D196" s="15" t="s">
        <v>77</v>
      </c>
      <c r="E196" s="16">
        <v>38</v>
      </c>
      <c r="F196" s="16">
        <v>1</v>
      </c>
      <c r="G196" s="16">
        <v>20510</v>
      </c>
      <c r="H196" s="15" t="s">
        <v>60</v>
      </c>
      <c r="I196" s="16">
        <v>10898</v>
      </c>
      <c r="J196" s="16">
        <v>3.7338445325483298</v>
      </c>
      <c r="K196" s="16">
        <v>40691.437715711698</v>
      </c>
      <c r="L196" s="17">
        <v>148710.393614956</v>
      </c>
    </row>
    <row r="197" spans="1:12" x14ac:dyDescent="0.25">
      <c r="A197" s="14">
        <v>2009</v>
      </c>
      <c r="B197" s="15" t="s">
        <v>57</v>
      </c>
      <c r="C197" s="15" t="s">
        <v>76</v>
      </c>
      <c r="D197" s="15" t="s">
        <v>78</v>
      </c>
      <c r="E197" s="16">
        <v>41</v>
      </c>
      <c r="F197" s="16">
        <v>0</v>
      </c>
      <c r="G197" s="16">
        <v>20510</v>
      </c>
      <c r="H197" s="15" t="s">
        <v>60</v>
      </c>
      <c r="I197" s="16">
        <v>1528</v>
      </c>
      <c r="J197" s="16">
        <v>5.9396588223442803</v>
      </c>
      <c r="K197" s="16">
        <v>9075.7986805420696</v>
      </c>
      <c r="L197" s="17">
        <v>28551.752403552899</v>
      </c>
    </row>
    <row r="198" spans="1:12" x14ac:dyDescent="0.25">
      <c r="A198" s="14">
        <v>2009</v>
      </c>
      <c r="B198" s="15" t="s">
        <v>57</v>
      </c>
      <c r="C198" s="15" t="s">
        <v>76</v>
      </c>
      <c r="D198" s="15" t="s">
        <v>79</v>
      </c>
      <c r="E198" s="16">
        <v>42</v>
      </c>
      <c r="F198" s="16">
        <v>0</v>
      </c>
      <c r="G198" s="16">
        <v>20510</v>
      </c>
      <c r="H198" s="15" t="s">
        <v>60</v>
      </c>
      <c r="I198" s="16">
        <v>2036</v>
      </c>
      <c r="J198" s="16">
        <v>13.0126846782127</v>
      </c>
      <c r="K198" s="16">
        <v>26493.826004841001</v>
      </c>
      <c r="L198" s="17">
        <v>80031.922707260295</v>
      </c>
    </row>
    <row r="199" spans="1:12" x14ac:dyDescent="0.25">
      <c r="A199" s="14">
        <v>2009</v>
      </c>
      <c r="B199" s="15" t="s">
        <v>57</v>
      </c>
      <c r="C199" s="15" t="s">
        <v>80</v>
      </c>
      <c r="D199" s="15" t="s">
        <v>81</v>
      </c>
      <c r="E199" s="16">
        <v>25</v>
      </c>
      <c r="F199" s="16">
        <v>1</v>
      </c>
      <c r="G199" s="16">
        <v>20510</v>
      </c>
      <c r="H199" s="15" t="s">
        <v>60</v>
      </c>
      <c r="I199" s="16">
        <v>11634</v>
      </c>
      <c r="J199" s="16">
        <v>7.4211577448513903</v>
      </c>
      <c r="K199" s="16">
        <v>86337.749203600993</v>
      </c>
      <c r="L199" s="17">
        <v>236167.98847372699</v>
      </c>
    </row>
    <row r="200" spans="1:12" x14ac:dyDescent="0.25">
      <c r="A200" s="14">
        <v>2008</v>
      </c>
      <c r="B200" s="15" t="s">
        <v>57</v>
      </c>
      <c r="C200" s="15" t="s">
        <v>58</v>
      </c>
      <c r="D200" s="15" t="s">
        <v>59</v>
      </c>
      <c r="E200" s="16">
        <v>15</v>
      </c>
      <c r="F200" s="16">
        <v>1</v>
      </c>
      <c r="G200" s="16">
        <v>20510</v>
      </c>
      <c r="H200" s="15" t="s">
        <v>60</v>
      </c>
      <c r="I200" s="16">
        <v>15658</v>
      </c>
      <c r="J200" s="16">
        <v>2.0661918323837201</v>
      </c>
      <c r="K200" s="16">
        <v>32352.431711464302</v>
      </c>
      <c r="L200" s="17">
        <v>88776.778701094896</v>
      </c>
    </row>
    <row r="201" spans="1:12" x14ac:dyDescent="0.25">
      <c r="A201" s="14">
        <v>2008</v>
      </c>
      <c r="B201" s="15" t="s">
        <v>57</v>
      </c>
      <c r="C201" s="15" t="s">
        <v>58</v>
      </c>
      <c r="D201" s="15" t="s">
        <v>61</v>
      </c>
      <c r="E201" s="16">
        <v>16</v>
      </c>
      <c r="F201" s="16">
        <v>1</v>
      </c>
      <c r="G201" s="16">
        <v>20510</v>
      </c>
      <c r="H201" s="15" t="s">
        <v>60</v>
      </c>
      <c r="I201" s="16">
        <v>10925</v>
      </c>
      <c r="J201" s="16">
        <v>0.37610253231884799</v>
      </c>
      <c r="K201" s="16">
        <v>5889.0134510485304</v>
      </c>
      <c r="L201" s="17">
        <v>16159.7634630427</v>
      </c>
    </row>
    <row r="202" spans="1:12" x14ac:dyDescent="0.25">
      <c r="A202" s="14">
        <v>2008</v>
      </c>
      <c r="B202" s="15" t="s">
        <v>57</v>
      </c>
      <c r="C202" s="15" t="s">
        <v>58</v>
      </c>
      <c r="D202" s="15" t="s">
        <v>62</v>
      </c>
      <c r="E202" s="16">
        <v>18</v>
      </c>
      <c r="F202" s="16">
        <v>1</v>
      </c>
      <c r="G202" s="16">
        <v>20510</v>
      </c>
      <c r="H202" s="15" t="s">
        <v>60</v>
      </c>
      <c r="I202" s="16">
        <v>12772</v>
      </c>
      <c r="J202" s="16">
        <v>1.5187214459262399</v>
      </c>
      <c r="K202" s="16">
        <v>19397.110307369901</v>
      </c>
      <c r="L202" s="17">
        <v>67971.462436710106</v>
      </c>
    </row>
    <row r="203" spans="1:12" x14ac:dyDescent="0.25">
      <c r="A203" s="14">
        <v>2008</v>
      </c>
      <c r="B203" s="15" t="s">
        <v>57</v>
      </c>
      <c r="C203" s="15" t="s">
        <v>58</v>
      </c>
      <c r="D203" s="15" t="s">
        <v>63</v>
      </c>
      <c r="E203" s="16">
        <v>17</v>
      </c>
      <c r="F203" s="16">
        <v>1</v>
      </c>
      <c r="G203" s="16">
        <v>20510</v>
      </c>
      <c r="H203" s="15" t="s">
        <v>60</v>
      </c>
      <c r="I203" s="16">
        <v>12808</v>
      </c>
      <c r="J203" s="16">
        <v>0.99942339135740099</v>
      </c>
      <c r="K203" s="16">
        <v>12764.6355544167</v>
      </c>
      <c r="L203" s="17">
        <v>44729.907308702299</v>
      </c>
    </row>
    <row r="204" spans="1:12" x14ac:dyDescent="0.25">
      <c r="A204" s="14">
        <v>2008</v>
      </c>
      <c r="B204" s="15" t="s">
        <v>57</v>
      </c>
      <c r="C204" s="15" t="s">
        <v>64</v>
      </c>
      <c r="D204" s="15" t="s">
        <v>65</v>
      </c>
      <c r="E204" s="16">
        <v>36</v>
      </c>
      <c r="F204" s="16">
        <v>0</v>
      </c>
      <c r="G204" s="16">
        <v>20510</v>
      </c>
      <c r="H204" s="15" t="s">
        <v>60</v>
      </c>
      <c r="I204" s="16">
        <v>11514</v>
      </c>
      <c r="J204" s="16">
        <v>10.298753297379401</v>
      </c>
      <c r="K204" s="16">
        <v>118579.84546602701</v>
      </c>
      <c r="L204" s="17">
        <v>348119.39385329402</v>
      </c>
    </row>
    <row r="205" spans="1:12" x14ac:dyDescent="0.25">
      <c r="A205" s="14">
        <v>2008</v>
      </c>
      <c r="B205" s="15" t="s">
        <v>57</v>
      </c>
      <c r="C205" s="15" t="s">
        <v>64</v>
      </c>
      <c r="D205" s="15" t="s">
        <v>66</v>
      </c>
      <c r="E205" s="16">
        <v>30</v>
      </c>
      <c r="F205" s="16">
        <v>1</v>
      </c>
      <c r="G205" s="16">
        <v>20510</v>
      </c>
      <c r="H205" s="15" t="s">
        <v>60</v>
      </c>
      <c r="I205" s="16">
        <v>9545</v>
      </c>
      <c r="J205" s="16">
        <v>8.9562725422752596</v>
      </c>
      <c r="K205" s="16">
        <v>85487.621416017399</v>
      </c>
      <c r="L205" s="17">
        <v>279292.08020907699</v>
      </c>
    </row>
    <row r="206" spans="1:12" x14ac:dyDescent="0.25">
      <c r="A206" s="14">
        <v>2008</v>
      </c>
      <c r="B206" s="15" t="s">
        <v>57</v>
      </c>
      <c r="C206" s="15" t="s">
        <v>64</v>
      </c>
      <c r="D206" s="15" t="s">
        <v>67</v>
      </c>
      <c r="E206" s="16">
        <v>35</v>
      </c>
      <c r="F206" s="16">
        <v>1</v>
      </c>
      <c r="G206" s="16">
        <v>20510</v>
      </c>
      <c r="H206" s="15" t="s">
        <v>60</v>
      </c>
      <c r="I206" s="16">
        <v>11238</v>
      </c>
      <c r="J206" s="16">
        <v>7.1360404607515502</v>
      </c>
      <c r="K206" s="16">
        <v>80194.822697925905</v>
      </c>
      <c r="L206" s="17">
        <v>290077.219130982</v>
      </c>
    </row>
    <row r="207" spans="1:12" x14ac:dyDescent="0.25">
      <c r="A207" s="14">
        <v>2008</v>
      </c>
      <c r="B207" s="15" t="s">
        <v>57</v>
      </c>
      <c r="C207" s="15" t="s">
        <v>64</v>
      </c>
      <c r="D207" s="15" t="s">
        <v>68</v>
      </c>
      <c r="E207" s="16">
        <v>31</v>
      </c>
      <c r="F207" s="16">
        <v>0</v>
      </c>
      <c r="G207" s="16">
        <v>20510</v>
      </c>
      <c r="H207" s="15" t="s">
        <v>60</v>
      </c>
      <c r="I207" s="16">
        <v>17142</v>
      </c>
      <c r="J207" s="16">
        <v>6.5073668214547098</v>
      </c>
      <c r="K207" s="16">
        <v>111549.282053377</v>
      </c>
      <c r="L207" s="17">
        <v>283066.13689092302</v>
      </c>
    </row>
    <row r="208" spans="1:12" x14ac:dyDescent="0.25">
      <c r="A208" s="14">
        <v>2008</v>
      </c>
      <c r="B208" s="15" t="s">
        <v>57</v>
      </c>
      <c r="C208" s="15" t="s">
        <v>69</v>
      </c>
      <c r="D208" s="15" t="s">
        <v>70</v>
      </c>
      <c r="E208" s="16">
        <v>55</v>
      </c>
      <c r="F208" s="16">
        <v>1</v>
      </c>
      <c r="G208" s="16">
        <v>20510</v>
      </c>
      <c r="H208" s="15" t="s">
        <v>60</v>
      </c>
      <c r="I208" s="16">
        <v>2343</v>
      </c>
      <c r="J208" s="16">
        <v>4.2117131208517504</v>
      </c>
      <c r="K208" s="16">
        <v>9868.0438421556391</v>
      </c>
      <c r="L208" s="17">
        <v>26438.811936399601</v>
      </c>
    </row>
    <row r="209" spans="1:12" x14ac:dyDescent="0.25">
      <c r="A209" s="14">
        <v>2008</v>
      </c>
      <c r="B209" s="15" t="s">
        <v>57</v>
      </c>
      <c r="C209" s="15" t="s">
        <v>69</v>
      </c>
      <c r="D209" s="15" t="s">
        <v>71</v>
      </c>
      <c r="E209" s="16">
        <v>39</v>
      </c>
      <c r="F209" s="16">
        <v>1</v>
      </c>
      <c r="G209" s="16">
        <v>20510</v>
      </c>
      <c r="H209" s="15" t="s">
        <v>60</v>
      </c>
      <c r="I209" s="16">
        <v>1831</v>
      </c>
      <c r="J209" s="16">
        <v>5.6092085790346902</v>
      </c>
      <c r="K209" s="16">
        <v>10270.460908212501</v>
      </c>
      <c r="L209" s="17">
        <v>45837.916949114297</v>
      </c>
    </row>
    <row r="210" spans="1:12" x14ac:dyDescent="0.25">
      <c r="A210" s="14">
        <v>2008</v>
      </c>
      <c r="B210" s="15" t="s">
        <v>57</v>
      </c>
      <c r="C210" s="15" t="s">
        <v>69</v>
      </c>
      <c r="D210" s="15" t="s">
        <v>72</v>
      </c>
      <c r="E210" s="16">
        <v>47</v>
      </c>
      <c r="F210" s="16">
        <v>1</v>
      </c>
      <c r="G210" s="16">
        <v>20510</v>
      </c>
      <c r="H210" s="15" t="s">
        <v>60</v>
      </c>
      <c r="I210" s="16">
        <v>1253</v>
      </c>
      <c r="J210" s="16">
        <v>4.8870891813692303</v>
      </c>
      <c r="K210" s="16">
        <v>6123.5227442556397</v>
      </c>
      <c r="L210" s="17">
        <v>21128.2740901574</v>
      </c>
    </row>
    <row r="211" spans="1:12" x14ac:dyDescent="0.25">
      <c r="A211" s="14">
        <v>2008</v>
      </c>
      <c r="B211" s="15" t="s">
        <v>57</v>
      </c>
      <c r="C211" s="15" t="s">
        <v>69</v>
      </c>
      <c r="D211" s="15" t="s">
        <v>73</v>
      </c>
      <c r="E211" s="16">
        <v>49</v>
      </c>
      <c r="F211" s="16">
        <v>0</v>
      </c>
      <c r="G211" s="16">
        <v>20510</v>
      </c>
      <c r="H211" s="15" t="s">
        <v>60</v>
      </c>
      <c r="I211" s="16">
        <v>0</v>
      </c>
      <c r="J211" s="18"/>
      <c r="K211" s="16">
        <v>0</v>
      </c>
      <c r="L211" s="17">
        <v>0</v>
      </c>
    </row>
    <row r="212" spans="1:12" x14ac:dyDescent="0.25">
      <c r="A212" s="14">
        <v>2008</v>
      </c>
      <c r="B212" s="15" t="s">
        <v>57</v>
      </c>
      <c r="C212" s="15" t="s">
        <v>69</v>
      </c>
      <c r="D212" s="15" t="s">
        <v>74</v>
      </c>
      <c r="E212" s="16">
        <v>45</v>
      </c>
      <c r="F212" s="16">
        <v>1</v>
      </c>
      <c r="G212" s="16">
        <v>20510</v>
      </c>
      <c r="H212" s="15" t="s">
        <v>60</v>
      </c>
      <c r="I212" s="16">
        <v>7517</v>
      </c>
      <c r="J212" s="16">
        <v>3.9398107724526699</v>
      </c>
      <c r="K212" s="16">
        <v>29615.557576526699</v>
      </c>
      <c r="L212" s="17">
        <v>113934.570268335</v>
      </c>
    </row>
    <row r="213" spans="1:12" x14ac:dyDescent="0.25">
      <c r="A213" s="14">
        <v>2008</v>
      </c>
      <c r="B213" s="15" t="s">
        <v>57</v>
      </c>
      <c r="C213" s="15" t="s">
        <v>69</v>
      </c>
      <c r="D213" s="15" t="s">
        <v>75</v>
      </c>
      <c r="E213" s="16">
        <v>46</v>
      </c>
      <c r="F213" s="16">
        <v>1</v>
      </c>
      <c r="G213" s="16">
        <v>20510</v>
      </c>
      <c r="H213" s="15" t="s">
        <v>60</v>
      </c>
      <c r="I213" s="16">
        <v>729</v>
      </c>
      <c r="J213" s="16">
        <v>12.4723677042901</v>
      </c>
      <c r="K213" s="16">
        <v>9092.3560564274594</v>
      </c>
      <c r="L213" s="17">
        <v>28922.042180086799</v>
      </c>
    </row>
    <row r="214" spans="1:12" x14ac:dyDescent="0.25">
      <c r="A214" s="14">
        <v>2008</v>
      </c>
      <c r="B214" s="15" t="s">
        <v>57</v>
      </c>
      <c r="C214" s="15" t="s">
        <v>76</v>
      </c>
      <c r="D214" s="15" t="s">
        <v>77</v>
      </c>
      <c r="E214" s="16">
        <v>38</v>
      </c>
      <c r="F214" s="16">
        <v>1</v>
      </c>
      <c r="G214" s="16">
        <v>20510</v>
      </c>
      <c r="H214" s="15" t="s">
        <v>60</v>
      </c>
      <c r="I214" s="16">
        <v>10898</v>
      </c>
      <c r="J214" s="16">
        <v>3.5554506698231498</v>
      </c>
      <c r="K214" s="16">
        <v>38747.3013997327</v>
      </c>
      <c r="L214" s="17">
        <v>154772.72882069799</v>
      </c>
    </row>
    <row r="215" spans="1:12" x14ac:dyDescent="0.25">
      <c r="A215" s="14">
        <v>2008</v>
      </c>
      <c r="B215" s="15" t="s">
        <v>57</v>
      </c>
      <c r="C215" s="15" t="s">
        <v>76</v>
      </c>
      <c r="D215" s="15" t="s">
        <v>78</v>
      </c>
      <c r="E215" s="16">
        <v>41</v>
      </c>
      <c r="F215" s="16">
        <v>0</v>
      </c>
      <c r="G215" s="16">
        <v>20510</v>
      </c>
      <c r="H215" s="15" t="s">
        <v>60</v>
      </c>
      <c r="I215" s="16">
        <v>1528</v>
      </c>
      <c r="J215" s="16">
        <v>5.8820658058028297</v>
      </c>
      <c r="K215" s="16">
        <v>8987.7965512667197</v>
      </c>
      <c r="L215" s="17">
        <v>29025.792926320799</v>
      </c>
    </row>
    <row r="216" spans="1:12" x14ac:dyDescent="0.25">
      <c r="A216" s="14">
        <v>2008</v>
      </c>
      <c r="B216" s="15" t="s">
        <v>57</v>
      </c>
      <c r="C216" s="15" t="s">
        <v>76</v>
      </c>
      <c r="D216" s="15" t="s">
        <v>79</v>
      </c>
      <c r="E216" s="16">
        <v>42</v>
      </c>
      <c r="F216" s="16">
        <v>0</v>
      </c>
      <c r="G216" s="16">
        <v>20510</v>
      </c>
      <c r="H216" s="15" t="s">
        <v>60</v>
      </c>
      <c r="I216" s="16">
        <v>2036</v>
      </c>
      <c r="J216" s="16">
        <v>7.5610918684959199</v>
      </c>
      <c r="K216" s="16">
        <v>15394.3830442577</v>
      </c>
      <c r="L216" s="17">
        <v>51260.9861457265</v>
      </c>
    </row>
    <row r="217" spans="1:12" x14ac:dyDescent="0.25">
      <c r="A217" s="14">
        <v>2008</v>
      </c>
      <c r="B217" s="15" t="s">
        <v>57</v>
      </c>
      <c r="C217" s="15" t="s">
        <v>80</v>
      </c>
      <c r="D217" s="15" t="s">
        <v>81</v>
      </c>
      <c r="E217" s="16">
        <v>25</v>
      </c>
      <c r="F217" s="16">
        <v>1</v>
      </c>
      <c r="G217" s="16">
        <v>20510</v>
      </c>
      <c r="H217" s="15" t="s">
        <v>60</v>
      </c>
      <c r="I217" s="16">
        <v>11634</v>
      </c>
      <c r="J217" s="16">
        <v>6.5954774274044299</v>
      </c>
      <c r="K217" s="16">
        <v>76731.784390423098</v>
      </c>
      <c r="L217" s="17">
        <v>197902.606940064</v>
      </c>
    </row>
    <row r="218" spans="1:12" x14ac:dyDescent="0.25">
      <c r="A218" s="14">
        <v>2007</v>
      </c>
      <c r="B218" s="15" t="s">
        <v>57</v>
      </c>
      <c r="C218" s="15" t="s">
        <v>82</v>
      </c>
      <c r="D218" s="15" t="s">
        <v>83</v>
      </c>
      <c r="E218" s="16">
        <v>9</v>
      </c>
      <c r="F218" s="16">
        <v>1</v>
      </c>
      <c r="G218" s="16">
        <v>20510</v>
      </c>
      <c r="H218" s="15" t="s">
        <v>60</v>
      </c>
      <c r="I218" s="16">
        <v>4478</v>
      </c>
      <c r="J218" s="16">
        <v>7.0079807307535296</v>
      </c>
      <c r="K218" s="16">
        <v>31381.737712314301</v>
      </c>
      <c r="L218" s="17">
        <v>89921.641628373007</v>
      </c>
    </row>
    <row r="219" spans="1:12" x14ac:dyDescent="0.25">
      <c r="A219" s="14">
        <v>2007</v>
      </c>
      <c r="B219" s="15" t="s">
        <v>57</v>
      </c>
      <c r="C219" s="15" t="s">
        <v>82</v>
      </c>
      <c r="D219" s="15" t="s">
        <v>84</v>
      </c>
      <c r="E219" s="16">
        <v>8</v>
      </c>
      <c r="F219" s="16">
        <v>1</v>
      </c>
      <c r="G219" s="16">
        <v>20510</v>
      </c>
      <c r="H219" s="15" t="s">
        <v>60</v>
      </c>
      <c r="I219" s="16">
        <v>16062</v>
      </c>
      <c r="J219" s="16">
        <v>3.9016006336657401</v>
      </c>
      <c r="K219" s="16">
        <v>62667.509377939103</v>
      </c>
      <c r="L219" s="17">
        <v>182163.15833243399</v>
      </c>
    </row>
    <row r="220" spans="1:12" x14ac:dyDescent="0.25">
      <c r="A220" s="14">
        <v>2007</v>
      </c>
      <c r="B220" s="15" t="s">
        <v>57</v>
      </c>
      <c r="C220" s="15" t="s">
        <v>82</v>
      </c>
      <c r="D220" s="15" t="s">
        <v>85</v>
      </c>
      <c r="E220" s="16">
        <v>7</v>
      </c>
      <c r="F220" s="16">
        <v>1</v>
      </c>
      <c r="G220" s="16">
        <v>20510</v>
      </c>
      <c r="H220" s="15" t="s">
        <v>60</v>
      </c>
      <c r="I220" s="16">
        <v>5916</v>
      </c>
      <c r="J220" s="16">
        <v>1.54950869860688</v>
      </c>
      <c r="K220" s="16">
        <v>9166.8934609582793</v>
      </c>
      <c r="L220" s="17">
        <v>30608.6482584486</v>
      </c>
    </row>
    <row r="221" spans="1:12" x14ac:dyDescent="0.25">
      <c r="A221" s="14">
        <v>2007</v>
      </c>
      <c r="B221" s="15" t="s">
        <v>57</v>
      </c>
      <c r="C221" s="15" t="s">
        <v>82</v>
      </c>
      <c r="D221" s="15" t="s">
        <v>86</v>
      </c>
      <c r="E221" s="16">
        <v>6</v>
      </c>
      <c r="F221" s="16">
        <v>1</v>
      </c>
      <c r="G221" s="16">
        <v>20510</v>
      </c>
      <c r="H221" s="15" t="s">
        <v>60</v>
      </c>
      <c r="I221" s="16">
        <v>1870</v>
      </c>
      <c r="J221" s="16">
        <v>0.56620082770985902</v>
      </c>
      <c r="K221" s="16">
        <v>1058.7955478174399</v>
      </c>
      <c r="L221" s="17">
        <v>3158.57990803658</v>
      </c>
    </row>
    <row r="222" spans="1:12" x14ac:dyDescent="0.25">
      <c r="A222" s="14">
        <v>2007</v>
      </c>
      <c r="B222" s="15" t="s">
        <v>57</v>
      </c>
      <c r="C222" s="15" t="s">
        <v>64</v>
      </c>
      <c r="D222" s="15" t="s">
        <v>65</v>
      </c>
      <c r="E222" s="16">
        <v>36</v>
      </c>
      <c r="F222" s="16">
        <v>0</v>
      </c>
      <c r="G222" s="16">
        <v>20510</v>
      </c>
      <c r="H222" s="15" t="s">
        <v>60</v>
      </c>
      <c r="I222" s="16">
        <v>11514</v>
      </c>
      <c r="J222" s="16">
        <v>7.4168172868914599</v>
      </c>
      <c r="K222" s="16">
        <v>85397.234241268307</v>
      </c>
      <c r="L222" s="17">
        <v>274909.04471906601</v>
      </c>
    </row>
    <row r="223" spans="1:12" x14ac:dyDescent="0.25">
      <c r="A223" s="14">
        <v>2007</v>
      </c>
      <c r="B223" s="15" t="s">
        <v>57</v>
      </c>
      <c r="C223" s="15" t="s">
        <v>64</v>
      </c>
      <c r="D223" s="15" t="s">
        <v>66</v>
      </c>
      <c r="E223" s="16">
        <v>30</v>
      </c>
      <c r="F223" s="16">
        <v>1</v>
      </c>
      <c r="G223" s="16">
        <v>20510</v>
      </c>
      <c r="H223" s="15" t="s">
        <v>60</v>
      </c>
      <c r="I223" s="16">
        <v>9545</v>
      </c>
      <c r="J223" s="16">
        <v>8.0136984548581101</v>
      </c>
      <c r="K223" s="16">
        <v>76490.751751620701</v>
      </c>
      <c r="L223" s="17">
        <v>248874.45672755799</v>
      </c>
    </row>
    <row r="224" spans="1:12" x14ac:dyDescent="0.25">
      <c r="A224" s="14">
        <v>2007</v>
      </c>
      <c r="B224" s="15" t="s">
        <v>57</v>
      </c>
      <c r="C224" s="15" t="s">
        <v>64</v>
      </c>
      <c r="D224" s="15" t="s">
        <v>67</v>
      </c>
      <c r="E224" s="16">
        <v>35</v>
      </c>
      <c r="F224" s="16">
        <v>1</v>
      </c>
      <c r="G224" s="16">
        <v>20510</v>
      </c>
      <c r="H224" s="15" t="s">
        <v>60</v>
      </c>
      <c r="I224" s="16">
        <v>11238</v>
      </c>
      <c r="J224" s="16">
        <v>6.5698506453357801</v>
      </c>
      <c r="K224" s="16">
        <v>73831.981552283498</v>
      </c>
      <c r="L224" s="17">
        <v>259897.12605215501</v>
      </c>
    </row>
    <row r="225" spans="1:12" x14ac:dyDescent="0.25">
      <c r="A225" s="14">
        <v>2007</v>
      </c>
      <c r="B225" s="15" t="s">
        <v>57</v>
      </c>
      <c r="C225" s="15" t="s">
        <v>64</v>
      </c>
      <c r="D225" s="15" t="s">
        <v>68</v>
      </c>
      <c r="E225" s="16">
        <v>31</v>
      </c>
      <c r="F225" s="16">
        <v>0</v>
      </c>
      <c r="G225" s="16">
        <v>20510</v>
      </c>
      <c r="H225" s="15" t="s">
        <v>60</v>
      </c>
      <c r="I225" s="16">
        <v>17142</v>
      </c>
      <c r="J225" s="16">
        <v>8.9073292879802892</v>
      </c>
      <c r="K225" s="16">
        <v>152689.43865455801</v>
      </c>
      <c r="L225" s="17">
        <v>349803.25651304098</v>
      </c>
    </row>
    <row r="226" spans="1:12" x14ac:dyDescent="0.25">
      <c r="A226" s="14">
        <v>2007</v>
      </c>
      <c r="B226" s="15" t="s">
        <v>57</v>
      </c>
      <c r="C226" s="15" t="s">
        <v>69</v>
      </c>
      <c r="D226" s="15" t="s">
        <v>70</v>
      </c>
      <c r="E226" s="16">
        <v>55</v>
      </c>
      <c r="F226" s="16">
        <v>1</v>
      </c>
      <c r="G226" s="16">
        <v>20510</v>
      </c>
      <c r="H226" s="15" t="s">
        <v>60</v>
      </c>
      <c r="I226" s="16">
        <v>2343</v>
      </c>
      <c r="J226" s="16">
        <v>7.8186854542805504</v>
      </c>
      <c r="K226" s="16">
        <v>18319.180019379299</v>
      </c>
      <c r="L226" s="17">
        <v>55869.850873100899</v>
      </c>
    </row>
    <row r="227" spans="1:12" x14ac:dyDescent="0.25">
      <c r="A227" s="14">
        <v>2007</v>
      </c>
      <c r="B227" s="15" t="s">
        <v>57</v>
      </c>
      <c r="C227" s="15" t="s">
        <v>69</v>
      </c>
      <c r="D227" s="15" t="s">
        <v>71</v>
      </c>
      <c r="E227" s="16">
        <v>39</v>
      </c>
      <c r="F227" s="16">
        <v>1</v>
      </c>
      <c r="G227" s="16">
        <v>20510</v>
      </c>
      <c r="H227" s="15" t="s">
        <v>60</v>
      </c>
      <c r="I227" s="16">
        <v>4412</v>
      </c>
      <c r="J227" s="16">
        <v>2.1485457307893601</v>
      </c>
      <c r="K227" s="16">
        <v>9479.3837642426497</v>
      </c>
      <c r="L227" s="17">
        <v>39056.792466065803</v>
      </c>
    </row>
    <row r="228" spans="1:12" x14ac:dyDescent="0.25">
      <c r="A228" s="14">
        <v>2007</v>
      </c>
      <c r="B228" s="15" t="s">
        <v>57</v>
      </c>
      <c r="C228" s="15" t="s">
        <v>69</v>
      </c>
      <c r="D228" s="15" t="s">
        <v>72</v>
      </c>
      <c r="E228" s="16">
        <v>47</v>
      </c>
      <c r="F228" s="16">
        <v>1</v>
      </c>
      <c r="G228" s="16">
        <v>20510</v>
      </c>
      <c r="H228" s="15" t="s">
        <v>60</v>
      </c>
      <c r="I228" s="16">
        <v>1253</v>
      </c>
      <c r="J228" s="16">
        <v>6.0121031188306198</v>
      </c>
      <c r="K228" s="16">
        <v>7533.16520789477</v>
      </c>
      <c r="L228" s="17">
        <v>24844.853471927501</v>
      </c>
    </row>
    <row r="229" spans="1:12" x14ac:dyDescent="0.25">
      <c r="A229" s="14">
        <v>2007</v>
      </c>
      <c r="B229" s="15" t="s">
        <v>57</v>
      </c>
      <c r="C229" s="15" t="s">
        <v>69</v>
      </c>
      <c r="D229" s="15" t="s">
        <v>73</v>
      </c>
      <c r="E229" s="16">
        <v>49</v>
      </c>
      <c r="F229" s="16">
        <v>0</v>
      </c>
      <c r="G229" s="16">
        <v>20510</v>
      </c>
      <c r="H229" s="15" t="s">
        <v>60</v>
      </c>
      <c r="I229" s="16">
        <v>0</v>
      </c>
      <c r="J229" s="18"/>
      <c r="K229" s="16">
        <v>0</v>
      </c>
      <c r="L229" s="17">
        <v>0</v>
      </c>
    </row>
    <row r="230" spans="1:12" x14ac:dyDescent="0.25">
      <c r="A230" s="14">
        <v>2007</v>
      </c>
      <c r="B230" s="15" t="s">
        <v>57</v>
      </c>
      <c r="C230" s="15" t="s">
        <v>69</v>
      </c>
      <c r="D230" s="15" t="s">
        <v>74</v>
      </c>
      <c r="E230" s="16">
        <v>45</v>
      </c>
      <c r="F230" s="16">
        <v>1</v>
      </c>
      <c r="G230" s="16">
        <v>20510</v>
      </c>
      <c r="H230" s="15" t="s">
        <v>60</v>
      </c>
      <c r="I230" s="16">
        <v>4775</v>
      </c>
      <c r="J230" s="16">
        <v>8.2135783359243604</v>
      </c>
      <c r="K230" s="16">
        <v>39219.836554038797</v>
      </c>
      <c r="L230" s="17">
        <v>149556.199380176</v>
      </c>
    </row>
    <row r="231" spans="1:12" x14ac:dyDescent="0.25">
      <c r="A231" s="14">
        <v>2007</v>
      </c>
      <c r="B231" s="15" t="s">
        <v>57</v>
      </c>
      <c r="C231" s="15" t="s">
        <v>69</v>
      </c>
      <c r="D231" s="15" t="s">
        <v>75</v>
      </c>
      <c r="E231" s="16">
        <v>46</v>
      </c>
      <c r="F231" s="16">
        <v>1</v>
      </c>
      <c r="G231" s="16">
        <v>20510</v>
      </c>
      <c r="H231" s="15" t="s">
        <v>60</v>
      </c>
      <c r="I231" s="16">
        <v>729</v>
      </c>
      <c r="J231" s="16">
        <v>14.956663778369199</v>
      </c>
      <c r="K231" s="16">
        <v>10903.4078944312</v>
      </c>
      <c r="L231" s="17">
        <v>33709.491829235798</v>
      </c>
    </row>
    <row r="232" spans="1:12" x14ac:dyDescent="0.25">
      <c r="A232" s="14">
        <v>2007</v>
      </c>
      <c r="B232" s="15" t="s">
        <v>57</v>
      </c>
      <c r="C232" s="15" t="s">
        <v>76</v>
      </c>
      <c r="D232" s="15" t="s">
        <v>77</v>
      </c>
      <c r="E232" s="16">
        <v>38</v>
      </c>
      <c r="F232" s="16">
        <v>1</v>
      </c>
      <c r="G232" s="16">
        <v>20510</v>
      </c>
      <c r="H232" s="15" t="s">
        <v>60</v>
      </c>
      <c r="I232" s="16">
        <v>10898</v>
      </c>
      <c r="J232" s="16">
        <v>4.5708853952494799</v>
      </c>
      <c r="K232" s="16">
        <v>49813.509037428797</v>
      </c>
      <c r="L232" s="17">
        <v>200469.54767707799</v>
      </c>
    </row>
    <row r="233" spans="1:12" x14ac:dyDescent="0.25">
      <c r="A233" s="14">
        <v>2007</v>
      </c>
      <c r="B233" s="15" t="s">
        <v>57</v>
      </c>
      <c r="C233" s="15" t="s">
        <v>76</v>
      </c>
      <c r="D233" s="15" t="s">
        <v>78</v>
      </c>
      <c r="E233" s="16">
        <v>41</v>
      </c>
      <c r="F233" s="16">
        <v>0</v>
      </c>
      <c r="G233" s="16">
        <v>20510</v>
      </c>
      <c r="H233" s="15" t="s">
        <v>60</v>
      </c>
      <c r="I233" s="16">
        <v>1528</v>
      </c>
      <c r="J233" s="16">
        <v>8.5876253079677305</v>
      </c>
      <c r="K233" s="16">
        <v>13121.891470574699</v>
      </c>
      <c r="L233" s="17">
        <v>37130.180274927101</v>
      </c>
    </row>
    <row r="234" spans="1:12" x14ac:dyDescent="0.25">
      <c r="A234" s="14">
        <v>2007</v>
      </c>
      <c r="B234" s="15" t="s">
        <v>57</v>
      </c>
      <c r="C234" s="15" t="s">
        <v>76</v>
      </c>
      <c r="D234" s="15" t="s">
        <v>79</v>
      </c>
      <c r="E234" s="16">
        <v>42</v>
      </c>
      <c r="F234" s="16">
        <v>0</v>
      </c>
      <c r="G234" s="16">
        <v>20510</v>
      </c>
      <c r="H234" s="15" t="s">
        <v>60</v>
      </c>
      <c r="I234" s="16">
        <v>2036</v>
      </c>
      <c r="J234" s="16">
        <v>9.2316433138821896</v>
      </c>
      <c r="K234" s="16">
        <v>18795.625787064098</v>
      </c>
      <c r="L234" s="17">
        <v>41185.590303275203</v>
      </c>
    </row>
    <row r="235" spans="1:12" x14ac:dyDescent="0.25">
      <c r="A235" s="14">
        <v>2007</v>
      </c>
      <c r="B235" s="15" t="s">
        <v>57</v>
      </c>
      <c r="C235" s="15" t="s">
        <v>80</v>
      </c>
      <c r="D235" s="15" t="s">
        <v>81</v>
      </c>
      <c r="E235" s="16">
        <v>25</v>
      </c>
      <c r="F235" s="16">
        <v>1</v>
      </c>
      <c r="G235" s="16">
        <v>20510</v>
      </c>
      <c r="H235" s="15" t="s">
        <v>60</v>
      </c>
      <c r="I235" s="16">
        <v>11634</v>
      </c>
      <c r="J235" s="16">
        <v>5.7953954416993003</v>
      </c>
      <c r="K235" s="16">
        <v>67423.630568729699</v>
      </c>
      <c r="L235" s="17">
        <v>158517.25716607901</v>
      </c>
    </row>
    <row r="236" spans="1:12" x14ac:dyDescent="0.25">
      <c r="A236" s="14">
        <v>2006</v>
      </c>
      <c r="B236" s="15" t="s">
        <v>57</v>
      </c>
      <c r="C236" s="15" t="s">
        <v>58</v>
      </c>
      <c r="D236" s="15" t="s">
        <v>59</v>
      </c>
      <c r="E236" s="16">
        <v>15</v>
      </c>
      <c r="F236" s="16">
        <v>1</v>
      </c>
      <c r="G236" s="16">
        <v>20510</v>
      </c>
      <c r="H236" s="15" t="s">
        <v>60</v>
      </c>
      <c r="I236" s="16">
        <v>15658</v>
      </c>
      <c r="J236" s="16">
        <v>2.4285800717536801</v>
      </c>
      <c r="K236" s="16">
        <v>38026.7067635192</v>
      </c>
      <c r="L236" s="17">
        <v>96942.507390683997</v>
      </c>
    </row>
    <row r="237" spans="1:12" x14ac:dyDescent="0.25">
      <c r="A237" s="14">
        <v>2006</v>
      </c>
      <c r="B237" s="15" t="s">
        <v>57</v>
      </c>
      <c r="C237" s="15" t="s">
        <v>58</v>
      </c>
      <c r="D237" s="15" t="s">
        <v>61</v>
      </c>
      <c r="E237" s="16">
        <v>16</v>
      </c>
      <c r="F237" s="16">
        <v>1</v>
      </c>
      <c r="G237" s="16">
        <v>20510</v>
      </c>
      <c r="H237" s="15" t="s">
        <v>60</v>
      </c>
      <c r="I237" s="16">
        <v>10925</v>
      </c>
      <c r="J237" s="16">
        <v>0.44206694683904901</v>
      </c>
      <c r="K237" s="16">
        <v>6921.88425360582</v>
      </c>
      <c r="L237" s="17">
        <v>17646.1458938744</v>
      </c>
    </row>
    <row r="238" spans="1:12" x14ac:dyDescent="0.25">
      <c r="A238" s="14">
        <v>2006</v>
      </c>
      <c r="B238" s="15" t="s">
        <v>57</v>
      </c>
      <c r="C238" s="15" t="s">
        <v>58</v>
      </c>
      <c r="D238" s="15" t="s">
        <v>62</v>
      </c>
      <c r="E238" s="16">
        <v>18</v>
      </c>
      <c r="F238" s="16">
        <v>1</v>
      </c>
      <c r="G238" s="16">
        <v>20510</v>
      </c>
      <c r="H238" s="15" t="s">
        <v>60</v>
      </c>
      <c r="I238" s="16">
        <v>12772</v>
      </c>
      <c r="J238" s="16">
        <v>2.38041110589886</v>
      </c>
      <c r="K238" s="16">
        <v>30402.6106445402</v>
      </c>
      <c r="L238" s="17">
        <v>88243.292514147601</v>
      </c>
    </row>
    <row r="239" spans="1:12" x14ac:dyDescent="0.25">
      <c r="A239" s="14">
        <v>2006</v>
      </c>
      <c r="B239" s="15" t="s">
        <v>57</v>
      </c>
      <c r="C239" s="15" t="s">
        <v>58</v>
      </c>
      <c r="D239" s="15" t="s">
        <v>63</v>
      </c>
      <c r="E239" s="16">
        <v>17</v>
      </c>
      <c r="F239" s="16">
        <v>1</v>
      </c>
      <c r="G239" s="16">
        <v>20510</v>
      </c>
      <c r="H239" s="15" t="s">
        <v>60</v>
      </c>
      <c r="I239" s="16">
        <v>12808</v>
      </c>
      <c r="J239" s="16">
        <v>1.5664745807492899</v>
      </c>
      <c r="K239" s="16">
        <v>20007.013345329899</v>
      </c>
      <c r="L239" s="17">
        <v>58070.1687630714</v>
      </c>
    </row>
    <row r="240" spans="1:12" x14ac:dyDescent="0.25">
      <c r="A240" s="14">
        <v>2006</v>
      </c>
      <c r="B240" s="15" t="s">
        <v>57</v>
      </c>
      <c r="C240" s="15" t="s">
        <v>64</v>
      </c>
      <c r="D240" s="15" t="s">
        <v>65</v>
      </c>
      <c r="E240" s="16">
        <v>36</v>
      </c>
      <c r="F240" s="16">
        <v>0</v>
      </c>
      <c r="G240" s="16">
        <v>20510</v>
      </c>
      <c r="H240" s="15" t="s">
        <v>60</v>
      </c>
      <c r="I240" s="16">
        <v>11514</v>
      </c>
      <c r="J240" s="16">
        <v>9.5222619061598408</v>
      </c>
      <c r="K240" s="16">
        <v>109639.32358752401</v>
      </c>
      <c r="L240" s="17">
        <v>325504.50007690903</v>
      </c>
    </row>
    <row r="241" spans="1:12" x14ac:dyDescent="0.25">
      <c r="A241" s="14">
        <v>2006</v>
      </c>
      <c r="B241" s="15" t="s">
        <v>57</v>
      </c>
      <c r="C241" s="15" t="s">
        <v>64</v>
      </c>
      <c r="D241" s="15" t="s">
        <v>66</v>
      </c>
      <c r="E241" s="16">
        <v>30</v>
      </c>
      <c r="F241" s="16">
        <v>1</v>
      </c>
      <c r="G241" s="16">
        <v>20510</v>
      </c>
      <c r="H241" s="15" t="s">
        <v>60</v>
      </c>
      <c r="I241" s="16">
        <v>9545</v>
      </c>
      <c r="J241" s="16">
        <v>9.6913574059081196</v>
      </c>
      <c r="K241" s="16">
        <v>92504.006439392993</v>
      </c>
      <c r="L241" s="17">
        <v>304155.13705532299</v>
      </c>
    </row>
    <row r="242" spans="1:12" x14ac:dyDescent="0.25">
      <c r="A242" s="14">
        <v>2006</v>
      </c>
      <c r="B242" s="15" t="s">
        <v>57</v>
      </c>
      <c r="C242" s="15" t="s">
        <v>64</v>
      </c>
      <c r="D242" s="15" t="s">
        <v>67</v>
      </c>
      <c r="E242" s="16">
        <v>35</v>
      </c>
      <c r="F242" s="16">
        <v>1</v>
      </c>
      <c r="G242" s="16">
        <v>20510</v>
      </c>
      <c r="H242" s="15" t="s">
        <v>60</v>
      </c>
      <c r="I242" s="16">
        <v>11238</v>
      </c>
      <c r="J242" s="16">
        <v>8.6846247195321808</v>
      </c>
      <c r="K242" s="16">
        <v>97597.812598102697</v>
      </c>
      <c r="L242" s="17">
        <v>350997.01482441498</v>
      </c>
    </row>
    <row r="243" spans="1:12" x14ac:dyDescent="0.25">
      <c r="A243" s="14">
        <v>2006</v>
      </c>
      <c r="B243" s="15" t="s">
        <v>57</v>
      </c>
      <c r="C243" s="15" t="s">
        <v>64</v>
      </c>
      <c r="D243" s="15" t="s">
        <v>68</v>
      </c>
      <c r="E243" s="16">
        <v>31</v>
      </c>
      <c r="F243" s="16">
        <v>0</v>
      </c>
      <c r="G243" s="16">
        <v>20510</v>
      </c>
      <c r="H243" s="15" t="s">
        <v>60</v>
      </c>
      <c r="I243" s="16">
        <v>17142</v>
      </c>
      <c r="J243" s="16">
        <v>4.1648962732114301</v>
      </c>
      <c r="K243" s="16">
        <v>71394.651915390306</v>
      </c>
      <c r="L243" s="17">
        <v>179669.81276875199</v>
      </c>
    </row>
    <row r="244" spans="1:12" x14ac:dyDescent="0.25">
      <c r="A244" s="14">
        <v>2006</v>
      </c>
      <c r="B244" s="15" t="s">
        <v>57</v>
      </c>
      <c r="C244" s="15" t="s">
        <v>69</v>
      </c>
      <c r="D244" s="15" t="s">
        <v>70</v>
      </c>
      <c r="E244" s="16">
        <v>55</v>
      </c>
      <c r="F244" s="16">
        <v>1</v>
      </c>
      <c r="G244" s="16">
        <v>20510</v>
      </c>
      <c r="H244" s="15" t="s">
        <v>60</v>
      </c>
      <c r="I244" s="16">
        <v>2343</v>
      </c>
      <c r="J244" s="16">
        <v>6.35845277068732</v>
      </c>
      <c r="K244" s="16">
        <v>14897.8548417204</v>
      </c>
      <c r="L244" s="17">
        <v>51802.968512872198</v>
      </c>
    </row>
    <row r="245" spans="1:12" x14ac:dyDescent="0.25">
      <c r="A245" s="14">
        <v>2006</v>
      </c>
      <c r="B245" s="15" t="s">
        <v>57</v>
      </c>
      <c r="C245" s="15" t="s">
        <v>69</v>
      </c>
      <c r="D245" s="15" t="s">
        <v>71</v>
      </c>
      <c r="E245" s="16">
        <v>39</v>
      </c>
      <c r="F245" s="16">
        <v>1</v>
      </c>
      <c r="G245" s="16">
        <v>20510</v>
      </c>
      <c r="H245" s="15" t="s">
        <v>60</v>
      </c>
      <c r="I245" s="16">
        <v>4412</v>
      </c>
      <c r="J245" s="16">
        <v>2.7639036927020801</v>
      </c>
      <c r="K245" s="16">
        <v>12194.3430922016</v>
      </c>
      <c r="L245" s="17">
        <v>59657.787550529501</v>
      </c>
    </row>
    <row r="246" spans="1:12" x14ac:dyDescent="0.25">
      <c r="A246" s="14">
        <v>2006</v>
      </c>
      <c r="B246" s="15" t="s">
        <v>57</v>
      </c>
      <c r="C246" s="15" t="s">
        <v>69</v>
      </c>
      <c r="D246" s="15" t="s">
        <v>72</v>
      </c>
      <c r="E246" s="16">
        <v>47</v>
      </c>
      <c r="F246" s="16">
        <v>1</v>
      </c>
      <c r="G246" s="16">
        <v>20510</v>
      </c>
      <c r="H246" s="15" t="s">
        <v>60</v>
      </c>
      <c r="I246" s="16">
        <v>1503</v>
      </c>
      <c r="J246" s="16">
        <v>6.9943461504001503</v>
      </c>
      <c r="K246" s="16">
        <v>10512.5022640514</v>
      </c>
      <c r="L246" s="17">
        <v>34703.028289194801</v>
      </c>
    </row>
    <row r="247" spans="1:12" x14ac:dyDescent="0.25">
      <c r="A247" s="14">
        <v>2006</v>
      </c>
      <c r="B247" s="15" t="s">
        <v>57</v>
      </c>
      <c r="C247" s="15" t="s">
        <v>69</v>
      </c>
      <c r="D247" s="15" t="s">
        <v>73</v>
      </c>
      <c r="E247" s="16">
        <v>49</v>
      </c>
      <c r="F247" s="16">
        <v>0</v>
      </c>
      <c r="G247" s="16">
        <v>20510</v>
      </c>
      <c r="H247" s="15" t="s">
        <v>60</v>
      </c>
      <c r="I247" s="16">
        <v>0</v>
      </c>
      <c r="J247" s="18"/>
      <c r="K247" s="16">
        <v>0</v>
      </c>
      <c r="L247" s="17">
        <v>0</v>
      </c>
    </row>
    <row r="248" spans="1:12" x14ac:dyDescent="0.25">
      <c r="A248" s="14">
        <v>2006</v>
      </c>
      <c r="B248" s="15" t="s">
        <v>57</v>
      </c>
      <c r="C248" s="15" t="s">
        <v>69</v>
      </c>
      <c r="D248" s="15" t="s">
        <v>74</v>
      </c>
      <c r="E248" s="16">
        <v>45</v>
      </c>
      <c r="F248" s="16">
        <v>1</v>
      </c>
      <c r="G248" s="16">
        <v>20510</v>
      </c>
      <c r="H248" s="15" t="s">
        <v>60</v>
      </c>
      <c r="I248" s="16">
        <v>4775</v>
      </c>
      <c r="J248" s="16">
        <v>8.6163995444420909</v>
      </c>
      <c r="K248" s="16">
        <v>41143.307824711002</v>
      </c>
      <c r="L248" s="17">
        <v>153714.43025936501</v>
      </c>
    </row>
    <row r="249" spans="1:12" x14ac:dyDescent="0.25">
      <c r="A249" s="14">
        <v>2006</v>
      </c>
      <c r="B249" s="15" t="s">
        <v>57</v>
      </c>
      <c r="C249" s="15" t="s">
        <v>69</v>
      </c>
      <c r="D249" s="15" t="s">
        <v>75</v>
      </c>
      <c r="E249" s="16">
        <v>46</v>
      </c>
      <c r="F249" s="16">
        <v>1</v>
      </c>
      <c r="G249" s="16">
        <v>20510</v>
      </c>
      <c r="H249" s="15" t="s">
        <v>60</v>
      </c>
      <c r="I249" s="16">
        <v>729</v>
      </c>
      <c r="J249" s="16">
        <v>10.871556685805601</v>
      </c>
      <c r="K249" s="16">
        <v>7925.3648239522799</v>
      </c>
      <c r="L249" s="17">
        <v>24144.535636555502</v>
      </c>
    </row>
    <row r="250" spans="1:12" x14ac:dyDescent="0.25">
      <c r="A250" s="14">
        <v>2006</v>
      </c>
      <c r="B250" s="15" t="s">
        <v>57</v>
      </c>
      <c r="C250" s="15" t="s">
        <v>76</v>
      </c>
      <c r="D250" s="15" t="s">
        <v>77</v>
      </c>
      <c r="E250" s="16">
        <v>38</v>
      </c>
      <c r="F250" s="16">
        <v>1</v>
      </c>
      <c r="G250" s="16">
        <v>20510</v>
      </c>
      <c r="H250" s="15" t="s">
        <v>60</v>
      </c>
      <c r="I250" s="16">
        <v>10898</v>
      </c>
      <c r="J250" s="16">
        <v>4.5204616515843403</v>
      </c>
      <c r="K250" s="16">
        <v>49263.991078966203</v>
      </c>
      <c r="L250" s="17">
        <v>203191.99710726901</v>
      </c>
    </row>
    <row r="251" spans="1:12" x14ac:dyDescent="0.25">
      <c r="A251" s="14">
        <v>2006</v>
      </c>
      <c r="B251" s="15" t="s">
        <v>57</v>
      </c>
      <c r="C251" s="15" t="s">
        <v>76</v>
      </c>
      <c r="D251" s="15" t="s">
        <v>78</v>
      </c>
      <c r="E251" s="16">
        <v>41</v>
      </c>
      <c r="F251" s="16">
        <v>0</v>
      </c>
      <c r="G251" s="16">
        <v>20510</v>
      </c>
      <c r="H251" s="15" t="s">
        <v>60</v>
      </c>
      <c r="I251" s="16">
        <v>1528</v>
      </c>
      <c r="J251" s="16">
        <v>3.1085100984120002</v>
      </c>
      <c r="K251" s="16">
        <v>4749.8034303735403</v>
      </c>
      <c r="L251" s="17">
        <v>13829.4956912</v>
      </c>
    </row>
    <row r="252" spans="1:12" x14ac:dyDescent="0.25">
      <c r="A252" s="14">
        <v>2006</v>
      </c>
      <c r="B252" s="15" t="s">
        <v>57</v>
      </c>
      <c r="C252" s="15" t="s">
        <v>76</v>
      </c>
      <c r="D252" s="15" t="s">
        <v>79</v>
      </c>
      <c r="E252" s="16">
        <v>42</v>
      </c>
      <c r="F252" s="16">
        <v>0</v>
      </c>
      <c r="G252" s="16">
        <v>20510</v>
      </c>
      <c r="H252" s="15" t="s">
        <v>60</v>
      </c>
      <c r="I252" s="16">
        <v>2036</v>
      </c>
      <c r="J252" s="16">
        <v>6.6428689961705798</v>
      </c>
      <c r="K252" s="16">
        <v>13524.881276203299</v>
      </c>
      <c r="L252" s="17">
        <v>39858.1579094068</v>
      </c>
    </row>
    <row r="253" spans="1:12" x14ac:dyDescent="0.25">
      <c r="A253" s="14">
        <v>2006</v>
      </c>
      <c r="B253" s="15" t="s">
        <v>57</v>
      </c>
      <c r="C253" s="15" t="s">
        <v>80</v>
      </c>
      <c r="D253" s="15" t="s">
        <v>81</v>
      </c>
      <c r="E253" s="16">
        <v>25</v>
      </c>
      <c r="F253" s="16">
        <v>1</v>
      </c>
      <c r="G253" s="16">
        <v>20510</v>
      </c>
      <c r="H253" s="15" t="s">
        <v>60</v>
      </c>
      <c r="I253" s="16">
        <v>11634</v>
      </c>
      <c r="J253" s="16">
        <v>8.2958825188104903</v>
      </c>
      <c r="K253" s="16">
        <v>96514.297223841204</v>
      </c>
      <c r="L253" s="17">
        <v>259648.62904821199</v>
      </c>
    </row>
    <row r="254" spans="1:12" x14ac:dyDescent="0.25">
      <c r="A254" s="14">
        <v>2005</v>
      </c>
      <c r="B254" s="15" t="s">
        <v>57</v>
      </c>
      <c r="C254" s="15" t="s">
        <v>82</v>
      </c>
      <c r="D254" s="15" t="s">
        <v>83</v>
      </c>
      <c r="E254" s="16">
        <v>9</v>
      </c>
      <c r="F254" s="16">
        <v>1</v>
      </c>
      <c r="G254" s="16">
        <v>20510</v>
      </c>
      <c r="H254" s="15" t="s">
        <v>60</v>
      </c>
      <c r="I254" s="16">
        <v>5608</v>
      </c>
      <c r="J254" s="16">
        <v>6.7243112009886703</v>
      </c>
      <c r="K254" s="16">
        <v>37709.937215144397</v>
      </c>
      <c r="L254" s="17">
        <v>96700.477898407305</v>
      </c>
    </row>
    <row r="255" spans="1:12" x14ac:dyDescent="0.25">
      <c r="A255" s="14">
        <v>2005</v>
      </c>
      <c r="B255" s="15" t="s">
        <v>57</v>
      </c>
      <c r="C255" s="15" t="s">
        <v>82</v>
      </c>
      <c r="D255" s="15" t="s">
        <v>84</v>
      </c>
      <c r="E255" s="16">
        <v>8</v>
      </c>
      <c r="F255" s="16">
        <v>1</v>
      </c>
      <c r="G255" s="16">
        <v>20510</v>
      </c>
      <c r="H255" s="15" t="s">
        <v>60</v>
      </c>
      <c r="I255" s="16">
        <v>16062</v>
      </c>
      <c r="J255" s="16">
        <v>3.44443645997901</v>
      </c>
      <c r="K255" s="16">
        <v>55324.5384201829</v>
      </c>
      <c r="L255" s="17">
        <v>135606.393492064</v>
      </c>
    </row>
    <row r="256" spans="1:12" x14ac:dyDescent="0.25">
      <c r="A256" s="14">
        <v>2005</v>
      </c>
      <c r="B256" s="15" t="s">
        <v>57</v>
      </c>
      <c r="C256" s="15" t="s">
        <v>82</v>
      </c>
      <c r="D256" s="15" t="s">
        <v>85</v>
      </c>
      <c r="E256" s="16">
        <v>7</v>
      </c>
      <c r="F256" s="16">
        <v>1</v>
      </c>
      <c r="G256" s="16">
        <v>20510</v>
      </c>
      <c r="H256" s="15" t="s">
        <v>60</v>
      </c>
      <c r="I256" s="16">
        <v>5916</v>
      </c>
      <c r="J256" s="16">
        <v>0.91968940633706697</v>
      </c>
      <c r="K256" s="16">
        <v>5440.8825278900904</v>
      </c>
      <c r="L256" s="17">
        <v>16357.7312376029</v>
      </c>
    </row>
    <row r="257" spans="1:12" x14ac:dyDescent="0.25">
      <c r="A257" s="14">
        <v>2005</v>
      </c>
      <c r="B257" s="15" t="s">
        <v>57</v>
      </c>
      <c r="C257" s="15" t="s">
        <v>82</v>
      </c>
      <c r="D257" s="15" t="s">
        <v>86</v>
      </c>
      <c r="E257" s="16">
        <v>6</v>
      </c>
      <c r="F257" s="16">
        <v>1</v>
      </c>
      <c r="G257" s="16">
        <v>20510</v>
      </c>
      <c r="H257" s="15" t="s">
        <v>60</v>
      </c>
      <c r="I257" s="16">
        <v>6475</v>
      </c>
      <c r="J257" s="16">
        <v>0.85739294602598504</v>
      </c>
      <c r="K257" s="16">
        <v>5551.6193255182498</v>
      </c>
      <c r="L257" s="17">
        <v>16115.924469244501</v>
      </c>
    </row>
    <row r="258" spans="1:12" x14ac:dyDescent="0.25">
      <c r="A258" s="14">
        <v>2005</v>
      </c>
      <c r="B258" s="15" t="s">
        <v>57</v>
      </c>
      <c r="C258" s="15" t="s">
        <v>64</v>
      </c>
      <c r="D258" s="15" t="s">
        <v>65</v>
      </c>
      <c r="E258" s="16">
        <v>36</v>
      </c>
      <c r="F258" s="16">
        <v>0</v>
      </c>
      <c r="G258" s="16">
        <v>20510</v>
      </c>
      <c r="H258" s="15" t="s">
        <v>60</v>
      </c>
      <c r="I258" s="16">
        <v>11514</v>
      </c>
      <c r="J258" s="16">
        <v>10.4077623305446</v>
      </c>
      <c r="K258" s="16">
        <v>119834.975473891</v>
      </c>
      <c r="L258" s="17">
        <v>356273.15845719201</v>
      </c>
    </row>
    <row r="259" spans="1:12" x14ac:dyDescent="0.25">
      <c r="A259" s="14">
        <v>2005</v>
      </c>
      <c r="B259" s="15" t="s">
        <v>57</v>
      </c>
      <c r="C259" s="15" t="s">
        <v>64</v>
      </c>
      <c r="D259" s="15" t="s">
        <v>66</v>
      </c>
      <c r="E259" s="16">
        <v>30</v>
      </c>
      <c r="F259" s="16">
        <v>1</v>
      </c>
      <c r="G259" s="16">
        <v>20510</v>
      </c>
      <c r="H259" s="15" t="s">
        <v>60</v>
      </c>
      <c r="I259" s="16">
        <v>9545</v>
      </c>
      <c r="J259" s="16">
        <v>8.6347154492427602</v>
      </c>
      <c r="K259" s="16">
        <v>82418.358963022198</v>
      </c>
      <c r="L259" s="17">
        <v>254386.43943947399</v>
      </c>
    </row>
    <row r="260" spans="1:12" x14ac:dyDescent="0.25">
      <c r="A260" s="14">
        <v>2005</v>
      </c>
      <c r="B260" s="15" t="s">
        <v>57</v>
      </c>
      <c r="C260" s="15" t="s">
        <v>64</v>
      </c>
      <c r="D260" s="15" t="s">
        <v>67</v>
      </c>
      <c r="E260" s="16">
        <v>35</v>
      </c>
      <c r="F260" s="16">
        <v>1</v>
      </c>
      <c r="G260" s="16">
        <v>20510</v>
      </c>
      <c r="H260" s="15" t="s">
        <v>60</v>
      </c>
      <c r="I260" s="16">
        <v>11238</v>
      </c>
      <c r="J260" s="16">
        <v>6.5151077646320603</v>
      </c>
      <c r="K260" s="16">
        <v>73216.781058935099</v>
      </c>
      <c r="L260" s="17">
        <v>257367.08846545601</v>
      </c>
    </row>
    <row r="261" spans="1:12" x14ac:dyDescent="0.25">
      <c r="A261" s="14">
        <v>2005</v>
      </c>
      <c r="B261" s="15" t="s">
        <v>57</v>
      </c>
      <c r="C261" s="15" t="s">
        <v>64</v>
      </c>
      <c r="D261" s="15" t="s">
        <v>68</v>
      </c>
      <c r="E261" s="16">
        <v>31</v>
      </c>
      <c r="F261" s="16">
        <v>0</v>
      </c>
      <c r="G261" s="16">
        <v>20510</v>
      </c>
      <c r="H261" s="15" t="s">
        <v>60</v>
      </c>
      <c r="I261" s="16">
        <v>17142</v>
      </c>
      <c r="J261" s="16">
        <v>3.6860935906295</v>
      </c>
      <c r="K261" s="16">
        <v>63187.016330570899</v>
      </c>
      <c r="L261" s="17">
        <v>177261.62576535999</v>
      </c>
    </row>
    <row r="262" spans="1:12" x14ac:dyDescent="0.25">
      <c r="A262" s="14">
        <v>2005</v>
      </c>
      <c r="B262" s="15" t="s">
        <v>57</v>
      </c>
      <c r="C262" s="15" t="s">
        <v>69</v>
      </c>
      <c r="D262" s="15" t="s">
        <v>70</v>
      </c>
      <c r="E262" s="16">
        <v>55</v>
      </c>
      <c r="F262" s="16">
        <v>1</v>
      </c>
      <c r="G262" s="16">
        <v>20510</v>
      </c>
      <c r="H262" s="15" t="s">
        <v>60</v>
      </c>
      <c r="I262" s="16">
        <v>2343</v>
      </c>
      <c r="J262" s="16">
        <v>11.6457446486198</v>
      </c>
      <c r="K262" s="16">
        <v>27285.9797117161</v>
      </c>
      <c r="L262" s="17">
        <v>81532.100881484002</v>
      </c>
    </row>
    <row r="263" spans="1:12" x14ac:dyDescent="0.25">
      <c r="A263" s="14">
        <v>2005</v>
      </c>
      <c r="B263" s="15" t="s">
        <v>57</v>
      </c>
      <c r="C263" s="15" t="s">
        <v>69</v>
      </c>
      <c r="D263" s="15" t="s">
        <v>71</v>
      </c>
      <c r="E263" s="16">
        <v>39</v>
      </c>
      <c r="F263" s="16">
        <v>1</v>
      </c>
      <c r="G263" s="16">
        <v>20510</v>
      </c>
      <c r="H263" s="15" t="s">
        <v>60</v>
      </c>
      <c r="I263" s="16">
        <v>4412</v>
      </c>
      <c r="J263" s="16">
        <v>2.1161052753458098</v>
      </c>
      <c r="K263" s="16">
        <v>9336.25647482573</v>
      </c>
      <c r="L263" s="17">
        <v>35870.271976228199</v>
      </c>
    </row>
    <row r="264" spans="1:12" x14ac:dyDescent="0.25">
      <c r="A264" s="14">
        <v>2005</v>
      </c>
      <c r="B264" s="15" t="s">
        <v>57</v>
      </c>
      <c r="C264" s="15" t="s">
        <v>69</v>
      </c>
      <c r="D264" s="15" t="s">
        <v>72</v>
      </c>
      <c r="E264" s="16">
        <v>47</v>
      </c>
      <c r="F264" s="16">
        <v>1</v>
      </c>
      <c r="G264" s="16">
        <v>20510</v>
      </c>
      <c r="H264" s="15" t="s">
        <v>60</v>
      </c>
      <c r="I264" s="16">
        <v>1253</v>
      </c>
      <c r="J264" s="16">
        <v>5.5523241678279502</v>
      </c>
      <c r="K264" s="16">
        <v>6957.0621822884204</v>
      </c>
      <c r="L264" s="17">
        <v>19488.604554515401</v>
      </c>
    </row>
    <row r="265" spans="1:12" x14ac:dyDescent="0.25">
      <c r="A265" s="14">
        <v>2005</v>
      </c>
      <c r="B265" s="15" t="s">
        <v>57</v>
      </c>
      <c r="C265" s="15" t="s">
        <v>69</v>
      </c>
      <c r="D265" s="15" t="s">
        <v>73</v>
      </c>
      <c r="E265" s="16">
        <v>49</v>
      </c>
      <c r="F265" s="16">
        <v>0</v>
      </c>
      <c r="G265" s="16">
        <v>20510</v>
      </c>
      <c r="H265" s="15" t="s">
        <v>60</v>
      </c>
      <c r="I265" s="16">
        <v>0</v>
      </c>
      <c r="J265" s="18"/>
      <c r="K265" s="16">
        <v>0</v>
      </c>
      <c r="L265" s="17">
        <v>0</v>
      </c>
    </row>
    <row r="266" spans="1:12" x14ac:dyDescent="0.25">
      <c r="A266" s="14">
        <v>2005</v>
      </c>
      <c r="B266" s="15" t="s">
        <v>57</v>
      </c>
      <c r="C266" s="15" t="s">
        <v>69</v>
      </c>
      <c r="D266" s="15" t="s">
        <v>74</v>
      </c>
      <c r="E266" s="16">
        <v>45</v>
      </c>
      <c r="F266" s="16">
        <v>1</v>
      </c>
      <c r="G266" s="16">
        <v>20510</v>
      </c>
      <c r="H266" s="15" t="s">
        <v>60</v>
      </c>
      <c r="I266" s="16">
        <v>4775</v>
      </c>
      <c r="J266" s="16">
        <v>7.0674718015047899</v>
      </c>
      <c r="K266" s="16">
        <v>33747.177852185399</v>
      </c>
      <c r="L266" s="17">
        <v>127084.04692717901</v>
      </c>
    </row>
    <row r="267" spans="1:12" x14ac:dyDescent="0.25">
      <c r="A267" s="14">
        <v>2005</v>
      </c>
      <c r="B267" s="15" t="s">
        <v>57</v>
      </c>
      <c r="C267" s="15" t="s">
        <v>69</v>
      </c>
      <c r="D267" s="15" t="s">
        <v>75</v>
      </c>
      <c r="E267" s="16">
        <v>46</v>
      </c>
      <c r="F267" s="16">
        <v>1</v>
      </c>
      <c r="G267" s="16">
        <v>20510</v>
      </c>
      <c r="H267" s="15" t="s">
        <v>60</v>
      </c>
      <c r="I267" s="16">
        <v>729</v>
      </c>
      <c r="J267" s="16">
        <v>17.1575191079253</v>
      </c>
      <c r="K267" s="16">
        <v>12507.831429677601</v>
      </c>
      <c r="L267" s="17">
        <v>37078.298426473899</v>
      </c>
    </row>
    <row r="268" spans="1:12" x14ac:dyDescent="0.25">
      <c r="A268" s="14">
        <v>2005</v>
      </c>
      <c r="B268" s="15" t="s">
        <v>57</v>
      </c>
      <c r="C268" s="15" t="s">
        <v>76</v>
      </c>
      <c r="D268" s="15" t="s">
        <v>77</v>
      </c>
      <c r="E268" s="16">
        <v>38</v>
      </c>
      <c r="F268" s="16">
        <v>1</v>
      </c>
      <c r="G268" s="16">
        <v>20510</v>
      </c>
      <c r="H268" s="15" t="s">
        <v>60</v>
      </c>
      <c r="I268" s="16">
        <v>10898</v>
      </c>
      <c r="J268" s="16">
        <v>3.6897800341410298</v>
      </c>
      <c r="K268" s="16">
        <v>40211.222812068903</v>
      </c>
      <c r="L268" s="17">
        <v>162999.27539805701</v>
      </c>
    </row>
    <row r="269" spans="1:12" x14ac:dyDescent="0.25">
      <c r="A269" s="14">
        <v>2005</v>
      </c>
      <c r="B269" s="15" t="s">
        <v>57</v>
      </c>
      <c r="C269" s="15" t="s">
        <v>76</v>
      </c>
      <c r="D269" s="15" t="s">
        <v>78</v>
      </c>
      <c r="E269" s="16">
        <v>41</v>
      </c>
      <c r="F269" s="16">
        <v>0</v>
      </c>
      <c r="G269" s="16">
        <v>20510</v>
      </c>
      <c r="H269" s="15" t="s">
        <v>60</v>
      </c>
      <c r="I269" s="16">
        <v>1528</v>
      </c>
      <c r="J269" s="16">
        <v>4.0872124527618299</v>
      </c>
      <c r="K269" s="16">
        <v>6245.2606278200801</v>
      </c>
      <c r="L269" s="17">
        <v>18104.4420852935</v>
      </c>
    </row>
    <row r="270" spans="1:12" x14ac:dyDescent="0.25">
      <c r="A270" s="14">
        <v>2005</v>
      </c>
      <c r="B270" s="15" t="s">
        <v>57</v>
      </c>
      <c r="C270" s="15" t="s">
        <v>76</v>
      </c>
      <c r="D270" s="15" t="s">
        <v>79</v>
      </c>
      <c r="E270" s="16">
        <v>42</v>
      </c>
      <c r="F270" s="16">
        <v>0</v>
      </c>
      <c r="G270" s="16">
        <v>20510</v>
      </c>
      <c r="H270" s="15" t="s">
        <v>60</v>
      </c>
      <c r="I270" s="16">
        <v>2036</v>
      </c>
      <c r="J270" s="16">
        <v>7.1276749982540899</v>
      </c>
      <c r="K270" s="16">
        <v>14511.9462964453</v>
      </c>
      <c r="L270" s="17">
        <v>44251.271306345501</v>
      </c>
    </row>
    <row r="271" spans="1:12" x14ac:dyDescent="0.25">
      <c r="A271" s="14">
        <v>2005</v>
      </c>
      <c r="B271" s="15" t="s">
        <v>57</v>
      </c>
      <c r="C271" s="15" t="s">
        <v>80</v>
      </c>
      <c r="D271" s="15" t="s">
        <v>81</v>
      </c>
      <c r="E271" s="16">
        <v>25</v>
      </c>
      <c r="F271" s="16">
        <v>1</v>
      </c>
      <c r="G271" s="16">
        <v>20510</v>
      </c>
      <c r="H271" s="15" t="s">
        <v>60</v>
      </c>
      <c r="I271" s="16">
        <v>11634</v>
      </c>
      <c r="J271" s="16">
        <v>10.590451858682</v>
      </c>
      <c r="K271" s="16">
        <v>123209.316923907</v>
      </c>
      <c r="L271" s="17">
        <v>324119.97317700699</v>
      </c>
    </row>
    <row r="272" spans="1:12" x14ac:dyDescent="0.25">
      <c r="A272" s="14">
        <v>2004</v>
      </c>
      <c r="B272" s="15" t="s">
        <v>57</v>
      </c>
      <c r="C272" s="15" t="s">
        <v>58</v>
      </c>
      <c r="D272" s="15" t="s">
        <v>59</v>
      </c>
      <c r="E272" s="16">
        <v>15</v>
      </c>
      <c r="F272" s="16">
        <v>1</v>
      </c>
      <c r="G272" s="16">
        <v>20510</v>
      </c>
      <c r="H272" s="15" t="s">
        <v>60</v>
      </c>
      <c r="I272" s="16">
        <v>15658</v>
      </c>
      <c r="J272" s="16">
        <v>2.1636756698195101</v>
      </c>
      <c r="K272" s="16">
        <v>33878.833638033801</v>
      </c>
      <c r="L272" s="17">
        <v>87829.005875798</v>
      </c>
    </row>
    <row r="273" spans="1:12" x14ac:dyDescent="0.25">
      <c r="A273" s="14">
        <v>2004</v>
      </c>
      <c r="B273" s="15" t="s">
        <v>57</v>
      </c>
      <c r="C273" s="15" t="s">
        <v>58</v>
      </c>
      <c r="D273" s="15" t="s">
        <v>61</v>
      </c>
      <c r="E273" s="16">
        <v>16</v>
      </c>
      <c r="F273" s="16">
        <v>1</v>
      </c>
      <c r="G273" s="16">
        <v>20510</v>
      </c>
      <c r="H273" s="15" t="s">
        <v>60</v>
      </c>
      <c r="I273" s="16">
        <v>10925</v>
      </c>
      <c r="J273" s="16">
        <v>0.393847214852734</v>
      </c>
      <c r="K273" s="16">
        <v>6166.8596901641204</v>
      </c>
      <c r="L273" s="17">
        <v>15987.243296197499</v>
      </c>
    </row>
    <row r="274" spans="1:12" x14ac:dyDescent="0.25">
      <c r="A274" s="14">
        <v>2004</v>
      </c>
      <c r="B274" s="15" t="s">
        <v>57</v>
      </c>
      <c r="C274" s="15" t="s">
        <v>58</v>
      </c>
      <c r="D274" s="15" t="s">
        <v>62</v>
      </c>
      <c r="E274" s="16">
        <v>18</v>
      </c>
      <c r="F274" s="16">
        <v>1</v>
      </c>
      <c r="G274" s="16">
        <v>20510</v>
      </c>
      <c r="H274" s="15" t="s">
        <v>60</v>
      </c>
      <c r="I274" s="16">
        <v>12772</v>
      </c>
      <c r="J274" s="16">
        <v>1.7712874511049099</v>
      </c>
      <c r="K274" s="16">
        <v>22622.883325512001</v>
      </c>
      <c r="L274" s="17">
        <v>57998.015222194801</v>
      </c>
    </row>
    <row r="275" spans="1:12" x14ac:dyDescent="0.25">
      <c r="A275" s="14">
        <v>2004</v>
      </c>
      <c r="B275" s="15" t="s">
        <v>57</v>
      </c>
      <c r="C275" s="15" t="s">
        <v>58</v>
      </c>
      <c r="D275" s="15" t="s">
        <v>63</v>
      </c>
      <c r="E275" s="16">
        <v>17</v>
      </c>
      <c r="F275" s="16">
        <v>1</v>
      </c>
      <c r="G275" s="16">
        <v>20510</v>
      </c>
      <c r="H275" s="15" t="s">
        <v>60</v>
      </c>
      <c r="I275" s="16">
        <v>12808</v>
      </c>
      <c r="J275" s="16">
        <v>1.16562923121984</v>
      </c>
      <c r="K275" s="16">
        <v>14887.416541139701</v>
      </c>
      <c r="L275" s="17">
        <v>38166.691608159002</v>
      </c>
    </row>
    <row r="276" spans="1:12" x14ac:dyDescent="0.25">
      <c r="A276" s="14">
        <v>2004</v>
      </c>
      <c r="B276" s="15" t="s">
        <v>57</v>
      </c>
      <c r="C276" s="15" t="s">
        <v>64</v>
      </c>
      <c r="D276" s="15" t="s">
        <v>65</v>
      </c>
      <c r="E276" s="16">
        <v>36</v>
      </c>
      <c r="F276" s="16">
        <v>0</v>
      </c>
      <c r="G276" s="16">
        <v>20510</v>
      </c>
      <c r="H276" s="15" t="s">
        <v>60</v>
      </c>
      <c r="I276" s="16">
        <v>11514</v>
      </c>
      <c r="J276" s="16">
        <v>9.0468479266973993</v>
      </c>
      <c r="K276" s="16">
        <v>104165.40702799401</v>
      </c>
      <c r="L276" s="17">
        <v>302730.30383377499</v>
      </c>
    </row>
    <row r="277" spans="1:12" x14ac:dyDescent="0.25">
      <c r="A277" s="14">
        <v>2004</v>
      </c>
      <c r="B277" s="15" t="s">
        <v>57</v>
      </c>
      <c r="C277" s="15" t="s">
        <v>64</v>
      </c>
      <c r="D277" s="15" t="s">
        <v>66</v>
      </c>
      <c r="E277" s="16">
        <v>30</v>
      </c>
      <c r="F277" s="16">
        <v>1</v>
      </c>
      <c r="G277" s="16">
        <v>20510</v>
      </c>
      <c r="H277" s="15" t="s">
        <v>60</v>
      </c>
      <c r="I277" s="16">
        <v>9545</v>
      </c>
      <c r="J277" s="16">
        <v>9.7667257811055599</v>
      </c>
      <c r="K277" s="16">
        <v>93223.397580652498</v>
      </c>
      <c r="L277" s="17">
        <v>280839.426437633</v>
      </c>
    </row>
    <row r="278" spans="1:12" x14ac:dyDescent="0.25">
      <c r="A278" s="14">
        <v>2004</v>
      </c>
      <c r="B278" s="15" t="s">
        <v>57</v>
      </c>
      <c r="C278" s="15" t="s">
        <v>64</v>
      </c>
      <c r="D278" s="15" t="s">
        <v>67</v>
      </c>
      <c r="E278" s="16">
        <v>35</v>
      </c>
      <c r="F278" s="16">
        <v>1</v>
      </c>
      <c r="G278" s="16">
        <v>20510</v>
      </c>
      <c r="H278" s="15" t="s">
        <v>60</v>
      </c>
      <c r="I278" s="16">
        <v>11238</v>
      </c>
      <c r="J278" s="16">
        <v>10.1529645748255</v>
      </c>
      <c r="K278" s="16">
        <v>114099.01589188899</v>
      </c>
      <c r="L278" s="17">
        <v>377622.85448637698</v>
      </c>
    </row>
    <row r="279" spans="1:12" x14ac:dyDescent="0.25">
      <c r="A279" s="14">
        <v>2004</v>
      </c>
      <c r="B279" s="15" t="s">
        <v>57</v>
      </c>
      <c r="C279" s="15" t="s">
        <v>64</v>
      </c>
      <c r="D279" s="15" t="s">
        <v>68</v>
      </c>
      <c r="E279" s="16">
        <v>31</v>
      </c>
      <c r="F279" s="16">
        <v>0</v>
      </c>
      <c r="G279" s="16">
        <v>20510</v>
      </c>
      <c r="H279" s="15" t="s">
        <v>60</v>
      </c>
      <c r="I279" s="16">
        <v>17142</v>
      </c>
      <c r="J279" s="16">
        <v>5.84092234778905</v>
      </c>
      <c r="K279" s="16">
        <v>100125.0908858</v>
      </c>
      <c r="L279" s="17">
        <v>243466.841689628</v>
      </c>
    </row>
    <row r="280" spans="1:12" x14ac:dyDescent="0.25">
      <c r="A280" s="14">
        <v>2004</v>
      </c>
      <c r="B280" s="15" t="s">
        <v>57</v>
      </c>
      <c r="C280" s="15" t="s">
        <v>69</v>
      </c>
      <c r="D280" s="15" t="s">
        <v>70</v>
      </c>
      <c r="E280" s="16">
        <v>55</v>
      </c>
      <c r="F280" s="16">
        <v>1</v>
      </c>
      <c r="G280" s="16">
        <v>20510</v>
      </c>
      <c r="H280" s="15" t="s">
        <v>60</v>
      </c>
      <c r="I280" s="16">
        <v>2343</v>
      </c>
      <c r="J280" s="16">
        <v>10.0812933171017</v>
      </c>
      <c r="K280" s="16">
        <v>23620.470241969299</v>
      </c>
      <c r="L280" s="17">
        <v>63789.420732285696</v>
      </c>
    </row>
    <row r="281" spans="1:12" x14ac:dyDescent="0.25">
      <c r="A281" s="14">
        <v>2004</v>
      </c>
      <c r="B281" s="15" t="s">
        <v>57</v>
      </c>
      <c r="C281" s="15" t="s">
        <v>69</v>
      </c>
      <c r="D281" s="15" t="s">
        <v>71</v>
      </c>
      <c r="E281" s="16">
        <v>39</v>
      </c>
      <c r="F281" s="16">
        <v>1</v>
      </c>
      <c r="G281" s="16">
        <v>20510</v>
      </c>
      <c r="H281" s="15" t="s">
        <v>60</v>
      </c>
      <c r="I281" s="16">
        <v>4412</v>
      </c>
      <c r="J281" s="16">
        <v>1.3880099853039101</v>
      </c>
      <c r="K281" s="16">
        <v>6123.9000551608697</v>
      </c>
      <c r="L281" s="17">
        <v>21562.696690271699</v>
      </c>
    </row>
    <row r="282" spans="1:12" x14ac:dyDescent="0.25">
      <c r="A282" s="14">
        <v>2004</v>
      </c>
      <c r="B282" s="15" t="s">
        <v>57</v>
      </c>
      <c r="C282" s="15" t="s">
        <v>69</v>
      </c>
      <c r="D282" s="15" t="s">
        <v>72</v>
      </c>
      <c r="E282" s="16">
        <v>47</v>
      </c>
      <c r="F282" s="16">
        <v>1</v>
      </c>
      <c r="G282" s="16">
        <v>20510</v>
      </c>
      <c r="H282" s="15" t="s">
        <v>60</v>
      </c>
      <c r="I282" s="16">
        <v>1253</v>
      </c>
      <c r="J282" s="16">
        <v>5.4766042690149801</v>
      </c>
      <c r="K282" s="16">
        <v>6862.1851490757699</v>
      </c>
      <c r="L282" s="17">
        <v>20863.990075585301</v>
      </c>
    </row>
    <row r="283" spans="1:12" x14ac:dyDescent="0.25">
      <c r="A283" s="14">
        <v>2004</v>
      </c>
      <c r="B283" s="15" t="s">
        <v>57</v>
      </c>
      <c r="C283" s="15" t="s">
        <v>69</v>
      </c>
      <c r="D283" s="15" t="s">
        <v>73</v>
      </c>
      <c r="E283" s="16">
        <v>49</v>
      </c>
      <c r="F283" s="16">
        <v>0</v>
      </c>
      <c r="G283" s="16">
        <v>20510</v>
      </c>
      <c r="H283" s="15" t="s">
        <v>60</v>
      </c>
      <c r="I283" s="16">
        <v>0</v>
      </c>
      <c r="J283" s="18"/>
      <c r="K283" s="16">
        <v>0</v>
      </c>
      <c r="L283" s="17">
        <v>0</v>
      </c>
    </row>
    <row r="284" spans="1:12" x14ac:dyDescent="0.25">
      <c r="A284" s="14">
        <v>2004</v>
      </c>
      <c r="B284" s="15" t="s">
        <v>57</v>
      </c>
      <c r="C284" s="15" t="s">
        <v>69</v>
      </c>
      <c r="D284" s="15" t="s">
        <v>74</v>
      </c>
      <c r="E284" s="16">
        <v>45</v>
      </c>
      <c r="F284" s="16">
        <v>1</v>
      </c>
      <c r="G284" s="16">
        <v>20510</v>
      </c>
      <c r="H284" s="15" t="s">
        <v>60</v>
      </c>
      <c r="I284" s="16">
        <v>4775</v>
      </c>
      <c r="J284" s="16">
        <v>6.97440970480252</v>
      </c>
      <c r="K284" s="16">
        <v>33302.806340431998</v>
      </c>
      <c r="L284" s="17">
        <v>122356.34718743899</v>
      </c>
    </row>
    <row r="285" spans="1:12" x14ac:dyDescent="0.25">
      <c r="A285" s="14">
        <v>2004</v>
      </c>
      <c r="B285" s="15" t="s">
        <v>57</v>
      </c>
      <c r="C285" s="15" t="s">
        <v>69</v>
      </c>
      <c r="D285" s="15" t="s">
        <v>75</v>
      </c>
      <c r="E285" s="16">
        <v>46</v>
      </c>
      <c r="F285" s="16">
        <v>1</v>
      </c>
      <c r="G285" s="16">
        <v>20510</v>
      </c>
      <c r="H285" s="15" t="s">
        <v>60</v>
      </c>
      <c r="I285" s="16">
        <v>729</v>
      </c>
      <c r="J285" s="16">
        <v>12.134523498338799</v>
      </c>
      <c r="K285" s="16">
        <v>8846.0676302889806</v>
      </c>
      <c r="L285" s="17">
        <v>24656.6013212875</v>
      </c>
    </row>
    <row r="286" spans="1:12" x14ac:dyDescent="0.25">
      <c r="A286" s="14">
        <v>2004</v>
      </c>
      <c r="B286" s="15" t="s">
        <v>57</v>
      </c>
      <c r="C286" s="15" t="s">
        <v>76</v>
      </c>
      <c r="D286" s="15" t="s">
        <v>77</v>
      </c>
      <c r="E286" s="16">
        <v>38</v>
      </c>
      <c r="F286" s="16">
        <v>1</v>
      </c>
      <c r="G286" s="16">
        <v>20510</v>
      </c>
      <c r="H286" s="15" t="s">
        <v>60</v>
      </c>
      <c r="I286" s="16">
        <v>10898</v>
      </c>
      <c r="J286" s="16">
        <v>4.4942738336264503</v>
      </c>
      <c r="K286" s="16">
        <v>48978.596238861101</v>
      </c>
      <c r="L286" s="17">
        <v>184205.12818487399</v>
      </c>
    </row>
    <row r="287" spans="1:12" x14ac:dyDescent="0.25">
      <c r="A287" s="14">
        <v>2004</v>
      </c>
      <c r="B287" s="15" t="s">
        <v>57</v>
      </c>
      <c r="C287" s="15" t="s">
        <v>76</v>
      </c>
      <c r="D287" s="15" t="s">
        <v>78</v>
      </c>
      <c r="E287" s="16">
        <v>41</v>
      </c>
      <c r="F287" s="16">
        <v>0</v>
      </c>
      <c r="G287" s="16">
        <v>20510</v>
      </c>
      <c r="H287" s="15" t="s">
        <v>60</v>
      </c>
      <c r="I287" s="16">
        <v>1528</v>
      </c>
      <c r="J287" s="16">
        <v>3.1994535267476398</v>
      </c>
      <c r="K287" s="16">
        <v>4888.76498887039</v>
      </c>
      <c r="L287" s="17">
        <v>12496.2185612955</v>
      </c>
    </row>
    <row r="288" spans="1:12" x14ac:dyDescent="0.25">
      <c r="A288" s="14">
        <v>2004</v>
      </c>
      <c r="B288" s="15" t="s">
        <v>57</v>
      </c>
      <c r="C288" s="15" t="s">
        <v>76</v>
      </c>
      <c r="D288" s="15" t="s">
        <v>79</v>
      </c>
      <c r="E288" s="16">
        <v>42</v>
      </c>
      <c r="F288" s="16">
        <v>0</v>
      </c>
      <c r="G288" s="16">
        <v>20510</v>
      </c>
      <c r="H288" s="15" t="s">
        <v>60</v>
      </c>
      <c r="I288" s="16">
        <v>2036</v>
      </c>
      <c r="J288" s="16">
        <v>7.2394314133504096</v>
      </c>
      <c r="K288" s="16">
        <v>14739.482357581401</v>
      </c>
      <c r="L288" s="17">
        <v>42901.219763694899</v>
      </c>
    </row>
    <row r="289" spans="1:12" x14ac:dyDescent="0.25">
      <c r="A289" s="14">
        <v>2004</v>
      </c>
      <c r="B289" s="15" t="s">
        <v>57</v>
      </c>
      <c r="C289" s="15" t="s">
        <v>80</v>
      </c>
      <c r="D289" s="15" t="s">
        <v>81</v>
      </c>
      <c r="E289" s="16">
        <v>25</v>
      </c>
      <c r="F289" s="16">
        <v>1</v>
      </c>
      <c r="G289" s="16">
        <v>20510</v>
      </c>
      <c r="H289" s="15" t="s">
        <v>60</v>
      </c>
      <c r="I289" s="16">
        <v>11634</v>
      </c>
      <c r="J289" s="16">
        <v>8.6978814997591094</v>
      </c>
      <c r="K289" s="16">
        <v>101191.153368197</v>
      </c>
      <c r="L289" s="17">
        <v>236955.72048955</v>
      </c>
    </row>
    <row r="290" spans="1:12" x14ac:dyDescent="0.25">
      <c r="A290" s="14">
        <v>2003</v>
      </c>
      <c r="B290" s="15" t="s">
        <v>57</v>
      </c>
      <c r="C290" s="15" t="s">
        <v>82</v>
      </c>
      <c r="D290" s="15" t="s">
        <v>83</v>
      </c>
      <c r="E290" s="16">
        <v>9</v>
      </c>
      <c r="F290" s="16">
        <v>1</v>
      </c>
      <c r="G290" s="16">
        <v>20510</v>
      </c>
      <c r="H290" s="15" t="s">
        <v>60</v>
      </c>
      <c r="I290" s="16">
        <v>5608</v>
      </c>
      <c r="J290" s="16">
        <v>2.2980267448794298</v>
      </c>
      <c r="K290" s="16">
        <v>12887.3339852838</v>
      </c>
      <c r="L290" s="17">
        <v>41333.038324920897</v>
      </c>
    </row>
    <row r="291" spans="1:12" x14ac:dyDescent="0.25">
      <c r="A291" s="14">
        <v>2003</v>
      </c>
      <c r="B291" s="15" t="s">
        <v>57</v>
      </c>
      <c r="C291" s="15" t="s">
        <v>82</v>
      </c>
      <c r="D291" s="15" t="s">
        <v>84</v>
      </c>
      <c r="E291" s="16">
        <v>8</v>
      </c>
      <c r="F291" s="16">
        <v>1</v>
      </c>
      <c r="G291" s="16">
        <v>20510</v>
      </c>
      <c r="H291" s="15" t="s">
        <v>60</v>
      </c>
      <c r="I291" s="16">
        <v>14362</v>
      </c>
      <c r="J291" s="16">
        <v>3.4337029578877298</v>
      </c>
      <c r="K291" s="16">
        <v>49314.841881183602</v>
      </c>
      <c r="L291" s="17">
        <v>148097.57952837399</v>
      </c>
    </row>
    <row r="292" spans="1:12" x14ac:dyDescent="0.25">
      <c r="A292" s="14">
        <v>2003</v>
      </c>
      <c r="B292" s="15" t="s">
        <v>57</v>
      </c>
      <c r="C292" s="15" t="s">
        <v>82</v>
      </c>
      <c r="D292" s="15" t="s">
        <v>85</v>
      </c>
      <c r="E292" s="16">
        <v>7</v>
      </c>
      <c r="F292" s="16">
        <v>1</v>
      </c>
      <c r="G292" s="16">
        <v>20510</v>
      </c>
      <c r="H292" s="15" t="s">
        <v>60</v>
      </c>
      <c r="I292" s="16">
        <v>5916</v>
      </c>
      <c r="J292" s="16">
        <v>1.0582447187467099</v>
      </c>
      <c r="K292" s="16">
        <v>6260.5757561055498</v>
      </c>
      <c r="L292" s="17">
        <v>24786.624998647701</v>
      </c>
    </row>
    <row r="293" spans="1:12" x14ac:dyDescent="0.25">
      <c r="A293" s="14">
        <v>2003</v>
      </c>
      <c r="B293" s="15" t="s">
        <v>57</v>
      </c>
      <c r="C293" s="15" t="s">
        <v>82</v>
      </c>
      <c r="D293" s="15" t="s">
        <v>86</v>
      </c>
      <c r="E293" s="16">
        <v>6</v>
      </c>
      <c r="F293" s="16">
        <v>1</v>
      </c>
      <c r="G293" s="16">
        <v>20510</v>
      </c>
      <c r="H293" s="15" t="s">
        <v>60</v>
      </c>
      <c r="I293" s="16">
        <v>6475</v>
      </c>
      <c r="J293" s="16">
        <v>0.93201074181697396</v>
      </c>
      <c r="K293" s="16">
        <v>6034.7695532649004</v>
      </c>
      <c r="L293" s="17">
        <v>18778.8487705894</v>
      </c>
    </row>
    <row r="294" spans="1:12" x14ac:dyDescent="0.25">
      <c r="A294" s="14">
        <v>2003</v>
      </c>
      <c r="B294" s="15" t="s">
        <v>57</v>
      </c>
      <c r="C294" s="15" t="s">
        <v>64</v>
      </c>
      <c r="D294" s="15" t="s">
        <v>65</v>
      </c>
      <c r="E294" s="16">
        <v>36</v>
      </c>
      <c r="F294" s="16">
        <v>0</v>
      </c>
      <c r="G294" s="16">
        <v>20510</v>
      </c>
      <c r="H294" s="15" t="s">
        <v>60</v>
      </c>
      <c r="I294" s="16">
        <v>11514</v>
      </c>
      <c r="J294" s="16">
        <v>12.588834592080101</v>
      </c>
      <c r="K294" s="16">
        <v>144947.84149321</v>
      </c>
      <c r="L294" s="17">
        <v>380911.40880077699</v>
      </c>
    </row>
    <row r="295" spans="1:12" x14ac:dyDescent="0.25">
      <c r="A295" s="14">
        <v>2003</v>
      </c>
      <c r="B295" s="15" t="s">
        <v>57</v>
      </c>
      <c r="C295" s="15" t="s">
        <v>64</v>
      </c>
      <c r="D295" s="15" t="s">
        <v>66</v>
      </c>
      <c r="E295" s="16">
        <v>30</v>
      </c>
      <c r="F295" s="16">
        <v>1</v>
      </c>
      <c r="G295" s="16">
        <v>20510</v>
      </c>
      <c r="H295" s="15" t="s">
        <v>60</v>
      </c>
      <c r="I295" s="16">
        <v>9545</v>
      </c>
      <c r="J295" s="16">
        <v>9.7019435386821495</v>
      </c>
      <c r="K295" s="16">
        <v>92605.051076721094</v>
      </c>
      <c r="L295" s="17">
        <v>327445.66846335499</v>
      </c>
    </row>
    <row r="296" spans="1:12" x14ac:dyDescent="0.25">
      <c r="A296" s="14">
        <v>2003</v>
      </c>
      <c r="B296" s="15" t="s">
        <v>57</v>
      </c>
      <c r="C296" s="15" t="s">
        <v>64</v>
      </c>
      <c r="D296" s="15" t="s">
        <v>67</v>
      </c>
      <c r="E296" s="16">
        <v>35</v>
      </c>
      <c r="F296" s="16">
        <v>1</v>
      </c>
      <c r="G296" s="16">
        <v>20510</v>
      </c>
      <c r="H296" s="15" t="s">
        <v>60</v>
      </c>
      <c r="I296" s="16">
        <v>11238</v>
      </c>
      <c r="J296" s="16">
        <v>8.0184346824957107</v>
      </c>
      <c r="K296" s="16">
        <v>90111.168961886797</v>
      </c>
      <c r="L296" s="17">
        <v>310811.60849036399</v>
      </c>
    </row>
    <row r="297" spans="1:12" x14ac:dyDescent="0.25">
      <c r="A297" s="14">
        <v>2003</v>
      </c>
      <c r="B297" s="15" t="s">
        <v>57</v>
      </c>
      <c r="C297" s="15" t="s">
        <v>64</v>
      </c>
      <c r="D297" s="15" t="s">
        <v>68</v>
      </c>
      <c r="E297" s="16">
        <v>31</v>
      </c>
      <c r="F297" s="16">
        <v>0</v>
      </c>
      <c r="G297" s="16">
        <v>20510</v>
      </c>
      <c r="H297" s="15" t="s">
        <v>60</v>
      </c>
      <c r="I297" s="16">
        <v>17142</v>
      </c>
      <c r="J297" s="16">
        <v>7.7741390021273498</v>
      </c>
      <c r="K297" s="16">
        <v>133264.29077446699</v>
      </c>
      <c r="L297" s="17">
        <v>358504.93879292498</v>
      </c>
    </row>
    <row r="298" spans="1:12" x14ac:dyDescent="0.25">
      <c r="A298" s="14">
        <v>2003</v>
      </c>
      <c r="B298" s="15" t="s">
        <v>57</v>
      </c>
      <c r="C298" s="15" t="s">
        <v>69</v>
      </c>
      <c r="D298" s="15" t="s">
        <v>70</v>
      </c>
      <c r="E298" s="16">
        <v>55</v>
      </c>
      <c r="F298" s="16">
        <v>1</v>
      </c>
      <c r="G298" s="16">
        <v>20510</v>
      </c>
      <c r="H298" s="15" t="s">
        <v>60</v>
      </c>
      <c r="I298" s="16">
        <v>2343</v>
      </c>
      <c r="J298" s="16">
        <v>7.4489159371750597</v>
      </c>
      <c r="K298" s="16">
        <v>17452.8100408012</v>
      </c>
      <c r="L298" s="17">
        <v>47016.769737628398</v>
      </c>
    </row>
    <row r="299" spans="1:12" x14ac:dyDescent="0.25">
      <c r="A299" s="14">
        <v>2003</v>
      </c>
      <c r="B299" s="15" t="s">
        <v>57</v>
      </c>
      <c r="C299" s="15" t="s">
        <v>69</v>
      </c>
      <c r="D299" s="15" t="s">
        <v>71</v>
      </c>
      <c r="E299" s="16">
        <v>39</v>
      </c>
      <c r="F299" s="16">
        <v>1</v>
      </c>
      <c r="G299" s="16">
        <v>20510</v>
      </c>
      <c r="H299" s="15" t="s">
        <v>60</v>
      </c>
      <c r="I299" s="16">
        <v>1831</v>
      </c>
      <c r="J299" s="16">
        <v>2.7462618782408899</v>
      </c>
      <c r="K299" s="16">
        <v>5028.4054990590803</v>
      </c>
      <c r="L299" s="17">
        <v>15158.750827206401</v>
      </c>
    </row>
    <row r="300" spans="1:12" x14ac:dyDescent="0.25">
      <c r="A300" s="14">
        <v>2003</v>
      </c>
      <c r="B300" s="15" t="s">
        <v>57</v>
      </c>
      <c r="C300" s="15" t="s">
        <v>69</v>
      </c>
      <c r="D300" s="15" t="s">
        <v>72</v>
      </c>
      <c r="E300" s="16">
        <v>47</v>
      </c>
      <c r="F300" s="16">
        <v>1</v>
      </c>
      <c r="G300" s="16">
        <v>20510</v>
      </c>
      <c r="H300" s="15" t="s">
        <v>60</v>
      </c>
      <c r="I300" s="16">
        <v>1253</v>
      </c>
      <c r="J300" s="16">
        <v>8.3139076449883103</v>
      </c>
      <c r="K300" s="16">
        <v>10417.3262791703</v>
      </c>
      <c r="L300" s="17">
        <v>31330.855047946301</v>
      </c>
    </row>
    <row r="301" spans="1:12" x14ac:dyDescent="0.25">
      <c r="A301" s="14">
        <v>2003</v>
      </c>
      <c r="B301" s="15" t="s">
        <v>57</v>
      </c>
      <c r="C301" s="15" t="s">
        <v>69</v>
      </c>
      <c r="D301" s="15" t="s">
        <v>73</v>
      </c>
      <c r="E301" s="16">
        <v>49</v>
      </c>
      <c r="F301" s="16">
        <v>0</v>
      </c>
      <c r="G301" s="16">
        <v>20510</v>
      </c>
      <c r="H301" s="15" t="s">
        <v>60</v>
      </c>
      <c r="I301" s="16">
        <v>0</v>
      </c>
      <c r="J301" s="18"/>
      <c r="K301" s="16">
        <v>0</v>
      </c>
      <c r="L301" s="17">
        <v>0</v>
      </c>
    </row>
    <row r="302" spans="1:12" x14ac:dyDescent="0.25">
      <c r="A302" s="14">
        <v>2003</v>
      </c>
      <c r="B302" s="15" t="s">
        <v>57</v>
      </c>
      <c r="C302" s="15" t="s">
        <v>69</v>
      </c>
      <c r="D302" s="15" t="s">
        <v>74</v>
      </c>
      <c r="E302" s="16">
        <v>45</v>
      </c>
      <c r="F302" s="16">
        <v>1</v>
      </c>
      <c r="G302" s="16">
        <v>20510</v>
      </c>
      <c r="H302" s="15" t="s">
        <v>60</v>
      </c>
      <c r="I302" s="16">
        <v>4775</v>
      </c>
      <c r="J302" s="16">
        <v>7.7578959676127104</v>
      </c>
      <c r="K302" s="16">
        <v>37043.953245350698</v>
      </c>
      <c r="L302" s="17">
        <v>129303.344036585</v>
      </c>
    </row>
    <row r="303" spans="1:12" x14ac:dyDescent="0.25">
      <c r="A303" s="14">
        <v>2003</v>
      </c>
      <c r="B303" s="15" t="s">
        <v>57</v>
      </c>
      <c r="C303" s="15" t="s">
        <v>69</v>
      </c>
      <c r="D303" s="15" t="s">
        <v>75</v>
      </c>
      <c r="E303" s="16">
        <v>46</v>
      </c>
      <c r="F303" s="16">
        <v>1</v>
      </c>
      <c r="G303" s="16">
        <v>20510</v>
      </c>
      <c r="H303" s="15" t="s">
        <v>60</v>
      </c>
      <c r="I303" s="16">
        <v>729</v>
      </c>
      <c r="J303" s="16">
        <v>11.527654017577101</v>
      </c>
      <c r="K303" s="16">
        <v>8403.6597788137205</v>
      </c>
      <c r="L303" s="17">
        <v>22644.3834476376</v>
      </c>
    </row>
    <row r="304" spans="1:12" x14ac:dyDescent="0.25">
      <c r="A304" s="14">
        <v>2003</v>
      </c>
      <c r="B304" s="15" t="s">
        <v>57</v>
      </c>
      <c r="C304" s="15" t="s">
        <v>76</v>
      </c>
      <c r="D304" s="15" t="s">
        <v>77</v>
      </c>
      <c r="E304" s="16">
        <v>38</v>
      </c>
      <c r="F304" s="16">
        <v>1</v>
      </c>
      <c r="G304" s="16">
        <v>20510</v>
      </c>
      <c r="H304" s="15" t="s">
        <v>60</v>
      </c>
      <c r="I304" s="16">
        <v>10898</v>
      </c>
      <c r="J304" s="16">
        <v>5.67699685374052</v>
      </c>
      <c r="K304" s="16">
        <v>61867.911712064197</v>
      </c>
      <c r="L304" s="17">
        <v>216069.17153965801</v>
      </c>
    </row>
    <row r="305" spans="1:12" x14ac:dyDescent="0.25">
      <c r="A305" s="14">
        <v>2003</v>
      </c>
      <c r="B305" s="15" t="s">
        <v>57</v>
      </c>
      <c r="C305" s="15" t="s">
        <v>76</v>
      </c>
      <c r="D305" s="15" t="s">
        <v>78</v>
      </c>
      <c r="E305" s="16">
        <v>41</v>
      </c>
      <c r="F305" s="16">
        <v>0</v>
      </c>
      <c r="G305" s="16">
        <v>20510</v>
      </c>
      <c r="H305" s="15" t="s">
        <v>60</v>
      </c>
      <c r="I305" s="16">
        <v>1528</v>
      </c>
      <c r="J305" s="16">
        <v>3.7344567840807801</v>
      </c>
      <c r="K305" s="16">
        <v>5706.2499660754302</v>
      </c>
      <c r="L305" s="17">
        <v>12657.5797176378</v>
      </c>
    </row>
    <row r="306" spans="1:12" x14ac:dyDescent="0.25">
      <c r="A306" s="14">
        <v>2003</v>
      </c>
      <c r="B306" s="15" t="s">
        <v>57</v>
      </c>
      <c r="C306" s="15" t="s">
        <v>76</v>
      </c>
      <c r="D306" s="15" t="s">
        <v>79</v>
      </c>
      <c r="E306" s="16">
        <v>42</v>
      </c>
      <c r="F306" s="16">
        <v>0</v>
      </c>
      <c r="G306" s="16">
        <v>20510</v>
      </c>
      <c r="H306" s="15" t="s">
        <v>60</v>
      </c>
      <c r="I306" s="16">
        <v>2762</v>
      </c>
      <c r="J306" s="16">
        <v>4.0420333836020497</v>
      </c>
      <c r="K306" s="16">
        <v>11164.0962055089</v>
      </c>
      <c r="L306" s="17">
        <v>33173.519121936901</v>
      </c>
    </row>
    <row r="307" spans="1:12" x14ac:dyDescent="0.25">
      <c r="A307" s="14">
        <v>2003</v>
      </c>
      <c r="B307" s="15" t="s">
        <v>57</v>
      </c>
      <c r="C307" s="15" t="s">
        <v>80</v>
      </c>
      <c r="D307" s="15" t="s">
        <v>81</v>
      </c>
      <c r="E307" s="16">
        <v>25</v>
      </c>
      <c r="F307" s="16">
        <v>1</v>
      </c>
      <c r="G307" s="16">
        <v>20510</v>
      </c>
      <c r="H307" s="15" t="s">
        <v>60</v>
      </c>
      <c r="I307" s="16">
        <v>11634</v>
      </c>
      <c r="J307" s="16">
        <v>9.0977914059991605</v>
      </c>
      <c r="K307" s="16">
        <v>105843.705217394</v>
      </c>
      <c r="L307" s="17">
        <v>306619.31548786402</v>
      </c>
    </row>
    <row r="308" spans="1:12" x14ac:dyDescent="0.25">
      <c r="A308" s="14">
        <v>2002</v>
      </c>
      <c r="B308" s="15" t="s">
        <v>57</v>
      </c>
      <c r="C308" s="15" t="s">
        <v>58</v>
      </c>
      <c r="D308" s="15" t="s">
        <v>59</v>
      </c>
      <c r="E308" s="16">
        <v>15</v>
      </c>
      <c r="F308" s="16">
        <v>1</v>
      </c>
      <c r="G308" s="16">
        <v>20510</v>
      </c>
      <c r="H308" s="15" t="s">
        <v>60</v>
      </c>
      <c r="I308" s="16">
        <v>15658</v>
      </c>
      <c r="J308" s="16">
        <v>3.3310465939330198</v>
      </c>
      <c r="K308" s="16">
        <v>52157.527567803198</v>
      </c>
      <c r="L308" s="17">
        <v>166926.60076829701</v>
      </c>
    </row>
    <row r="309" spans="1:12" x14ac:dyDescent="0.25">
      <c r="A309" s="14">
        <v>2002</v>
      </c>
      <c r="B309" s="15" t="s">
        <v>57</v>
      </c>
      <c r="C309" s="15" t="s">
        <v>58</v>
      </c>
      <c r="D309" s="15" t="s">
        <v>61</v>
      </c>
      <c r="E309" s="16">
        <v>16</v>
      </c>
      <c r="F309" s="16">
        <v>1</v>
      </c>
      <c r="G309" s="16">
        <v>20510</v>
      </c>
      <c r="H309" s="15" t="s">
        <v>60</v>
      </c>
      <c r="I309" s="16">
        <v>10925</v>
      </c>
      <c r="J309" s="16">
        <v>0.60634014693831095</v>
      </c>
      <c r="K309" s="16">
        <v>9494.0740207600702</v>
      </c>
      <c r="L309" s="17">
        <v>30385.1347567782</v>
      </c>
    </row>
    <row r="310" spans="1:12" x14ac:dyDescent="0.25">
      <c r="A310" s="14">
        <v>2002</v>
      </c>
      <c r="B310" s="15" t="s">
        <v>57</v>
      </c>
      <c r="C310" s="15" t="s">
        <v>58</v>
      </c>
      <c r="D310" s="15" t="s">
        <v>62</v>
      </c>
      <c r="E310" s="16">
        <v>18</v>
      </c>
      <c r="F310" s="16">
        <v>1</v>
      </c>
      <c r="G310" s="16">
        <v>20510</v>
      </c>
      <c r="H310" s="15" t="s">
        <v>60</v>
      </c>
      <c r="I310" s="16">
        <v>12772</v>
      </c>
      <c r="J310" s="16">
        <v>1.3125403670817199</v>
      </c>
      <c r="K310" s="16">
        <v>16763.7655683677</v>
      </c>
      <c r="L310" s="17">
        <v>60053.8743896632</v>
      </c>
    </row>
    <row r="311" spans="1:12" x14ac:dyDescent="0.25">
      <c r="A311" s="14">
        <v>2002</v>
      </c>
      <c r="B311" s="15" t="s">
        <v>57</v>
      </c>
      <c r="C311" s="15" t="s">
        <v>58</v>
      </c>
      <c r="D311" s="15" t="s">
        <v>63</v>
      </c>
      <c r="E311" s="16">
        <v>17</v>
      </c>
      <c r="F311" s="16">
        <v>1</v>
      </c>
      <c r="G311" s="16">
        <v>20510</v>
      </c>
      <c r="H311" s="15" t="s">
        <v>60</v>
      </c>
      <c r="I311" s="16">
        <v>12808</v>
      </c>
      <c r="J311" s="16">
        <v>0.86374203016687501</v>
      </c>
      <c r="K311" s="16">
        <v>11031.7132092913</v>
      </c>
      <c r="L311" s="17">
        <v>39519.588643237999</v>
      </c>
    </row>
    <row r="312" spans="1:12" x14ac:dyDescent="0.25">
      <c r="A312" s="14">
        <v>2002</v>
      </c>
      <c r="B312" s="15" t="s">
        <v>57</v>
      </c>
      <c r="C312" s="15" t="s">
        <v>64</v>
      </c>
      <c r="D312" s="15" t="s">
        <v>65</v>
      </c>
      <c r="E312" s="16">
        <v>36</v>
      </c>
      <c r="F312" s="16">
        <v>0</v>
      </c>
      <c r="G312" s="16">
        <v>20510</v>
      </c>
      <c r="H312" s="15" t="s">
        <v>60</v>
      </c>
      <c r="I312" s="16">
        <v>11514</v>
      </c>
      <c r="J312" s="16">
        <v>11.1815562527024</v>
      </c>
      <c r="K312" s="16">
        <v>128744.438693615</v>
      </c>
      <c r="L312" s="17">
        <v>362727.046059107</v>
      </c>
    </row>
    <row r="313" spans="1:12" x14ac:dyDescent="0.25">
      <c r="A313" s="14">
        <v>2002</v>
      </c>
      <c r="B313" s="15" t="s">
        <v>57</v>
      </c>
      <c r="C313" s="15" t="s">
        <v>64</v>
      </c>
      <c r="D313" s="15" t="s">
        <v>66</v>
      </c>
      <c r="E313" s="16">
        <v>30</v>
      </c>
      <c r="F313" s="16">
        <v>1</v>
      </c>
      <c r="G313" s="16">
        <v>20510</v>
      </c>
      <c r="H313" s="15" t="s">
        <v>60</v>
      </c>
      <c r="I313" s="16">
        <v>9545</v>
      </c>
      <c r="J313" s="16">
        <v>9.9758175951305201</v>
      </c>
      <c r="K313" s="16">
        <v>95219.178945520805</v>
      </c>
      <c r="L313" s="17">
        <v>322039.83349553798</v>
      </c>
    </row>
    <row r="314" spans="1:12" x14ac:dyDescent="0.25">
      <c r="A314" s="14">
        <v>2002</v>
      </c>
      <c r="B314" s="15" t="s">
        <v>57</v>
      </c>
      <c r="C314" s="15" t="s">
        <v>64</v>
      </c>
      <c r="D314" s="15" t="s">
        <v>67</v>
      </c>
      <c r="E314" s="16">
        <v>35</v>
      </c>
      <c r="F314" s="16">
        <v>1</v>
      </c>
      <c r="G314" s="16">
        <v>20510</v>
      </c>
      <c r="H314" s="15" t="s">
        <v>60</v>
      </c>
      <c r="I314" s="16">
        <v>11238</v>
      </c>
      <c r="J314" s="16">
        <v>9.2680933338176992</v>
      </c>
      <c r="K314" s="16">
        <v>104154.832885443</v>
      </c>
      <c r="L314" s="17">
        <v>379779.58593744499</v>
      </c>
    </row>
    <row r="315" spans="1:12" x14ac:dyDescent="0.25">
      <c r="A315" s="14">
        <v>2002</v>
      </c>
      <c r="B315" s="15" t="s">
        <v>57</v>
      </c>
      <c r="C315" s="15" t="s">
        <v>64</v>
      </c>
      <c r="D315" s="15" t="s">
        <v>68</v>
      </c>
      <c r="E315" s="16">
        <v>31</v>
      </c>
      <c r="F315" s="16">
        <v>0</v>
      </c>
      <c r="G315" s="16">
        <v>20510</v>
      </c>
      <c r="H315" s="15" t="s">
        <v>60</v>
      </c>
      <c r="I315" s="16">
        <v>17142</v>
      </c>
      <c r="J315" s="16">
        <v>10.339339501897401</v>
      </c>
      <c r="K315" s="16">
        <v>177236.957741525</v>
      </c>
      <c r="L315" s="17">
        <v>479556.08166151203</v>
      </c>
    </row>
    <row r="316" spans="1:12" x14ac:dyDescent="0.25">
      <c r="A316" s="14">
        <v>2002</v>
      </c>
      <c r="B316" s="15" t="s">
        <v>57</v>
      </c>
      <c r="C316" s="15" t="s">
        <v>69</v>
      </c>
      <c r="D316" s="15" t="s">
        <v>70</v>
      </c>
      <c r="E316" s="16">
        <v>55</v>
      </c>
      <c r="F316" s="16">
        <v>1</v>
      </c>
      <c r="G316" s="16">
        <v>20510</v>
      </c>
      <c r="H316" s="15" t="s">
        <v>60</v>
      </c>
      <c r="I316" s="16">
        <v>2343</v>
      </c>
      <c r="J316" s="16">
        <v>9.4726183530349495</v>
      </c>
      <c r="K316" s="16">
        <v>22194.3448011609</v>
      </c>
      <c r="L316" s="17">
        <v>56852.355710536103</v>
      </c>
    </row>
    <row r="317" spans="1:12" x14ac:dyDescent="0.25">
      <c r="A317" s="14">
        <v>2002</v>
      </c>
      <c r="B317" s="15" t="s">
        <v>57</v>
      </c>
      <c r="C317" s="15" t="s">
        <v>69</v>
      </c>
      <c r="D317" s="15" t="s">
        <v>71</v>
      </c>
      <c r="E317" s="16">
        <v>39</v>
      </c>
      <c r="F317" s="16">
        <v>1</v>
      </c>
      <c r="G317" s="16">
        <v>20510</v>
      </c>
      <c r="H317" s="15" t="s">
        <v>60</v>
      </c>
      <c r="I317" s="16">
        <v>4412</v>
      </c>
      <c r="J317" s="16">
        <v>2.3053588868005699</v>
      </c>
      <c r="K317" s="16">
        <v>10171.2434085641</v>
      </c>
      <c r="L317" s="17">
        <v>48096.965803380801</v>
      </c>
    </row>
    <row r="318" spans="1:12" x14ac:dyDescent="0.25">
      <c r="A318" s="14">
        <v>2002</v>
      </c>
      <c r="B318" s="15" t="s">
        <v>57</v>
      </c>
      <c r="C318" s="15" t="s">
        <v>69</v>
      </c>
      <c r="D318" s="15" t="s">
        <v>72</v>
      </c>
      <c r="E318" s="16">
        <v>47</v>
      </c>
      <c r="F318" s="16">
        <v>1</v>
      </c>
      <c r="G318" s="16">
        <v>20510</v>
      </c>
      <c r="H318" s="15" t="s">
        <v>60</v>
      </c>
      <c r="I318" s="16">
        <v>1503</v>
      </c>
      <c r="J318" s="16">
        <v>5.0786309318331702</v>
      </c>
      <c r="K318" s="16">
        <v>7633.18229054526</v>
      </c>
      <c r="L318" s="17">
        <v>31159.381669836599</v>
      </c>
    </row>
    <row r="319" spans="1:12" x14ac:dyDescent="0.25">
      <c r="A319" s="14">
        <v>2002</v>
      </c>
      <c r="B319" s="15" t="s">
        <v>57</v>
      </c>
      <c r="C319" s="15" t="s">
        <v>69</v>
      </c>
      <c r="D319" s="15" t="s">
        <v>73</v>
      </c>
      <c r="E319" s="16">
        <v>49</v>
      </c>
      <c r="F319" s="16">
        <v>0</v>
      </c>
      <c r="G319" s="16">
        <v>20510</v>
      </c>
      <c r="H319" s="15" t="s">
        <v>60</v>
      </c>
      <c r="I319" s="16">
        <v>0</v>
      </c>
      <c r="J319" s="18"/>
      <c r="K319" s="16">
        <v>0</v>
      </c>
      <c r="L319" s="17">
        <v>0</v>
      </c>
    </row>
    <row r="320" spans="1:12" x14ac:dyDescent="0.25">
      <c r="A320" s="14">
        <v>2002</v>
      </c>
      <c r="B320" s="15" t="s">
        <v>57</v>
      </c>
      <c r="C320" s="15" t="s">
        <v>69</v>
      </c>
      <c r="D320" s="15" t="s">
        <v>74</v>
      </c>
      <c r="E320" s="16">
        <v>45</v>
      </c>
      <c r="F320" s="16">
        <v>1</v>
      </c>
      <c r="G320" s="16">
        <v>20510</v>
      </c>
      <c r="H320" s="15" t="s">
        <v>60</v>
      </c>
      <c r="I320" s="16">
        <v>7517</v>
      </c>
      <c r="J320" s="16">
        <v>5.2487368063492204</v>
      </c>
      <c r="K320" s="16">
        <v>39454.754573327104</v>
      </c>
      <c r="L320" s="17">
        <v>167137.44700474601</v>
      </c>
    </row>
    <row r="321" spans="1:12" x14ac:dyDescent="0.25">
      <c r="A321" s="14">
        <v>2002</v>
      </c>
      <c r="B321" s="15" t="s">
        <v>57</v>
      </c>
      <c r="C321" s="15" t="s">
        <v>69</v>
      </c>
      <c r="D321" s="15" t="s">
        <v>75</v>
      </c>
      <c r="E321" s="16">
        <v>46</v>
      </c>
      <c r="F321" s="16">
        <v>1</v>
      </c>
      <c r="G321" s="16">
        <v>20510</v>
      </c>
      <c r="H321" s="15" t="s">
        <v>60</v>
      </c>
      <c r="I321" s="16">
        <v>729</v>
      </c>
      <c r="J321" s="16">
        <v>7.9408198131475496</v>
      </c>
      <c r="K321" s="16">
        <v>5788.8576437845604</v>
      </c>
      <c r="L321" s="17">
        <v>19564.348761516801</v>
      </c>
    </row>
    <row r="322" spans="1:12" x14ac:dyDescent="0.25">
      <c r="A322" s="14">
        <v>2002</v>
      </c>
      <c r="B322" s="15" t="s">
        <v>57</v>
      </c>
      <c r="C322" s="15" t="s">
        <v>76</v>
      </c>
      <c r="D322" s="15" t="s">
        <v>77</v>
      </c>
      <c r="E322" s="16">
        <v>38</v>
      </c>
      <c r="F322" s="16">
        <v>1</v>
      </c>
      <c r="G322" s="16">
        <v>20510</v>
      </c>
      <c r="H322" s="15" t="s">
        <v>60</v>
      </c>
      <c r="I322" s="16">
        <v>10898</v>
      </c>
      <c r="J322" s="16">
        <v>5.4110641869296598</v>
      </c>
      <c r="K322" s="16">
        <v>58969.777509159401</v>
      </c>
      <c r="L322" s="17">
        <v>209500.22552209301</v>
      </c>
    </row>
    <row r="323" spans="1:12" x14ac:dyDescent="0.25">
      <c r="A323" s="14">
        <v>2002</v>
      </c>
      <c r="B323" s="15" t="s">
        <v>57</v>
      </c>
      <c r="C323" s="15" t="s">
        <v>76</v>
      </c>
      <c r="D323" s="15" t="s">
        <v>78</v>
      </c>
      <c r="E323" s="16">
        <v>41</v>
      </c>
      <c r="F323" s="16">
        <v>0</v>
      </c>
      <c r="G323" s="16">
        <v>20510</v>
      </c>
      <c r="H323" s="15" t="s">
        <v>60</v>
      </c>
      <c r="I323" s="16">
        <v>1528</v>
      </c>
      <c r="J323" s="16">
        <v>8.4971560693360306</v>
      </c>
      <c r="K323" s="16">
        <v>12983.6544739454</v>
      </c>
      <c r="L323" s="17">
        <v>34992.281713320503</v>
      </c>
    </row>
    <row r="324" spans="1:12" x14ac:dyDescent="0.25">
      <c r="A324" s="14">
        <v>2002</v>
      </c>
      <c r="B324" s="15" t="s">
        <v>57</v>
      </c>
      <c r="C324" s="15" t="s">
        <v>76</v>
      </c>
      <c r="D324" s="15" t="s">
        <v>79</v>
      </c>
      <c r="E324" s="16">
        <v>42</v>
      </c>
      <c r="F324" s="16">
        <v>0</v>
      </c>
      <c r="G324" s="16">
        <v>20510</v>
      </c>
      <c r="H324" s="15" t="s">
        <v>60</v>
      </c>
      <c r="I324" s="16">
        <v>2036</v>
      </c>
      <c r="J324" s="16">
        <v>7.2130542478546902</v>
      </c>
      <c r="K324" s="16">
        <v>14685.7784486322</v>
      </c>
      <c r="L324" s="17">
        <v>37530.512270273699</v>
      </c>
    </row>
    <row r="325" spans="1:12" x14ac:dyDescent="0.25">
      <c r="A325" s="14">
        <v>2002</v>
      </c>
      <c r="B325" s="15" t="s">
        <v>57</v>
      </c>
      <c r="C325" s="15" t="s">
        <v>80</v>
      </c>
      <c r="D325" s="15" t="s">
        <v>81</v>
      </c>
      <c r="E325" s="16">
        <v>25</v>
      </c>
      <c r="F325" s="16">
        <v>1</v>
      </c>
      <c r="G325" s="16">
        <v>20510</v>
      </c>
      <c r="H325" s="15" t="s">
        <v>60</v>
      </c>
      <c r="I325" s="16">
        <v>11634</v>
      </c>
      <c r="J325" s="16">
        <v>8.6336820121783795</v>
      </c>
      <c r="K325" s="16">
        <v>100444.256529683</v>
      </c>
      <c r="L325" s="17">
        <v>304397.92504699703</v>
      </c>
    </row>
    <row r="326" spans="1:12" x14ac:dyDescent="0.25">
      <c r="A326" s="14">
        <v>2001</v>
      </c>
      <c r="B326" s="15" t="s">
        <v>57</v>
      </c>
      <c r="C326" s="15" t="s">
        <v>82</v>
      </c>
      <c r="D326" s="15" t="s">
        <v>83</v>
      </c>
      <c r="E326" s="16">
        <v>9</v>
      </c>
      <c r="F326" s="16">
        <v>1</v>
      </c>
      <c r="G326" s="16">
        <v>20510</v>
      </c>
      <c r="H326" s="15" t="s">
        <v>60</v>
      </c>
      <c r="I326" s="16">
        <v>5608</v>
      </c>
      <c r="J326" s="16">
        <v>4.3228544265758204</v>
      </c>
      <c r="K326" s="16">
        <v>24242.567624237199</v>
      </c>
      <c r="L326" s="17">
        <v>85902.578117459896</v>
      </c>
    </row>
    <row r="327" spans="1:12" x14ac:dyDescent="0.25">
      <c r="A327" s="14">
        <v>2001</v>
      </c>
      <c r="B327" s="15" t="s">
        <v>57</v>
      </c>
      <c r="C327" s="15" t="s">
        <v>82</v>
      </c>
      <c r="D327" s="15" t="s">
        <v>84</v>
      </c>
      <c r="E327" s="16">
        <v>8</v>
      </c>
      <c r="F327" s="16">
        <v>1</v>
      </c>
      <c r="G327" s="16">
        <v>20510</v>
      </c>
      <c r="H327" s="15" t="s">
        <v>60</v>
      </c>
      <c r="I327" s="16">
        <v>16062</v>
      </c>
      <c r="J327" s="16">
        <v>3.3984786552495501</v>
      </c>
      <c r="K327" s="16">
        <v>54586.364160618199</v>
      </c>
      <c r="L327" s="17">
        <v>154869.44097279699</v>
      </c>
    </row>
    <row r="328" spans="1:12" x14ac:dyDescent="0.25">
      <c r="A328" s="14">
        <v>2001</v>
      </c>
      <c r="B328" s="15" t="s">
        <v>57</v>
      </c>
      <c r="C328" s="15" t="s">
        <v>82</v>
      </c>
      <c r="D328" s="15" t="s">
        <v>85</v>
      </c>
      <c r="E328" s="16">
        <v>7</v>
      </c>
      <c r="F328" s="16">
        <v>1</v>
      </c>
      <c r="G328" s="16">
        <v>20510</v>
      </c>
      <c r="H328" s="15" t="s">
        <v>60</v>
      </c>
      <c r="I328" s="16">
        <v>5016</v>
      </c>
      <c r="J328" s="16">
        <v>0.82984924290714901</v>
      </c>
      <c r="K328" s="16">
        <v>4162.5238024222599</v>
      </c>
      <c r="L328" s="17">
        <v>11995.922328745201</v>
      </c>
    </row>
    <row r="329" spans="1:12" x14ac:dyDescent="0.25">
      <c r="A329" s="14">
        <v>2001</v>
      </c>
      <c r="B329" s="15" t="s">
        <v>57</v>
      </c>
      <c r="C329" s="15" t="s">
        <v>82</v>
      </c>
      <c r="D329" s="15" t="s">
        <v>86</v>
      </c>
      <c r="E329" s="16">
        <v>6</v>
      </c>
      <c r="F329" s="16">
        <v>1</v>
      </c>
      <c r="G329" s="16">
        <v>20510</v>
      </c>
      <c r="H329" s="15" t="s">
        <v>60</v>
      </c>
      <c r="I329" s="16">
        <v>5425</v>
      </c>
      <c r="J329" s="16">
        <v>0.25574864392452201</v>
      </c>
      <c r="K329" s="16">
        <v>1387.4363932905301</v>
      </c>
      <c r="L329" s="17">
        <v>3864.8780541310198</v>
      </c>
    </row>
    <row r="330" spans="1:12" x14ac:dyDescent="0.25">
      <c r="A330" s="14">
        <v>2001</v>
      </c>
      <c r="B330" s="15" t="s">
        <v>57</v>
      </c>
      <c r="C330" s="15" t="s">
        <v>64</v>
      </c>
      <c r="D330" s="15" t="s">
        <v>65</v>
      </c>
      <c r="E330" s="16">
        <v>36</v>
      </c>
      <c r="F330" s="16">
        <v>0</v>
      </c>
      <c r="G330" s="16">
        <v>20510</v>
      </c>
      <c r="H330" s="15" t="s">
        <v>60</v>
      </c>
      <c r="I330" s="16">
        <v>11514</v>
      </c>
      <c r="J330" s="16">
        <v>6.2817499634436702</v>
      </c>
      <c r="K330" s="16">
        <v>72328.069079090405</v>
      </c>
      <c r="L330" s="17">
        <v>239286.562088926</v>
      </c>
    </row>
    <row r="331" spans="1:12" x14ac:dyDescent="0.25">
      <c r="A331" s="14">
        <v>2001</v>
      </c>
      <c r="B331" s="15" t="s">
        <v>57</v>
      </c>
      <c r="C331" s="15" t="s">
        <v>64</v>
      </c>
      <c r="D331" s="15" t="s">
        <v>66</v>
      </c>
      <c r="E331" s="16">
        <v>30</v>
      </c>
      <c r="F331" s="16">
        <v>1</v>
      </c>
      <c r="G331" s="16">
        <v>20510</v>
      </c>
      <c r="H331" s="15" t="s">
        <v>60</v>
      </c>
      <c r="I331" s="16">
        <v>9545</v>
      </c>
      <c r="J331" s="16">
        <v>9.1670545107596499</v>
      </c>
      <c r="K331" s="16">
        <v>87499.535305200901</v>
      </c>
      <c r="L331" s="17">
        <v>319780.61610627</v>
      </c>
    </row>
    <row r="332" spans="1:12" x14ac:dyDescent="0.25">
      <c r="A332" s="14">
        <v>2001</v>
      </c>
      <c r="B332" s="15" t="s">
        <v>57</v>
      </c>
      <c r="C332" s="15" t="s">
        <v>64</v>
      </c>
      <c r="D332" s="15" t="s">
        <v>67</v>
      </c>
      <c r="E332" s="16">
        <v>35</v>
      </c>
      <c r="F332" s="16">
        <v>1</v>
      </c>
      <c r="G332" s="16">
        <v>20510</v>
      </c>
      <c r="H332" s="15" t="s">
        <v>60</v>
      </c>
      <c r="I332" s="16">
        <v>11238</v>
      </c>
      <c r="J332" s="16">
        <v>6.9807303544110697</v>
      </c>
      <c r="K332" s="16">
        <v>78449.447722871599</v>
      </c>
      <c r="L332" s="17">
        <v>300541.70092734502</v>
      </c>
    </row>
    <row r="333" spans="1:12" x14ac:dyDescent="0.25">
      <c r="A333" s="14">
        <v>2001</v>
      </c>
      <c r="B333" s="15" t="s">
        <v>57</v>
      </c>
      <c r="C333" s="15" t="s">
        <v>64</v>
      </c>
      <c r="D333" s="15" t="s">
        <v>68</v>
      </c>
      <c r="E333" s="16">
        <v>31</v>
      </c>
      <c r="F333" s="16">
        <v>0</v>
      </c>
      <c r="G333" s="16">
        <v>20510</v>
      </c>
      <c r="H333" s="15" t="s">
        <v>60</v>
      </c>
      <c r="I333" s="16">
        <v>17142</v>
      </c>
      <c r="J333" s="16">
        <v>17.228900971489299</v>
      </c>
      <c r="K333" s="16">
        <v>295337.820453269</v>
      </c>
      <c r="L333" s="17">
        <v>751311.11365032196</v>
      </c>
    </row>
    <row r="334" spans="1:12" x14ac:dyDescent="0.25">
      <c r="A334" s="14">
        <v>2001</v>
      </c>
      <c r="B334" s="15" t="s">
        <v>57</v>
      </c>
      <c r="C334" s="15" t="s">
        <v>69</v>
      </c>
      <c r="D334" s="15" t="s">
        <v>70</v>
      </c>
      <c r="E334" s="16">
        <v>55</v>
      </c>
      <c r="F334" s="16">
        <v>1</v>
      </c>
      <c r="G334" s="16">
        <v>20510</v>
      </c>
      <c r="H334" s="15" t="s">
        <v>60</v>
      </c>
      <c r="I334" s="16">
        <v>2343</v>
      </c>
      <c r="J334" s="16">
        <v>6.8024350629258601</v>
      </c>
      <c r="K334" s="16">
        <v>15938.105352435299</v>
      </c>
      <c r="L334" s="17">
        <v>39751.180539138397</v>
      </c>
    </row>
    <row r="335" spans="1:12" x14ac:dyDescent="0.25">
      <c r="A335" s="14">
        <v>2001</v>
      </c>
      <c r="B335" s="15" t="s">
        <v>57</v>
      </c>
      <c r="C335" s="15" t="s">
        <v>69</v>
      </c>
      <c r="D335" s="15" t="s">
        <v>71</v>
      </c>
      <c r="E335" s="16">
        <v>39</v>
      </c>
      <c r="F335" s="16">
        <v>1</v>
      </c>
      <c r="G335" s="16">
        <v>20510</v>
      </c>
      <c r="H335" s="15" t="s">
        <v>60</v>
      </c>
      <c r="I335" s="16">
        <v>4412</v>
      </c>
      <c r="J335" s="16">
        <v>1.78999598003279</v>
      </c>
      <c r="K335" s="16">
        <v>7897.4622639046902</v>
      </c>
      <c r="L335" s="17">
        <v>35761.141497752498</v>
      </c>
    </row>
    <row r="336" spans="1:12" x14ac:dyDescent="0.25">
      <c r="A336" s="14">
        <v>2001</v>
      </c>
      <c r="B336" s="15" t="s">
        <v>57</v>
      </c>
      <c r="C336" s="15" t="s">
        <v>69</v>
      </c>
      <c r="D336" s="15" t="s">
        <v>72</v>
      </c>
      <c r="E336" s="16">
        <v>47</v>
      </c>
      <c r="F336" s="16">
        <v>1</v>
      </c>
      <c r="G336" s="16">
        <v>20510</v>
      </c>
      <c r="H336" s="15" t="s">
        <v>60</v>
      </c>
      <c r="I336" s="16">
        <v>1503</v>
      </c>
      <c r="J336" s="16">
        <v>3.5286504937182199</v>
      </c>
      <c r="K336" s="16">
        <v>5303.5616920584798</v>
      </c>
      <c r="L336" s="17">
        <v>17545.589192419498</v>
      </c>
    </row>
    <row r="337" spans="1:12" x14ac:dyDescent="0.25">
      <c r="A337" s="14">
        <v>2001</v>
      </c>
      <c r="B337" s="15" t="s">
        <v>57</v>
      </c>
      <c r="C337" s="15" t="s">
        <v>69</v>
      </c>
      <c r="D337" s="15" t="s">
        <v>73</v>
      </c>
      <c r="E337" s="16">
        <v>49</v>
      </c>
      <c r="F337" s="16">
        <v>0</v>
      </c>
      <c r="G337" s="16">
        <v>20510</v>
      </c>
      <c r="H337" s="15" t="s">
        <v>60</v>
      </c>
      <c r="I337" s="16">
        <v>0</v>
      </c>
      <c r="J337" s="18"/>
      <c r="K337" s="16">
        <v>0</v>
      </c>
      <c r="L337" s="17">
        <v>0</v>
      </c>
    </row>
    <row r="338" spans="1:12" x14ac:dyDescent="0.25">
      <c r="A338" s="14">
        <v>2001</v>
      </c>
      <c r="B338" s="15" t="s">
        <v>57</v>
      </c>
      <c r="C338" s="15" t="s">
        <v>69</v>
      </c>
      <c r="D338" s="15" t="s">
        <v>74</v>
      </c>
      <c r="E338" s="16">
        <v>45</v>
      </c>
      <c r="F338" s="16">
        <v>1</v>
      </c>
      <c r="G338" s="16">
        <v>20510</v>
      </c>
      <c r="H338" s="15" t="s">
        <v>60</v>
      </c>
      <c r="I338" s="16">
        <v>4775</v>
      </c>
      <c r="J338" s="16">
        <v>8.34326394716288</v>
      </c>
      <c r="K338" s="16">
        <v>39839.085347702698</v>
      </c>
      <c r="L338" s="17">
        <v>162366.90037218601</v>
      </c>
    </row>
    <row r="339" spans="1:12" x14ac:dyDescent="0.25">
      <c r="A339" s="14">
        <v>2001</v>
      </c>
      <c r="B339" s="15" t="s">
        <v>57</v>
      </c>
      <c r="C339" s="15" t="s">
        <v>69</v>
      </c>
      <c r="D339" s="15" t="s">
        <v>75</v>
      </c>
      <c r="E339" s="16">
        <v>46</v>
      </c>
      <c r="F339" s="16">
        <v>1</v>
      </c>
      <c r="G339" s="16">
        <v>20510</v>
      </c>
      <c r="H339" s="15" t="s">
        <v>60</v>
      </c>
      <c r="I339" s="16">
        <v>729</v>
      </c>
      <c r="J339" s="16">
        <v>15.293510691156101</v>
      </c>
      <c r="K339" s="16">
        <v>11148.969293852801</v>
      </c>
      <c r="L339" s="17">
        <v>35322.335490637997</v>
      </c>
    </row>
    <row r="340" spans="1:12" x14ac:dyDescent="0.25">
      <c r="A340" s="14">
        <v>2001</v>
      </c>
      <c r="B340" s="15" t="s">
        <v>57</v>
      </c>
      <c r="C340" s="15" t="s">
        <v>76</v>
      </c>
      <c r="D340" s="15" t="s">
        <v>77</v>
      </c>
      <c r="E340" s="16">
        <v>38</v>
      </c>
      <c r="F340" s="16">
        <v>1</v>
      </c>
      <c r="G340" s="16">
        <v>20510</v>
      </c>
      <c r="H340" s="15" t="s">
        <v>60</v>
      </c>
      <c r="I340" s="16">
        <v>10898</v>
      </c>
      <c r="J340" s="16">
        <v>3.16927222688687</v>
      </c>
      <c r="K340" s="16">
        <v>34538.728728613103</v>
      </c>
      <c r="L340" s="17">
        <v>141333.77513789799</v>
      </c>
    </row>
    <row r="341" spans="1:12" x14ac:dyDescent="0.25">
      <c r="A341" s="14">
        <v>2001</v>
      </c>
      <c r="B341" s="15" t="s">
        <v>57</v>
      </c>
      <c r="C341" s="15" t="s">
        <v>76</v>
      </c>
      <c r="D341" s="15" t="s">
        <v>78</v>
      </c>
      <c r="E341" s="16">
        <v>41</v>
      </c>
      <c r="F341" s="16">
        <v>0</v>
      </c>
      <c r="G341" s="16">
        <v>20510</v>
      </c>
      <c r="H341" s="15" t="s">
        <v>60</v>
      </c>
      <c r="I341" s="16">
        <v>1528</v>
      </c>
      <c r="J341" s="16">
        <v>5.3266384337898796</v>
      </c>
      <c r="K341" s="16">
        <v>8139.1035268309397</v>
      </c>
      <c r="L341" s="17">
        <v>22680.097421460701</v>
      </c>
    </row>
    <row r="342" spans="1:12" x14ac:dyDescent="0.25">
      <c r="A342" s="14">
        <v>2001</v>
      </c>
      <c r="B342" s="15" t="s">
        <v>57</v>
      </c>
      <c r="C342" s="15" t="s">
        <v>76</v>
      </c>
      <c r="D342" s="15" t="s">
        <v>79</v>
      </c>
      <c r="E342" s="16">
        <v>42</v>
      </c>
      <c r="F342" s="16">
        <v>0</v>
      </c>
      <c r="G342" s="16">
        <v>20510</v>
      </c>
      <c r="H342" s="15" t="s">
        <v>60</v>
      </c>
      <c r="I342" s="16">
        <v>2036</v>
      </c>
      <c r="J342" s="16">
        <v>13.5497644298017</v>
      </c>
      <c r="K342" s="16">
        <v>27587.320379076202</v>
      </c>
      <c r="L342" s="17">
        <v>68177.5917767957</v>
      </c>
    </row>
    <row r="343" spans="1:12" x14ac:dyDescent="0.25">
      <c r="A343" s="14">
        <v>2001</v>
      </c>
      <c r="B343" s="15" t="s">
        <v>57</v>
      </c>
      <c r="C343" s="15" t="s">
        <v>80</v>
      </c>
      <c r="D343" s="15" t="s">
        <v>81</v>
      </c>
      <c r="E343" s="16">
        <v>25</v>
      </c>
      <c r="F343" s="16">
        <v>1</v>
      </c>
      <c r="G343" s="16">
        <v>20510</v>
      </c>
      <c r="H343" s="15" t="s">
        <v>60</v>
      </c>
      <c r="I343" s="16">
        <v>11634</v>
      </c>
      <c r="J343" s="16">
        <v>11.4716603388749</v>
      </c>
      <c r="K343" s="16">
        <v>133461.29638247</v>
      </c>
      <c r="L343" s="17">
        <v>364820.03877972602</v>
      </c>
    </row>
    <row r="344" spans="1:12" x14ac:dyDescent="0.25">
      <c r="A344" s="14">
        <v>2000</v>
      </c>
      <c r="B344" s="15" t="s">
        <v>57</v>
      </c>
      <c r="C344" s="15" t="s">
        <v>58</v>
      </c>
      <c r="D344" s="15" t="s">
        <v>59</v>
      </c>
      <c r="E344" s="16">
        <v>15</v>
      </c>
      <c r="F344" s="16">
        <v>1</v>
      </c>
      <c r="G344" s="16">
        <v>20510</v>
      </c>
      <c r="H344" s="15" t="s">
        <v>60</v>
      </c>
      <c r="I344" s="16">
        <v>15658</v>
      </c>
      <c r="J344" s="16">
        <v>2.4866190306530198</v>
      </c>
      <c r="K344" s="16">
        <v>38935.480781965001</v>
      </c>
      <c r="L344" s="17">
        <v>120451.38098025</v>
      </c>
    </row>
    <row r="345" spans="1:12" x14ac:dyDescent="0.25">
      <c r="A345" s="14">
        <v>2000</v>
      </c>
      <c r="B345" s="15" t="s">
        <v>57</v>
      </c>
      <c r="C345" s="15" t="s">
        <v>58</v>
      </c>
      <c r="D345" s="15" t="s">
        <v>61</v>
      </c>
      <c r="E345" s="16">
        <v>16</v>
      </c>
      <c r="F345" s="16">
        <v>1</v>
      </c>
      <c r="G345" s="16">
        <v>20510</v>
      </c>
      <c r="H345" s="15" t="s">
        <v>60</v>
      </c>
      <c r="I345" s="16">
        <v>10925</v>
      </c>
      <c r="J345" s="16">
        <v>0.45263159968157102</v>
      </c>
      <c r="K345" s="16">
        <v>7087.3055878140403</v>
      </c>
      <c r="L345" s="17">
        <v>21925.393711246201</v>
      </c>
    </row>
    <row r="346" spans="1:12" x14ac:dyDescent="0.25">
      <c r="A346" s="14">
        <v>2000</v>
      </c>
      <c r="B346" s="15" t="s">
        <v>57</v>
      </c>
      <c r="C346" s="15" t="s">
        <v>58</v>
      </c>
      <c r="D346" s="15" t="s">
        <v>62</v>
      </c>
      <c r="E346" s="16">
        <v>18</v>
      </c>
      <c r="F346" s="16">
        <v>1</v>
      </c>
      <c r="G346" s="16">
        <v>20510</v>
      </c>
      <c r="H346" s="15" t="s">
        <v>60</v>
      </c>
      <c r="I346" s="16">
        <v>12772</v>
      </c>
      <c r="J346" s="16">
        <v>2.1833281330171301</v>
      </c>
      <c r="K346" s="16">
        <v>27885.466914894801</v>
      </c>
      <c r="L346" s="17">
        <v>73668.651323120997</v>
      </c>
    </row>
    <row r="347" spans="1:12" x14ac:dyDescent="0.25">
      <c r="A347" s="14">
        <v>2000</v>
      </c>
      <c r="B347" s="15" t="s">
        <v>57</v>
      </c>
      <c r="C347" s="15" t="s">
        <v>58</v>
      </c>
      <c r="D347" s="15" t="s">
        <v>63</v>
      </c>
      <c r="E347" s="16">
        <v>17</v>
      </c>
      <c r="F347" s="16">
        <v>1</v>
      </c>
      <c r="G347" s="16">
        <v>20510</v>
      </c>
      <c r="H347" s="15" t="s">
        <v>60</v>
      </c>
      <c r="I347" s="16">
        <v>12808</v>
      </c>
      <c r="J347" s="16">
        <v>1.4367804003815901</v>
      </c>
      <c r="K347" s="16">
        <v>18350.5592736736</v>
      </c>
      <c r="L347" s="17">
        <v>48479.050282440898</v>
      </c>
    </row>
    <row r="348" spans="1:12" x14ac:dyDescent="0.25">
      <c r="A348" s="14">
        <v>2000</v>
      </c>
      <c r="B348" s="15" t="s">
        <v>57</v>
      </c>
      <c r="C348" s="15" t="s">
        <v>64</v>
      </c>
      <c r="D348" s="15" t="s">
        <v>65</v>
      </c>
      <c r="E348" s="16">
        <v>36</v>
      </c>
      <c r="F348" s="16">
        <v>0</v>
      </c>
      <c r="G348" s="16">
        <v>20510</v>
      </c>
      <c r="H348" s="15" t="s">
        <v>60</v>
      </c>
      <c r="I348" s="16">
        <v>11514</v>
      </c>
      <c r="J348" s="16">
        <v>5.3474708141915004</v>
      </c>
      <c r="K348" s="16">
        <v>61570.778954600901</v>
      </c>
      <c r="L348" s="17">
        <v>212599.681509416</v>
      </c>
    </row>
    <row r="349" spans="1:12" x14ac:dyDescent="0.25">
      <c r="A349" s="14">
        <v>2000</v>
      </c>
      <c r="B349" s="15" t="s">
        <v>57</v>
      </c>
      <c r="C349" s="15" t="s">
        <v>64</v>
      </c>
      <c r="D349" s="15" t="s">
        <v>66</v>
      </c>
      <c r="E349" s="16">
        <v>30</v>
      </c>
      <c r="F349" s="16">
        <v>1</v>
      </c>
      <c r="G349" s="16">
        <v>20510</v>
      </c>
      <c r="H349" s="15" t="s">
        <v>60</v>
      </c>
      <c r="I349" s="16">
        <v>9545</v>
      </c>
      <c r="J349" s="16">
        <v>7.9253901369399502</v>
      </c>
      <c r="K349" s="16">
        <v>75647.848857091798</v>
      </c>
      <c r="L349" s="17">
        <v>288359.13223728701</v>
      </c>
    </row>
    <row r="350" spans="1:12" x14ac:dyDescent="0.25">
      <c r="A350" s="14">
        <v>2000</v>
      </c>
      <c r="B350" s="15" t="s">
        <v>57</v>
      </c>
      <c r="C350" s="15" t="s">
        <v>64</v>
      </c>
      <c r="D350" s="15" t="s">
        <v>67</v>
      </c>
      <c r="E350" s="16">
        <v>35</v>
      </c>
      <c r="F350" s="16">
        <v>1</v>
      </c>
      <c r="G350" s="16">
        <v>20510</v>
      </c>
      <c r="H350" s="15" t="s">
        <v>60</v>
      </c>
      <c r="I350" s="16">
        <v>11238</v>
      </c>
      <c r="J350" s="16">
        <v>5.8850917098112596</v>
      </c>
      <c r="K350" s="16">
        <v>66136.660634858999</v>
      </c>
      <c r="L350" s="17">
        <v>256190.34762933099</v>
      </c>
    </row>
    <row r="351" spans="1:12" x14ac:dyDescent="0.25">
      <c r="A351" s="14">
        <v>2000</v>
      </c>
      <c r="B351" s="15" t="s">
        <v>57</v>
      </c>
      <c r="C351" s="15" t="s">
        <v>64</v>
      </c>
      <c r="D351" s="15" t="s">
        <v>68</v>
      </c>
      <c r="E351" s="16">
        <v>31</v>
      </c>
      <c r="F351" s="16">
        <v>0</v>
      </c>
      <c r="G351" s="16">
        <v>20510</v>
      </c>
      <c r="H351" s="15" t="s">
        <v>60</v>
      </c>
      <c r="I351" s="16">
        <v>17142</v>
      </c>
      <c r="J351" s="16">
        <v>6.5032442494927203</v>
      </c>
      <c r="K351" s="16">
        <v>111478.61292480399</v>
      </c>
      <c r="L351" s="17">
        <v>277972.21577231702</v>
      </c>
    </row>
    <row r="352" spans="1:12" x14ac:dyDescent="0.25">
      <c r="A352" s="14">
        <v>2000</v>
      </c>
      <c r="B352" s="15" t="s">
        <v>57</v>
      </c>
      <c r="C352" s="15" t="s">
        <v>69</v>
      </c>
      <c r="D352" s="15" t="s">
        <v>70</v>
      </c>
      <c r="E352" s="16">
        <v>55</v>
      </c>
      <c r="F352" s="16">
        <v>1</v>
      </c>
      <c r="G352" s="16">
        <v>20510</v>
      </c>
      <c r="H352" s="15" t="s">
        <v>60</v>
      </c>
      <c r="I352" s="16">
        <v>2343</v>
      </c>
      <c r="J352" s="16">
        <v>7.5075004002458501</v>
      </c>
      <c r="K352" s="16">
        <v>17590.073437776002</v>
      </c>
      <c r="L352" s="17">
        <v>50806.979696339797</v>
      </c>
    </row>
    <row r="353" spans="1:12" x14ac:dyDescent="0.25">
      <c r="A353" s="14">
        <v>2000</v>
      </c>
      <c r="B353" s="15" t="s">
        <v>57</v>
      </c>
      <c r="C353" s="15" t="s">
        <v>69</v>
      </c>
      <c r="D353" s="15" t="s">
        <v>71</v>
      </c>
      <c r="E353" s="16">
        <v>39</v>
      </c>
      <c r="F353" s="16">
        <v>1</v>
      </c>
      <c r="G353" s="16">
        <v>20510</v>
      </c>
      <c r="H353" s="15" t="s">
        <v>60</v>
      </c>
      <c r="I353" s="16">
        <v>4412</v>
      </c>
      <c r="J353" s="16">
        <v>1.35487608519632</v>
      </c>
      <c r="K353" s="16">
        <v>5977.7132878861703</v>
      </c>
      <c r="L353" s="17">
        <v>28834.521923764802</v>
      </c>
    </row>
    <row r="354" spans="1:12" x14ac:dyDescent="0.25">
      <c r="A354" s="14">
        <v>2000</v>
      </c>
      <c r="B354" s="15" t="s">
        <v>57</v>
      </c>
      <c r="C354" s="15" t="s">
        <v>69</v>
      </c>
      <c r="D354" s="15" t="s">
        <v>72</v>
      </c>
      <c r="E354" s="16">
        <v>47</v>
      </c>
      <c r="F354" s="16">
        <v>1</v>
      </c>
      <c r="G354" s="16">
        <v>20510</v>
      </c>
      <c r="H354" s="15" t="s">
        <v>60</v>
      </c>
      <c r="I354" s="16">
        <v>1253</v>
      </c>
      <c r="J354" s="16">
        <v>6.1588210877001401</v>
      </c>
      <c r="K354" s="16">
        <v>7717.0028228882702</v>
      </c>
      <c r="L354" s="17">
        <v>29591.478410234999</v>
      </c>
    </row>
    <row r="355" spans="1:12" x14ac:dyDescent="0.25">
      <c r="A355" s="14">
        <v>2000</v>
      </c>
      <c r="B355" s="15" t="s">
        <v>57</v>
      </c>
      <c r="C355" s="15" t="s">
        <v>69</v>
      </c>
      <c r="D355" s="15" t="s">
        <v>73</v>
      </c>
      <c r="E355" s="16">
        <v>49</v>
      </c>
      <c r="F355" s="16">
        <v>0</v>
      </c>
      <c r="G355" s="16">
        <v>20510</v>
      </c>
      <c r="H355" s="15" t="s">
        <v>60</v>
      </c>
      <c r="I355" s="16">
        <v>0</v>
      </c>
      <c r="J355" s="18"/>
      <c r="K355" s="16">
        <v>0</v>
      </c>
      <c r="L355" s="17">
        <v>0</v>
      </c>
    </row>
    <row r="356" spans="1:12" x14ac:dyDescent="0.25">
      <c r="A356" s="14">
        <v>2000</v>
      </c>
      <c r="B356" s="15" t="s">
        <v>57</v>
      </c>
      <c r="C356" s="15" t="s">
        <v>69</v>
      </c>
      <c r="D356" s="15" t="s">
        <v>74</v>
      </c>
      <c r="E356" s="16">
        <v>45</v>
      </c>
      <c r="F356" s="16">
        <v>1</v>
      </c>
      <c r="G356" s="16">
        <v>20510</v>
      </c>
      <c r="H356" s="15" t="s">
        <v>60</v>
      </c>
      <c r="I356" s="16">
        <v>7517</v>
      </c>
      <c r="J356" s="16">
        <v>5.5604483740545403</v>
      </c>
      <c r="K356" s="16">
        <v>41797.890427767998</v>
      </c>
      <c r="L356" s="17">
        <v>165362.67711665999</v>
      </c>
    </row>
    <row r="357" spans="1:12" x14ac:dyDescent="0.25">
      <c r="A357" s="14">
        <v>2000</v>
      </c>
      <c r="B357" s="15" t="s">
        <v>57</v>
      </c>
      <c r="C357" s="15" t="s">
        <v>69</v>
      </c>
      <c r="D357" s="15" t="s">
        <v>75</v>
      </c>
      <c r="E357" s="16">
        <v>46</v>
      </c>
      <c r="F357" s="16">
        <v>1</v>
      </c>
      <c r="G357" s="16">
        <v>20510</v>
      </c>
      <c r="H357" s="15" t="s">
        <v>60</v>
      </c>
      <c r="I357" s="16">
        <v>729</v>
      </c>
      <c r="J357" s="16">
        <v>13.1233039152635</v>
      </c>
      <c r="K357" s="16">
        <v>9566.88855422706</v>
      </c>
      <c r="L357" s="17">
        <v>35617.441683957601</v>
      </c>
    </row>
    <row r="358" spans="1:12" x14ac:dyDescent="0.25">
      <c r="A358" s="14">
        <v>2000</v>
      </c>
      <c r="B358" s="15" t="s">
        <v>57</v>
      </c>
      <c r="C358" s="15" t="s">
        <v>76</v>
      </c>
      <c r="D358" s="15" t="s">
        <v>77</v>
      </c>
      <c r="E358" s="16">
        <v>38</v>
      </c>
      <c r="F358" s="16">
        <v>1</v>
      </c>
      <c r="G358" s="16">
        <v>20510</v>
      </c>
      <c r="H358" s="15" t="s">
        <v>60</v>
      </c>
      <c r="I358" s="16">
        <v>10898</v>
      </c>
      <c r="J358" s="16">
        <v>3.7567558441165301</v>
      </c>
      <c r="K358" s="16">
        <v>40941.125189181999</v>
      </c>
      <c r="L358" s="17">
        <v>174930.293191845</v>
      </c>
    </row>
    <row r="359" spans="1:12" x14ac:dyDescent="0.25">
      <c r="A359" s="14">
        <v>2000</v>
      </c>
      <c r="B359" s="15" t="s">
        <v>57</v>
      </c>
      <c r="C359" s="15" t="s">
        <v>76</v>
      </c>
      <c r="D359" s="15" t="s">
        <v>78</v>
      </c>
      <c r="E359" s="16">
        <v>41</v>
      </c>
      <c r="F359" s="16">
        <v>0</v>
      </c>
      <c r="G359" s="16">
        <v>20510</v>
      </c>
      <c r="H359" s="15" t="s">
        <v>60</v>
      </c>
      <c r="I359" s="16">
        <v>1528</v>
      </c>
      <c r="J359" s="16">
        <v>4.0401166405864499</v>
      </c>
      <c r="K359" s="16">
        <v>6173.2982268161004</v>
      </c>
      <c r="L359" s="17">
        <v>17076.962883386099</v>
      </c>
    </row>
    <row r="360" spans="1:12" x14ac:dyDescent="0.25">
      <c r="A360" s="14">
        <v>2000</v>
      </c>
      <c r="B360" s="15" t="s">
        <v>57</v>
      </c>
      <c r="C360" s="15" t="s">
        <v>76</v>
      </c>
      <c r="D360" s="15" t="s">
        <v>79</v>
      </c>
      <c r="E360" s="16">
        <v>42</v>
      </c>
      <c r="F360" s="16">
        <v>0</v>
      </c>
      <c r="G360" s="16">
        <v>20510</v>
      </c>
      <c r="H360" s="15" t="s">
        <v>60</v>
      </c>
      <c r="I360" s="16">
        <v>2036</v>
      </c>
      <c r="J360" s="16">
        <v>7.4446999137023697</v>
      </c>
      <c r="K360" s="16">
        <v>15157.409024298</v>
      </c>
      <c r="L360" s="17">
        <v>33277.704560638304</v>
      </c>
    </row>
    <row r="361" spans="1:12" x14ac:dyDescent="0.25">
      <c r="A361" s="14">
        <v>2000</v>
      </c>
      <c r="B361" s="15" t="s">
        <v>57</v>
      </c>
      <c r="C361" s="15" t="s">
        <v>80</v>
      </c>
      <c r="D361" s="15" t="s">
        <v>81</v>
      </c>
      <c r="E361" s="16">
        <v>25</v>
      </c>
      <c r="F361" s="16">
        <v>1</v>
      </c>
      <c r="G361" s="16">
        <v>20510</v>
      </c>
      <c r="H361" s="15" t="s">
        <v>60</v>
      </c>
      <c r="I361" s="16">
        <v>11634</v>
      </c>
      <c r="J361" s="16">
        <v>9.1406023797152507</v>
      </c>
      <c r="K361" s="16">
        <v>106341.76808560699</v>
      </c>
      <c r="L361" s="17">
        <v>289069.78488803498</v>
      </c>
    </row>
    <row r="362" spans="1:12" x14ac:dyDescent="0.25">
      <c r="A362" s="14">
        <v>1999</v>
      </c>
      <c r="B362" s="15" t="s">
        <v>57</v>
      </c>
      <c r="C362" s="15" t="s">
        <v>82</v>
      </c>
      <c r="D362" s="15" t="s">
        <v>83</v>
      </c>
      <c r="E362" s="16">
        <v>9</v>
      </c>
      <c r="F362" s="16">
        <v>1</v>
      </c>
      <c r="G362" s="16">
        <v>20510</v>
      </c>
      <c r="H362" s="15" t="s">
        <v>60</v>
      </c>
      <c r="I362" s="16">
        <v>5608</v>
      </c>
      <c r="J362" s="16">
        <v>3.0222515247587798</v>
      </c>
      <c r="K362" s="16">
        <v>16948.786550847199</v>
      </c>
      <c r="L362" s="17">
        <v>39840.746559558698</v>
      </c>
    </row>
    <row r="363" spans="1:12" x14ac:dyDescent="0.25">
      <c r="A363" s="14">
        <v>1999</v>
      </c>
      <c r="B363" s="15" t="s">
        <v>57</v>
      </c>
      <c r="C363" s="15" t="s">
        <v>82</v>
      </c>
      <c r="D363" s="15" t="s">
        <v>84</v>
      </c>
      <c r="E363" s="16">
        <v>8</v>
      </c>
      <c r="F363" s="16">
        <v>1</v>
      </c>
      <c r="G363" s="16">
        <v>20510</v>
      </c>
      <c r="H363" s="15" t="s">
        <v>60</v>
      </c>
      <c r="I363" s="16">
        <v>16062</v>
      </c>
      <c r="J363" s="16">
        <v>1.8222239726357801</v>
      </c>
      <c r="K363" s="16">
        <v>29268.561448475899</v>
      </c>
      <c r="L363" s="17">
        <v>82386.3013590349</v>
      </c>
    </row>
    <row r="364" spans="1:12" x14ac:dyDescent="0.25">
      <c r="A364" s="14">
        <v>1999</v>
      </c>
      <c r="B364" s="15" t="s">
        <v>57</v>
      </c>
      <c r="C364" s="15" t="s">
        <v>82</v>
      </c>
      <c r="D364" s="15" t="s">
        <v>85</v>
      </c>
      <c r="E364" s="16">
        <v>7</v>
      </c>
      <c r="F364" s="16">
        <v>1</v>
      </c>
      <c r="G364" s="16">
        <v>20510</v>
      </c>
      <c r="H364" s="15" t="s">
        <v>60</v>
      </c>
      <c r="I364" s="16">
        <v>5916</v>
      </c>
      <c r="J364" s="16">
        <v>0.43043196444887799</v>
      </c>
      <c r="K364" s="16">
        <v>2546.4355016795598</v>
      </c>
      <c r="L364" s="17">
        <v>8217.6953751228102</v>
      </c>
    </row>
    <row r="365" spans="1:12" x14ac:dyDescent="0.25">
      <c r="A365" s="14">
        <v>1999</v>
      </c>
      <c r="B365" s="15" t="s">
        <v>57</v>
      </c>
      <c r="C365" s="15" t="s">
        <v>82</v>
      </c>
      <c r="D365" s="15" t="s">
        <v>86</v>
      </c>
      <c r="E365" s="16">
        <v>6</v>
      </c>
      <c r="F365" s="16">
        <v>1</v>
      </c>
      <c r="G365" s="16">
        <v>20510</v>
      </c>
      <c r="H365" s="15" t="s">
        <v>60</v>
      </c>
      <c r="I365" s="16">
        <v>6475</v>
      </c>
      <c r="J365" s="16">
        <v>0.288349925468739</v>
      </c>
      <c r="K365" s="16">
        <v>1867.0657674100801</v>
      </c>
      <c r="L365" s="17">
        <v>5952.0169410851204</v>
      </c>
    </row>
    <row r="366" spans="1:12" x14ac:dyDescent="0.25">
      <c r="A366" s="14">
        <v>1999</v>
      </c>
      <c r="B366" s="15" t="s">
        <v>57</v>
      </c>
      <c r="C366" s="15" t="s">
        <v>64</v>
      </c>
      <c r="D366" s="15" t="s">
        <v>65</v>
      </c>
      <c r="E366" s="16">
        <v>36</v>
      </c>
      <c r="F366" s="16">
        <v>0</v>
      </c>
      <c r="G366" s="16">
        <v>20510</v>
      </c>
      <c r="H366" s="15" t="s">
        <v>60</v>
      </c>
      <c r="I366" s="16">
        <v>11514</v>
      </c>
      <c r="J366" s="16">
        <v>10.073901660727399</v>
      </c>
      <c r="K366" s="16">
        <v>115990.90372161601</v>
      </c>
      <c r="L366" s="17">
        <v>338614.86170258</v>
      </c>
    </row>
    <row r="367" spans="1:12" x14ac:dyDescent="0.25">
      <c r="A367" s="14">
        <v>1999</v>
      </c>
      <c r="B367" s="15" t="s">
        <v>57</v>
      </c>
      <c r="C367" s="15" t="s">
        <v>64</v>
      </c>
      <c r="D367" s="15" t="s">
        <v>66</v>
      </c>
      <c r="E367" s="16">
        <v>30</v>
      </c>
      <c r="F367" s="16">
        <v>1</v>
      </c>
      <c r="G367" s="16">
        <v>20510</v>
      </c>
      <c r="H367" s="15" t="s">
        <v>60</v>
      </c>
      <c r="I367" s="16">
        <v>9545</v>
      </c>
      <c r="J367" s="16">
        <v>10.2936962143943</v>
      </c>
      <c r="K367" s="16">
        <v>98253.330366393697</v>
      </c>
      <c r="L367" s="17">
        <v>345271.28614801803</v>
      </c>
    </row>
    <row r="368" spans="1:12" x14ac:dyDescent="0.25">
      <c r="A368" s="14">
        <v>1999</v>
      </c>
      <c r="B368" s="15" t="s">
        <v>57</v>
      </c>
      <c r="C368" s="15" t="s">
        <v>64</v>
      </c>
      <c r="D368" s="15" t="s">
        <v>67</v>
      </c>
      <c r="E368" s="16">
        <v>35</v>
      </c>
      <c r="F368" s="16">
        <v>1</v>
      </c>
      <c r="G368" s="16">
        <v>20510</v>
      </c>
      <c r="H368" s="15" t="s">
        <v>60</v>
      </c>
      <c r="I368" s="16">
        <v>11238</v>
      </c>
      <c r="J368" s="16">
        <v>7.1967191751532802</v>
      </c>
      <c r="K368" s="16">
        <v>80876.730090372599</v>
      </c>
      <c r="L368" s="17">
        <v>317035.300678536</v>
      </c>
    </row>
    <row r="369" spans="1:12" x14ac:dyDescent="0.25">
      <c r="A369" s="14">
        <v>1999</v>
      </c>
      <c r="B369" s="15" t="s">
        <v>57</v>
      </c>
      <c r="C369" s="15" t="s">
        <v>64</v>
      </c>
      <c r="D369" s="15" t="s">
        <v>68</v>
      </c>
      <c r="E369" s="16">
        <v>31</v>
      </c>
      <c r="F369" s="16">
        <v>0</v>
      </c>
      <c r="G369" s="16">
        <v>20510</v>
      </c>
      <c r="H369" s="15" t="s">
        <v>60</v>
      </c>
      <c r="I369" s="16">
        <v>17142</v>
      </c>
      <c r="J369" s="16">
        <v>10.997267714917101</v>
      </c>
      <c r="K369" s="16">
        <v>188515.163169109</v>
      </c>
      <c r="L369" s="17">
        <v>415206.673164187</v>
      </c>
    </row>
    <row r="370" spans="1:12" x14ac:dyDescent="0.25">
      <c r="A370" s="14">
        <v>1999</v>
      </c>
      <c r="B370" s="15" t="s">
        <v>57</v>
      </c>
      <c r="C370" s="15" t="s">
        <v>69</v>
      </c>
      <c r="D370" s="15" t="s">
        <v>70</v>
      </c>
      <c r="E370" s="16">
        <v>55</v>
      </c>
      <c r="F370" s="16">
        <v>1</v>
      </c>
      <c r="G370" s="16">
        <v>20510</v>
      </c>
      <c r="H370" s="15" t="s">
        <v>60</v>
      </c>
      <c r="I370" s="16">
        <v>2343</v>
      </c>
      <c r="J370" s="16">
        <v>6.3692715174017804</v>
      </c>
      <c r="K370" s="16">
        <v>14923.2031652724</v>
      </c>
      <c r="L370" s="17">
        <v>43052.811047036303</v>
      </c>
    </row>
    <row r="371" spans="1:12" x14ac:dyDescent="0.25">
      <c r="A371" s="14">
        <v>1999</v>
      </c>
      <c r="B371" s="15" t="s">
        <v>57</v>
      </c>
      <c r="C371" s="15" t="s">
        <v>69</v>
      </c>
      <c r="D371" s="15" t="s">
        <v>71</v>
      </c>
      <c r="E371" s="16">
        <v>39</v>
      </c>
      <c r="F371" s="16">
        <v>1</v>
      </c>
      <c r="G371" s="16">
        <v>20510</v>
      </c>
      <c r="H371" s="15" t="s">
        <v>60</v>
      </c>
      <c r="I371" s="16">
        <v>4412</v>
      </c>
      <c r="J371" s="16">
        <v>3.1045980191355902</v>
      </c>
      <c r="K371" s="16">
        <v>13697.4864604262</v>
      </c>
      <c r="L371" s="17">
        <v>61014.686528079401</v>
      </c>
    </row>
    <row r="372" spans="1:12" x14ac:dyDescent="0.25">
      <c r="A372" s="14">
        <v>1999</v>
      </c>
      <c r="B372" s="15" t="s">
        <v>57</v>
      </c>
      <c r="C372" s="15" t="s">
        <v>69</v>
      </c>
      <c r="D372" s="15" t="s">
        <v>72</v>
      </c>
      <c r="E372" s="16">
        <v>47</v>
      </c>
      <c r="F372" s="16">
        <v>1</v>
      </c>
      <c r="G372" s="16">
        <v>20510</v>
      </c>
      <c r="H372" s="15" t="s">
        <v>60</v>
      </c>
      <c r="I372" s="16">
        <v>1503</v>
      </c>
      <c r="J372" s="16">
        <v>8.1914981224136607</v>
      </c>
      <c r="K372" s="16">
        <v>12311.8216779877</v>
      </c>
      <c r="L372" s="17">
        <v>40891.119161879498</v>
      </c>
    </row>
    <row r="373" spans="1:12" x14ac:dyDescent="0.25">
      <c r="A373" s="14">
        <v>1999</v>
      </c>
      <c r="B373" s="15" t="s">
        <v>57</v>
      </c>
      <c r="C373" s="15" t="s">
        <v>69</v>
      </c>
      <c r="D373" s="15" t="s">
        <v>73</v>
      </c>
      <c r="E373" s="16">
        <v>49</v>
      </c>
      <c r="F373" s="16">
        <v>0</v>
      </c>
      <c r="G373" s="16">
        <v>20510</v>
      </c>
      <c r="H373" s="15" t="s">
        <v>60</v>
      </c>
      <c r="I373" s="16">
        <v>0</v>
      </c>
      <c r="J373" s="18"/>
      <c r="K373" s="16">
        <v>0</v>
      </c>
      <c r="L373" s="17">
        <v>0</v>
      </c>
    </row>
    <row r="374" spans="1:12" x14ac:dyDescent="0.25">
      <c r="A374" s="14">
        <v>1999</v>
      </c>
      <c r="B374" s="15" t="s">
        <v>57</v>
      </c>
      <c r="C374" s="15" t="s">
        <v>69</v>
      </c>
      <c r="D374" s="15" t="s">
        <v>74</v>
      </c>
      <c r="E374" s="16">
        <v>45</v>
      </c>
      <c r="F374" s="16">
        <v>1</v>
      </c>
      <c r="G374" s="16">
        <v>20510</v>
      </c>
      <c r="H374" s="15" t="s">
        <v>60</v>
      </c>
      <c r="I374" s="16">
        <v>4775</v>
      </c>
      <c r="J374" s="16">
        <v>9.5542520543488205</v>
      </c>
      <c r="K374" s="16">
        <v>45621.553559515603</v>
      </c>
      <c r="L374" s="17">
        <v>175259.742833297</v>
      </c>
    </row>
    <row r="375" spans="1:12" x14ac:dyDescent="0.25">
      <c r="A375" s="14">
        <v>1999</v>
      </c>
      <c r="B375" s="15" t="s">
        <v>57</v>
      </c>
      <c r="C375" s="15" t="s">
        <v>69</v>
      </c>
      <c r="D375" s="15" t="s">
        <v>75</v>
      </c>
      <c r="E375" s="16">
        <v>46</v>
      </c>
      <c r="F375" s="16">
        <v>1</v>
      </c>
      <c r="G375" s="16">
        <v>20510</v>
      </c>
      <c r="H375" s="15" t="s">
        <v>60</v>
      </c>
      <c r="I375" s="16">
        <v>729</v>
      </c>
      <c r="J375" s="16">
        <v>15.290158199312501</v>
      </c>
      <c r="K375" s="16">
        <v>11146.525327298799</v>
      </c>
      <c r="L375" s="17">
        <v>35173.944916496999</v>
      </c>
    </row>
    <row r="376" spans="1:12" x14ac:dyDescent="0.25">
      <c r="A376" s="14">
        <v>1999</v>
      </c>
      <c r="B376" s="15" t="s">
        <v>57</v>
      </c>
      <c r="C376" s="15" t="s">
        <v>76</v>
      </c>
      <c r="D376" s="15" t="s">
        <v>77</v>
      </c>
      <c r="E376" s="16">
        <v>38</v>
      </c>
      <c r="F376" s="16">
        <v>1</v>
      </c>
      <c r="G376" s="16">
        <v>20510</v>
      </c>
      <c r="H376" s="15" t="s">
        <v>60</v>
      </c>
      <c r="I376" s="16">
        <v>10898</v>
      </c>
      <c r="J376" s="16">
        <v>4.6466304529720901</v>
      </c>
      <c r="K376" s="16">
        <v>50638.978676489904</v>
      </c>
      <c r="L376" s="17">
        <v>211707.36385507401</v>
      </c>
    </row>
    <row r="377" spans="1:12" x14ac:dyDescent="0.25">
      <c r="A377" s="14">
        <v>1999</v>
      </c>
      <c r="B377" s="15" t="s">
        <v>57</v>
      </c>
      <c r="C377" s="15" t="s">
        <v>76</v>
      </c>
      <c r="D377" s="15" t="s">
        <v>78</v>
      </c>
      <c r="E377" s="16">
        <v>41</v>
      </c>
      <c r="F377" s="16">
        <v>0</v>
      </c>
      <c r="G377" s="16">
        <v>20510</v>
      </c>
      <c r="H377" s="15" t="s">
        <v>60</v>
      </c>
      <c r="I377" s="16">
        <v>1528</v>
      </c>
      <c r="J377" s="16">
        <v>4.3783130209676404</v>
      </c>
      <c r="K377" s="16">
        <v>6690.0622960385499</v>
      </c>
      <c r="L377" s="17">
        <v>17748.910218393001</v>
      </c>
    </row>
    <row r="378" spans="1:12" x14ac:dyDescent="0.25">
      <c r="A378" s="14">
        <v>1999</v>
      </c>
      <c r="B378" s="15" t="s">
        <v>57</v>
      </c>
      <c r="C378" s="15" t="s">
        <v>76</v>
      </c>
      <c r="D378" s="15" t="s">
        <v>79</v>
      </c>
      <c r="E378" s="16">
        <v>42</v>
      </c>
      <c r="F378" s="16">
        <v>0</v>
      </c>
      <c r="G378" s="16">
        <v>20510</v>
      </c>
      <c r="H378" s="15" t="s">
        <v>60</v>
      </c>
      <c r="I378" s="16">
        <v>2036</v>
      </c>
      <c r="J378" s="16">
        <v>10.5600706237663</v>
      </c>
      <c r="K378" s="16">
        <v>21500.303789988098</v>
      </c>
      <c r="L378" s="17">
        <v>57767.737490783598</v>
      </c>
    </row>
    <row r="379" spans="1:12" x14ac:dyDescent="0.25">
      <c r="A379" s="14">
        <v>1999</v>
      </c>
      <c r="B379" s="15" t="s">
        <v>57</v>
      </c>
      <c r="C379" s="15" t="s">
        <v>80</v>
      </c>
      <c r="D379" s="15" t="s">
        <v>81</v>
      </c>
      <c r="E379" s="16">
        <v>25</v>
      </c>
      <c r="F379" s="16">
        <v>1</v>
      </c>
      <c r="G379" s="16">
        <v>20510</v>
      </c>
      <c r="H379" s="15" t="s">
        <v>60</v>
      </c>
      <c r="I379" s="16">
        <v>11634</v>
      </c>
      <c r="J379" s="16">
        <v>6.8496926487828302</v>
      </c>
      <c r="K379" s="16">
        <v>79689.324275939405</v>
      </c>
      <c r="L379" s="17">
        <v>204012.72546123</v>
      </c>
    </row>
    <row r="380" spans="1:12" x14ac:dyDescent="0.25">
      <c r="A380" s="14">
        <v>1998</v>
      </c>
      <c r="B380" s="15" t="s">
        <v>57</v>
      </c>
      <c r="C380" s="15" t="s">
        <v>58</v>
      </c>
      <c r="D380" s="15" t="s">
        <v>59</v>
      </c>
      <c r="E380" s="16">
        <v>15</v>
      </c>
      <c r="F380" s="16">
        <v>1</v>
      </c>
      <c r="G380" s="16">
        <v>20510</v>
      </c>
      <c r="H380" s="15" t="s">
        <v>60</v>
      </c>
      <c r="I380" s="16">
        <v>15658</v>
      </c>
      <c r="J380" s="16">
        <v>2.9608526480908202</v>
      </c>
      <c r="K380" s="16">
        <v>46361.030763806099</v>
      </c>
      <c r="L380" s="17">
        <v>139856.46739731799</v>
      </c>
    </row>
    <row r="381" spans="1:12" x14ac:dyDescent="0.25">
      <c r="A381" s="14">
        <v>1998</v>
      </c>
      <c r="B381" s="15" t="s">
        <v>57</v>
      </c>
      <c r="C381" s="15" t="s">
        <v>58</v>
      </c>
      <c r="D381" s="15" t="s">
        <v>61</v>
      </c>
      <c r="E381" s="16">
        <v>16</v>
      </c>
      <c r="F381" s="16">
        <v>1</v>
      </c>
      <c r="G381" s="16">
        <v>20510</v>
      </c>
      <c r="H381" s="15" t="s">
        <v>60</v>
      </c>
      <c r="I381" s="16">
        <v>10925</v>
      </c>
      <c r="J381" s="16">
        <v>0.53895488372210199</v>
      </c>
      <c r="K381" s="16">
        <v>8438.9555693206694</v>
      </c>
      <c r="L381" s="17">
        <v>25457.641795348602</v>
      </c>
    </row>
    <row r="382" spans="1:12" x14ac:dyDescent="0.25">
      <c r="A382" s="14">
        <v>1998</v>
      </c>
      <c r="B382" s="15" t="s">
        <v>57</v>
      </c>
      <c r="C382" s="15" t="s">
        <v>58</v>
      </c>
      <c r="D382" s="15" t="s">
        <v>62</v>
      </c>
      <c r="E382" s="16">
        <v>18</v>
      </c>
      <c r="F382" s="16">
        <v>1</v>
      </c>
      <c r="G382" s="16">
        <v>20510</v>
      </c>
      <c r="H382" s="15" t="s">
        <v>60</v>
      </c>
      <c r="I382" s="16">
        <v>12772</v>
      </c>
      <c r="J382" s="16">
        <v>2.0949807186290501</v>
      </c>
      <c r="K382" s="16">
        <v>26757.093738330201</v>
      </c>
      <c r="L382" s="17">
        <v>81957.254893633697</v>
      </c>
    </row>
    <row r="383" spans="1:12" x14ac:dyDescent="0.25">
      <c r="A383" s="14">
        <v>1998</v>
      </c>
      <c r="B383" s="15" t="s">
        <v>57</v>
      </c>
      <c r="C383" s="15" t="s">
        <v>58</v>
      </c>
      <c r="D383" s="15" t="s">
        <v>63</v>
      </c>
      <c r="E383" s="16">
        <v>17</v>
      </c>
      <c r="F383" s="16">
        <v>1</v>
      </c>
      <c r="G383" s="16">
        <v>20510</v>
      </c>
      <c r="H383" s="15" t="s">
        <v>60</v>
      </c>
      <c r="I383" s="16">
        <v>12808</v>
      </c>
      <c r="J383" s="16">
        <v>1.37864171224872</v>
      </c>
      <c r="K383" s="16">
        <v>17608.0119488407</v>
      </c>
      <c r="L383" s="17">
        <v>53933.522735094397</v>
      </c>
    </row>
    <row r="384" spans="1:12" x14ac:dyDescent="0.25">
      <c r="A384" s="14">
        <v>1998</v>
      </c>
      <c r="B384" s="15" t="s">
        <v>57</v>
      </c>
      <c r="C384" s="15" t="s">
        <v>64</v>
      </c>
      <c r="D384" s="15" t="s">
        <v>65</v>
      </c>
      <c r="E384" s="16">
        <v>36</v>
      </c>
      <c r="F384" s="16">
        <v>0</v>
      </c>
      <c r="G384" s="16">
        <v>20510</v>
      </c>
      <c r="H384" s="15" t="s">
        <v>60</v>
      </c>
      <c r="I384" s="16">
        <v>11514</v>
      </c>
      <c r="J384" s="16">
        <v>11.408309961861301</v>
      </c>
      <c r="K384" s="16">
        <v>131355.280900871</v>
      </c>
      <c r="L384" s="17">
        <v>407097.42395559</v>
      </c>
    </row>
    <row r="385" spans="1:12" x14ac:dyDescent="0.25">
      <c r="A385" s="14">
        <v>1998</v>
      </c>
      <c r="B385" s="15" t="s">
        <v>57</v>
      </c>
      <c r="C385" s="15" t="s">
        <v>64</v>
      </c>
      <c r="D385" s="15" t="s">
        <v>66</v>
      </c>
      <c r="E385" s="16">
        <v>30</v>
      </c>
      <c r="F385" s="16">
        <v>1</v>
      </c>
      <c r="G385" s="16">
        <v>20510</v>
      </c>
      <c r="H385" s="15" t="s">
        <v>60</v>
      </c>
      <c r="I385" s="16">
        <v>9545</v>
      </c>
      <c r="J385" s="16">
        <v>7.6816884021254204</v>
      </c>
      <c r="K385" s="16">
        <v>73321.715798287099</v>
      </c>
      <c r="L385" s="17">
        <v>275807.96081031102</v>
      </c>
    </row>
    <row r="386" spans="1:12" x14ac:dyDescent="0.25">
      <c r="A386" s="14">
        <v>1998</v>
      </c>
      <c r="B386" s="15" t="s">
        <v>57</v>
      </c>
      <c r="C386" s="15" t="s">
        <v>64</v>
      </c>
      <c r="D386" s="15" t="s">
        <v>67</v>
      </c>
      <c r="E386" s="16">
        <v>35</v>
      </c>
      <c r="F386" s="16">
        <v>1</v>
      </c>
      <c r="G386" s="16">
        <v>20510</v>
      </c>
      <c r="H386" s="15" t="s">
        <v>60</v>
      </c>
      <c r="I386" s="16">
        <v>11238</v>
      </c>
      <c r="J386" s="16">
        <v>9.6190246030987403</v>
      </c>
      <c r="K386" s="16">
        <v>108098.598489624</v>
      </c>
      <c r="L386" s="17">
        <v>435339.283716576</v>
      </c>
    </row>
    <row r="387" spans="1:12" x14ac:dyDescent="0.25">
      <c r="A387" s="14">
        <v>1998</v>
      </c>
      <c r="B387" s="15" t="s">
        <v>57</v>
      </c>
      <c r="C387" s="15" t="s">
        <v>64</v>
      </c>
      <c r="D387" s="15" t="s">
        <v>68</v>
      </c>
      <c r="E387" s="16">
        <v>31</v>
      </c>
      <c r="F387" s="16">
        <v>0</v>
      </c>
      <c r="G387" s="16">
        <v>20510</v>
      </c>
      <c r="H387" s="15" t="s">
        <v>60</v>
      </c>
      <c r="I387" s="16">
        <v>17142</v>
      </c>
      <c r="J387" s="16">
        <v>2.9280161013138901</v>
      </c>
      <c r="K387" s="16">
        <v>50192.052008722698</v>
      </c>
      <c r="L387" s="17">
        <v>139454.29337077399</v>
      </c>
    </row>
    <row r="388" spans="1:12" x14ac:dyDescent="0.25">
      <c r="A388" s="14">
        <v>1998</v>
      </c>
      <c r="B388" s="15" t="s">
        <v>57</v>
      </c>
      <c r="C388" s="15" t="s">
        <v>69</v>
      </c>
      <c r="D388" s="15" t="s">
        <v>70</v>
      </c>
      <c r="E388" s="16">
        <v>55</v>
      </c>
      <c r="F388" s="16">
        <v>1</v>
      </c>
      <c r="G388" s="16">
        <v>20510</v>
      </c>
      <c r="H388" s="15" t="s">
        <v>60</v>
      </c>
      <c r="I388" s="16">
        <v>2343</v>
      </c>
      <c r="J388" s="16">
        <v>6.4628403773854703</v>
      </c>
      <c r="K388" s="16">
        <v>15142.4350042142</v>
      </c>
      <c r="L388" s="17">
        <v>47299.133402768901</v>
      </c>
    </row>
    <row r="389" spans="1:12" x14ac:dyDescent="0.25">
      <c r="A389" s="14">
        <v>1998</v>
      </c>
      <c r="B389" s="15" t="s">
        <v>57</v>
      </c>
      <c r="C389" s="15" t="s">
        <v>69</v>
      </c>
      <c r="D389" s="15" t="s">
        <v>71</v>
      </c>
      <c r="E389" s="16">
        <v>39</v>
      </c>
      <c r="F389" s="16">
        <v>1</v>
      </c>
      <c r="G389" s="16">
        <v>20510</v>
      </c>
      <c r="H389" s="15" t="s">
        <v>60</v>
      </c>
      <c r="I389" s="16">
        <v>4412</v>
      </c>
      <c r="J389" s="16">
        <v>2.5180417223393401</v>
      </c>
      <c r="K389" s="16">
        <v>11109.600078961201</v>
      </c>
      <c r="L389" s="17">
        <v>51147.745427850699</v>
      </c>
    </row>
    <row r="390" spans="1:12" x14ac:dyDescent="0.25">
      <c r="A390" s="14">
        <v>1998</v>
      </c>
      <c r="B390" s="15" t="s">
        <v>57</v>
      </c>
      <c r="C390" s="15" t="s">
        <v>69</v>
      </c>
      <c r="D390" s="15" t="s">
        <v>72</v>
      </c>
      <c r="E390" s="16">
        <v>47</v>
      </c>
      <c r="F390" s="16">
        <v>1</v>
      </c>
      <c r="G390" s="16">
        <v>20510</v>
      </c>
      <c r="H390" s="15" t="s">
        <v>60</v>
      </c>
      <c r="I390" s="16">
        <v>1503</v>
      </c>
      <c r="J390" s="16">
        <v>5.0685025921136502</v>
      </c>
      <c r="K390" s="16">
        <v>7617.9593959468102</v>
      </c>
      <c r="L390" s="17">
        <v>22608.818218614699</v>
      </c>
    </row>
    <row r="391" spans="1:12" x14ac:dyDescent="0.25">
      <c r="A391" s="14">
        <v>1998</v>
      </c>
      <c r="B391" s="15" t="s">
        <v>57</v>
      </c>
      <c r="C391" s="15" t="s">
        <v>69</v>
      </c>
      <c r="D391" s="15" t="s">
        <v>73</v>
      </c>
      <c r="E391" s="16">
        <v>49</v>
      </c>
      <c r="F391" s="16">
        <v>0</v>
      </c>
      <c r="G391" s="16">
        <v>20510</v>
      </c>
      <c r="H391" s="15" t="s">
        <v>60</v>
      </c>
      <c r="I391" s="16">
        <v>0</v>
      </c>
      <c r="J391" s="18"/>
      <c r="K391" s="16">
        <v>0</v>
      </c>
      <c r="L391" s="17">
        <v>0</v>
      </c>
    </row>
    <row r="392" spans="1:12" x14ac:dyDescent="0.25">
      <c r="A392" s="14">
        <v>1998</v>
      </c>
      <c r="B392" s="15" t="s">
        <v>57</v>
      </c>
      <c r="C392" s="15" t="s">
        <v>69</v>
      </c>
      <c r="D392" s="15" t="s">
        <v>74</v>
      </c>
      <c r="E392" s="16">
        <v>45</v>
      </c>
      <c r="F392" s="16">
        <v>1</v>
      </c>
      <c r="G392" s="16">
        <v>20510</v>
      </c>
      <c r="H392" s="15" t="s">
        <v>60</v>
      </c>
      <c r="I392" s="16">
        <v>7517</v>
      </c>
      <c r="J392" s="16">
        <v>6.3553793517346202</v>
      </c>
      <c r="K392" s="16">
        <v>47773.386586989203</v>
      </c>
      <c r="L392" s="17">
        <v>194156.99053833701</v>
      </c>
    </row>
    <row r="393" spans="1:12" x14ac:dyDescent="0.25">
      <c r="A393" s="14">
        <v>1998</v>
      </c>
      <c r="B393" s="15" t="s">
        <v>57</v>
      </c>
      <c r="C393" s="15" t="s">
        <v>69</v>
      </c>
      <c r="D393" s="15" t="s">
        <v>75</v>
      </c>
      <c r="E393" s="16">
        <v>46</v>
      </c>
      <c r="F393" s="16">
        <v>1</v>
      </c>
      <c r="G393" s="16">
        <v>20510</v>
      </c>
      <c r="H393" s="15" t="s">
        <v>60</v>
      </c>
      <c r="I393" s="16">
        <v>729</v>
      </c>
      <c r="J393" s="16">
        <v>13.639545898057101</v>
      </c>
      <c r="K393" s="16">
        <v>9943.2289596836108</v>
      </c>
      <c r="L393" s="17">
        <v>34232.626505268599</v>
      </c>
    </row>
    <row r="394" spans="1:12" x14ac:dyDescent="0.25">
      <c r="A394" s="14">
        <v>1998</v>
      </c>
      <c r="B394" s="15" t="s">
        <v>57</v>
      </c>
      <c r="C394" s="15" t="s">
        <v>76</v>
      </c>
      <c r="D394" s="15" t="s">
        <v>77</v>
      </c>
      <c r="E394" s="16">
        <v>38</v>
      </c>
      <c r="F394" s="16">
        <v>1</v>
      </c>
      <c r="G394" s="16">
        <v>20510</v>
      </c>
      <c r="H394" s="15" t="s">
        <v>60</v>
      </c>
      <c r="I394" s="16">
        <v>10898</v>
      </c>
      <c r="J394" s="16">
        <v>4.6144091971622299</v>
      </c>
      <c r="K394" s="16">
        <v>50287.831430673898</v>
      </c>
      <c r="L394" s="17">
        <v>200443.71891978299</v>
      </c>
    </row>
    <row r="395" spans="1:12" x14ac:dyDescent="0.25">
      <c r="A395" s="14">
        <v>1998</v>
      </c>
      <c r="B395" s="15" t="s">
        <v>57</v>
      </c>
      <c r="C395" s="15" t="s">
        <v>76</v>
      </c>
      <c r="D395" s="15" t="s">
        <v>78</v>
      </c>
      <c r="E395" s="16">
        <v>41</v>
      </c>
      <c r="F395" s="16">
        <v>0</v>
      </c>
      <c r="G395" s="16">
        <v>20510</v>
      </c>
      <c r="H395" s="15" t="s">
        <v>60</v>
      </c>
      <c r="I395" s="16">
        <v>1528</v>
      </c>
      <c r="J395" s="16">
        <v>6.3941567595852904</v>
      </c>
      <c r="K395" s="16">
        <v>9770.2715286463208</v>
      </c>
      <c r="L395" s="17">
        <v>26891.642119778098</v>
      </c>
    </row>
    <row r="396" spans="1:12" x14ac:dyDescent="0.25">
      <c r="A396" s="14">
        <v>1998</v>
      </c>
      <c r="B396" s="15" t="s">
        <v>57</v>
      </c>
      <c r="C396" s="15" t="s">
        <v>76</v>
      </c>
      <c r="D396" s="15" t="s">
        <v>79</v>
      </c>
      <c r="E396" s="16">
        <v>42</v>
      </c>
      <c r="F396" s="16">
        <v>0</v>
      </c>
      <c r="G396" s="16">
        <v>20510</v>
      </c>
      <c r="H396" s="15" t="s">
        <v>60</v>
      </c>
      <c r="I396" s="16">
        <v>2036</v>
      </c>
      <c r="J396" s="16">
        <v>9.9954315097058704</v>
      </c>
      <c r="K396" s="16">
        <v>20350.6985537611</v>
      </c>
      <c r="L396" s="17">
        <v>52391.309095417797</v>
      </c>
    </row>
    <row r="397" spans="1:12" x14ac:dyDescent="0.25">
      <c r="A397" s="14">
        <v>1998</v>
      </c>
      <c r="B397" s="15" t="s">
        <v>57</v>
      </c>
      <c r="C397" s="15" t="s">
        <v>80</v>
      </c>
      <c r="D397" s="15" t="s">
        <v>81</v>
      </c>
      <c r="E397" s="16">
        <v>25</v>
      </c>
      <c r="F397" s="16">
        <v>1</v>
      </c>
      <c r="G397" s="16">
        <v>20510</v>
      </c>
      <c r="H397" s="15" t="s">
        <v>60</v>
      </c>
      <c r="I397" s="16">
        <v>11634</v>
      </c>
      <c r="J397" s="16">
        <v>6.9330569318268997</v>
      </c>
      <c r="K397" s="16">
        <v>80659.184344874098</v>
      </c>
      <c r="L397" s="17">
        <v>229009.36521909101</v>
      </c>
    </row>
    <row r="398" spans="1:12" x14ac:dyDescent="0.25">
      <c r="A398" s="14">
        <v>1997</v>
      </c>
      <c r="B398" s="15" t="s">
        <v>57</v>
      </c>
      <c r="C398" s="15" t="s">
        <v>82</v>
      </c>
      <c r="D398" s="15" t="s">
        <v>83</v>
      </c>
      <c r="E398" s="16">
        <v>9</v>
      </c>
      <c r="F398" s="16">
        <v>1</v>
      </c>
      <c r="G398" s="16">
        <v>20510</v>
      </c>
      <c r="H398" s="15" t="s">
        <v>60</v>
      </c>
      <c r="I398" s="16">
        <v>5608</v>
      </c>
      <c r="J398" s="16">
        <v>2.2062461045665702</v>
      </c>
      <c r="K398" s="16">
        <v>12372.6281544093</v>
      </c>
      <c r="L398" s="17">
        <v>44491.695658775898</v>
      </c>
    </row>
    <row r="399" spans="1:12" x14ac:dyDescent="0.25">
      <c r="A399" s="14">
        <v>1997</v>
      </c>
      <c r="B399" s="15" t="s">
        <v>57</v>
      </c>
      <c r="C399" s="15" t="s">
        <v>82</v>
      </c>
      <c r="D399" s="15" t="s">
        <v>84</v>
      </c>
      <c r="E399" s="16">
        <v>8</v>
      </c>
      <c r="F399" s="16">
        <v>1</v>
      </c>
      <c r="G399" s="16">
        <v>20510</v>
      </c>
      <c r="H399" s="15" t="s">
        <v>60</v>
      </c>
      <c r="I399" s="16">
        <v>16062</v>
      </c>
      <c r="J399" s="16">
        <v>1.51665774276649</v>
      </c>
      <c r="K399" s="16">
        <v>24360.5566643153</v>
      </c>
      <c r="L399" s="17">
        <v>85520.894013208701</v>
      </c>
    </row>
    <row r="400" spans="1:12" x14ac:dyDescent="0.25">
      <c r="A400" s="14">
        <v>1997</v>
      </c>
      <c r="B400" s="15" t="s">
        <v>57</v>
      </c>
      <c r="C400" s="15" t="s">
        <v>82</v>
      </c>
      <c r="D400" s="15" t="s">
        <v>85</v>
      </c>
      <c r="E400" s="16">
        <v>7</v>
      </c>
      <c r="F400" s="16">
        <v>1</v>
      </c>
      <c r="G400" s="16">
        <v>20510</v>
      </c>
      <c r="H400" s="15" t="s">
        <v>60</v>
      </c>
      <c r="I400" s="16">
        <v>5916</v>
      </c>
      <c r="J400" s="16">
        <v>0.83288503417725201</v>
      </c>
      <c r="K400" s="16">
        <v>4927.3478621926197</v>
      </c>
      <c r="L400" s="17">
        <v>20276.299183663501</v>
      </c>
    </row>
    <row r="401" spans="1:12" x14ac:dyDescent="0.25">
      <c r="A401" s="14">
        <v>1997</v>
      </c>
      <c r="B401" s="15" t="s">
        <v>57</v>
      </c>
      <c r="C401" s="15" t="s">
        <v>82</v>
      </c>
      <c r="D401" s="15" t="s">
        <v>86</v>
      </c>
      <c r="E401" s="16">
        <v>6</v>
      </c>
      <c r="F401" s="16">
        <v>1</v>
      </c>
      <c r="G401" s="16">
        <v>20510</v>
      </c>
      <c r="H401" s="15" t="s">
        <v>60</v>
      </c>
      <c r="I401" s="16">
        <v>6475</v>
      </c>
      <c r="J401" s="16">
        <v>0.379360287248107</v>
      </c>
      <c r="K401" s="16">
        <v>2456.3578599314901</v>
      </c>
      <c r="L401" s="17">
        <v>10271.507667693601</v>
      </c>
    </row>
    <row r="402" spans="1:12" x14ac:dyDescent="0.25">
      <c r="A402" s="14">
        <v>1997</v>
      </c>
      <c r="B402" s="15" t="s">
        <v>57</v>
      </c>
      <c r="C402" s="15" t="s">
        <v>64</v>
      </c>
      <c r="D402" s="15" t="s">
        <v>65</v>
      </c>
      <c r="E402" s="16">
        <v>36</v>
      </c>
      <c r="F402" s="16">
        <v>0</v>
      </c>
      <c r="G402" s="16">
        <v>20510</v>
      </c>
      <c r="H402" s="15" t="s">
        <v>60</v>
      </c>
      <c r="I402" s="16">
        <v>11514</v>
      </c>
      <c r="J402" s="16">
        <v>9.4409986001439297</v>
      </c>
      <c r="K402" s="16">
        <v>108703.657882057</v>
      </c>
      <c r="L402" s="17">
        <v>346186.08829153399</v>
      </c>
    </row>
    <row r="403" spans="1:12" x14ac:dyDescent="0.25">
      <c r="A403" s="14">
        <v>1997</v>
      </c>
      <c r="B403" s="15" t="s">
        <v>57</v>
      </c>
      <c r="C403" s="15" t="s">
        <v>64</v>
      </c>
      <c r="D403" s="15" t="s">
        <v>66</v>
      </c>
      <c r="E403" s="16">
        <v>30</v>
      </c>
      <c r="F403" s="16">
        <v>1</v>
      </c>
      <c r="G403" s="16">
        <v>20510</v>
      </c>
      <c r="H403" s="15" t="s">
        <v>60</v>
      </c>
      <c r="I403" s="16">
        <v>9545</v>
      </c>
      <c r="J403" s="16">
        <v>8.3894917463300196</v>
      </c>
      <c r="K403" s="16">
        <v>80077.698718720101</v>
      </c>
      <c r="L403" s="17">
        <v>287271.00297288201</v>
      </c>
    </row>
    <row r="404" spans="1:12" x14ac:dyDescent="0.25">
      <c r="A404" s="14">
        <v>1997</v>
      </c>
      <c r="B404" s="15" t="s">
        <v>57</v>
      </c>
      <c r="C404" s="15" t="s">
        <v>64</v>
      </c>
      <c r="D404" s="15" t="s">
        <v>67</v>
      </c>
      <c r="E404" s="16">
        <v>35</v>
      </c>
      <c r="F404" s="16">
        <v>1</v>
      </c>
      <c r="G404" s="16">
        <v>20510</v>
      </c>
      <c r="H404" s="15" t="s">
        <v>60</v>
      </c>
      <c r="I404" s="16">
        <v>11238</v>
      </c>
      <c r="J404" s="16">
        <v>9.3467792045766505</v>
      </c>
      <c r="K404" s="16">
        <v>105039.104701032</v>
      </c>
      <c r="L404" s="17">
        <v>416867.90724698198</v>
      </c>
    </row>
    <row r="405" spans="1:12" x14ac:dyDescent="0.25">
      <c r="A405" s="14">
        <v>1997</v>
      </c>
      <c r="B405" s="15" t="s">
        <v>57</v>
      </c>
      <c r="C405" s="15" t="s">
        <v>64</v>
      </c>
      <c r="D405" s="15" t="s">
        <v>68</v>
      </c>
      <c r="E405" s="16">
        <v>31</v>
      </c>
      <c r="F405" s="16">
        <v>0</v>
      </c>
      <c r="G405" s="16">
        <v>20510</v>
      </c>
      <c r="H405" s="15" t="s">
        <v>60</v>
      </c>
      <c r="I405" s="16">
        <v>17142</v>
      </c>
      <c r="J405" s="16">
        <v>5.2295253695623103</v>
      </c>
      <c r="K405" s="16">
        <v>89644.523885037197</v>
      </c>
      <c r="L405" s="17">
        <v>305211.47833257797</v>
      </c>
    </row>
    <row r="406" spans="1:12" x14ac:dyDescent="0.25">
      <c r="A406" s="14">
        <v>1997</v>
      </c>
      <c r="B406" s="15" t="s">
        <v>57</v>
      </c>
      <c r="C406" s="15" t="s">
        <v>69</v>
      </c>
      <c r="D406" s="15" t="s">
        <v>70</v>
      </c>
      <c r="E406" s="16">
        <v>55</v>
      </c>
      <c r="F406" s="16">
        <v>1</v>
      </c>
      <c r="G406" s="16">
        <v>20510</v>
      </c>
      <c r="H406" s="15" t="s">
        <v>60</v>
      </c>
      <c r="I406" s="16">
        <v>2343</v>
      </c>
      <c r="J406" s="16">
        <v>7.2335662536837999</v>
      </c>
      <c r="K406" s="16">
        <v>16948.2457323811</v>
      </c>
      <c r="L406" s="17">
        <v>54748.266880561903</v>
      </c>
    </row>
    <row r="407" spans="1:12" x14ac:dyDescent="0.25">
      <c r="A407" s="14">
        <v>1997</v>
      </c>
      <c r="B407" s="15" t="s">
        <v>57</v>
      </c>
      <c r="C407" s="15" t="s">
        <v>69</v>
      </c>
      <c r="D407" s="15" t="s">
        <v>71</v>
      </c>
      <c r="E407" s="16">
        <v>39</v>
      </c>
      <c r="F407" s="16">
        <v>1</v>
      </c>
      <c r="G407" s="16">
        <v>20510</v>
      </c>
      <c r="H407" s="15" t="s">
        <v>60</v>
      </c>
      <c r="I407" s="16">
        <v>1831</v>
      </c>
      <c r="J407" s="16">
        <v>6.2778696927712199</v>
      </c>
      <c r="K407" s="16">
        <v>11494.779407464101</v>
      </c>
      <c r="L407" s="17">
        <v>51959.627968938097</v>
      </c>
    </row>
    <row r="408" spans="1:12" x14ac:dyDescent="0.25">
      <c r="A408" s="14">
        <v>1997</v>
      </c>
      <c r="B408" s="15" t="s">
        <v>57</v>
      </c>
      <c r="C408" s="15" t="s">
        <v>69</v>
      </c>
      <c r="D408" s="15" t="s">
        <v>72</v>
      </c>
      <c r="E408" s="16">
        <v>47</v>
      </c>
      <c r="F408" s="16">
        <v>1</v>
      </c>
      <c r="G408" s="16">
        <v>20510</v>
      </c>
      <c r="H408" s="15" t="s">
        <v>60</v>
      </c>
      <c r="I408" s="16">
        <v>1253</v>
      </c>
      <c r="J408" s="16">
        <v>5.6567666000052803</v>
      </c>
      <c r="K408" s="16">
        <v>7087.9285498066101</v>
      </c>
      <c r="L408" s="17">
        <v>24419.734928826001</v>
      </c>
    </row>
    <row r="409" spans="1:12" x14ac:dyDescent="0.25">
      <c r="A409" s="14">
        <v>1997</v>
      </c>
      <c r="B409" s="15" t="s">
        <v>57</v>
      </c>
      <c r="C409" s="15" t="s">
        <v>69</v>
      </c>
      <c r="D409" s="15" t="s">
        <v>73</v>
      </c>
      <c r="E409" s="16">
        <v>49</v>
      </c>
      <c r="F409" s="16">
        <v>0</v>
      </c>
      <c r="G409" s="16">
        <v>20510</v>
      </c>
      <c r="H409" s="15" t="s">
        <v>60</v>
      </c>
      <c r="I409" s="16">
        <v>0</v>
      </c>
      <c r="J409" s="18"/>
      <c r="K409" s="16">
        <v>0</v>
      </c>
      <c r="L409" s="17">
        <v>0</v>
      </c>
    </row>
    <row r="410" spans="1:12" x14ac:dyDescent="0.25">
      <c r="A410" s="14">
        <v>1997</v>
      </c>
      <c r="B410" s="15" t="s">
        <v>57</v>
      </c>
      <c r="C410" s="15" t="s">
        <v>69</v>
      </c>
      <c r="D410" s="15" t="s">
        <v>74</v>
      </c>
      <c r="E410" s="16">
        <v>45</v>
      </c>
      <c r="F410" s="16">
        <v>1</v>
      </c>
      <c r="G410" s="16">
        <v>20510</v>
      </c>
      <c r="H410" s="15" t="s">
        <v>60</v>
      </c>
      <c r="I410" s="16">
        <v>4775</v>
      </c>
      <c r="J410" s="16">
        <v>9.9993946458490797</v>
      </c>
      <c r="K410" s="16">
        <v>47747.109433929298</v>
      </c>
      <c r="L410" s="17">
        <v>193372.539446087</v>
      </c>
    </row>
    <row r="411" spans="1:12" x14ac:dyDescent="0.25">
      <c r="A411" s="14">
        <v>1997</v>
      </c>
      <c r="B411" s="15" t="s">
        <v>57</v>
      </c>
      <c r="C411" s="15" t="s">
        <v>69</v>
      </c>
      <c r="D411" s="15" t="s">
        <v>75</v>
      </c>
      <c r="E411" s="16">
        <v>46</v>
      </c>
      <c r="F411" s="16">
        <v>1</v>
      </c>
      <c r="G411" s="16">
        <v>20510</v>
      </c>
      <c r="H411" s="15" t="s">
        <v>60</v>
      </c>
      <c r="I411" s="16">
        <v>729</v>
      </c>
      <c r="J411" s="16">
        <v>13.0115381788927</v>
      </c>
      <c r="K411" s="16">
        <v>9485.4113324127502</v>
      </c>
      <c r="L411" s="17">
        <v>33812.534844289599</v>
      </c>
    </row>
    <row r="412" spans="1:12" x14ac:dyDescent="0.25">
      <c r="A412" s="14">
        <v>1997</v>
      </c>
      <c r="B412" s="15" t="s">
        <v>57</v>
      </c>
      <c r="C412" s="15" t="s">
        <v>76</v>
      </c>
      <c r="D412" s="15" t="s">
        <v>77</v>
      </c>
      <c r="E412" s="16">
        <v>38</v>
      </c>
      <c r="F412" s="16">
        <v>1</v>
      </c>
      <c r="G412" s="16">
        <v>20510</v>
      </c>
      <c r="H412" s="15" t="s">
        <v>60</v>
      </c>
      <c r="I412" s="16">
        <v>10898</v>
      </c>
      <c r="J412" s="16">
        <v>5.9543357153956302</v>
      </c>
      <c r="K412" s="16">
        <v>64890.350626381602</v>
      </c>
      <c r="L412" s="17">
        <v>237298.680810049</v>
      </c>
    </row>
    <row r="413" spans="1:12" x14ac:dyDescent="0.25">
      <c r="A413" s="14">
        <v>1997</v>
      </c>
      <c r="B413" s="15" t="s">
        <v>57</v>
      </c>
      <c r="C413" s="15" t="s">
        <v>76</v>
      </c>
      <c r="D413" s="15" t="s">
        <v>78</v>
      </c>
      <c r="E413" s="16">
        <v>41</v>
      </c>
      <c r="F413" s="16">
        <v>0</v>
      </c>
      <c r="G413" s="16">
        <v>20510</v>
      </c>
      <c r="H413" s="15" t="s">
        <v>60</v>
      </c>
      <c r="I413" s="16">
        <v>1528</v>
      </c>
      <c r="J413" s="16">
        <v>5.0574692421618002</v>
      </c>
      <c r="K413" s="16">
        <v>7727.8130020232202</v>
      </c>
      <c r="L413" s="17">
        <v>18195.4665272864</v>
      </c>
    </row>
    <row r="414" spans="1:12" x14ac:dyDescent="0.25">
      <c r="A414" s="14">
        <v>1997</v>
      </c>
      <c r="B414" s="15" t="s">
        <v>57</v>
      </c>
      <c r="C414" s="15" t="s">
        <v>76</v>
      </c>
      <c r="D414" s="15" t="s">
        <v>79</v>
      </c>
      <c r="E414" s="16">
        <v>42</v>
      </c>
      <c r="F414" s="16">
        <v>0</v>
      </c>
      <c r="G414" s="16">
        <v>20510</v>
      </c>
      <c r="H414" s="15" t="s">
        <v>60</v>
      </c>
      <c r="I414" s="16">
        <v>2036</v>
      </c>
      <c r="J414" s="16">
        <v>12.0217139662133</v>
      </c>
      <c r="K414" s="16">
        <v>24476.209635210202</v>
      </c>
      <c r="L414" s="17">
        <v>48058.904052032798</v>
      </c>
    </row>
    <row r="415" spans="1:12" x14ac:dyDescent="0.25">
      <c r="A415" s="14">
        <v>1997</v>
      </c>
      <c r="B415" s="15" t="s">
        <v>57</v>
      </c>
      <c r="C415" s="15" t="s">
        <v>80</v>
      </c>
      <c r="D415" s="15" t="s">
        <v>81</v>
      </c>
      <c r="E415" s="16">
        <v>25</v>
      </c>
      <c r="F415" s="16">
        <v>1</v>
      </c>
      <c r="G415" s="16">
        <v>20510</v>
      </c>
      <c r="H415" s="15" t="s">
        <v>60</v>
      </c>
      <c r="I415" s="16">
        <v>11634</v>
      </c>
      <c r="J415" s="16">
        <v>6.9081879317889499</v>
      </c>
      <c r="K415" s="16">
        <v>80369.858398432698</v>
      </c>
      <c r="L415" s="17">
        <v>213156.166953273</v>
      </c>
    </row>
    <row r="416" spans="1:12" x14ac:dyDescent="0.25">
      <c r="A416" s="14">
        <v>1996</v>
      </c>
      <c r="B416" s="15" t="s">
        <v>57</v>
      </c>
      <c r="C416" s="15" t="s">
        <v>58</v>
      </c>
      <c r="D416" s="15" t="s">
        <v>59</v>
      </c>
      <c r="E416" s="16">
        <v>15</v>
      </c>
      <c r="F416" s="16">
        <v>1</v>
      </c>
      <c r="G416" s="16">
        <v>20510</v>
      </c>
      <c r="H416" s="15" t="s">
        <v>60</v>
      </c>
      <c r="I416" s="16">
        <v>15658</v>
      </c>
      <c r="J416" s="16">
        <v>2.12</v>
      </c>
      <c r="K416" s="16">
        <v>29810</v>
      </c>
      <c r="L416" s="17">
        <v>97924</v>
      </c>
    </row>
    <row r="417" spans="1:12" x14ac:dyDescent="0.25">
      <c r="A417" s="14">
        <v>1996</v>
      </c>
      <c r="B417" s="15" t="s">
        <v>57</v>
      </c>
      <c r="C417" s="15" t="s">
        <v>58</v>
      </c>
      <c r="D417" s="15" t="s">
        <v>61</v>
      </c>
      <c r="E417" s="16">
        <v>16</v>
      </c>
      <c r="F417" s="16">
        <v>1</v>
      </c>
      <c r="G417" s="16">
        <v>20510</v>
      </c>
      <c r="H417" s="15" t="s">
        <v>60</v>
      </c>
      <c r="I417" s="16">
        <v>10925</v>
      </c>
      <c r="J417" s="16">
        <v>0.182026918519442</v>
      </c>
      <c r="K417" s="16">
        <v>0.38589706726121697</v>
      </c>
      <c r="L417" s="17">
        <v>5426.2224410645704</v>
      </c>
    </row>
    <row r="418" spans="1:12" x14ac:dyDescent="0.25">
      <c r="A418" s="14">
        <v>1996</v>
      </c>
      <c r="B418" s="15" t="s">
        <v>57</v>
      </c>
      <c r="C418" s="15" t="s">
        <v>58</v>
      </c>
      <c r="D418" s="15" t="s">
        <v>62</v>
      </c>
      <c r="E418" s="16">
        <v>18</v>
      </c>
      <c r="F418" s="16">
        <v>1</v>
      </c>
      <c r="G418" s="16">
        <v>20510</v>
      </c>
      <c r="H418" s="15" t="s">
        <v>60</v>
      </c>
      <c r="I418" s="16">
        <v>12772</v>
      </c>
      <c r="J418" s="16">
        <v>1.1178223484920999</v>
      </c>
      <c r="K418" s="16">
        <v>14276.8270349411</v>
      </c>
      <c r="L418" s="17">
        <v>45041.933019165997</v>
      </c>
    </row>
    <row r="419" spans="1:12" x14ac:dyDescent="0.25">
      <c r="A419" s="14">
        <v>1996</v>
      </c>
      <c r="B419" s="15" t="s">
        <v>57</v>
      </c>
      <c r="C419" s="15" t="s">
        <v>58</v>
      </c>
      <c r="D419" s="15" t="s">
        <v>63</v>
      </c>
      <c r="E419" s="16">
        <v>17</v>
      </c>
      <c r="F419" s="16">
        <v>1</v>
      </c>
      <c r="G419" s="16">
        <v>20510</v>
      </c>
      <c r="H419" s="15" t="s">
        <v>60</v>
      </c>
      <c r="I419" s="16">
        <v>12808</v>
      </c>
      <c r="J419" s="16">
        <v>0.73560415273106605</v>
      </c>
      <c r="K419" s="16">
        <v>9395.1362386811797</v>
      </c>
      <c r="L419" s="17">
        <v>29640.696503007101</v>
      </c>
    </row>
    <row r="420" spans="1:12" x14ac:dyDescent="0.25">
      <c r="A420" s="14">
        <v>1996</v>
      </c>
      <c r="B420" s="15" t="s">
        <v>57</v>
      </c>
      <c r="C420" s="15" t="s">
        <v>64</v>
      </c>
      <c r="D420" s="15" t="s">
        <v>65</v>
      </c>
      <c r="E420" s="16">
        <v>36</v>
      </c>
      <c r="F420" s="16">
        <v>0</v>
      </c>
      <c r="G420" s="16">
        <v>20510</v>
      </c>
      <c r="H420" s="15" t="s">
        <v>60</v>
      </c>
      <c r="I420" s="16">
        <v>11514</v>
      </c>
      <c r="J420" s="16">
        <v>9.4996293014412405</v>
      </c>
      <c r="K420" s="16">
        <v>109378.731776794</v>
      </c>
      <c r="L420" s="17">
        <v>380722.777802172</v>
      </c>
    </row>
    <row r="421" spans="1:12" x14ac:dyDescent="0.25">
      <c r="A421" s="14">
        <v>1996</v>
      </c>
      <c r="B421" s="15" t="s">
        <v>57</v>
      </c>
      <c r="C421" s="15" t="s">
        <v>64</v>
      </c>
      <c r="D421" s="15" t="s">
        <v>66</v>
      </c>
      <c r="E421" s="16">
        <v>30</v>
      </c>
      <c r="F421" s="16">
        <v>1</v>
      </c>
      <c r="G421" s="16">
        <v>20510</v>
      </c>
      <c r="H421" s="15" t="s">
        <v>60</v>
      </c>
      <c r="I421" s="16">
        <v>9545</v>
      </c>
      <c r="J421" s="16">
        <v>9.1115291485832994</v>
      </c>
      <c r="K421" s="16">
        <v>86969.545723227595</v>
      </c>
      <c r="L421" s="17">
        <v>333303.78543816402</v>
      </c>
    </row>
    <row r="422" spans="1:12" x14ac:dyDescent="0.25">
      <c r="A422" s="14">
        <v>1996</v>
      </c>
      <c r="B422" s="15" t="s">
        <v>57</v>
      </c>
      <c r="C422" s="15" t="s">
        <v>64</v>
      </c>
      <c r="D422" s="15" t="s">
        <v>67</v>
      </c>
      <c r="E422" s="16">
        <v>35</v>
      </c>
      <c r="F422" s="16">
        <v>1</v>
      </c>
      <c r="G422" s="16">
        <v>20510</v>
      </c>
      <c r="H422" s="15" t="s">
        <v>60</v>
      </c>
      <c r="I422" s="16">
        <v>11238</v>
      </c>
      <c r="J422" s="16">
        <v>11.3119810251224</v>
      </c>
      <c r="K422" s="16">
        <v>127124.042760325</v>
      </c>
      <c r="L422" s="17">
        <v>516252.38646908401</v>
      </c>
    </row>
    <row r="423" spans="1:12" x14ac:dyDescent="0.25">
      <c r="A423" s="14">
        <v>1996</v>
      </c>
      <c r="B423" s="15" t="s">
        <v>57</v>
      </c>
      <c r="C423" s="15" t="s">
        <v>64</v>
      </c>
      <c r="D423" s="15" t="s">
        <v>68</v>
      </c>
      <c r="E423" s="16">
        <v>31</v>
      </c>
      <c r="F423" s="16">
        <v>0</v>
      </c>
      <c r="G423" s="16">
        <v>20510</v>
      </c>
      <c r="H423" s="15" t="s">
        <v>60</v>
      </c>
      <c r="I423" s="16">
        <v>17142</v>
      </c>
      <c r="J423" s="16">
        <v>6.3008974301690497</v>
      </c>
      <c r="K423" s="16">
        <v>108009.983747958</v>
      </c>
      <c r="L423" s="17">
        <v>341638.46113334101</v>
      </c>
    </row>
    <row r="424" spans="1:12" x14ac:dyDescent="0.25">
      <c r="A424" s="14">
        <v>1996</v>
      </c>
      <c r="B424" s="15" t="s">
        <v>57</v>
      </c>
      <c r="C424" s="15" t="s">
        <v>69</v>
      </c>
      <c r="D424" s="15" t="s">
        <v>70</v>
      </c>
      <c r="E424" s="16">
        <v>55</v>
      </c>
      <c r="F424" s="16">
        <v>1</v>
      </c>
      <c r="G424" s="16">
        <v>20510</v>
      </c>
      <c r="H424" s="15" t="s">
        <v>60</v>
      </c>
      <c r="I424" s="16">
        <v>2343</v>
      </c>
      <c r="J424" s="16">
        <v>10.598362686709599</v>
      </c>
      <c r="K424" s="16">
        <v>24831.963774960601</v>
      </c>
      <c r="L424" s="17">
        <v>100648.34291501201</v>
      </c>
    </row>
    <row r="425" spans="1:12" x14ac:dyDescent="0.25">
      <c r="A425" s="14">
        <v>1996</v>
      </c>
      <c r="B425" s="15" t="s">
        <v>57</v>
      </c>
      <c r="C425" s="15" t="s">
        <v>69</v>
      </c>
      <c r="D425" s="15" t="s">
        <v>71</v>
      </c>
      <c r="E425" s="16">
        <v>39</v>
      </c>
      <c r="F425" s="16">
        <v>1</v>
      </c>
      <c r="G425" s="16">
        <v>20510</v>
      </c>
      <c r="H425" s="15" t="s">
        <v>60</v>
      </c>
      <c r="I425" s="16">
        <v>4412</v>
      </c>
      <c r="J425" s="16">
        <v>2.4951400961168302</v>
      </c>
      <c r="K425" s="16">
        <v>11008.558104067501</v>
      </c>
      <c r="L425" s="17">
        <v>52431.201934920602</v>
      </c>
    </row>
    <row r="426" spans="1:12" x14ac:dyDescent="0.25">
      <c r="A426" s="14">
        <v>1996</v>
      </c>
      <c r="B426" s="15" t="s">
        <v>57</v>
      </c>
      <c r="C426" s="15" t="s">
        <v>69</v>
      </c>
      <c r="D426" s="15" t="s">
        <v>72</v>
      </c>
      <c r="E426" s="16">
        <v>47</v>
      </c>
      <c r="F426" s="16">
        <v>1</v>
      </c>
      <c r="G426" s="16">
        <v>20510</v>
      </c>
      <c r="H426" s="15" t="s">
        <v>60</v>
      </c>
      <c r="I426" s="16">
        <v>1253</v>
      </c>
      <c r="J426" s="16">
        <v>5.6021259919859698</v>
      </c>
      <c r="K426" s="16">
        <v>7019.4638679584205</v>
      </c>
      <c r="L426" s="17">
        <v>22927.296569275699</v>
      </c>
    </row>
    <row r="427" spans="1:12" x14ac:dyDescent="0.25">
      <c r="A427" s="14">
        <v>1996</v>
      </c>
      <c r="B427" s="15" t="s">
        <v>57</v>
      </c>
      <c r="C427" s="15" t="s">
        <v>69</v>
      </c>
      <c r="D427" s="15" t="s">
        <v>73</v>
      </c>
      <c r="E427" s="16">
        <v>49</v>
      </c>
      <c r="F427" s="16">
        <v>0</v>
      </c>
      <c r="G427" s="16">
        <v>20510</v>
      </c>
      <c r="H427" s="15" t="s">
        <v>60</v>
      </c>
      <c r="I427" s="16">
        <v>0</v>
      </c>
      <c r="J427" s="18"/>
      <c r="K427" s="16">
        <v>0</v>
      </c>
      <c r="L427" s="17">
        <v>0</v>
      </c>
    </row>
    <row r="428" spans="1:12" x14ac:dyDescent="0.25">
      <c r="A428" s="14">
        <v>1996</v>
      </c>
      <c r="B428" s="15" t="s">
        <v>57</v>
      </c>
      <c r="C428" s="15" t="s">
        <v>69</v>
      </c>
      <c r="D428" s="15" t="s">
        <v>74</v>
      </c>
      <c r="E428" s="16">
        <v>45</v>
      </c>
      <c r="F428" s="16">
        <v>1</v>
      </c>
      <c r="G428" s="16">
        <v>20510</v>
      </c>
      <c r="H428" s="15" t="s">
        <v>60</v>
      </c>
      <c r="I428" s="16">
        <v>4775</v>
      </c>
      <c r="J428" s="16">
        <v>9.3986844487860193</v>
      </c>
      <c r="K428" s="16">
        <v>44878.718242953299</v>
      </c>
      <c r="L428" s="17">
        <v>181989.65164571401</v>
      </c>
    </row>
    <row r="429" spans="1:12" x14ac:dyDescent="0.25">
      <c r="A429" s="14">
        <v>1996</v>
      </c>
      <c r="B429" s="15" t="s">
        <v>57</v>
      </c>
      <c r="C429" s="15" t="s">
        <v>69</v>
      </c>
      <c r="D429" s="15" t="s">
        <v>75</v>
      </c>
      <c r="E429" s="16">
        <v>46</v>
      </c>
      <c r="F429" s="16">
        <v>1</v>
      </c>
      <c r="G429" s="16">
        <v>20510</v>
      </c>
      <c r="H429" s="15" t="s">
        <v>60</v>
      </c>
      <c r="I429" s="16">
        <v>729</v>
      </c>
      <c r="J429" s="16">
        <v>12.0678068865661</v>
      </c>
      <c r="K429" s="16">
        <v>8797.4312203066802</v>
      </c>
      <c r="L429" s="17">
        <v>34163.034282331202</v>
      </c>
    </row>
    <row r="430" spans="1:12" x14ac:dyDescent="0.25">
      <c r="A430" s="14">
        <v>1996</v>
      </c>
      <c r="B430" s="15" t="s">
        <v>57</v>
      </c>
      <c r="C430" s="15" t="s">
        <v>76</v>
      </c>
      <c r="D430" s="15" t="s">
        <v>77</v>
      </c>
      <c r="E430" s="16">
        <v>38</v>
      </c>
      <c r="F430" s="16">
        <v>1</v>
      </c>
      <c r="G430" s="16">
        <v>20510</v>
      </c>
      <c r="H430" s="15" t="s">
        <v>60</v>
      </c>
      <c r="I430" s="16">
        <v>10898</v>
      </c>
      <c r="J430" s="16">
        <v>6.1575927688424104</v>
      </c>
      <c r="K430" s="16">
        <v>67105.445994844602</v>
      </c>
      <c r="L430" s="17">
        <v>297321.50922296703</v>
      </c>
    </row>
    <row r="431" spans="1:12" x14ac:dyDescent="0.25">
      <c r="A431" s="14">
        <v>1996</v>
      </c>
      <c r="B431" s="15" t="s">
        <v>57</v>
      </c>
      <c r="C431" s="15" t="s">
        <v>76</v>
      </c>
      <c r="D431" s="15" t="s">
        <v>78</v>
      </c>
      <c r="E431" s="16">
        <v>41</v>
      </c>
      <c r="F431" s="16">
        <v>0</v>
      </c>
      <c r="G431" s="16">
        <v>20510</v>
      </c>
      <c r="H431" s="15" t="s">
        <v>60</v>
      </c>
      <c r="I431" s="16">
        <v>1528</v>
      </c>
      <c r="J431" s="16">
        <v>4.81921619534684</v>
      </c>
      <c r="K431" s="16">
        <v>7363.7623464899798</v>
      </c>
      <c r="L431" s="17">
        <v>23670.504378620299</v>
      </c>
    </row>
    <row r="432" spans="1:12" x14ac:dyDescent="0.25">
      <c r="A432" s="14">
        <v>1996</v>
      </c>
      <c r="B432" s="15" t="s">
        <v>57</v>
      </c>
      <c r="C432" s="15" t="s">
        <v>76</v>
      </c>
      <c r="D432" s="15" t="s">
        <v>79</v>
      </c>
      <c r="E432" s="16">
        <v>42</v>
      </c>
      <c r="F432" s="16">
        <v>0</v>
      </c>
      <c r="G432" s="16">
        <v>20510</v>
      </c>
      <c r="H432" s="15" t="s">
        <v>60</v>
      </c>
      <c r="I432" s="16">
        <v>2036</v>
      </c>
      <c r="J432" s="16">
        <v>1.88356183801764</v>
      </c>
      <c r="K432" s="16">
        <v>3834.9319022039199</v>
      </c>
      <c r="L432" s="17">
        <v>12410.0022810722</v>
      </c>
    </row>
    <row r="433" spans="1:12" x14ac:dyDescent="0.25">
      <c r="A433" s="14">
        <v>1996</v>
      </c>
      <c r="B433" s="15" t="s">
        <v>57</v>
      </c>
      <c r="C433" s="15" t="s">
        <v>80</v>
      </c>
      <c r="D433" s="15" t="s">
        <v>81</v>
      </c>
      <c r="E433" s="16">
        <v>25</v>
      </c>
      <c r="F433" s="16">
        <v>1</v>
      </c>
      <c r="G433" s="16">
        <v>20510</v>
      </c>
      <c r="H433" s="15" t="s">
        <v>60</v>
      </c>
      <c r="I433" s="16">
        <v>11634</v>
      </c>
      <c r="J433" s="16">
        <v>6.5849414542025304</v>
      </c>
      <c r="K433" s="16">
        <v>76609.208878192207</v>
      </c>
      <c r="L433" s="17">
        <v>252865.95000485101</v>
      </c>
    </row>
    <row r="434" spans="1:12" x14ac:dyDescent="0.25">
      <c r="A434" s="14">
        <v>1995</v>
      </c>
      <c r="B434" s="15" t="s">
        <v>57</v>
      </c>
      <c r="C434" s="15" t="s">
        <v>64</v>
      </c>
      <c r="D434" s="15" t="s">
        <v>65</v>
      </c>
      <c r="E434" s="16">
        <v>36</v>
      </c>
      <c r="F434" s="16">
        <v>0</v>
      </c>
      <c r="G434" s="16">
        <v>20510</v>
      </c>
      <c r="H434" s="15" t="s">
        <v>60</v>
      </c>
      <c r="I434" s="16">
        <v>11514</v>
      </c>
      <c r="J434" s="16">
        <v>7.7308369632673903</v>
      </c>
      <c r="K434" s="16">
        <v>89012.856795060696</v>
      </c>
      <c r="L434" s="17">
        <v>303266.43374769698</v>
      </c>
    </row>
    <row r="435" spans="1:12" x14ac:dyDescent="0.25">
      <c r="A435" s="14">
        <v>1995</v>
      </c>
      <c r="B435" s="15" t="s">
        <v>57</v>
      </c>
      <c r="C435" s="15" t="s">
        <v>64</v>
      </c>
      <c r="D435" s="15" t="s">
        <v>66</v>
      </c>
      <c r="E435" s="16">
        <v>30</v>
      </c>
      <c r="F435" s="16">
        <v>1</v>
      </c>
      <c r="G435" s="16">
        <v>20510</v>
      </c>
      <c r="H435" s="15" t="s">
        <v>60</v>
      </c>
      <c r="I435" s="16">
        <v>9545</v>
      </c>
      <c r="J435" s="16">
        <v>7.5646660383523603</v>
      </c>
      <c r="K435" s="16">
        <v>72204.737336073304</v>
      </c>
      <c r="L435" s="17">
        <v>224728.834619642</v>
      </c>
    </row>
    <row r="436" spans="1:12" x14ac:dyDescent="0.25">
      <c r="A436" s="14">
        <v>1995</v>
      </c>
      <c r="B436" s="15" t="s">
        <v>57</v>
      </c>
      <c r="C436" s="15" t="s">
        <v>64</v>
      </c>
      <c r="D436" s="15" t="s">
        <v>67</v>
      </c>
      <c r="E436" s="16">
        <v>35</v>
      </c>
      <c r="F436" s="16">
        <v>1</v>
      </c>
      <c r="G436" s="16">
        <v>20510</v>
      </c>
      <c r="H436" s="15" t="s">
        <v>60</v>
      </c>
      <c r="I436" s="16">
        <v>11238</v>
      </c>
      <c r="J436" s="16">
        <v>9.1507743897231304</v>
      </c>
      <c r="K436" s="16">
        <v>102836.402591709</v>
      </c>
      <c r="L436" s="17">
        <v>392783.01965752902</v>
      </c>
    </row>
    <row r="437" spans="1:12" x14ac:dyDescent="0.25">
      <c r="A437" s="14">
        <v>1995</v>
      </c>
      <c r="B437" s="15" t="s">
        <v>57</v>
      </c>
      <c r="C437" s="15" t="s">
        <v>64</v>
      </c>
      <c r="D437" s="15" t="s">
        <v>68</v>
      </c>
      <c r="E437" s="16">
        <v>31</v>
      </c>
      <c r="F437" s="16">
        <v>0</v>
      </c>
      <c r="G437" s="16">
        <v>20510</v>
      </c>
      <c r="H437" s="15" t="s">
        <v>60</v>
      </c>
      <c r="I437" s="16">
        <v>17142</v>
      </c>
      <c r="J437" s="16">
        <v>3.5392442931609001</v>
      </c>
      <c r="K437" s="16">
        <v>60669.725673364199</v>
      </c>
      <c r="L437" s="17">
        <v>156560.390421113</v>
      </c>
    </row>
    <row r="438" spans="1:12" x14ac:dyDescent="0.25">
      <c r="A438" s="14">
        <v>1995</v>
      </c>
      <c r="B438" s="15" t="s">
        <v>57</v>
      </c>
      <c r="C438" s="15" t="s">
        <v>69</v>
      </c>
      <c r="D438" s="15" t="s">
        <v>70</v>
      </c>
      <c r="E438" s="16">
        <v>55</v>
      </c>
      <c r="F438" s="16">
        <v>1</v>
      </c>
      <c r="G438" s="16">
        <v>20510</v>
      </c>
      <c r="H438" s="15" t="s">
        <v>60</v>
      </c>
      <c r="I438" s="16">
        <v>2343</v>
      </c>
      <c r="J438" s="16">
        <v>10.2701052756436</v>
      </c>
      <c r="K438" s="16">
        <v>24062.856660832898</v>
      </c>
      <c r="L438" s="17">
        <v>68554.328796258706</v>
      </c>
    </row>
    <row r="439" spans="1:12" x14ac:dyDescent="0.25">
      <c r="A439" s="14">
        <v>1995</v>
      </c>
      <c r="B439" s="15" t="s">
        <v>57</v>
      </c>
      <c r="C439" s="15" t="s">
        <v>69</v>
      </c>
      <c r="D439" s="15" t="s">
        <v>71</v>
      </c>
      <c r="E439" s="16">
        <v>39</v>
      </c>
      <c r="F439" s="16">
        <v>1</v>
      </c>
      <c r="G439" s="16">
        <v>20510</v>
      </c>
      <c r="H439" s="15" t="s">
        <v>60</v>
      </c>
      <c r="I439" s="16">
        <v>4412</v>
      </c>
      <c r="J439" s="16">
        <v>2.2209711881331402</v>
      </c>
      <c r="K439" s="16">
        <v>9798.9248820434095</v>
      </c>
      <c r="L439" s="17">
        <v>46424.680296921702</v>
      </c>
    </row>
    <row r="440" spans="1:12" x14ac:dyDescent="0.25">
      <c r="A440" s="14">
        <v>1995</v>
      </c>
      <c r="B440" s="15" t="s">
        <v>57</v>
      </c>
      <c r="C440" s="15" t="s">
        <v>69</v>
      </c>
      <c r="D440" s="15" t="s">
        <v>72</v>
      </c>
      <c r="E440" s="16">
        <v>47</v>
      </c>
      <c r="F440" s="16">
        <v>1</v>
      </c>
      <c r="G440" s="16">
        <v>20510</v>
      </c>
      <c r="H440" s="15" t="s">
        <v>60</v>
      </c>
      <c r="I440" s="16">
        <v>1253</v>
      </c>
      <c r="J440" s="16">
        <v>9.2108982411804305</v>
      </c>
      <c r="K440" s="16">
        <v>11541.255496199101</v>
      </c>
      <c r="L440" s="17">
        <v>46556.650123655898</v>
      </c>
    </row>
    <row r="441" spans="1:12" x14ac:dyDescent="0.25">
      <c r="A441" s="14">
        <v>1995</v>
      </c>
      <c r="B441" s="15" t="s">
        <v>57</v>
      </c>
      <c r="C441" s="15" t="s">
        <v>69</v>
      </c>
      <c r="D441" s="15" t="s">
        <v>73</v>
      </c>
      <c r="E441" s="16">
        <v>49</v>
      </c>
      <c r="F441" s="16">
        <v>0</v>
      </c>
      <c r="G441" s="16">
        <v>20510</v>
      </c>
      <c r="H441" s="15" t="s">
        <v>60</v>
      </c>
      <c r="I441" s="16">
        <v>0</v>
      </c>
      <c r="J441" s="18"/>
      <c r="K441" s="16">
        <v>0</v>
      </c>
      <c r="L441" s="17">
        <v>0</v>
      </c>
    </row>
    <row r="442" spans="1:12" x14ac:dyDescent="0.25">
      <c r="A442" s="14">
        <v>1995</v>
      </c>
      <c r="B442" s="15" t="s">
        <v>57</v>
      </c>
      <c r="C442" s="15" t="s">
        <v>69</v>
      </c>
      <c r="D442" s="15" t="s">
        <v>74</v>
      </c>
      <c r="E442" s="16">
        <v>45</v>
      </c>
      <c r="F442" s="16">
        <v>1</v>
      </c>
      <c r="G442" s="16">
        <v>20510</v>
      </c>
      <c r="H442" s="15" t="s">
        <v>60</v>
      </c>
      <c r="I442" s="16">
        <v>4775</v>
      </c>
      <c r="J442" s="16">
        <v>10.426330650211</v>
      </c>
      <c r="K442" s="16">
        <v>49785.728854757799</v>
      </c>
      <c r="L442" s="17">
        <v>199416.17297296101</v>
      </c>
    </row>
    <row r="443" spans="1:12" x14ac:dyDescent="0.25">
      <c r="A443" s="14">
        <v>1995</v>
      </c>
      <c r="B443" s="15" t="s">
        <v>57</v>
      </c>
      <c r="C443" s="15" t="s">
        <v>69</v>
      </c>
      <c r="D443" s="15" t="s">
        <v>75</v>
      </c>
      <c r="E443" s="16">
        <v>46</v>
      </c>
      <c r="F443" s="16">
        <v>1</v>
      </c>
      <c r="G443" s="16">
        <v>20510</v>
      </c>
      <c r="H443" s="15" t="s">
        <v>60</v>
      </c>
      <c r="I443" s="16">
        <v>729</v>
      </c>
      <c r="J443" s="16">
        <v>11.4018180655946</v>
      </c>
      <c r="K443" s="16">
        <v>8311.9253698184602</v>
      </c>
      <c r="L443" s="17">
        <v>28715.1136527811</v>
      </c>
    </row>
    <row r="444" spans="1:12" x14ac:dyDescent="0.25">
      <c r="A444" s="14">
        <v>1995</v>
      </c>
      <c r="B444" s="15" t="s">
        <v>57</v>
      </c>
      <c r="C444" s="15" t="s">
        <v>76</v>
      </c>
      <c r="D444" s="15" t="s">
        <v>77</v>
      </c>
      <c r="E444" s="16">
        <v>38</v>
      </c>
      <c r="F444" s="16">
        <v>1</v>
      </c>
      <c r="G444" s="16">
        <v>20510</v>
      </c>
      <c r="H444" s="15" t="s">
        <v>60</v>
      </c>
      <c r="I444" s="16">
        <v>10898</v>
      </c>
      <c r="J444" s="16">
        <v>6.0496196516063003</v>
      </c>
      <c r="K444" s="16">
        <v>65928.754963205502</v>
      </c>
      <c r="L444" s="17">
        <v>272458.369533149</v>
      </c>
    </row>
    <row r="445" spans="1:12" x14ac:dyDescent="0.25">
      <c r="A445" s="14">
        <v>1995</v>
      </c>
      <c r="B445" s="15" t="s">
        <v>57</v>
      </c>
      <c r="C445" s="15" t="s">
        <v>76</v>
      </c>
      <c r="D445" s="15" t="s">
        <v>78</v>
      </c>
      <c r="E445" s="16">
        <v>41</v>
      </c>
      <c r="F445" s="16">
        <v>0</v>
      </c>
      <c r="G445" s="16">
        <v>20510</v>
      </c>
      <c r="H445" s="15" t="s">
        <v>60</v>
      </c>
      <c r="I445" s="16">
        <v>1528</v>
      </c>
      <c r="J445" s="16">
        <v>6.5237104439648501</v>
      </c>
      <c r="K445" s="16">
        <v>9968.2295583782907</v>
      </c>
      <c r="L445" s="17">
        <v>29342.141013117001</v>
      </c>
    </row>
    <row r="446" spans="1:12" x14ac:dyDescent="0.25">
      <c r="A446" s="14">
        <v>1995</v>
      </c>
      <c r="B446" s="15" t="s">
        <v>57</v>
      </c>
      <c r="C446" s="15" t="s">
        <v>76</v>
      </c>
      <c r="D446" s="15" t="s">
        <v>79</v>
      </c>
      <c r="E446" s="16">
        <v>42</v>
      </c>
      <c r="F446" s="16">
        <v>0</v>
      </c>
      <c r="G446" s="16">
        <v>20510</v>
      </c>
      <c r="H446" s="15" t="s">
        <v>60</v>
      </c>
      <c r="I446" s="16">
        <v>2036</v>
      </c>
      <c r="J446" s="16">
        <v>12.182842005449499</v>
      </c>
      <c r="K446" s="16">
        <v>24804.2663230953</v>
      </c>
      <c r="L446" s="17">
        <v>59623.442052284001</v>
      </c>
    </row>
    <row r="447" spans="1:12" x14ac:dyDescent="0.25">
      <c r="A447" s="14">
        <v>1995</v>
      </c>
      <c r="B447" s="15" t="s">
        <v>57</v>
      </c>
      <c r="C447" s="15" t="s">
        <v>80</v>
      </c>
      <c r="D447" s="15" t="s">
        <v>87</v>
      </c>
      <c r="E447" s="16">
        <v>28</v>
      </c>
      <c r="F447" s="16">
        <v>0</v>
      </c>
      <c r="G447" s="16">
        <v>20510</v>
      </c>
      <c r="H447" s="15" t="s">
        <v>60</v>
      </c>
      <c r="I447" s="16">
        <v>3170</v>
      </c>
      <c r="J447" s="16">
        <v>5.4367912141456101</v>
      </c>
      <c r="K447" s="16">
        <v>17234.628148841599</v>
      </c>
      <c r="L447" s="17">
        <v>44577.661973652903</v>
      </c>
    </row>
    <row r="448" spans="1:12" x14ac:dyDescent="0.25">
      <c r="A448" s="14">
        <v>1995</v>
      </c>
      <c r="B448" s="15" t="s">
        <v>57</v>
      </c>
      <c r="C448" s="15" t="s">
        <v>80</v>
      </c>
      <c r="D448" s="15" t="s">
        <v>81</v>
      </c>
      <c r="E448" s="16">
        <v>25</v>
      </c>
      <c r="F448" s="16">
        <v>1</v>
      </c>
      <c r="G448" s="16">
        <v>20510</v>
      </c>
      <c r="H448" s="15" t="s">
        <v>60</v>
      </c>
      <c r="I448" s="16">
        <v>11634</v>
      </c>
      <c r="J448" s="16">
        <v>7.2204423409008696</v>
      </c>
      <c r="K448" s="16">
        <v>84002.6261940408</v>
      </c>
      <c r="L448" s="17">
        <v>250768.58883889299</v>
      </c>
    </row>
    <row r="449" spans="1:12" x14ac:dyDescent="0.25">
      <c r="A449" s="14">
        <v>1994</v>
      </c>
      <c r="B449" s="15" t="s">
        <v>88</v>
      </c>
      <c r="C449" s="15" t="s">
        <v>58</v>
      </c>
      <c r="D449" s="15" t="s">
        <v>59</v>
      </c>
      <c r="E449" s="16">
        <v>15</v>
      </c>
      <c r="F449" s="16">
        <v>1</v>
      </c>
      <c r="G449" s="16">
        <v>20510</v>
      </c>
      <c r="H449" s="15" t="s">
        <v>60</v>
      </c>
      <c r="I449" s="16">
        <v>15658</v>
      </c>
      <c r="J449" s="16">
        <v>1.35</v>
      </c>
      <c r="K449" s="16">
        <v>54000</v>
      </c>
      <c r="L449" s="17">
        <v>185000</v>
      </c>
    </row>
    <row r="450" spans="1:12" x14ac:dyDescent="0.25">
      <c r="A450" s="14">
        <v>1994</v>
      </c>
      <c r="B450" s="15" t="s">
        <v>88</v>
      </c>
      <c r="C450" s="15" t="s">
        <v>58</v>
      </c>
      <c r="D450" s="15" t="s">
        <v>61</v>
      </c>
      <c r="E450" s="16">
        <v>16</v>
      </c>
      <c r="F450" s="16">
        <v>1</v>
      </c>
      <c r="G450" s="16">
        <v>20510</v>
      </c>
      <c r="H450" s="15" t="s">
        <v>60</v>
      </c>
      <c r="I450" s="16">
        <v>10925</v>
      </c>
      <c r="J450" s="18"/>
      <c r="K450" s="18"/>
      <c r="L450" s="19"/>
    </row>
    <row r="451" spans="1:12" x14ac:dyDescent="0.25">
      <c r="A451" s="14">
        <v>1994</v>
      </c>
      <c r="B451" s="15" t="s">
        <v>88</v>
      </c>
      <c r="C451" s="15" t="s">
        <v>58</v>
      </c>
      <c r="D451" s="15" t="s">
        <v>62</v>
      </c>
      <c r="E451" s="16">
        <v>18</v>
      </c>
      <c r="F451" s="16">
        <v>1</v>
      </c>
      <c r="G451" s="16">
        <v>20510</v>
      </c>
      <c r="H451" s="15" t="s">
        <v>60</v>
      </c>
      <c r="I451" s="16">
        <v>11202</v>
      </c>
      <c r="J451" s="18"/>
      <c r="K451" s="18"/>
      <c r="L451" s="19"/>
    </row>
    <row r="452" spans="1:12" x14ac:dyDescent="0.25">
      <c r="A452" s="14">
        <v>1994</v>
      </c>
      <c r="B452" s="15" t="s">
        <v>88</v>
      </c>
      <c r="C452" s="15" t="s">
        <v>58</v>
      </c>
      <c r="D452" s="15" t="s">
        <v>63</v>
      </c>
      <c r="E452" s="16">
        <v>17</v>
      </c>
      <c r="F452" s="16">
        <v>1</v>
      </c>
      <c r="G452" s="16">
        <v>20510</v>
      </c>
      <c r="H452" s="15" t="s">
        <v>60</v>
      </c>
      <c r="I452" s="16">
        <v>12808</v>
      </c>
      <c r="J452" s="18"/>
      <c r="K452" s="18"/>
      <c r="L452" s="19"/>
    </row>
    <row r="453" spans="1:12" x14ac:dyDescent="0.25">
      <c r="A453" s="14">
        <v>1994</v>
      </c>
      <c r="B453" s="15" t="s">
        <v>88</v>
      </c>
      <c r="C453" s="15" t="s">
        <v>82</v>
      </c>
      <c r="D453" s="15" t="s">
        <v>83</v>
      </c>
      <c r="E453" s="16">
        <v>9</v>
      </c>
      <c r="F453" s="16">
        <v>1</v>
      </c>
      <c r="G453" s="16">
        <v>20510</v>
      </c>
      <c r="H453" s="15" t="s">
        <v>60</v>
      </c>
      <c r="I453" s="16">
        <v>5608</v>
      </c>
      <c r="J453" s="18"/>
      <c r="K453" s="18"/>
      <c r="L453" s="19"/>
    </row>
    <row r="454" spans="1:12" x14ac:dyDescent="0.25">
      <c r="A454" s="14">
        <v>1994</v>
      </c>
      <c r="B454" s="15" t="s">
        <v>88</v>
      </c>
      <c r="C454" s="15" t="s">
        <v>82</v>
      </c>
      <c r="D454" s="15" t="s">
        <v>84</v>
      </c>
      <c r="E454" s="16">
        <v>8</v>
      </c>
      <c r="F454" s="16">
        <v>1</v>
      </c>
      <c r="G454" s="16">
        <v>20510</v>
      </c>
      <c r="H454" s="15" t="s">
        <v>60</v>
      </c>
      <c r="I454" s="16">
        <v>16062</v>
      </c>
      <c r="J454" s="16">
        <v>1.35</v>
      </c>
      <c r="K454" s="16">
        <v>38000</v>
      </c>
      <c r="L454" s="17">
        <v>117000</v>
      </c>
    </row>
    <row r="455" spans="1:12" x14ac:dyDescent="0.25">
      <c r="A455" s="14">
        <v>1994</v>
      </c>
      <c r="B455" s="15" t="s">
        <v>88</v>
      </c>
      <c r="C455" s="15" t="s">
        <v>82</v>
      </c>
      <c r="D455" s="15" t="s">
        <v>85</v>
      </c>
      <c r="E455" s="16">
        <v>7</v>
      </c>
      <c r="F455" s="16">
        <v>1</v>
      </c>
      <c r="G455" s="16">
        <v>20510</v>
      </c>
      <c r="H455" s="15" t="s">
        <v>60</v>
      </c>
      <c r="I455" s="16">
        <v>5916</v>
      </c>
      <c r="J455" s="18"/>
      <c r="K455" s="18"/>
      <c r="L455" s="19"/>
    </row>
    <row r="456" spans="1:12" x14ac:dyDescent="0.25">
      <c r="A456" s="14">
        <v>1994</v>
      </c>
      <c r="B456" s="15" t="s">
        <v>88</v>
      </c>
      <c r="C456" s="15" t="s">
        <v>82</v>
      </c>
      <c r="D456" s="15" t="s">
        <v>86</v>
      </c>
      <c r="E456" s="16">
        <v>6</v>
      </c>
      <c r="F456" s="16">
        <v>1</v>
      </c>
      <c r="G456" s="16">
        <v>20510</v>
      </c>
      <c r="H456" s="15" t="s">
        <v>60</v>
      </c>
      <c r="I456" s="16">
        <v>6475</v>
      </c>
      <c r="J456" s="18"/>
      <c r="K456" s="18"/>
      <c r="L456" s="19"/>
    </row>
    <row r="457" spans="1:12" x14ac:dyDescent="0.25">
      <c r="A457" s="14">
        <v>1994</v>
      </c>
      <c r="B457" s="15" t="s">
        <v>88</v>
      </c>
      <c r="C457" s="15" t="s">
        <v>82</v>
      </c>
      <c r="D457" s="15" t="s">
        <v>89</v>
      </c>
      <c r="E457" s="16">
        <v>5</v>
      </c>
      <c r="F457" s="16">
        <v>1</v>
      </c>
      <c r="G457" s="16">
        <v>20510</v>
      </c>
      <c r="H457" s="15" t="s">
        <v>60</v>
      </c>
      <c r="I457" s="16">
        <v>0</v>
      </c>
      <c r="J457" s="18"/>
      <c r="K457" s="18"/>
      <c r="L457" s="19"/>
    </row>
    <row r="458" spans="1:12" x14ac:dyDescent="0.25">
      <c r="A458" s="14">
        <v>1994</v>
      </c>
      <c r="B458" s="15" t="s">
        <v>88</v>
      </c>
      <c r="C458" s="15" t="s">
        <v>64</v>
      </c>
      <c r="D458" s="15" t="s">
        <v>65</v>
      </c>
      <c r="E458" s="16">
        <v>36</v>
      </c>
      <c r="F458" s="16">
        <v>0</v>
      </c>
      <c r="G458" s="16">
        <v>20510</v>
      </c>
      <c r="H458" s="15" t="s">
        <v>60</v>
      </c>
      <c r="I458" s="16">
        <v>6346</v>
      </c>
      <c r="J458" s="18"/>
      <c r="K458" s="18"/>
      <c r="L458" s="19"/>
    </row>
    <row r="459" spans="1:12" x14ac:dyDescent="0.25">
      <c r="A459" s="14">
        <v>1994</v>
      </c>
      <c r="B459" s="15" t="s">
        <v>88</v>
      </c>
      <c r="C459" s="15" t="s">
        <v>64</v>
      </c>
      <c r="D459" s="15" t="s">
        <v>66</v>
      </c>
      <c r="E459" s="16">
        <v>30</v>
      </c>
      <c r="F459" s="16">
        <v>1</v>
      </c>
      <c r="G459" s="16">
        <v>20510</v>
      </c>
      <c r="H459" s="15" t="s">
        <v>60</v>
      </c>
      <c r="I459" s="16">
        <v>9545</v>
      </c>
      <c r="J459" s="16">
        <v>6.3</v>
      </c>
      <c r="K459" s="16">
        <v>112000</v>
      </c>
      <c r="L459" s="17">
        <v>395000</v>
      </c>
    </row>
    <row r="460" spans="1:12" x14ac:dyDescent="0.25">
      <c r="A460" s="14">
        <v>1994</v>
      </c>
      <c r="B460" s="15" t="s">
        <v>88</v>
      </c>
      <c r="C460" s="15" t="s">
        <v>64</v>
      </c>
      <c r="D460" s="15" t="s">
        <v>67</v>
      </c>
      <c r="E460" s="16">
        <v>35</v>
      </c>
      <c r="F460" s="16">
        <v>1</v>
      </c>
      <c r="G460" s="16">
        <v>20510</v>
      </c>
      <c r="H460" s="15" t="s">
        <v>60</v>
      </c>
      <c r="I460" s="16">
        <v>11238</v>
      </c>
      <c r="J460" s="18"/>
      <c r="K460" s="18"/>
      <c r="L460" s="19"/>
    </row>
    <row r="461" spans="1:12" x14ac:dyDescent="0.25">
      <c r="A461" s="14">
        <v>1994</v>
      </c>
      <c r="B461" s="15" t="s">
        <v>88</v>
      </c>
      <c r="C461" s="15" t="s">
        <v>69</v>
      </c>
      <c r="D461" s="15" t="s">
        <v>71</v>
      </c>
      <c r="E461" s="16">
        <v>39</v>
      </c>
      <c r="F461" s="16">
        <v>1</v>
      </c>
      <c r="G461" s="16">
        <v>20510</v>
      </c>
      <c r="H461" s="15" t="s">
        <v>60</v>
      </c>
      <c r="I461" s="16">
        <v>4412</v>
      </c>
      <c r="J461" s="18"/>
      <c r="K461" s="18"/>
      <c r="L461" s="19"/>
    </row>
    <row r="462" spans="1:12" x14ac:dyDescent="0.25">
      <c r="A462" s="14">
        <v>1994</v>
      </c>
      <c r="B462" s="15" t="s">
        <v>88</v>
      </c>
      <c r="C462" s="15" t="s">
        <v>69</v>
      </c>
      <c r="D462" s="15" t="s">
        <v>73</v>
      </c>
      <c r="E462" s="16">
        <v>49</v>
      </c>
      <c r="F462" s="16">
        <v>0</v>
      </c>
      <c r="G462" s="16">
        <v>20510</v>
      </c>
      <c r="H462" s="15" t="s">
        <v>60</v>
      </c>
      <c r="I462" s="16">
        <v>0</v>
      </c>
      <c r="J462" s="18"/>
      <c r="K462" s="18"/>
      <c r="L462" s="19"/>
    </row>
    <row r="463" spans="1:12" x14ac:dyDescent="0.25">
      <c r="A463" s="14">
        <v>1994</v>
      </c>
      <c r="B463" s="15" t="s">
        <v>88</v>
      </c>
      <c r="C463" s="15" t="s">
        <v>69</v>
      </c>
      <c r="D463" s="15" t="s">
        <v>74</v>
      </c>
      <c r="E463" s="16">
        <v>45</v>
      </c>
      <c r="F463" s="16">
        <v>1</v>
      </c>
      <c r="G463" s="16">
        <v>20510</v>
      </c>
      <c r="H463" s="15" t="s">
        <v>60</v>
      </c>
      <c r="I463" s="16">
        <v>4775</v>
      </c>
      <c r="J463" s="16">
        <v>5.4</v>
      </c>
      <c r="K463" s="16">
        <v>56000</v>
      </c>
      <c r="L463" s="17">
        <v>220000</v>
      </c>
    </row>
    <row r="464" spans="1:12" x14ac:dyDescent="0.25">
      <c r="A464" s="14">
        <v>1994</v>
      </c>
      <c r="B464" s="15" t="s">
        <v>88</v>
      </c>
      <c r="C464" s="15" t="s">
        <v>76</v>
      </c>
      <c r="D464" s="15" t="s">
        <v>77</v>
      </c>
      <c r="E464" s="16">
        <v>38</v>
      </c>
      <c r="F464" s="16">
        <v>1</v>
      </c>
      <c r="G464" s="16">
        <v>20510</v>
      </c>
      <c r="H464" s="15" t="s">
        <v>60</v>
      </c>
      <c r="I464" s="16">
        <v>10898</v>
      </c>
      <c r="J464" s="16">
        <v>8.1</v>
      </c>
      <c r="K464" s="16">
        <v>46000</v>
      </c>
      <c r="L464" s="17">
        <v>193000</v>
      </c>
    </row>
    <row r="465" spans="1:12" x14ac:dyDescent="0.25">
      <c r="A465" s="14">
        <v>1994</v>
      </c>
      <c r="B465" s="15" t="s">
        <v>88</v>
      </c>
      <c r="C465" s="15" t="s">
        <v>80</v>
      </c>
      <c r="D465" s="15" t="s">
        <v>81</v>
      </c>
      <c r="E465" s="16">
        <v>25</v>
      </c>
      <c r="F465" s="16">
        <v>1</v>
      </c>
      <c r="G465" s="16">
        <v>20510</v>
      </c>
      <c r="H465" s="15" t="s">
        <v>60</v>
      </c>
      <c r="I465" s="16">
        <v>11634</v>
      </c>
      <c r="J465" s="16">
        <v>6.75</v>
      </c>
      <c r="K465" s="16">
        <v>60000</v>
      </c>
      <c r="L465" s="17">
        <v>177000</v>
      </c>
    </row>
    <row r="466" spans="1:12" x14ac:dyDescent="0.25">
      <c r="A466" s="14">
        <v>1994</v>
      </c>
      <c r="B466" s="15" t="s">
        <v>57</v>
      </c>
      <c r="C466" s="15" t="s">
        <v>64</v>
      </c>
      <c r="D466" s="15" t="s">
        <v>65</v>
      </c>
      <c r="E466" s="16">
        <v>36</v>
      </c>
      <c r="F466" s="16">
        <v>0</v>
      </c>
      <c r="G466" s="16">
        <v>20510</v>
      </c>
      <c r="H466" s="15" t="s">
        <v>60</v>
      </c>
      <c r="I466" s="16">
        <v>11514</v>
      </c>
      <c r="J466" s="16">
        <v>7.5048411426637003</v>
      </c>
      <c r="K466" s="16">
        <v>86410.740916629802</v>
      </c>
      <c r="L466" s="17">
        <v>325994.26523243298</v>
      </c>
    </row>
    <row r="467" spans="1:12" x14ac:dyDescent="0.25">
      <c r="A467" s="14">
        <v>1994</v>
      </c>
      <c r="B467" s="15" t="s">
        <v>57</v>
      </c>
      <c r="C467" s="15" t="s">
        <v>64</v>
      </c>
      <c r="D467" s="15" t="s">
        <v>66</v>
      </c>
      <c r="E467" s="16">
        <v>30</v>
      </c>
      <c r="F467" s="16">
        <v>1</v>
      </c>
      <c r="G467" s="16">
        <v>20510</v>
      </c>
      <c r="H467" s="15" t="s">
        <v>60</v>
      </c>
      <c r="I467" s="16">
        <v>9545</v>
      </c>
      <c r="J467" s="16">
        <v>7.8730582967136202</v>
      </c>
      <c r="K467" s="16">
        <v>75148.341442131496</v>
      </c>
      <c r="L467" s="17">
        <v>277812.90567916102</v>
      </c>
    </row>
    <row r="468" spans="1:12" x14ac:dyDescent="0.25">
      <c r="A468" s="14">
        <v>1994</v>
      </c>
      <c r="B468" s="15" t="s">
        <v>57</v>
      </c>
      <c r="C468" s="15" t="s">
        <v>64</v>
      </c>
      <c r="D468" s="15" t="s">
        <v>67</v>
      </c>
      <c r="E468" s="16">
        <v>35</v>
      </c>
      <c r="F468" s="16">
        <v>1</v>
      </c>
      <c r="G468" s="16">
        <v>20510</v>
      </c>
      <c r="H468" s="15" t="s">
        <v>60</v>
      </c>
      <c r="I468" s="16">
        <v>11238</v>
      </c>
      <c r="J468" s="16">
        <v>7.9975557988391603</v>
      </c>
      <c r="K468" s="16">
        <v>89876.532067354507</v>
      </c>
      <c r="L468" s="17">
        <v>352014.267679938</v>
      </c>
    </row>
    <row r="469" spans="1:12" x14ac:dyDescent="0.25">
      <c r="A469" s="14">
        <v>1994</v>
      </c>
      <c r="B469" s="15" t="s">
        <v>57</v>
      </c>
      <c r="C469" s="15" t="s">
        <v>64</v>
      </c>
      <c r="D469" s="15" t="s">
        <v>68</v>
      </c>
      <c r="E469" s="16">
        <v>31</v>
      </c>
      <c r="F469" s="16">
        <v>0</v>
      </c>
      <c r="G469" s="16">
        <v>20510</v>
      </c>
      <c r="H469" s="15" t="s">
        <v>60</v>
      </c>
      <c r="I469" s="16">
        <v>17142</v>
      </c>
      <c r="J469" s="16">
        <v>2.5231294346365298</v>
      </c>
      <c r="K469" s="16">
        <v>43251.484768539303</v>
      </c>
      <c r="L469" s="17">
        <v>129498.05680611799</v>
      </c>
    </row>
    <row r="470" spans="1:12" x14ac:dyDescent="0.25">
      <c r="A470" s="14">
        <v>1994</v>
      </c>
      <c r="B470" s="15" t="s">
        <v>57</v>
      </c>
      <c r="C470" s="15" t="s">
        <v>69</v>
      </c>
      <c r="D470" s="15" t="s">
        <v>90</v>
      </c>
      <c r="E470" s="16">
        <v>43</v>
      </c>
      <c r="F470" s="16">
        <v>0</v>
      </c>
      <c r="G470" s="16">
        <v>20510</v>
      </c>
      <c r="H470" s="15" t="s">
        <v>60</v>
      </c>
      <c r="I470" s="16">
        <v>1169</v>
      </c>
      <c r="J470" s="16">
        <v>2.8655915410964101</v>
      </c>
      <c r="K470" s="16">
        <v>3349.8765115417</v>
      </c>
      <c r="L470" s="17">
        <v>16485.505593658901</v>
      </c>
    </row>
    <row r="471" spans="1:12" x14ac:dyDescent="0.25">
      <c r="A471" s="14">
        <v>1994</v>
      </c>
      <c r="B471" s="15" t="s">
        <v>57</v>
      </c>
      <c r="C471" s="15" t="s">
        <v>69</v>
      </c>
      <c r="D471" s="15" t="s">
        <v>70</v>
      </c>
      <c r="E471" s="16">
        <v>55</v>
      </c>
      <c r="F471" s="16">
        <v>1</v>
      </c>
      <c r="G471" s="16">
        <v>20510</v>
      </c>
      <c r="H471" s="15" t="s">
        <v>60</v>
      </c>
      <c r="I471" s="16">
        <v>2343</v>
      </c>
      <c r="J471" s="16">
        <v>5.29628333186524</v>
      </c>
      <c r="K471" s="16">
        <v>12409.191846560299</v>
      </c>
      <c r="L471" s="17">
        <v>31465.437864269301</v>
      </c>
    </row>
    <row r="472" spans="1:12" x14ac:dyDescent="0.25">
      <c r="A472" s="14">
        <v>1994</v>
      </c>
      <c r="B472" s="15" t="s">
        <v>57</v>
      </c>
      <c r="C472" s="15" t="s">
        <v>69</v>
      </c>
      <c r="D472" s="15" t="s">
        <v>71</v>
      </c>
      <c r="E472" s="16">
        <v>39</v>
      </c>
      <c r="F472" s="16">
        <v>1</v>
      </c>
      <c r="G472" s="16">
        <v>20510</v>
      </c>
      <c r="H472" s="15" t="s">
        <v>60</v>
      </c>
      <c r="I472" s="16">
        <v>4412</v>
      </c>
      <c r="J472" s="16">
        <v>3.6989106844422701</v>
      </c>
      <c r="K472" s="16">
        <v>16319.593939759299</v>
      </c>
      <c r="L472" s="17">
        <v>80364.797944064107</v>
      </c>
    </row>
    <row r="473" spans="1:12" x14ac:dyDescent="0.25">
      <c r="A473" s="14">
        <v>1994</v>
      </c>
      <c r="B473" s="15" t="s">
        <v>57</v>
      </c>
      <c r="C473" s="15" t="s">
        <v>69</v>
      </c>
      <c r="D473" s="15" t="s">
        <v>91</v>
      </c>
      <c r="E473" s="16">
        <v>48</v>
      </c>
      <c r="F473" s="16">
        <v>0</v>
      </c>
      <c r="G473" s="16">
        <v>20510</v>
      </c>
      <c r="H473" s="15" t="s">
        <v>60</v>
      </c>
      <c r="I473" s="16">
        <v>2254</v>
      </c>
      <c r="J473" s="16">
        <v>2.7292548763797799</v>
      </c>
      <c r="K473" s="16">
        <v>6151.7404913600203</v>
      </c>
      <c r="L473" s="17">
        <v>22236.4286391319</v>
      </c>
    </row>
    <row r="474" spans="1:12" x14ac:dyDescent="0.25">
      <c r="A474" s="14">
        <v>1994</v>
      </c>
      <c r="B474" s="15" t="s">
        <v>57</v>
      </c>
      <c r="C474" s="15" t="s">
        <v>69</v>
      </c>
      <c r="D474" s="15" t="s">
        <v>72</v>
      </c>
      <c r="E474" s="16">
        <v>47</v>
      </c>
      <c r="F474" s="16">
        <v>1</v>
      </c>
      <c r="G474" s="16">
        <v>20510</v>
      </c>
      <c r="H474" s="15" t="s">
        <v>60</v>
      </c>
      <c r="I474" s="16">
        <v>1253</v>
      </c>
      <c r="J474" s="16">
        <v>7.12604610357808</v>
      </c>
      <c r="K474" s="16">
        <v>8928.9357677833304</v>
      </c>
      <c r="L474" s="17">
        <v>33788.870766599299</v>
      </c>
    </row>
    <row r="475" spans="1:12" x14ac:dyDescent="0.25">
      <c r="A475" s="14">
        <v>1994</v>
      </c>
      <c r="B475" s="15" t="s">
        <v>57</v>
      </c>
      <c r="C475" s="15" t="s">
        <v>69</v>
      </c>
      <c r="D475" s="15" t="s">
        <v>73</v>
      </c>
      <c r="E475" s="16">
        <v>49</v>
      </c>
      <c r="F475" s="16">
        <v>0</v>
      </c>
      <c r="G475" s="16">
        <v>20510</v>
      </c>
      <c r="H475" s="15" t="s">
        <v>60</v>
      </c>
      <c r="I475" s="16">
        <v>0</v>
      </c>
      <c r="J475" s="18"/>
      <c r="K475" s="16">
        <v>0</v>
      </c>
      <c r="L475" s="17">
        <v>0</v>
      </c>
    </row>
    <row r="476" spans="1:12" x14ac:dyDescent="0.25">
      <c r="A476" s="14">
        <v>1994</v>
      </c>
      <c r="B476" s="15" t="s">
        <v>57</v>
      </c>
      <c r="C476" s="15" t="s">
        <v>69</v>
      </c>
      <c r="D476" s="15" t="s">
        <v>74</v>
      </c>
      <c r="E476" s="16">
        <v>45</v>
      </c>
      <c r="F476" s="16">
        <v>1</v>
      </c>
      <c r="G476" s="16">
        <v>20510</v>
      </c>
      <c r="H476" s="15" t="s">
        <v>60</v>
      </c>
      <c r="I476" s="16">
        <v>4775</v>
      </c>
      <c r="J476" s="16">
        <v>11.224365194724699</v>
      </c>
      <c r="K476" s="16">
        <v>53596.3438048104</v>
      </c>
      <c r="L476" s="17">
        <v>231427.53541681901</v>
      </c>
    </row>
    <row r="477" spans="1:12" x14ac:dyDescent="0.25">
      <c r="A477" s="14">
        <v>1994</v>
      </c>
      <c r="B477" s="15" t="s">
        <v>57</v>
      </c>
      <c r="C477" s="15" t="s">
        <v>69</v>
      </c>
      <c r="D477" s="15" t="s">
        <v>75</v>
      </c>
      <c r="E477" s="16">
        <v>46</v>
      </c>
      <c r="F477" s="16">
        <v>1</v>
      </c>
      <c r="G477" s="16">
        <v>20510</v>
      </c>
      <c r="H477" s="15" t="s">
        <v>60</v>
      </c>
      <c r="I477" s="16">
        <v>729</v>
      </c>
      <c r="J477" s="16">
        <v>16.855229942736901</v>
      </c>
      <c r="K477" s="16">
        <v>12287.4626282552</v>
      </c>
      <c r="L477" s="17">
        <v>54961.739431472</v>
      </c>
    </row>
    <row r="478" spans="1:12" x14ac:dyDescent="0.25">
      <c r="A478" s="14">
        <v>1994</v>
      </c>
      <c r="B478" s="15" t="s">
        <v>57</v>
      </c>
      <c r="C478" s="15" t="s">
        <v>76</v>
      </c>
      <c r="D478" s="15" t="s">
        <v>77</v>
      </c>
      <c r="E478" s="16">
        <v>38</v>
      </c>
      <c r="F478" s="16">
        <v>1</v>
      </c>
      <c r="G478" s="16">
        <v>20510</v>
      </c>
      <c r="H478" s="15" t="s">
        <v>60</v>
      </c>
      <c r="I478" s="16">
        <v>10898</v>
      </c>
      <c r="J478" s="16">
        <v>7.6596998594841397</v>
      </c>
      <c r="K478" s="16">
        <v>83475.409068658104</v>
      </c>
      <c r="L478" s="17">
        <v>350739.79179492802</v>
      </c>
    </row>
    <row r="479" spans="1:12" x14ac:dyDescent="0.25">
      <c r="A479" s="14">
        <v>1994</v>
      </c>
      <c r="B479" s="15" t="s">
        <v>57</v>
      </c>
      <c r="C479" s="15" t="s">
        <v>76</v>
      </c>
      <c r="D479" s="15" t="s">
        <v>78</v>
      </c>
      <c r="E479" s="16">
        <v>41</v>
      </c>
      <c r="F479" s="16">
        <v>0</v>
      </c>
      <c r="G479" s="16">
        <v>20510</v>
      </c>
      <c r="H479" s="15" t="s">
        <v>60</v>
      </c>
      <c r="I479" s="16">
        <v>1528</v>
      </c>
      <c r="J479" s="16">
        <v>3.6039407360208</v>
      </c>
      <c r="K479" s="16">
        <v>5506.8214446397897</v>
      </c>
      <c r="L479" s="17">
        <v>17861.539483562701</v>
      </c>
    </row>
    <row r="480" spans="1:12" x14ac:dyDescent="0.25">
      <c r="A480" s="14">
        <v>1994</v>
      </c>
      <c r="B480" s="15" t="s">
        <v>57</v>
      </c>
      <c r="C480" s="15" t="s">
        <v>76</v>
      </c>
      <c r="D480" s="15" t="s">
        <v>79</v>
      </c>
      <c r="E480" s="16">
        <v>42</v>
      </c>
      <c r="F480" s="16">
        <v>0</v>
      </c>
      <c r="G480" s="16">
        <v>20510</v>
      </c>
      <c r="H480" s="15" t="s">
        <v>60</v>
      </c>
      <c r="I480" s="16">
        <v>2036</v>
      </c>
      <c r="J480" s="16">
        <v>5.7380113344861599</v>
      </c>
      <c r="K480" s="16">
        <v>11682.5910770138</v>
      </c>
      <c r="L480" s="17">
        <v>27247.6740434069</v>
      </c>
    </row>
    <row r="481" spans="1:12" x14ac:dyDescent="0.25">
      <c r="A481" s="14">
        <v>1994</v>
      </c>
      <c r="B481" s="15" t="s">
        <v>57</v>
      </c>
      <c r="C481" s="15" t="s">
        <v>80</v>
      </c>
      <c r="D481" s="15" t="s">
        <v>87</v>
      </c>
      <c r="E481" s="16">
        <v>28</v>
      </c>
      <c r="F481" s="16">
        <v>0</v>
      </c>
      <c r="G481" s="16">
        <v>20510</v>
      </c>
      <c r="H481" s="15" t="s">
        <v>60</v>
      </c>
      <c r="I481" s="16">
        <v>3170</v>
      </c>
      <c r="J481" s="16">
        <v>6.6520609444072596</v>
      </c>
      <c r="K481" s="16">
        <v>21087.033193771</v>
      </c>
      <c r="L481" s="17">
        <v>59459.060123827803</v>
      </c>
    </row>
    <row r="482" spans="1:12" x14ac:dyDescent="0.25">
      <c r="A482" s="14">
        <v>1994</v>
      </c>
      <c r="B482" s="15" t="s">
        <v>57</v>
      </c>
      <c r="C482" s="15" t="s">
        <v>80</v>
      </c>
      <c r="D482" s="15" t="s">
        <v>81</v>
      </c>
      <c r="E482" s="16">
        <v>25</v>
      </c>
      <c r="F482" s="16">
        <v>1</v>
      </c>
      <c r="G482" s="16">
        <v>20510</v>
      </c>
      <c r="H482" s="15" t="s">
        <v>60</v>
      </c>
      <c r="I482" s="16">
        <v>11634</v>
      </c>
      <c r="J482" s="16">
        <v>7.08858836273909</v>
      </c>
      <c r="K482" s="16">
        <v>82468.637012106599</v>
      </c>
      <c r="L482" s="17">
        <v>230441.13489540201</v>
      </c>
    </row>
    <row r="483" spans="1:12" x14ac:dyDescent="0.25">
      <c r="A483" s="14">
        <v>1993</v>
      </c>
      <c r="B483" s="15" t="s">
        <v>88</v>
      </c>
      <c r="C483" s="15" t="s">
        <v>58</v>
      </c>
      <c r="D483" s="15" t="s">
        <v>59</v>
      </c>
      <c r="E483" s="16">
        <v>15</v>
      </c>
      <c r="F483" s="16">
        <v>1</v>
      </c>
      <c r="G483" s="16">
        <v>20510</v>
      </c>
      <c r="H483" s="15" t="s">
        <v>60</v>
      </c>
      <c r="I483" s="16">
        <v>15658</v>
      </c>
      <c r="J483" s="16">
        <v>1.35</v>
      </c>
      <c r="K483" s="16">
        <v>66000</v>
      </c>
      <c r="L483" s="17">
        <v>177000</v>
      </c>
    </row>
    <row r="484" spans="1:12" x14ac:dyDescent="0.25">
      <c r="A484" s="14">
        <v>1993</v>
      </c>
      <c r="B484" s="15" t="s">
        <v>88</v>
      </c>
      <c r="C484" s="15" t="s">
        <v>58</v>
      </c>
      <c r="D484" s="15" t="s">
        <v>61</v>
      </c>
      <c r="E484" s="16">
        <v>16</v>
      </c>
      <c r="F484" s="16">
        <v>1</v>
      </c>
      <c r="G484" s="16">
        <v>20510</v>
      </c>
      <c r="H484" s="15" t="s">
        <v>60</v>
      </c>
      <c r="I484" s="16">
        <v>10925</v>
      </c>
      <c r="J484" s="18"/>
      <c r="K484" s="18"/>
      <c r="L484" s="19"/>
    </row>
    <row r="485" spans="1:12" x14ac:dyDescent="0.25">
      <c r="A485" s="14">
        <v>1993</v>
      </c>
      <c r="B485" s="15" t="s">
        <v>88</v>
      </c>
      <c r="C485" s="15" t="s">
        <v>58</v>
      </c>
      <c r="D485" s="15" t="s">
        <v>62</v>
      </c>
      <c r="E485" s="16">
        <v>18</v>
      </c>
      <c r="F485" s="16">
        <v>1</v>
      </c>
      <c r="G485" s="16">
        <v>20510</v>
      </c>
      <c r="H485" s="15" t="s">
        <v>60</v>
      </c>
      <c r="I485" s="16">
        <v>12772</v>
      </c>
      <c r="J485" s="18"/>
      <c r="K485" s="18"/>
      <c r="L485" s="19"/>
    </row>
    <row r="486" spans="1:12" x14ac:dyDescent="0.25">
      <c r="A486" s="14">
        <v>1993</v>
      </c>
      <c r="B486" s="15" t="s">
        <v>88</v>
      </c>
      <c r="C486" s="15" t="s">
        <v>58</v>
      </c>
      <c r="D486" s="15" t="s">
        <v>63</v>
      </c>
      <c r="E486" s="16">
        <v>17</v>
      </c>
      <c r="F486" s="16">
        <v>1</v>
      </c>
      <c r="G486" s="16">
        <v>20510</v>
      </c>
      <c r="H486" s="15" t="s">
        <v>60</v>
      </c>
      <c r="I486" s="16">
        <v>12808</v>
      </c>
      <c r="J486" s="18"/>
      <c r="K486" s="18"/>
      <c r="L486" s="19"/>
    </row>
    <row r="487" spans="1:12" x14ac:dyDescent="0.25">
      <c r="A487" s="14">
        <v>1993</v>
      </c>
      <c r="B487" s="15" t="s">
        <v>88</v>
      </c>
      <c r="C487" s="15" t="s">
        <v>82</v>
      </c>
      <c r="D487" s="15" t="s">
        <v>83</v>
      </c>
      <c r="E487" s="16">
        <v>9</v>
      </c>
      <c r="F487" s="16">
        <v>1</v>
      </c>
      <c r="G487" s="16">
        <v>20510</v>
      </c>
      <c r="H487" s="15" t="s">
        <v>60</v>
      </c>
      <c r="I487" s="16">
        <v>5608</v>
      </c>
      <c r="J487" s="18"/>
      <c r="K487" s="18"/>
      <c r="L487" s="19"/>
    </row>
    <row r="488" spans="1:12" x14ac:dyDescent="0.25">
      <c r="A488" s="14">
        <v>1993</v>
      </c>
      <c r="B488" s="15" t="s">
        <v>88</v>
      </c>
      <c r="C488" s="15" t="s">
        <v>82</v>
      </c>
      <c r="D488" s="15" t="s">
        <v>84</v>
      </c>
      <c r="E488" s="16">
        <v>8</v>
      </c>
      <c r="F488" s="16">
        <v>1</v>
      </c>
      <c r="G488" s="16">
        <v>20510</v>
      </c>
      <c r="H488" s="15" t="s">
        <v>60</v>
      </c>
      <c r="I488" s="16">
        <v>16062</v>
      </c>
      <c r="J488" s="16">
        <v>0.45</v>
      </c>
      <c r="K488" s="16">
        <v>12000</v>
      </c>
      <c r="L488" s="17">
        <v>34000</v>
      </c>
    </row>
    <row r="489" spans="1:12" x14ac:dyDescent="0.25">
      <c r="A489" s="14">
        <v>1993</v>
      </c>
      <c r="B489" s="15" t="s">
        <v>88</v>
      </c>
      <c r="C489" s="15" t="s">
        <v>82</v>
      </c>
      <c r="D489" s="15" t="s">
        <v>85</v>
      </c>
      <c r="E489" s="16">
        <v>7</v>
      </c>
      <c r="F489" s="16">
        <v>1</v>
      </c>
      <c r="G489" s="16">
        <v>20510</v>
      </c>
      <c r="H489" s="15" t="s">
        <v>60</v>
      </c>
      <c r="I489" s="16">
        <v>5916</v>
      </c>
      <c r="J489" s="18"/>
      <c r="K489" s="18"/>
      <c r="L489" s="19"/>
    </row>
    <row r="490" spans="1:12" x14ac:dyDescent="0.25">
      <c r="A490" s="14">
        <v>1993</v>
      </c>
      <c r="B490" s="15" t="s">
        <v>88</v>
      </c>
      <c r="C490" s="15" t="s">
        <v>82</v>
      </c>
      <c r="D490" s="15" t="s">
        <v>86</v>
      </c>
      <c r="E490" s="16">
        <v>6</v>
      </c>
      <c r="F490" s="16">
        <v>1</v>
      </c>
      <c r="G490" s="16">
        <v>20510</v>
      </c>
      <c r="H490" s="15" t="s">
        <v>60</v>
      </c>
      <c r="I490" s="16">
        <v>6475</v>
      </c>
      <c r="J490" s="18"/>
      <c r="K490" s="18"/>
      <c r="L490" s="19"/>
    </row>
    <row r="491" spans="1:12" x14ac:dyDescent="0.25">
      <c r="A491" s="14">
        <v>1993</v>
      </c>
      <c r="B491" s="15" t="s">
        <v>88</v>
      </c>
      <c r="C491" s="15" t="s">
        <v>82</v>
      </c>
      <c r="D491" s="15" t="s">
        <v>89</v>
      </c>
      <c r="E491" s="16">
        <v>5</v>
      </c>
      <c r="F491" s="16">
        <v>1</v>
      </c>
      <c r="G491" s="16">
        <v>20510</v>
      </c>
      <c r="H491" s="15" t="s">
        <v>60</v>
      </c>
      <c r="I491" s="16">
        <v>0</v>
      </c>
      <c r="J491" s="18"/>
      <c r="K491" s="18"/>
      <c r="L491" s="19"/>
    </row>
    <row r="492" spans="1:12" x14ac:dyDescent="0.25">
      <c r="A492" s="14">
        <v>1993</v>
      </c>
      <c r="B492" s="15" t="s">
        <v>88</v>
      </c>
      <c r="C492" s="15" t="s">
        <v>64</v>
      </c>
      <c r="D492" s="15" t="s">
        <v>65</v>
      </c>
      <c r="E492" s="16">
        <v>36</v>
      </c>
      <c r="F492" s="16">
        <v>0</v>
      </c>
      <c r="G492" s="16">
        <v>20510</v>
      </c>
      <c r="H492" s="15" t="s">
        <v>60</v>
      </c>
      <c r="I492" s="16">
        <v>11514</v>
      </c>
      <c r="J492" s="18"/>
      <c r="K492" s="18"/>
      <c r="L492" s="19"/>
    </row>
    <row r="493" spans="1:12" x14ac:dyDescent="0.25">
      <c r="A493" s="14">
        <v>1993</v>
      </c>
      <c r="B493" s="15" t="s">
        <v>88</v>
      </c>
      <c r="C493" s="15" t="s">
        <v>64</v>
      </c>
      <c r="D493" s="15" t="s">
        <v>66</v>
      </c>
      <c r="E493" s="16">
        <v>30</v>
      </c>
      <c r="F493" s="16">
        <v>1</v>
      </c>
      <c r="G493" s="16">
        <v>20510</v>
      </c>
      <c r="H493" s="15" t="s">
        <v>60</v>
      </c>
      <c r="I493" s="16">
        <v>9545</v>
      </c>
      <c r="J493" s="16">
        <v>7.2</v>
      </c>
      <c r="K493" s="16">
        <v>128000</v>
      </c>
      <c r="L493" s="17">
        <v>433000</v>
      </c>
    </row>
    <row r="494" spans="1:12" x14ac:dyDescent="0.25">
      <c r="A494" s="14">
        <v>1993</v>
      </c>
      <c r="B494" s="15" t="s">
        <v>88</v>
      </c>
      <c r="C494" s="15" t="s">
        <v>64</v>
      </c>
      <c r="D494" s="15" t="s">
        <v>67</v>
      </c>
      <c r="E494" s="16">
        <v>35</v>
      </c>
      <c r="F494" s="16">
        <v>1</v>
      </c>
      <c r="G494" s="16">
        <v>20510</v>
      </c>
      <c r="H494" s="15" t="s">
        <v>60</v>
      </c>
      <c r="I494" s="16">
        <v>11238</v>
      </c>
      <c r="J494" s="18"/>
      <c r="K494" s="18"/>
      <c r="L494" s="19"/>
    </row>
    <row r="495" spans="1:12" x14ac:dyDescent="0.25">
      <c r="A495" s="14">
        <v>1993</v>
      </c>
      <c r="B495" s="15" t="s">
        <v>88</v>
      </c>
      <c r="C495" s="15" t="s">
        <v>69</v>
      </c>
      <c r="D495" s="15" t="s">
        <v>71</v>
      </c>
      <c r="E495" s="16">
        <v>39</v>
      </c>
      <c r="F495" s="16">
        <v>1</v>
      </c>
      <c r="G495" s="16">
        <v>20510</v>
      </c>
      <c r="H495" s="15" t="s">
        <v>60</v>
      </c>
      <c r="I495" s="16">
        <v>4412</v>
      </c>
      <c r="J495" s="18"/>
      <c r="K495" s="18"/>
      <c r="L495" s="19"/>
    </row>
    <row r="496" spans="1:12" x14ac:dyDescent="0.25">
      <c r="A496" s="14">
        <v>1993</v>
      </c>
      <c r="B496" s="15" t="s">
        <v>88</v>
      </c>
      <c r="C496" s="15" t="s">
        <v>69</v>
      </c>
      <c r="D496" s="15" t="s">
        <v>73</v>
      </c>
      <c r="E496" s="16">
        <v>49</v>
      </c>
      <c r="F496" s="16">
        <v>0</v>
      </c>
      <c r="G496" s="16">
        <v>20510</v>
      </c>
      <c r="H496" s="15" t="s">
        <v>60</v>
      </c>
      <c r="I496" s="16">
        <v>0</v>
      </c>
      <c r="J496" s="18"/>
      <c r="K496" s="18"/>
      <c r="L496" s="19"/>
    </row>
    <row r="497" spans="1:12" x14ac:dyDescent="0.25">
      <c r="A497" s="14">
        <v>1993</v>
      </c>
      <c r="B497" s="15" t="s">
        <v>88</v>
      </c>
      <c r="C497" s="15" t="s">
        <v>69</v>
      </c>
      <c r="D497" s="15" t="s">
        <v>74</v>
      </c>
      <c r="E497" s="16">
        <v>45</v>
      </c>
      <c r="F497" s="16">
        <v>1</v>
      </c>
      <c r="G497" s="16">
        <v>20510</v>
      </c>
      <c r="H497" s="15" t="s">
        <v>60</v>
      </c>
      <c r="I497" s="16">
        <v>4775</v>
      </c>
      <c r="J497" s="16">
        <v>6.75</v>
      </c>
      <c r="K497" s="16">
        <v>72000</v>
      </c>
      <c r="L497" s="17">
        <v>272000</v>
      </c>
    </row>
    <row r="498" spans="1:12" x14ac:dyDescent="0.25">
      <c r="A498" s="14">
        <v>1993</v>
      </c>
      <c r="B498" s="15" t="s">
        <v>88</v>
      </c>
      <c r="C498" s="15" t="s">
        <v>76</v>
      </c>
      <c r="D498" s="15" t="s">
        <v>77</v>
      </c>
      <c r="E498" s="16">
        <v>38</v>
      </c>
      <c r="F498" s="16">
        <v>1</v>
      </c>
      <c r="G498" s="16">
        <v>20510</v>
      </c>
      <c r="H498" s="15" t="s">
        <v>60</v>
      </c>
      <c r="I498" s="16">
        <v>10898</v>
      </c>
      <c r="J498" s="16">
        <v>9.9</v>
      </c>
      <c r="K498" s="16">
        <v>57000</v>
      </c>
      <c r="L498" s="17">
        <v>226000</v>
      </c>
    </row>
    <row r="499" spans="1:12" x14ac:dyDescent="0.25">
      <c r="A499" s="14">
        <v>1993</v>
      </c>
      <c r="B499" s="15" t="s">
        <v>88</v>
      </c>
      <c r="C499" s="15" t="s">
        <v>80</v>
      </c>
      <c r="D499" s="15" t="s">
        <v>81</v>
      </c>
      <c r="E499" s="16">
        <v>25</v>
      </c>
      <c r="F499" s="16">
        <v>1</v>
      </c>
      <c r="G499" s="16">
        <v>20510</v>
      </c>
      <c r="H499" s="15" t="s">
        <v>60</v>
      </c>
      <c r="I499" s="16">
        <v>11634</v>
      </c>
      <c r="J499" s="16">
        <v>6.3</v>
      </c>
      <c r="K499" s="16">
        <v>60000</v>
      </c>
      <c r="L499" s="17">
        <v>176000</v>
      </c>
    </row>
    <row r="500" spans="1:12" x14ac:dyDescent="0.25">
      <c r="A500" s="14">
        <v>1993</v>
      </c>
      <c r="B500" s="15" t="s">
        <v>57</v>
      </c>
      <c r="C500" s="15" t="s">
        <v>64</v>
      </c>
      <c r="D500" s="15" t="s">
        <v>65</v>
      </c>
      <c r="E500" s="16">
        <v>36</v>
      </c>
      <c r="F500" s="16">
        <v>0</v>
      </c>
      <c r="G500" s="16">
        <v>20510</v>
      </c>
      <c r="H500" s="15" t="s">
        <v>60</v>
      </c>
      <c r="I500" s="16">
        <v>11514</v>
      </c>
      <c r="J500" s="16">
        <v>8.1701578137463091</v>
      </c>
      <c r="K500" s="16">
        <v>94071.197067475005</v>
      </c>
      <c r="L500" s="17">
        <v>346908.19140517601</v>
      </c>
    </row>
    <row r="501" spans="1:12" x14ac:dyDescent="0.25">
      <c r="A501" s="14">
        <v>1993</v>
      </c>
      <c r="B501" s="15" t="s">
        <v>57</v>
      </c>
      <c r="C501" s="15" t="s">
        <v>64</v>
      </c>
      <c r="D501" s="15" t="s">
        <v>66</v>
      </c>
      <c r="E501" s="16">
        <v>30</v>
      </c>
      <c r="F501" s="16">
        <v>1</v>
      </c>
      <c r="G501" s="16">
        <v>20510</v>
      </c>
      <c r="H501" s="15" t="s">
        <v>60</v>
      </c>
      <c r="I501" s="16">
        <v>9545</v>
      </c>
      <c r="J501" s="16">
        <v>9.7230875223211903</v>
      </c>
      <c r="K501" s="16">
        <v>92806.870400555796</v>
      </c>
      <c r="L501" s="17">
        <v>294024.15015581303</v>
      </c>
    </row>
    <row r="502" spans="1:12" x14ac:dyDescent="0.25">
      <c r="A502" s="14">
        <v>1993</v>
      </c>
      <c r="B502" s="15" t="s">
        <v>57</v>
      </c>
      <c r="C502" s="15" t="s">
        <v>64</v>
      </c>
      <c r="D502" s="15" t="s">
        <v>67</v>
      </c>
      <c r="E502" s="16">
        <v>35</v>
      </c>
      <c r="F502" s="16">
        <v>1</v>
      </c>
      <c r="G502" s="16">
        <v>20510</v>
      </c>
      <c r="H502" s="15" t="s">
        <v>60</v>
      </c>
      <c r="I502" s="16">
        <v>11238</v>
      </c>
      <c r="J502" s="16">
        <v>10.290059160241601</v>
      </c>
      <c r="K502" s="16">
        <v>115639.684842795</v>
      </c>
      <c r="L502" s="17">
        <v>395150.06357680401</v>
      </c>
    </row>
    <row r="503" spans="1:12" x14ac:dyDescent="0.25">
      <c r="A503" s="14">
        <v>1993</v>
      </c>
      <c r="B503" s="15" t="s">
        <v>57</v>
      </c>
      <c r="C503" s="15" t="s">
        <v>64</v>
      </c>
      <c r="D503" s="15" t="s">
        <v>68</v>
      </c>
      <c r="E503" s="16">
        <v>31</v>
      </c>
      <c r="F503" s="16">
        <v>0</v>
      </c>
      <c r="G503" s="16">
        <v>20510</v>
      </c>
      <c r="H503" s="15" t="s">
        <v>60</v>
      </c>
      <c r="I503" s="16">
        <v>17142</v>
      </c>
      <c r="J503" s="16">
        <v>6.13264526949642</v>
      </c>
      <c r="K503" s="16">
        <v>105125.80520970801</v>
      </c>
      <c r="L503" s="17">
        <v>298235.915348562</v>
      </c>
    </row>
    <row r="504" spans="1:12" x14ac:dyDescent="0.25">
      <c r="A504" s="14">
        <v>1993</v>
      </c>
      <c r="B504" s="15" t="s">
        <v>57</v>
      </c>
      <c r="C504" s="15" t="s">
        <v>69</v>
      </c>
      <c r="D504" s="15" t="s">
        <v>90</v>
      </c>
      <c r="E504" s="16">
        <v>43</v>
      </c>
      <c r="F504" s="16">
        <v>0</v>
      </c>
      <c r="G504" s="16">
        <v>20510</v>
      </c>
      <c r="H504" s="15" t="s">
        <v>60</v>
      </c>
      <c r="I504" s="16">
        <v>1169</v>
      </c>
      <c r="J504" s="16">
        <v>3.6666656449947101</v>
      </c>
      <c r="K504" s="16">
        <v>4286.3321389988196</v>
      </c>
      <c r="L504" s="17">
        <v>9890.5470482873607</v>
      </c>
    </row>
    <row r="505" spans="1:12" x14ac:dyDescent="0.25">
      <c r="A505" s="14">
        <v>1993</v>
      </c>
      <c r="B505" s="15" t="s">
        <v>57</v>
      </c>
      <c r="C505" s="15" t="s">
        <v>69</v>
      </c>
      <c r="D505" s="15" t="s">
        <v>70</v>
      </c>
      <c r="E505" s="16">
        <v>55</v>
      </c>
      <c r="F505" s="16">
        <v>1</v>
      </c>
      <c r="G505" s="16">
        <v>20510</v>
      </c>
      <c r="H505" s="15" t="s">
        <v>60</v>
      </c>
      <c r="I505" s="16">
        <v>2343</v>
      </c>
      <c r="J505" s="16">
        <v>8.9500880324836594</v>
      </c>
      <c r="K505" s="16">
        <v>20970.056260109199</v>
      </c>
      <c r="L505" s="17">
        <v>50809.889357849403</v>
      </c>
    </row>
    <row r="506" spans="1:12" x14ac:dyDescent="0.25">
      <c r="A506" s="14">
        <v>1993</v>
      </c>
      <c r="B506" s="15" t="s">
        <v>57</v>
      </c>
      <c r="C506" s="15" t="s">
        <v>69</v>
      </c>
      <c r="D506" s="15" t="s">
        <v>71</v>
      </c>
      <c r="E506" s="16">
        <v>39</v>
      </c>
      <c r="F506" s="16">
        <v>1</v>
      </c>
      <c r="G506" s="16">
        <v>20510</v>
      </c>
      <c r="H506" s="15" t="s">
        <v>60</v>
      </c>
      <c r="I506" s="16">
        <v>4412</v>
      </c>
      <c r="J506" s="16">
        <v>3.90208500496361</v>
      </c>
      <c r="K506" s="16">
        <v>17215.999041899398</v>
      </c>
      <c r="L506" s="17">
        <v>73142.614741235593</v>
      </c>
    </row>
    <row r="507" spans="1:12" x14ac:dyDescent="0.25">
      <c r="A507" s="14">
        <v>1993</v>
      </c>
      <c r="B507" s="15" t="s">
        <v>57</v>
      </c>
      <c r="C507" s="15" t="s">
        <v>69</v>
      </c>
      <c r="D507" s="15" t="s">
        <v>91</v>
      </c>
      <c r="E507" s="16">
        <v>48</v>
      </c>
      <c r="F507" s="16">
        <v>0</v>
      </c>
      <c r="G507" s="16">
        <v>20510</v>
      </c>
      <c r="H507" s="15" t="s">
        <v>60</v>
      </c>
      <c r="I507" s="16">
        <v>2254</v>
      </c>
      <c r="J507" s="16">
        <v>3.9182372842200701</v>
      </c>
      <c r="K507" s="16">
        <v>8831.7068386320298</v>
      </c>
      <c r="L507" s="17">
        <v>19893.858767464</v>
      </c>
    </row>
    <row r="508" spans="1:12" x14ac:dyDescent="0.25">
      <c r="A508" s="14">
        <v>1993</v>
      </c>
      <c r="B508" s="15" t="s">
        <v>57</v>
      </c>
      <c r="C508" s="15" t="s">
        <v>69</v>
      </c>
      <c r="D508" s="15" t="s">
        <v>72</v>
      </c>
      <c r="E508" s="16">
        <v>47</v>
      </c>
      <c r="F508" s="16">
        <v>1</v>
      </c>
      <c r="G508" s="16">
        <v>20510</v>
      </c>
      <c r="H508" s="15" t="s">
        <v>60</v>
      </c>
      <c r="I508" s="16">
        <v>1253</v>
      </c>
      <c r="J508" s="16">
        <v>7.4931145880344596</v>
      </c>
      <c r="K508" s="16">
        <v>9388.8725788071697</v>
      </c>
      <c r="L508" s="17">
        <v>28781.141124785099</v>
      </c>
    </row>
    <row r="509" spans="1:12" x14ac:dyDescent="0.25">
      <c r="A509" s="14">
        <v>1993</v>
      </c>
      <c r="B509" s="15" t="s">
        <v>57</v>
      </c>
      <c r="C509" s="15" t="s">
        <v>69</v>
      </c>
      <c r="D509" s="15" t="s">
        <v>73</v>
      </c>
      <c r="E509" s="16">
        <v>49</v>
      </c>
      <c r="F509" s="16">
        <v>0</v>
      </c>
      <c r="G509" s="16">
        <v>20510</v>
      </c>
      <c r="H509" s="15" t="s">
        <v>60</v>
      </c>
      <c r="I509" s="16">
        <v>0</v>
      </c>
      <c r="J509" s="18"/>
      <c r="K509" s="16">
        <v>0</v>
      </c>
      <c r="L509" s="17">
        <v>0</v>
      </c>
    </row>
    <row r="510" spans="1:12" x14ac:dyDescent="0.25">
      <c r="A510" s="14">
        <v>1993</v>
      </c>
      <c r="B510" s="15" t="s">
        <v>57</v>
      </c>
      <c r="C510" s="15" t="s">
        <v>69</v>
      </c>
      <c r="D510" s="15" t="s">
        <v>74</v>
      </c>
      <c r="E510" s="16">
        <v>45</v>
      </c>
      <c r="F510" s="16">
        <v>1</v>
      </c>
      <c r="G510" s="16">
        <v>20510</v>
      </c>
      <c r="H510" s="15" t="s">
        <v>60</v>
      </c>
      <c r="I510" s="16">
        <v>4775</v>
      </c>
      <c r="J510" s="16">
        <v>14.557860482996499</v>
      </c>
      <c r="K510" s="16">
        <v>69513.783806308405</v>
      </c>
      <c r="L510" s="17">
        <v>248480.371688368</v>
      </c>
    </row>
    <row r="511" spans="1:12" x14ac:dyDescent="0.25">
      <c r="A511" s="14">
        <v>1993</v>
      </c>
      <c r="B511" s="15" t="s">
        <v>57</v>
      </c>
      <c r="C511" s="15" t="s">
        <v>69</v>
      </c>
      <c r="D511" s="15" t="s">
        <v>75</v>
      </c>
      <c r="E511" s="16">
        <v>46</v>
      </c>
      <c r="F511" s="16">
        <v>1</v>
      </c>
      <c r="G511" s="16">
        <v>20510</v>
      </c>
      <c r="H511" s="15" t="s">
        <v>60</v>
      </c>
      <c r="I511" s="16">
        <v>729</v>
      </c>
      <c r="J511" s="16">
        <v>17.8287186104127</v>
      </c>
      <c r="K511" s="16">
        <v>12997.1358669909</v>
      </c>
      <c r="L511" s="17">
        <v>46140.771191772401</v>
      </c>
    </row>
    <row r="512" spans="1:12" x14ac:dyDescent="0.25">
      <c r="A512" s="14">
        <v>1993</v>
      </c>
      <c r="B512" s="15" t="s">
        <v>57</v>
      </c>
      <c r="C512" s="15" t="s">
        <v>76</v>
      </c>
      <c r="D512" s="15" t="s">
        <v>77</v>
      </c>
      <c r="E512" s="16">
        <v>38</v>
      </c>
      <c r="F512" s="16">
        <v>1</v>
      </c>
      <c r="G512" s="16">
        <v>20510</v>
      </c>
      <c r="H512" s="15" t="s">
        <v>60</v>
      </c>
      <c r="I512" s="16">
        <v>10898</v>
      </c>
      <c r="J512" s="16">
        <v>9.3636339675289797</v>
      </c>
      <c r="K512" s="16">
        <v>102044.88297813101</v>
      </c>
      <c r="L512" s="17">
        <v>375724.63919527002</v>
      </c>
    </row>
    <row r="513" spans="1:12" x14ac:dyDescent="0.25">
      <c r="A513" s="14">
        <v>1993</v>
      </c>
      <c r="B513" s="15" t="s">
        <v>57</v>
      </c>
      <c r="C513" s="15" t="s">
        <v>76</v>
      </c>
      <c r="D513" s="15" t="s">
        <v>78</v>
      </c>
      <c r="E513" s="16">
        <v>41</v>
      </c>
      <c r="F513" s="16">
        <v>0</v>
      </c>
      <c r="G513" s="16">
        <v>20510</v>
      </c>
      <c r="H513" s="15" t="s">
        <v>60</v>
      </c>
      <c r="I513" s="16">
        <v>1528</v>
      </c>
      <c r="J513" s="16">
        <v>11.4926761904859</v>
      </c>
      <c r="K513" s="16">
        <v>17560.809219062499</v>
      </c>
      <c r="L513" s="17">
        <v>48884.4299745483</v>
      </c>
    </row>
    <row r="514" spans="1:12" x14ac:dyDescent="0.25">
      <c r="A514" s="14">
        <v>1993</v>
      </c>
      <c r="B514" s="15" t="s">
        <v>57</v>
      </c>
      <c r="C514" s="15" t="s">
        <v>76</v>
      </c>
      <c r="D514" s="15" t="s">
        <v>79</v>
      </c>
      <c r="E514" s="16">
        <v>42</v>
      </c>
      <c r="F514" s="16">
        <v>0</v>
      </c>
      <c r="G514" s="16">
        <v>20510</v>
      </c>
      <c r="H514" s="15" t="s">
        <v>60</v>
      </c>
      <c r="I514" s="16">
        <v>2036</v>
      </c>
      <c r="J514" s="16">
        <v>9.8428056983203902</v>
      </c>
      <c r="K514" s="16">
        <v>20039.952401780301</v>
      </c>
      <c r="L514" s="17">
        <v>57039.583343904997</v>
      </c>
    </row>
    <row r="515" spans="1:12" x14ac:dyDescent="0.25">
      <c r="A515" s="14">
        <v>1993</v>
      </c>
      <c r="B515" s="15" t="s">
        <v>57</v>
      </c>
      <c r="C515" s="15" t="s">
        <v>80</v>
      </c>
      <c r="D515" s="15" t="s">
        <v>87</v>
      </c>
      <c r="E515" s="16">
        <v>28</v>
      </c>
      <c r="F515" s="16">
        <v>0</v>
      </c>
      <c r="G515" s="16">
        <v>20510</v>
      </c>
      <c r="H515" s="15" t="s">
        <v>60</v>
      </c>
      <c r="I515" s="16">
        <v>3170</v>
      </c>
      <c r="J515" s="16">
        <v>7.9748576736580103</v>
      </c>
      <c r="K515" s="16">
        <v>25280.298825495898</v>
      </c>
      <c r="L515" s="17">
        <v>57839.817231887697</v>
      </c>
    </row>
    <row r="516" spans="1:12" x14ac:dyDescent="0.25">
      <c r="A516" s="14">
        <v>1993</v>
      </c>
      <c r="B516" s="15" t="s">
        <v>57</v>
      </c>
      <c r="C516" s="15" t="s">
        <v>80</v>
      </c>
      <c r="D516" s="15" t="s">
        <v>81</v>
      </c>
      <c r="E516" s="16">
        <v>25</v>
      </c>
      <c r="F516" s="16">
        <v>1</v>
      </c>
      <c r="G516" s="16">
        <v>20510</v>
      </c>
      <c r="H516" s="15" t="s">
        <v>60</v>
      </c>
      <c r="I516" s="16">
        <v>11634</v>
      </c>
      <c r="J516" s="16">
        <v>7.7242727360277303</v>
      </c>
      <c r="K516" s="16">
        <v>89864.189010946604</v>
      </c>
      <c r="L516" s="17">
        <v>271158.08817537501</v>
      </c>
    </row>
    <row r="517" spans="1:12" x14ac:dyDescent="0.25">
      <c r="A517" s="14">
        <v>1992</v>
      </c>
      <c r="B517" s="15" t="s">
        <v>88</v>
      </c>
      <c r="C517" s="15" t="s">
        <v>58</v>
      </c>
      <c r="D517" s="15" t="s">
        <v>59</v>
      </c>
      <c r="E517" s="16">
        <v>15</v>
      </c>
      <c r="F517" s="16">
        <v>1</v>
      </c>
      <c r="G517" s="16">
        <v>20510</v>
      </c>
      <c r="H517" s="15" t="s">
        <v>60</v>
      </c>
      <c r="I517" s="16">
        <v>15658</v>
      </c>
      <c r="J517" s="16">
        <v>0.9</v>
      </c>
      <c r="K517" s="16">
        <v>49000</v>
      </c>
      <c r="L517" s="17">
        <v>169000</v>
      </c>
    </row>
    <row r="518" spans="1:12" x14ac:dyDescent="0.25">
      <c r="A518" s="14">
        <v>1992</v>
      </c>
      <c r="B518" s="15" t="s">
        <v>88</v>
      </c>
      <c r="C518" s="15" t="s">
        <v>58</v>
      </c>
      <c r="D518" s="15" t="s">
        <v>61</v>
      </c>
      <c r="E518" s="16">
        <v>16</v>
      </c>
      <c r="F518" s="16">
        <v>1</v>
      </c>
      <c r="G518" s="16">
        <v>20510</v>
      </c>
      <c r="H518" s="15" t="s">
        <v>60</v>
      </c>
      <c r="I518" s="16">
        <v>10925</v>
      </c>
      <c r="J518" s="18"/>
      <c r="K518" s="18"/>
      <c r="L518" s="19"/>
    </row>
    <row r="519" spans="1:12" x14ac:dyDescent="0.25">
      <c r="A519" s="14">
        <v>1992</v>
      </c>
      <c r="B519" s="15" t="s">
        <v>88</v>
      </c>
      <c r="C519" s="15" t="s">
        <v>58</v>
      </c>
      <c r="D519" s="15" t="s">
        <v>62</v>
      </c>
      <c r="E519" s="16">
        <v>18</v>
      </c>
      <c r="F519" s="16">
        <v>1</v>
      </c>
      <c r="G519" s="16">
        <v>20510</v>
      </c>
      <c r="H519" s="15" t="s">
        <v>60</v>
      </c>
      <c r="I519" s="16">
        <v>12772</v>
      </c>
      <c r="J519" s="18"/>
      <c r="K519" s="18"/>
      <c r="L519" s="19"/>
    </row>
    <row r="520" spans="1:12" x14ac:dyDescent="0.25">
      <c r="A520" s="14">
        <v>1992</v>
      </c>
      <c r="B520" s="15" t="s">
        <v>88</v>
      </c>
      <c r="C520" s="15" t="s">
        <v>58</v>
      </c>
      <c r="D520" s="15" t="s">
        <v>63</v>
      </c>
      <c r="E520" s="16">
        <v>17</v>
      </c>
      <c r="F520" s="16">
        <v>1</v>
      </c>
      <c r="G520" s="16">
        <v>20510</v>
      </c>
      <c r="H520" s="15" t="s">
        <v>60</v>
      </c>
      <c r="I520" s="16">
        <v>12808</v>
      </c>
      <c r="J520" s="18"/>
      <c r="K520" s="18"/>
      <c r="L520" s="19"/>
    </row>
    <row r="521" spans="1:12" x14ac:dyDescent="0.25">
      <c r="A521" s="14">
        <v>1992</v>
      </c>
      <c r="B521" s="15" t="s">
        <v>88</v>
      </c>
      <c r="C521" s="15" t="s">
        <v>82</v>
      </c>
      <c r="D521" s="15" t="s">
        <v>83</v>
      </c>
      <c r="E521" s="16">
        <v>9</v>
      </c>
      <c r="F521" s="16">
        <v>1</v>
      </c>
      <c r="G521" s="16">
        <v>20510</v>
      </c>
      <c r="H521" s="15" t="s">
        <v>60</v>
      </c>
      <c r="I521" s="16">
        <v>5608</v>
      </c>
      <c r="J521" s="18"/>
      <c r="K521" s="18"/>
      <c r="L521" s="19"/>
    </row>
    <row r="522" spans="1:12" x14ac:dyDescent="0.25">
      <c r="A522" s="14">
        <v>1992</v>
      </c>
      <c r="B522" s="15" t="s">
        <v>88</v>
      </c>
      <c r="C522" s="15" t="s">
        <v>82</v>
      </c>
      <c r="D522" s="15" t="s">
        <v>84</v>
      </c>
      <c r="E522" s="16">
        <v>8</v>
      </c>
      <c r="F522" s="16">
        <v>1</v>
      </c>
      <c r="G522" s="16">
        <v>20510</v>
      </c>
      <c r="H522" s="15" t="s">
        <v>60</v>
      </c>
      <c r="I522" s="16">
        <v>16062</v>
      </c>
      <c r="J522" s="16">
        <v>1.35</v>
      </c>
      <c r="K522" s="16">
        <v>32000</v>
      </c>
      <c r="L522" s="17">
        <v>96000</v>
      </c>
    </row>
    <row r="523" spans="1:12" x14ac:dyDescent="0.25">
      <c r="A523" s="14">
        <v>1992</v>
      </c>
      <c r="B523" s="15" t="s">
        <v>88</v>
      </c>
      <c r="C523" s="15" t="s">
        <v>82</v>
      </c>
      <c r="D523" s="15" t="s">
        <v>85</v>
      </c>
      <c r="E523" s="16">
        <v>7</v>
      </c>
      <c r="F523" s="16">
        <v>1</v>
      </c>
      <c r="G523" s="16">
        <v>20510</v>
      </c>
      <c r="H523" s="15" t="s">
        <v>60</v>
      </c>
      <c r="I523" s="16">
        <v>5916</v>
      </c>
      <c r="J523" s="18"/>
      <c r="K523" s="18"/>
      <c r="L523" s="19"/>
    </row>
    <row r="524" spans="1:12" x14ac:dyDescent="0.25">
      <c r="A524" s="14">
        <v>1992</v>
      </c>
      <c r="B524" s="15" t="s">
        <v>88</v>
      </c>
      <c r="C524" s="15" t="s">
        <v>82</v>
      </c>
      <c r="D524" s="15" t="s">
        <v>86</v>
      </c>
      <c r="E524" s="16">
        <v>6</v>
      </c>
      <c r="F524" s="16">
        <v>1</v>
      </c>
      <c r="G524" s="16">
        <v>20510</v>
      </c>
      <c r="H524" s="15" t="s">
        <v>60</v>
      </c>
      <c r="I524" s="16">
        <v>6475</v>
      </c>
      <c r="J524" s="18"/>
      <c r="K524" s="18"/>
      <c r="L524" s="19"/>
    </row>
    <row r="525" spans="1:12" x14ac:dyDescent="0.25">
      <c r="A525" s="14">
        <v>1992</v>
      </c>
      <c r="B525" s="15" t="s">
        <v>88</v>
      </c>
      <c r="C525" s="15" t="s">
        <v>82</v>
      </c>
      <c r="D525" s="15" t="s">
        <v>89</v>
      </c>
      <c r="E525" s="16">
        <v>5</v>
      </c>
      <c r="F525" s="16">
        <v>1</v>
      </c>
      <c r="G525" s="16">
        <v>20510</v>
      </c>
      <c r="H525" s="15" t="s">
        <v>60</v>
      </c>
      <c r="I525" s="16">
        <v>0</v>
      </c>
      <c r="J525" s="18"/>
      <c r="K525" s="18"/>
      <c r="L525" s="19"/>
    </row>
    <row r="526" spans="1:12" x14ac:dyDescent="0.25">
      <c r="A526" s="14">
        <v>1992</v>
      </c>
      <c r="B526" s="15" t="s">
        <v>88</v>
      </c>
      <c r="C526" s="15" t="s">
        <v>64</v>
      </c>
      <c r="D526" s="15" t="s">
        <v>65</v>
      </c>
      <c r="E526" s="16">
        <v>36</v>
      </c>
      <c r="F526" s="16">
        <v>0</v>
      </c>
      <c r="G526" s="16">
        <v>20510</v>
      </c>
      <c r="H526" s="15" t="s">
        <v>60</v>
      </c>
      <c r="I526" s="16">
        <v>11514</v>
      </c>
      <c r="J526" s="18"/>
      <c r="K526" s="18"/>
      <c r="L526" s="19"/>
    </row>
    <row r="527" spans="1:12" x14ac:dyDescent="0.25">
      <c r="A527" s="14">
        <v>1992</v>
      </c>
      <c r="B527" s="15" t="s">
        <v>88</v>
      </c>
      <c r="C527" s="15" t="s">
        <v>64</v>
      </c>
      <c r="D527" s="15" t="s">
        <v>66</v>
      </c>
      <c r="E527" s="16">
        <v>30</v>
      </c>
      <c r="F527" s="16">
        <v>1</v>
      </c>
      <c r="G527" s="16">
        <v>20510</v>
      </c>
      <c r="H527" s="15" t="s">
        <v>60</v>
      </c>
      <c r="I527" s="16">
        <v>9545</v>
      </c>
      <c r="J527" s="16">
        <v>8.5500000000000007</v>
      </c>
      <c r="K527" s="16">
        <v>151000</v>
      </c>
      <c r="L527" s="17">
        <v>507000</v>
      </c>
    </row>
    <row r="528" spans="1:12" x14ac:dyDescent="0.25">
      <c r="A528" s="14">
        <v>1992</v>
      </c>
      <c r="B528" s="15" t="s">
        <v>88</v>
      </c>
      <c r="C528" s="15" t="s">
        <v>64</v>
      </c>
      <c r="D528" s="15" t="s">
        <v>67</v>
      </c>
      <c r="E528" s="16">
        <v>35</v>
      </c>
      <c r="F528" s="16">
        <v>1</v>
      </c>
      <c r="G528" s="16">
        <v>20510</v>
      </c>
      <c r="H528" s="15" t="s">
        <v>60</v>
      </c>
      <c r="I528" s="16">
        <v>11238</v>
      </c>
      <c r="J528" s="18"/>
      <c r="K528" s="18"/>
      <c r="L528" s="19"/>
    </row>
    <row r="529" spans="1:12" x14ac:dyDescent="0.25">
      <c r="A529" s="14">
        <v>1992</v>
      </c>
      <c r="B529" s="15" t="s">
        <v>88</v>
      </c>
      <c r="C529" s="15" t="s">
        <v>69</v>
      </c>
      <c r="D529" s="15" t="s">
        <v>71</v>
      </c>
      <c r="E529" s="16">
        <v>39</v>
      </c>
      <c r="F529" s="16">
        <v>1</v>
      </c>
      <c r="G529" s="16">
        <v>20510</v>
      </c>
      <c r="H529" s="15" t="s">
        <v>60</v>
      </c>
      <c r="I529" s="16">
        <v>4412</v>
      </c>
      <c r="J529" s="18"/>
      <c r="K529" s="18"/>
      <c r="L529" s="19"/>
    </row>
    <row r="530" spans="1:12" x14ac:dyDescent="0.25">
      <c r="A530" s="14">
        <v>1992</v>
      </c>
      <c r="B530" s="15" t="s">
        <v>88</v>
      </c>
      <c r="C530" s="15" t="s">
        <v>69</v>
      </c>
      <c r="D530" s="15" t="s">
        <v>73</v>
      </c>
      <c r="E530" s="16">
        <v>49</v>
      </c>
      <c r="F530" s="16">
        <v>0</v>
      </c>
      <c r="G530" s="16">
        <v>20510</v>
      </c>
      <c r="H530" s="15" t="s">
        <v>60</v>
      </c>
      <c r="I530" s="16">
        <v>0</v>
      </c>
      <c r="J530" s="18"/>
      <c r="K530" s="18"/>
      <c r="L530" s="19"/>
    </row>
    <row r="531" spans="1:12" x14ac:dyDescent="0.25">
      <c r="A531" s="14">
        <v>1992</v>
      </c>
      <c r="B531" s="15" t="s">
        <v>88</v>
      </c>
      <c r="C531" s="15" t="s">
        <v>69</v>
      </c>
      <c r="D531" s="15" t="s">
        <v>74</v>
      </c>
      <c r="E531" s="16">
        <v>45</v>
      </c>
      <c r="F531" s="16">
        <v>1</v>
      </c>
      <c r="G531" s="16">
        <v>20510</v>
      </c>
      <c r="H531" s="15" t="s">
        <v>60</v>
      </c>
      <c r="I531" s="16">
        <v>4775</v>
      </c>
      <c r="J531" s="16">
        <v>6.75</v>
      </c>
      <c r="K531" s="16">
        <v>71000</v>
      </c>
      <c r="L531" s="17">
        <v>268000</v>
      </c>
    </row>
    <row r="532" spans="1:12" x14ac:dyDescent="0.25">
      <c r="A532" s="14">
        <v>1992</v>
      </c>
      <c r="B532" s="15" t="s">
        <v>88</v>
      </c>
      <c r="C532" s="15" t="s">
        <v>76</v>
      </c>
      <c r="D532" s="15" t="s">
        <v>77</v>
      </c>
      <c r="E532" s="16">
        <v>38</v>
      </c>
      <c r="F532" s="16">
        <v>1</v>
      </c>
      <c r="G532" s="16">
        <v>20510</v>
      </c>
      <c r="H532" s="15" t="s">
        <v>60</v>
      </c>
      <c r="I532" s="16">
        <v>10898</v>
      </c>
      <c r="J532" s="16">
        <v>10.35</v>
      </c>
      <c r="K532" s="16">
        <v>59000</v>
      </c>
      <c r="L532" s="17">
        <v>225000</v>
      </c>
    </row>
    <row r="533" spans="1:12" x14ac:dyDescent="0.25">
      <c r="A533" s="14">
        <v>1992</v>
      </c>
      <c r="B533" s="15" t="s">
        <v>88</v>
      </c>
      <c r="C533" s="15" t="s">
        <v>80</v>
      </c>
      <c r="D533" s="15" t="s">
        <v>81</v>
      </c>
      <c r="E533" s="16">
        <v>25</v>
      </c>
      <c r="F533" s="16">
        <v>1</v>
      </c>
      <c r="G533" s="16">
        <v>20510</v>
      </c>
      <c r="H533" s="15" t="s">
        <v>60</v>
      </c>
      <c r="I533" s="16">
        <v>11634</v>
      </c>
      <c r="J533" s="16">
        <v>4.5</v>
      </c>
      <c r="K533" s="16">
        <v>40000</v>
      </c>
      <c r="L533" s="17">
        <v>124000</v>
      </c>
    </row>
    <row r="534" spans="1:12" x14ac:dyDescent="0.25">
      <c r="A534" s="14">
        <v>1992</v>
      </c>
      <c r="B534" s="15" t="s">
        <v>57</v>
      </c>
      <c r="C534" s="15" t="s">
        <v>64</v>
      </c>
      <c r="D534" s="15" t="s">
        <v>65</v>
      </c>
      <c r="E534" s="16">
        <v>36</v>
      </c>
      <c r="F534" s="16">
        <v>0</v>
      </c>
      <c r="G534" s="16">
        <v>20510</v>
      </c>
      <c r="H534" s="15" t="s">
        <v>60</v>
      </c>
      <c r="I534" s="16">
        <v>11514</v>
      </c>
      <c r="J534" s="16">
        <v>15.730436938799601</v>
      </c>
      <c r="K534" s="16">
        <v>181120.250913339</v>
      </c>
      <c r="L534" s="17">
        <v>588319.644928833</v>
      </c>
    </row>
    <row r="535" spans="1:12" x14ac:dyDescent="0.25">
      <c r="A535" s="14">
        <v>1992</v>
      </c>
      <c r="B535" s="15" t="s">
        <v>57</v>
      </c>
      <c r="C535" s="15" t="s">
        <v>64</v>
      </c>
      <c r="D535" s="15" t="s">
        <v>66</v>
      </c>
      <c r="E535" s="16">
        <v>30</v>
      </c>
      <c r="F535" s="16">
        <v>1</v>
      </c>
      <c r="G535" s="16">
        <v>20510</v>
      </c>
      <c r="H535" s="15" t="s">
        <v>60</v>
      </c>
      <c r="I535" s="16">
        <v>9545</v>
      </c>
      <c r="J535" s="16">
        <v>8.3955106954807803</v>
      </c>
      <c r="K535" s="16">
        <v>80135.149588364104</v>
      </c>
      <c r="L535" s="17">
        <v>269812.16571040603</v>
      </c>
    </row>
    <row r="536" spans="1:12" x14ac:dyDescent="0.25">
      <c r="A536" s="14">
        <v>1992</v>
      </c>
      <c r="B536" s="15" t="s">
        <v>57</v>
      </c>
      <c r="C536" s="15" t="s">
        <v>64</v>
      </c>
      <c r="D536" s="15" t="s">
        <v>67</v>
      </c>
      <c r="E536" s="16">
        <v>35</v>
      </c>
      <c r="F536" s="16">
        <v>1</v>
      </c>
      <c r="G536" s="16">
        <v>20510</v>
      </c>
      <c r="H536" s="15" t="s">
        <v>60</v>
      </c>
      <c r="I536" s="16">
        <v>11238</v>
      </c>
      <c r="J536" s="16">
        <v>9.2906850718626597</v>
      </c>
      <c r="K536" s="16">
        <v>104408.718837593</v>
      </c>
      <c r="L536" s="17">
        <v>350284.323404464</v>
      </c>
    </row>
    <row r="537" spans="1:12" x14ac:dyDescent="0.25">
      <c r="A537" s="14">
        <v>1992</v>
      </c>
      <c r="B537" s="15" t="s">
        <v>57</v>
      </c>
      <c r="C537" s="15" t="s">
        <v>64</v>
      </c>
      <c r="D537" s="15" t="s">
        <v>68</v>
      </c>
      <c r="E537" s="16">
        <v>31</v>
      </c>
      <c r="F537" s="16">
        <v>0</v>
      </c>
      <c r="G537" s="16">
        <v>20510</v>
      </c>
      <c r="H537" s="15" t="s">
        <v>60</v>
      </c>
      <c r="I537" s="16">
        <v>17142</v>
      </c>
      <c r="J537" s="16">
        <v>6.6270041097959798</v>
      </c>
      <c r="K537" s="16">
        <v>113600.10445012301</v>
      </c>
      <c r="L537" s="17">
        <v>328159.64665922098</v>
      </c>
    </row>
    <row r="538" spans="1:12" x14ac:dyDescent="0.25">
      <c r="A538" s="14">
        <v>1992</v>
      </c>
      <c r="B538" s="15" t="s">
        <v>57</v>
      </c>
      <c r="C538" s="15" t="s">
        <v>69</v>
      </c>
      <c r="D538" s="15" t="s">
        <v>90</v>
      </c>
      <c r="E538" s="16">
        <v>43</v>
      </c>
      <c r="F538" s="16">
        <v>0</v>
      </c>
      <c r="G538" s="16">
        <v>20510</v>
      </c>
      <c r="H538" s="15" t="s">
        <v>60</v>
      </c>
      <c r="I538" s="16">
        <v>1169</v>
      </c>
      <c r="J538" s="16">
        <v>7.4917182494018801</v>
      </c>
      <c r="K538" s="16">
        <v>8757.8186335507999</v>
      </c>
      <c r="L538" s="17">
        <v>32671.219243018098</v>
      </c>
    </row>
    <row r="539" spans="1:12" x14ac:dyDescent="0.25">
      <c r="A539" s="14">
        <v>1992</v>
      </c>
      <c r="B539" s="15" t="s">
        <v>57</v>
      </c>
      <c r="C539" s="15" t="s">
        <v>69</v>
      </c>
      <c r="D539" s="15" t="s">
        <v>70</v>
      </c>
      <c r="E539" s="16">
        <v>55</v>
      </c>
      <c r="F539" s="16">
        <v>1</v>
      </c>
      <c r="G539" s="16">
        <v>20510</v>
      </c>
      <c r="H539" s="15" t="s">
        <v>60</v>
      </c>
      <c r="I539" s="16">
        <v>2343</v>
      </c>
      <c r="J539" s="16">
        <v>6.5814083745858598</v>
      </c>
      <c r="K539" s="16">
        <v>15420.239821654701</v>
      </c>
      <c r="L539" s="17">
        <v>48977.256988978399</v>
      </c>
    </row>
    <row r="540" spans="1:12" x14ac:dyDescent="0.25">
      <c r="A540" s="14">
        <v>1992</v>
      </c>
      <c r="B540" s="15" t="s">
        <v>57</v>
      </c>
      <c r="C540" s="15" t="s">
        <v>69</v>
      </c>
      <c r="D540" s="15" t="s">
        <v>71</v>
      </c>
      <c r="E540" s="16">
        <v>39</v>
      </c>
      <c r="F540" s="16">
        <v>1</v>
      </c>
      <c r="G540" s="16">
        <v>20510</v>
      </c>
      <c r="H540" s="15" t="s">
        <v>60</v>
      </c>
      <c r="I540" s="16">
        <v>4412</v>
      </c>
      <c r="J540" s="16">
        <v>4.1989793308811896</v>
      </c>
      <c r="K540" s="16">
        <v>18525.896807847799</v>
      </c>
      <c r="L540" s="17">
        <v>78025.818089106499</v>
      </c>
    </row>
    <row r="541" spans="1:12" x14ac:dyDescent="0.25">
      <c r="A541" s="14">
        <v>1992</v>
      </c>
      <c r="B541" s="15" t="s">
        <v>57</v>
      </c>
      <c r="C541" s="15" t="s">
        <v>69</v>
      </c>
      <c r="D541" s="15" t="s">
        <v>91</v>
      </c>
      <c r="E541" s="16">
        <v>48</v>
      </c>
      <c r="F541" s="16">
        <v>0</v>
      </c>
      <c r="G541" s="16">
        <v>20510</v>
      </c>
      <c r="H541" s="15" t="s">
        <v>60</v>
      </c>
      <c r="I541" s="16">
        <v>2254</v>
      </c>
      <c r="J541" s="16">
        <v>3.8887350845725699</v>
      </c>
      <c r="K541" s="16">
        <v>8765.2088806265801</v>
      </c>
      <c r="L541" s="17">
        <v>21798.7502643728</v>
      </c>
    </row>
    <row r="542" spans="1:12" x14ac:dyDescent="0.25">
      <c r="A542" s="14">
        <v>1992</v>
      </c>
      <c r="B542" s="15" t="s">
        <v>57</v>
      </c>
      <c r="C542" s="15" t="s">
        <v>69</v>
      </c>
      <c r="D542" s="15" t="s">
        <v>72</v>
      </c>
      <c r="E542" s="16">
        <v>47</v>
      </c>
      <c r="F542" s="16">
        <v>1</v>
      </c>
      <c r="G542" s="16">
        <v>20510</v>
      </c>
      <c r="H542" s="15" t="s">
        <v>60</v>
      </c>
      <c r="I542" s="16">
        <v>1253</v>
      </c>
      <c r="J542" s="16">
        <v>9.1583303788062498</v>
      </c>
      <c r="K542" s="16">
        <v>11475.3879646442</v>
      </c>
      <c r="L542" s="17">
        <v>37192.736091334402</v>
      </c>
    </row>
    <row r="543" spans="1:12" x14ac:dyDescent="0.25">
      <c r="A543" s="14">
        <v>1992</v>
      </c>
      <c r="B543" s="15" t="s">
        <v>57</v>
      </c>
      <c r="C543" s="15" t="s">
        <v>69</v>
      </c>
      <c r="D543" s="15" t="s">
        <v>73</v>
      </c>
      <c r="E543" s="16">
        <v>49</v>
      </c>
      <c r="F543" s="16">
        <v>0</v>
      </c>
      <c r="G543" s="16">
        <v>20510</v>
      </c>
      <c r="H543" s="15" t="s">
        <v>60</v>
      </c>
      <c r="I543" s="16">
        <v>0</v>
      </c>
      <c r="J543" s="18"/>
      <c r="K543" s="16">
        <v>0</v>
      </c>
      <c r="L543" s="17">
        <v>0</v>
      </c>
    </row>
    <row r="544" spans="1:12" x14ac:dyDescent="0.25">
      <c r="A544" s="14">
        <v>1992</v>
      </c>
      <c r="B544" s="15" t="s">
        <v>57</v>
      </c>
      <c r="C544" s="15" t="s">
        <v>69</v>
      </c>
      <c r="D544" s="15" t="s">
        <v>74</v>
      </c>
      <c r="E544" s="16">
        <v>45</v>
      </c>
      <c r="F544" s="16">
        <v>1</v>
      </c>
      <c r="G544" s="16">
        <v>20510</v>
      </c>
      <c r="H544" s="15" t="s">
        <v>60</v>
      </c>
      <c r="I544" s="16">
        <v>4775</v>
      </c>
      <c r="J544" s="16">
        <v>14.4838238492272</v>
      </c>
      <c r="K544" s="16">
        <v>69160.258880059904</v>
      </c>
      <c r="L544" s="17">
        <v>255441.38366493699</v>
      </c>
    </row>
    <row r="545" spans="1:12" x14ac:dyDescent="0.25">
      <c r="A545" s="14">
        <v>1992</v>
      </c>
      <c r="B545" s="15" t="s">
        <v>57</v>
      </c>
      <c r="C545" s="15" t="s">
        <v>69</v>
      </c>
      <c r="D545" s="15" t="s">
        <v>75</v>
      </c>
      <c r="E545" s="16">
        <v>46</v>
      </c>
      <c r="F545" s="16">
        <v>1</v>
      </c>
      <c r="G545" s="16">
        <v>20510</v>
      </c>
      <c r="H545" s="15" t="s">
        <v>60</v>
      </c>
      <c r="I545" s="16">
        <v>729</v>
      </c>
      <c r="J545" s="16">
        <v>21.1378528161333</v>
      </c>
      <c r="K545" s="16">
        <v>15409.494702961199</v>
      </c>
      <c r="L545" s="17">
        <v>55890.4072640511</v>
      </c>
    </row>
    <row r="546" spans="1:12" x14ac:dyDescent="0.25">
      <c r="A546" s="14">
        <v>1992</v>
      </c>
      <c r="B546" s="15" t="s">
        <v>57</v>
      </c>
      <c r="C546" s="15" t="s">
        <v>76</v>
      </c>
      <c r="D546" s="15" t="s">
        <v>77</v>
      </c>
      <c r="E546" s="16">
        <v>38</v>
      </c>
      <c r="F546" s="16">
        <v>1</v>
      </c>
      <c r="G546" s="16">
        <v>20510</v>
      </c>
      <c r="H546" s="15" t="s">
        <v>60</v>
      </c>
      <c r="I546" s="16">
        <v>10898</v>
      </c>
      <c r="J546" s="16">
        <v>12.091167153875899</v>
      </c>
      <c r="K546" s="16">
        <v>131769.53964294001</v>
      </c>
      <c r="L546" s="17">
        <v>473802.66114431102</v>
      </c>
    </row>
    <row r="547" spans="1:12" x14ac:dyDescent="0.25">
      <c r="A547" s="14">
        <v>1992</v>
      </c>
      <c r="B547" s="15" t="s">
        <v>57</v>
      </c>
      <c r="C547" s="15" t="s">
        <v>76</v>
      </c>
      <c r="D547" s="15" t="s">
        <v>78</v>
      </c>
      <c r="E547" s="16">
        <v>41</v>
      </c>
      <c r="F547" s="16">
        <v>0</v>
      </c>
      <c r="G547" s="16">
        <v>20510</v>
      </c>
      <c r="H547" s="15" t="s">
        <v>60</v>
      </c>
      <c r="I547" s="16">
        <v>1528</v>
      </c>
      <c r="J547" s="16">
        <v>10.006707249427899</v>
      </c>
      <c r="K547" s="16">
        <v>15290.248677125801</v>
      </c>
      <c r="L547" s="17">
        <v>36674.023449405198</v>
      </c>
    </row>
    <row r="548" spans="1:12" x14ac:dyDescent="0.25">
      <c r="A548" s="14">
        <v>1992</v>
      </c>
      <c r="B548" s="15" t="s">
        <v>57</v>
      </c>
      <c r="C548" s="15" t="s">
        <v>76</v>
      </c>
      <c r="D548" s="15" t="s">
        <v>79</v>
      </c>
      <c r="E548" s="16">
        <v>42</v>
      </c>
      <c r="F548" s="16">
        <v>0</v>
      </c>
      <c r="G548" s="16">
        <v>20510</v>
      </c>
      <c r="H548" s="15" t="s">
        <v>60</v>
      </c>
      <c r="I548" s="16">
        <v>2036</v>
      </c>
      <c r="J548" s="16">
        <v>11.629140161893201</v>
      </c>
      <c r="K548" s="16">
        <v>23676.929369614601</v>
      </c>
      <c r="L548" s="17">
        <v>54959.571907504302</v>
      </c>
    </row>
    <row r="549" spans="1:12" x14ac:dyDescent="0.25">
      <c r="A549" s="14">
        <v>1992</v>
      </c>
      <c r="B549" s="15" t="s">
        <v>57</v>
      </c>
      <c r="C549" s="15" t="s">
        <v>80</v>
      </c>
      <c r="D549" s="15" t="s">
        <v>87</v>
      </c>
      <c r="E549" s="16">
        <v>28</v>
      </c>
      <c r="F549" s="16">
        <v>0</v>
      </c>
      <c r="G549" s="16">
        <v>20510</v>
      </c>
      <c r="H549" s="15" t="s">
        <v>60</v>
      </c>
      <c r="I549" s="16">
        <v>3170</v>
      </c>
      <c r="J549" s="16">
        <v>6.1535512098641698</v>
      </c>
      <c r="K549" s="16">
        <v>19506.757335269402</v>
      </c>
      <c r="L549" s="17">
        <v>50947.443825786198</v>
      </c>
    </row>
    <row r="550" spans="1:12" x14ac:dyDescent="0.25">
      <c r="A550" s="14">
        <v>1992</v>
      </c>
      <c r="B550" s="15" t="s">
        <v>57</v>
      </c>
      <c r="C550" s="15" t="s">
        <v>80</v>
      </c>
      <c r="D550" s="15" t="s">
        <v>81</v>
      </c>
      <c r="E550" s="16">
        <v>25</v>
      </c>
      <c r="F550" s="16">
        <v>1</v>
      </c>
      <c r="G550" s="16">
        <v>20510</v>
      </c>
      <c r="H550" s="15" t="s">
        <v>60</v>
      </c>
      <c r="I550" s="16">
        <v>10386</v>
      </c>
      <c r="J550" s="16">
        <v>4.1399522682883996</v>
      </c>
      <c r="K550" s="16">
        <v>42997.544258443297</v>
      </c>
      <c r="L550" s="17">
        <v>107551.96111934401</v>
      </c>
    </row>
    <row r="551" spans="1:12" x14ac:dyDescent="0.25">
      <c r="A551" s="14">
        <v>1991</v>
      </c>
      <c r="B551" s="15" t="s">
        <v>88</v>
      </c>
      <c r="C551" s="15" t="s">
        <v>58</v>
      </c>
      <c r="D551" s="15" t="s">
        <v>59</v>
      </c>
      <c r="E551" s="16">
        <v>15</v>
      </c>
      <c r="F551" s="16">
        <v>1</v>
      </c>
      <c r="G551" s="16">
        <v>20510</v>
      </c>
      <c r="H551" s="15" t="s">
        <v>60</v>
      </c>
      <c r="I551" s="16">
        <v>15658</v>
      </c>
      <c r="J551" s="16">
        <v>1.35</v>
      </c>
      <c r="K551" s="16">
        <v>61000</v>
      </c>
      <c r="L551" s="17">
        <v>203000</v>
      </c>
    </row>
    <row r="552" spans="1:12" x14ac:dyDescent="0.25">
      <c r="A552" s="14">
        <v>1991</v>
      </c>
      <c r="B552" s="15" t="s">
        <v>88</v>
      </c>
      <c r="C552" s="15" t="s">
        <v>58</v>
      </c>
      <c r="D552" s="15" t="s">
        <v>61</v>
      </c>
      <c r="E552" s="16">
        <v>16</v>
      </c>
      <c r="F552" s="16">
        <v>1</v>
      </c>
      <c r="G552" s="16">
        <v>20510</v>
      </c>
      <c r="H552" s="15" t="s">
        <v>60</v>
      </c>
      <c r="I552" s="16">
        <v>10925</v>
      </c>
      <c r="J552" s="18"/>
      <c r="K552" s="18"/>
      <c r="L552" s="19"/>
    </row>
    <row r="553" spans="1:12" x14ac:dyDescent="0.25">
      <c r="A553" s="14">
        <v>1991</v>
      </c>
      <c r="B553" s="15" t="s">
        <v>88</v>
      </c>
      <c r="C553" s="15" t="s">
        <v>58</v>
      </c>
      <c r="D553" s="15" t="s">
        <v>62</v>
      </c>
      <c r="E553" s="16">
        <v>18</v>
      </c>
      <c r="F553" s="16">
        <v>1</v>
      </c>
      <c r="G553" s="16">
        <v>20510</v>
      </c>
      <c r="H553" s="15" t="s">
        <v>60</v>
      </c>
      <c r="I553" s="16">
        <v>12772</v>
      </c>
      <c r="J553" s="18"/>
      <c r="K553" s="18"/>
      <c r="L553" s="19"/>
    </row>
    <row r="554" spans="1:12" x14ac:dyDescent="0.25">
      <c r="A554" s="14">
        <v>1991</v>
      </c>
      <c r="B554" s="15" t="s">
        <v>88</v>
      </c>
      <c r="C554" s="15" t="s">
        <v>58</v>
      </c>
      <c r="D554" s="15" t="s">
        <v>63</v>
      </c>
      <c r="E554" s="16">
        <v>17</v>
      </c>
      <c r="F554" s="16">
        <v>1</v>
      </c>
      <c r="G554" s="16">
        <v>20510</v>
      </c>
      <c r="H554" s="15" t="s">
        <v>60</v>
      </c>
      <c r="I554" s="16">
        <v>12808</v>
      </c>
      <c r="J554" s="18"/>
      <c r="K554" s="18"/>
      <c r="L554" s="19"/>
    </row>
    <row r="555" spans="1:12" x14ac:dyDescent="0.25">
      <c r="A555" s="14">
        <v>1991</v>
      </c>
      <c r="B555" s="15" t="s">
        <v>88</v>
      </c>
      <c r="C555" s="15" t="s">
        <v>82</v>
      </c>
      <c r="D555" s="15" t="s">
        <v>83</v>
      </c>
      <c r="E555" s="16">
        <v>9</v>
      </c>
      <c r="F555" s="16">
        <v>1</v>
      </c>
      <c r="G555" s="16">
        <v>20510</v>
      </c>
      <c r="H555" s="15" t="s">
        <v>60</v>
      </c>
      <c r="I555" s="16">
        <v>4878</v>
      </c>
      <c r="J555" s="18"/>
      <c r="K555" s="18"/>
      <c r="L555" s="19"/>
    </row>
    <row r="556" spans="1:12" x14ac:dyDescent="0.25">
      <c r="A556" s="14">
        <v>1991</v>
      </c>
      <c r="B556" s="15" t="s">
        <v>88</v>
      </c>
      <c r="C556" s="15" t="s">
        <v>82</v>
      </c>
      <c r="D556" s="15" t="s">
        <v>84</v>
      </c>
      <c r="E556" s="16">
        <v>8</v>
      </c>
      <c r="F556" s="16">
        <v>1</v>
      </c>
      <c r="G556" s="16">
        <v>20510</v>
      </c>
      <c r="H556" s="15" t="s">
        <v>60</v>
      </c>
      <c r="I556" s="16">
        <v>16062</v>
      </c>
      <c r="J556" s="16">
        <v>1.35</v>
      </c>
      <c r="K556" s="16">
        <v>30000</v>
      </c>
      <c r="L556" s="17">
        <v>93000</v>
      </c>
    </row>
    <row r="557" spans="1:12" x14ac:dyDescent="0.25">
      <c r="A557" s="14">
        <v>1991</v>
      </c>
      <c r="B557" s="15" t="s">
        <v>88</v>
      </c>
      <c r="C557" s="15" t="s">
        <v>82</v>
      </c>
      <c r="D557" s="15" t="s">
        <v>85</v>
      </c>
      <c r="E557" s="16">
        <v>7</v>
      </c>
      <c r="F557" s="16">
        <v>1</v>
      </c>
      <c r="G557" s="16">
        <v>20510</v>
      </c>
      <c r="H557" s="15" t="s">
        <v>60</v>
      </c>
      <c r="I557" s="16">
        <v>5916</v>
      </c>
      <c r="J557" s="18"/>
      <c r="K557" s="18"/>
      <c r="L557" s="19"/>
    </row>
    <row r="558" spans="1:12" x14ac:dyDescent="0.25">
      <c r="A558" s="14">
        <v>1991</v>
      </c>
      <c r="B558" s="15" t="s">
        <v>88</v>
      </c>
      <c r="C558" s="15" t="s">
        <v>82</v>
      </c>
      <c r="D558" s="15" t="s">
        <v>86</v>
      </c>
      <c r="E558" s="16">
        <v>6</v>
      </c>
      <c r="F558" s="16">
        <v>1</v>
      </c>
      <c r="G558" s="16">
        <v>20510</v>
      </c>
      <c r="H558" s="15" t="s">
        <v>60</v>
      </c>
      <c r="I558" s="16">
        <v>4800</v>
      </c>
      <c r="J558" s="18"/>
      <c r="K558" s="18"/>
      <c r="L558" s="19"/>
    </row>
    <row r="559" spans="1:12" x14ac:dyDescent="0.25">
      <c r="A559" s="14">
        <v>1991</v>
      </c>
      <c r="B559" s="15" t="s">
        <v>88</v>
      </c>
      <c r="C559" s="15" t="s">
        <v>82</v>
      </c>
      <c r="D559" s="15" t="s">
        <v>89</v>
      </c>
      <c r="E559" s="16">
        <v>5</v>
      </c>
      <c r="F559" s="16">
        <v>1</v>
      </c>
      <c r="G559" s="16">
        <v>20510</v>
      </c>
      <c r="H559" s="15" t="s">
        <v>60</v>
      </c>
      <c r="I559" s="16">
        <v>0</v>
      </c>
      <c r="J559" s="18"/>
      <c r="K559" s="18"/>
      <c r="L559" s="19"/>
    </row>
    <row r="560" spans="1:12" x14ac:dyDescent="0.25">
      <c r="A560" s="14">
        <v>1991</v>
      </c>
      <c r="B560" s="15" t="s">
        <v>88</v>
      </c>
      <c r="C560" s="15" t="s">
        <v>64</v>
      </c>
      <c r="D560" s="15" t="s">
        <v>65</v>
      </c>
      <c r="E560" s="16">
        <v>36</v>
      </c>
      <c r="F560" s="16">
        <v>0</v>
      </c>
      <c r="G560" s="16">
        <v>20510</v>
      </c>
      <c r="H560" s="15" t="s">
        <v>60</v>
      </c>
      <c r="I560" s="16">
        <v>11514</v>
      </c>
      <c r="J560" s="18"/>
      <c r="K560" s="18"/>
      <c r="L560" s="19"/>
    </row>
    <row r="561" spans="1:12" x14ac:dyDescent="0.25">
      <c r="A561" s="14">
        <v>1991</v>
      </c>
      <c r="B561" s="15" t="s">
        <v>88</v>
      </c>
      <c r="C561" s="15" t="s">
        <v>64</v>
      </c>
      <c r="D561" s="15" t="s">
        <v>66</v>
      </c>
      <c r="E561" s="16">
        <v>30</v>
      </c>
      <c r="F561" s="16">
        <v>1</v>
      </c>
      <c r="G561" s="16">
        <v>20510</v>
      </c>
      <c r="H561" s="15" t="s">
        <v>60</v>
      </c>
      <c r="I561" s="16">
        <v>9545</v>
      </c>
      <c r="J561" s="16">
        <v>7.2</v>
      </c>
      <c r="K561" s="16">
        <v>126000</v>
      </c>
      <c r="L561" s="17">
        <v>423000</v>
      </c>
    </row>
    <row r="562" spans="1:12" x14ac:dyDescent="0.25">
      <c r="A562" s="14">
        <v>1991</v>
      </c>
      <c r="B562" s="15" t="s">
        <v>88</v>
      </c>
      <c r="C562" s="15" t="s">
        <v>64</v>
      </c>
      <c r="D562" s="15" t="s">
        <v>67</v>
      </c>
      <c r="E562" s="16">
        <v>35</v>
      </c>
      <c r="F562" s="16">
        <v>1</v>
      </c>
      <c r="G562" s="16">
        <v>20510</v>
      </c>
      <c r="H562" s="15" t="s">
        <v>60</v>
      </c>
      <c r="I562" s="16">
        <v>11238</v>
      </c>
      <c r="J562" s="18"/>
      <c r="K562" s="18"/>
      <c r="L562" s="19"/>
    </row>
    <row r="563" spans="1:12" x14ac:dyDescent="0.25">
      <c r="A563" s="14">
        <v>1991</v>
      </c>
      <c r="B563" s="15" t="s">
        <v>88</v>
      </c>
      <c r="C563" s="15" t="s">
        <v>69</v>
      </c>
      <c r="D563" s="15" t="s">
        <v>71</v>
      </c>
      <c r="E563" s="16">
        <v>39</v>
      </c>
      <c r="F563" s="16">
        <v>1</v>
      </c>
      <c r="G563" s="16">
        <v>20510</v>
      </c>
      <c r="H563" s="15" t="s">
        <v>60</v>
      </c>
      <c r="I563" s="16">
        <v>4412</v>
      </c>
      <c r="J563" s="18"/>
      <c r="K563" s="18"/>
      <c r="L563" s="19"/>
    </row>
    <row r="564" spans="1:12" x14ac:dyDescent="0.25">
      <c r="A564" s="14">
        <v>1991</v>
      </c>
      <c r="B564" s="15" t="s">
        <v>88</v>
      </c>
      <c r="C564" s="15" t="s">
        <v>69</v>
      </c>
      <c r="D564" s="15" t="s">
        <v>73</v>
      </c>
      <c r="E564" s="16">
        <v>49</v>
      </c>
      <c r="F564" s="16">
        <v>0</v>
      </c>
      <c r="G564" s="16">
        <v>20510</v>
      </c>
      <c r="H564" s="15" t="s">
        <v>60</v>
      </c>
      <c r="I564" s="16">
        <v>0</v>
      </c>
      <c r="J564" s="18"/>
      <c r="K564" s="18"/>
      <c r="L564" s="19"/>
    </row>
    <row r="565" spans="1:12" x14ac:dyDescent="0.25">
      <c r="A565" s="14">
        <v>1991</v>
      </c>
      <c r="B565" s="15" t="s">
        <v>88</v>
      </c>
      <c r="C565" s="15" t="s">
        <v>69</v>
      </c>
      <c r="D565" s="15" t="s">
        <v>74</v>
      </c>
      <c r="E565" s="16">
        <v>45</v>
      </c>
      <c r="F565" s="16">
        <v>1</v>
      </c>
      <c r="G565" s="16">
        <v>20510</v>
      </c>
      <c r="H565" s="15" t="s">
        <v>60</v>
      </c>
      <c r="I565" s="16">
        <v>7517</v>
      </c>
      <c r="J565" s="16">
        <v>7.2</v>
      </c>
      <c r="K565" s="16">
        <v>75000</v>
      </c>
      <c r="L565" s="17">
        <v>274000</v>
      </c>
    </row>
    <row r="566" spans="1:12" x14ac:dyDescent="0.25">
      <c r="A566" s="14">
        <v>1991</v>
      </c>
      <c r="B566" s="15" t="s">
        <v>88</v>
      </c>
      <c r="C566" s="15" t="s">
        <v>76</v>
      </c>
      <c r="D566" s="15" t="s">
        <v>77</v>
      </c>
      <c r="E566" s="16">
        <v>38</v>
      </c>
      <c r="F566" s="16">
        <v>1</v>
      </c>
      <c r="G566" s="16">
        <v>20510</v>
      </c>
      <c r="H566" s="15" t="s">
        <v>60</v>
      </c>
      <c r="I566" s="16">
        <v>10898</v>
      </c>
      <c r="J566" s="16">
        <v>9</v>
      </c>
      <c r="K566" s="16">
        <v>52000</v>
      </c>
      <c r="L566" s="17">
        <v>193000</v>
      </c>
    </row>
    <row r="567" spans="1:12" x14ac:dyDescent="0.25">
      <c r="A567" s="14">
        <v>1991</v>
      </c>
      <c r="B567" s="15" t="s">
        <v>88</v>
      </c>
      <c r="C567" s="15" t="s">
        <v>80</v>
      </c>
      <c r="D567" s="15" t="s">
        <v>81</v>
      </c>
      <c r="E567" s="16">
        <v>25</v>
      </c>
      <c r="F567" s="16">
        <v>1</v>
      </c>
      <c r="G567" s="16">
        <v>20510</v>
      </c>
      <c r="H567" s="15" t="s">
        <v>60</v>
      </c>
      <c r="I567" s="16">
        <v>11634</v>
      </c>
      <c r="J567" s="16">
        <v>4.5</v>
      </c>
      <c r="K567" s="16">
        <v>42000</v>
      </c>
      <c r="L567" s="17">
        <v>135000</v>
      </c>
    </row>
    <row r="568" spans="1:12" x14ac:dyDescent="0.25">
      <c r="A568" s="14">
        <v>1991</v>
      </c>
      <c r="B568" s="15" t="s">
        <v>57</v>
      </c>
      <c r="C568" s="15" t="s">
        <v>64</v>
      </c>
      <c r="D568" s="15" t="s">
        <v>65</v>
      </c>
      <c r="E568" s="16">
        <v>36</v>
      </c>
      <c r="F568" s="16">
        <v>0</v>
      </c>
      <c r="G568" s="16">
        <v>20510</v>
      </c>
      <c r="H568" s="15" t="s">
        <v>60</v>
      </c>
      <c r="I568" s="16">
        <v>11514</v>
      </c>
      <c r="J568" s="16">
        <v>17.9674298815758</v>
      </c>
      <c r="K568" s="16">
        <v>206876.98765646401</v>
      </c>
      <c r="L568" s="17">
        <v>723229.28992594895</v>
      </c>
    </row>
    <row r="569" spans="1:12" x14ac:dyDescent="0.25">
      <c r="A569" s="14">
        <v>1991</v>
      </c>
      <c r="B569" s="15" t="s">
        <v>57</v>
      </c>
      <c r="C569" s="15" t="s">
        <v>64</v>
      </c>
      <c r="D569" s="15" t="s">
        <v>66</v>
      </c>
      <c r="E569" s="16">
        <v>30</v>
      </c>
      <c r="F569" s="16">
        <v>1</v>
      </c>
      <c r="G569" s="16">
        <v>20510</v>
      </c>
      <c r="H569" s="15" t="s">
        <v>60</v>
      </c>
      <c r="I569" s="16">
        <v>9545</v>
      </c>
      <c r="J569" s="16">
        <v>10.3758110632058</v>
      </c>
      <c r="K569" s="16">
        <v>99037.116598299399</v>
      </c>
      <c r="L569" s="17">
        <v>332694.71381833003</v>
      </c>
    </row>
    <row r="570" spans="1:12" x14ac:dyDescent="0.25">
      <c r="A570" s="14">
        <v>1991</v>
      </c>
      <c r="B570" s="15" t="s">
        <v>57</v>
      </c>
      <c r="C570" s="15" t="s">
        <v>64</v>
      </c>
      <c r="D570" s="15" t="s">
        <v>67</v>
      </c>
      <c r="E570" s="16">
        <v>35</v>
      </c>
      <c r="F570" s="16">
        <v>1</v>
      </c>
      <c r="G570" s="16">
        <v>20510</v>
      </c>
      <c r="H570" s="15" t="s">
        <v>60</v>
      </c>
      <c r="I570" s="16">
        <v>11238</v>
      </c>
      <c r="J570" s="16">
        <v>10.9032571289363</v>
      </c>
      <c r="K570" s="16">
        <v>122530.803614987</v>
      </c>
      <c r="L570" s="17">
        <v>402667.87710022501</v>
      </c>
    </row>
    <row r="571" spans="1:12" x14ac:dyDescent="0.25">
      <c r="A571" s="14">
        <v>1991</v>
      </c>
      <c r="B571" s="15" t="s">
        <v>57</v>
      </c>
      <c r="C571" s="15" t="s">
        <v>64</v>
      </c>
      <c r="D571" s="15" t="s">
        <v>68</v>
      </c>
      <c r="E571" s="16">
        <v>31</v>
      </c>
      <c r="F571" s="16">
        <v>0</v>
      </c>
      <c r="G571" s="16">
        <v>20510</v>
      </c>
      <c r="H571" s="15" t="s">
        <v>60</v>
      </c>
      <c r="I571" s="16">
        <v>17142</v>
      </c>
      <c r="J571" s="16">
        <v>5.5904745025083002</v>
      </c>
      <c r="K571" s="16">
        <v>95831.9139219973</v>
      </c>
      <c r="L571" s="17">
        <v>301045.589315677</v>
      </c>
    </row>
    <row r="572" spans="1:12" x14ac:dyDescent="0.25">
      <c r="A572" s="14">
        <v>1991</v>
      </c>
      <c r="B572" s="15" t="s">
        <v>57</v>
      </c>
      <c r="C572" s="15" t="s">
        <v>69</v>
      </c>
      <c r="D572" s="15" t="s">
        <v>90</v>
      </c>
      <c r="E572" s="16">
        <v>43</v>
      </c>
      <c r="F572" s="16">
        <v>0</v>
      </c>
      <c r="G572" s="16">
        <v>20510</v>
      </c>
      <c r="H572" s="15" t="s">
        <v>60</v>
      </c>
      <c r="I572" s="16">
        <v>1169</v>
      </c>
      <c r="J572" s="16">
        <v>7.6647537319195598</v>
      </c>
      <c r="K572" s="16">
        <v>8960.0971126139593</v>
      </c>
      <c r="L572" s="17">
        <v>34757.869141399198</v>
      </c>
    </row>
    <row r="573" spans="1:12" x14ac:dyDescent="0.25">
      <c r="A573" s="14">
        <v>1991</v>
      </c>
      <c r="B573" s="15" t="s">
        <v>57</v>
      </c>
      <c r="C573" s="15" t="s">
        <v>69</v>
      </c>
      <c r="D573" s="15" t="s">
        <v>70</v>
      </c>
      <c r="E573" s="16">
        <v>55</v>
      </c>
      <c r="F573" s="16">
        <v>1</v>
      </c>
      <c r="G573" s="16">
        <v>20510</v>
      </c>
      <c r="H573" s="15" t="s">
        <v>60</v>
      </c>
      <c r="I573" s="16">
        <v>2343</v>
      </c>
      <c r="J573" s="16">
        <v>9.1411146791421896</v>
      </c>
      <c r="K573" s="16">
        <v>21417.6316932302</v>
      </c>
      <c r="L573" s="17">
        <v>69677.384087222599</v>
      </c>
    </row>
    <row r="574" spans="1:12" x14ac:dyDescent="0.25">
      <c r="A574" s="14">
        <v>1991</v>
      </c>
      <c r="B574" s="15" t="s">
        <v>57</v>
      </c>
      <c r="C574" s="15" t="s">
        <v>69</v>
      </c>
      <c r="D574" s="15" t="s">
        <v>71</v>
      </c>
      <c r="E574" s="16">
        <v>39</v>
      </c>
      <c r="F574" s="16">
        <v>1</v>
      </c>
      <c r="G574" s="16">
        <v>20510</v>
      </c>
      <c r="H574" s="15" t="s">
        <v>60</v>
      </c>
      <c r="I574" s="16">
        <v>4412</v>
      </c>
      <c r="J574" s="16">
        <v>4.2180492958329303</v>
      </c>
      <c r="K574" s="16">
        <v>18610.033493214902</v>
      </c>
      <c r="L574" s="17">
        <v>79543.771505618904</v>
      </c>
    </row>
    <row r="575" spans="1:12" x14ac:dyDescent="0.25">
      <c r="A575" s="14">
        <v>1991</v>
      </c>
      <c r="B575" s="15" t="s">
        <v>57</v>
      </c>
      <c r="C575" s="15" t="s">
        <v>69</v>
      </c>
      <c r="D575" s="15" t="s">
        <v>91</v>
      </c>
      <c r="E575" s="16">
        <v>48</v>
      </c>
      <c r="F575" s="16">
        <v>0</v>
      </c>
      <c r="G575" s="16">
        <v>20510</v>
      </c>
      <c r="H575" s="15" t="s">
        <v>60</v>
      </c>
      <c r="I575" s="16">
        <v>2254</v>
      </c>
      <c r="J575" s="16">
        <v>6.9685431616383102</v>
      </c>
      <c r="K575" s="16">
        <v>15707.0962863328</v>
      </c>
      <c r="L575" s="17">
        <v>43546.780364204104</v>
      </c>
    </row>
    <row r="576" spans="1:12" x14ac:dyDescent="0.25">
      <c r="A576" s="14">
        <v>1991</v>
      </c>
      <c r="B576" s="15" t="s">
        <v>57</v>
      </c>
      <c r="C576" s="15" t="s">
        <v>69</v>
      </c>
      <c r="D576" s="15" t="s">
        <v>72</v>
      </c>
      <c r="E576" s="16">
        <v>47</v>
      </c>
      <c r="F576" s="16">
        <v>1</v>
      </c>
      <c r="G576" s="16">
        <v>20510</v>
      </c>
      <c r="H576" s="15" t="s">
        <v>60</v>
      </c>
      <c r="I576" s="16">
        <v>1253</v>
      </c>
      <c r="J576" s="16">
        <v>11.503540386144801</v>
      </c>
      <c r="K576" s="16">
        <v>14413.9361038395</v>
      </c>
      <c r="L576" s="17">
        <v>47406.7847036643</v>
      </c>
    </row>
    <row r="577" spans="1:12" x14ac:dyDescent="0.25">
      <c r="A577" s="14">
        <v>1991</v>
      </c>
      <c r="B577" s="15" t="s">
        <v>57</v>
      </c>
      <c r="C577" s="15" t="s">
        <v>69</v>
      </c>
      <c r="D577" s="15" t="s">
        <v>73</v>
      </c>
      <c r="E577" s="16">
        <v>49</v>
      </c>
      <c r="F577" s="16">
        <v>0</v>
      </c>
      <c r="G577" s="16">
        <v>20510</v>
      </c>
      <c r="H577" s="15" t="s">
        <v>60</v>
      </c>
      <c r="I577" s="16">
        <v>0</v>
      </c>
      <c r="J577" s="18"/>
      <c r="K577" s="16">
        <v>0</v>
      </c>
      <c r="L577" s="17">
        <v>0</v>
      </c>
    </row>
    <row r="578" spans="1:12" x14ac:dyDescent="0.25">
      <c r="A578" s="14">
        <v>1991</v>
      </c>
      <c r="B578" s="15" t="s">
        <v>57</v>
      </c>
      <c r="C578" s="15" t="s">
        <v>69</v>
      </c>
      <c r="D578" s="15" t="s">
        <v>74</v>
      </c>
      <c r="E578" s="16">
        <v>45</v>
      </c>
      <c r="F578" s="16">
        <v>1</v>
      </c>
      <c r="G578" s="16">
        <v>20510</v>
      </c>
      <c r="H578" s="15" t="s">
        <v>60</v>
      </c>
      <c r="I578" s="16">
        <v>4775</v>
      </c>
      <c r="J578" s="16">
        <v>15.3064089709749</v>
      </c>
      <c r="K578" s="16">
        <v>73088.102836405305</v>
      </c>
      <c r="L578" s="17">
        <v>277138.71895789698</v>
      </c>
    </row>
    <row r="579" spans="1:12" x14ac:dyDescent="0.25">
      <c r="A579" s="14">
        <v>1991</v>
      </c>
      <c r="B579" s="15" t="s">
        <v>57</v>
      </c>
      <c r="C579" s="15" t="s">
        <v>69</v>
      </c>
      <c r="D579" s="15" t="s">
        <v>75</v>
      </c>
      <c r="E579" s="16">
        <v>46</v>
      </c>
      <c r="F579" s="16">
        <v>1</v>
      </c>
      <c r="G579" s="16">
        <v>20510</v>
      </c>
      <c r="H579" s="15" t="s">
        <v>60</v>
      </c>
      <c r="I579" s="16">
        <v>729</v>
      </c>
      <c r="J579" s="16">
        <v>22.768399703463398</v>
      </c>
      <c r="K579" s="16">
        <v>16598.163383824802</v>
      </c>
      <c r="L579" s="17">
        <v>62640.106310597599</v>
      </c>
    </row>
    <row r="580" spans="1:12" x14ac:dyDescent="0.25">
      <c r="A580" s="14">
        <v>1991</v>
      </c>
      <c r="B580" s="15" t="s">
        <v>57</v>
      </c>
      <c r="C580" s="15" t="s">
        <v>76</v>
      </c>
      <c r="D580" s="15" t="s">
        <v>77</v>
      </c>
      <c r="E580" s="16">
        <v>38</v>
      </c>
      <c r="F580" s="16">
        <v>1</v>
      </c>
      <c r="G580" s="16">
        <v>20510</v>
      </c>
      <c r="H580" s="15" t="s">
        <v>60</v>
      </c>
      <c r="I580" s="16">
        <v>10898</v>
      </c>
      <c r="J580" s="16">
        <v>11.4008041489869</v>
      </c>
      <c r="K580" s="16">
        <v>124245.96361566</v>
      </c>
      <c r="L580" s="17">
        <v>459310.97180662502</v>
      </c>
    </row>
    <row r="581" spans="1:12" x14ac:dyDescent="0.25">
      <c r="A581" s="14">
        <v>1991</v>
      </c>
      <c r="B581" s="15" t="s">
        <v>57</v>
      </c>
      <c r="C581" s="15" t="s">
        <v>76</v>
      </c>
      <c r="D581" s="15" t="s">
        <v>78</v>
      </c>
      <c r="E581" s="16">
        <v>41</v>
      </c>
      <c r="F581" s="16">
        <v>0</v>
      </c>
      <c r="G581" s="16">
        <v>20510</v>
      </c>
      <c r="H581" s="15" t="s">
        <v>60</v>
      </c>
      <c r="I581" s="16">
        <v>1528</v>
      </c>
      <c r="J581" s="16">
        <v>8.3544788912347201</v>
      </c>
      <c r="K581" s="16">
        <v>12765.643745806699</v>
      </c>
      <c r="L581" s="17">
        <v>33066.628639979703</v>
      </c>
    </row>
    <row r="582" spans="1:12" x14ac:dyDescent="0.25">
      <c r="A582" s="14">
        <v>1991</v>
      </c>
      <c r="B582" s="15" t="s">
        <v>57</v>
      </c>
      <c r="C582" s="15" t="s">
        <v>76</v>
      </c>
      <c r="D582" s="15" t="s">
        <v>79</v>
      </c>
      <c r="E582" s="16">
        <v>42</v>
      </c>
      <c r="F582" s="16">
        <v>0</v>
      </c>
      <c r="G582" s="16">
        <v>20510</v>
      </c>
      <c r="H582" s="15" t="s">
        <v>60</v>
      </c>
      <c r="I582" s="16">
        <v>2036</v>
      </c>
      <c r="J582" s="16">
        <v>14.5979667773441</v>
      </c>
      <c r="K582" s="16">
        <v>29721.460358672601</v>
      </c>
      <c r="L582" s="17">
        <v>85365.229788962402</v>
      </c>
    </row>
    <row r="583" spans="1:12" x14ac:dyDescent="0.25">
      <c r="A583" s="14">
        <v>1991</v>
      </c>
      <c r="B583" s="15" t="s">
        <v>57</v>
      </c>
      <c r="C583" s="15" t="s">
        <v>80</v>
      </c>
      <c r="D583" s="15" t="s">
        <v>87</v>
      </c>
      <c r="E583" s="16">
        <v>28</v>
      </c>
      <c r="F583" s="16">
        <v>0</v>
      </c>
      <c r="G583" s="16">
        <v>20510</v>
      </c>
      <c r="H583" s="15" t="s">
        <v>60</v>
      </c>
      <c r="I583" s="16">
        <v>3170</v>
      </c>
      <c r="J583" s="16">
        <v>10.1064007144301</v>
      </c>
      <c r="K583" s="16">
        <v>32037.2902647433</v>
      </c>
      <c r="L583" s="17">
        <v>84043.9838969306</v>
      </c>
    </row>
    <row r="584" spans="1:12" x14ac:dyDescent="0.25">
      <c r="A584" s="14">
        <v>1991</v>
      </c>
      <c r="B584" s="15" t="s">
        <v>57</v>
      </c>
      <c r="C584" s="15" t="s">
        <v>80</v>
      </c>
      <c r="D584" s="15" t="s">
        <v>81</v>
      </c>
      <c r="E584" s="16">
        <v>25</v>
      </c>
      <c r="F584" s="16">
        <v>1</v>
      </c>
      <c r="G584" s="16">
        <v>20510</v>
      </c>
      <c r="H584" s="15" t="s">
        <v>60</v>
      </c>
      <c r="I584" s="16">
        <v>11634</v>
      </c>
      <c r="J584" s="16">
        <v>5.7113329878326802</v>
      </c>
      <c r="K584" s="16">
        <v>66445.647980445399</v>
      </c>
      <c r="L584" s="17">
        <v>217718.331471107</v>
      </c>
    </row>
    <row r="585" spans="1:12" x14ac:dyDescent="0.25">
      <c r="A585" s="14">
        <v>1990</v>
      </c>
      <c r="B585" s="15" t="s">
        <v>88</v>
      </c>
      <c r="C585" s="15" t="s">
        <v>58</v>
      </c>
      <c r="D585" s="15" t="s">
        <v>59</v>
      </c>
      <c r="E585" s="16">
        <v>15</v>
      </c>
      <c r="F585" s="16">
        <v>1</v>
      </c>
      <c r="G585" s="16">
        <v>20510</v>
      </c>
      <c r="H585" s="15" t="s">
        <v>60</v>
      </c>
      <c r="I585" s="16">
        <v>15658</v>
      </c>
      <c r="J585" s="16">
        <v>1.8</v>
      </c>
      <c r="K585" s="16">
        <v>75000</v>
      </c>
      <c r="L585" s="17">
        <v>214000</v>
      </c>
    </row>
    <row r="586" spans="1:12" x14ac:dyDescent="0.25">
      <c r="A586" s="14">
        <v>1990</v>
      </c>
      <c r="B586" s="15" t="s">
        <v>88</v>
      </c>
      <c r="C586" s="15" t="s">
        <v>58</v>
      </c>
      <c r="D586" s="15" t="s">
        <v>61</v>
      </c>
      <c r="E586" s="16">
        <v>16</v>
      </c>
      <c r="F586" s="16">
        <v>1</v>
      </c>
      <c r="G586" s="16">
        <v>20510</v>
      </c>
      <c r="H586" s="15" t="s">
        <v>60</v>
      </c>
      <c r="I586" s="16">
        <v>10925</v>
      </c>
      <c r="J586" s="18"/>
      <c r="K586" s="18"/>
      <c r="L586" s="19"/>
    </row>
    <row r="587" spans="1:12" x14ac:dyDescent="0.25">
      <c r="A587" s="14">
        <v>1990</v>
      </c>
      <c r="B587" s="15" t="s">
        <v>88</v>
      </c>
      <c r="C587" s="15" t="s">
        <v>58</v>
      </c>
      <c r="D587" s="15" t="s">
        <v>62</v>
      </c>
      <c r="E587" s="16">
        <v>18</v>
      </c>
      <c r="F587" s="16">
        <v>1</v>
      </c>
      <c r="G587" s="16">
        <v>20510</v>
      </c>
      <c r="H587" s="15" t="s">
        <v>60</v>
      </c>
      <c r="I587" s="16">
        <v>12772</v>
      </c>
      <c r="J587" s="18"/>
      <c r="K587" s="18"/>
      <c r="L587" s="19"/>
    </row>
    <row r="588" spans="1:12" x14ac:dyDescent="0.25">
      <c r="A588" s="14">
        <v>1990</v>
      </c>
      <c r="B588" s="15" t="s">
        <v>88</v>
      </c>
      <c r="C588" s="15" t="s">
        <v>58</v>
      </c>
      <c r="D588" s="15" t="s">
        <v>63</v>
      </c>
      <c r="E588" s="16">
        <v>17</v>
      </c>
      <c r="F588" s="16">
        <v>1</v>
      </c>
      <c r="G588" s="16">
        <v>20510</v>
      </c>
      <c r="H588" s="15" t="s">
        <v>60</v>
      </c>
      <c r="I588" s="16">
        <v>12808</v>
      </c>
      <c r="J588" s="18"/>
      <c r="K588" s="18"/>
      <c r="L588" s="19"/>
    </row>
    <row r="589" spans="1:12" x14ac:dyDescent="0.25">
      <c r="A589" s="14">
        <v>1990</v>
      </c>
      <c r="B589" s="15" t="s">
        <v>88</v>
      </c>
      <c r="C589" s="15" t="s">
        <v>82</v>
      </c>
      <c r="D589" s="15" t="s">
        <v>83</v>
      </c>
      <c r="E589" s="16">
        <v>9</v>
      </c>
      <c r="F589" s="16">
        <v>1</v>
      </c>
      <c r="G589" s="16">
        <v>20510</v>
      </c>
      <c r="H589" s="15" t="s">
        <v>60</v>
      </c>
      <c r="I589" s="16">
        <v>5608</v>
      </c>
      <c r="J589" s="18"/>
      <c r="K589" s="18"/>
      <c r="L589" s="19"/>
    </row>
    <row r="590" spans="1:12" x14ac:dyDescent="0.25">
      <c r="A590" s="14">
        <v>1990</v>
      </c>
      <c r="B590" s="15" t="s">
        <v>88</v>
      </c>
      <c r="C590" s="15" t="s">
        <v>82</v>
      </c>
      <c r="D590" s="15" t="s">
        <v>84</v>
      </c>
      <c r="E590" s="16">
        <v>8</v>
      </c>
      <c r="F590" s="16">
        <v>1</v>
      </c>
      <c r="G590" s="16">
        <v>20510</v>
      </c>
      <c r="H590" s="15" t="s">
        <v>60</v>
      </c>
      <c r="I590" s="16">
        <v>16062</v>
      </c>
      <c r="J590" s="16">
        <v>2.7</v>
      </c>
      <c r="K590" s="16">
        <v>72000</v>
      </c>
      <c r="L590" s="17">
        <v>205000</v>
      </c>
    </row>
    <row r="591" spans="1:12" x14ac:dyDescent="0.25">
      <c r="A591" s="14">
        <v>1990</v>
      </c>
      <c r="B591" s="15" t="s">
        <v>88</v>
      </c>
      <c r="C591" s="15" t="s">
        <v>82</v>
      </c>
      <c r="D591" s="15" t="s">
        <v>85</v>
      </c>
      <c r="E591" s="16">
        <v>7</v>
      </c>
      <c r="F591" s="16">
        <v>1</v>
      </c>
      <c r="G591" s="16">
        <v>20510</v>
      </c>
      <c r="H591" s="15" t="s">
        <v>60</v>
      </c>
      <c r="I591" s="16">
        <v>3606</v>
      </c>
      <c r="J591" s="18"/>
      <c r="K591" s="18"/>
      <c r="L591" s="19"/>
    </row>
    <row r="592" spans="1:12" x14ac:dyDescent="0.25">
      <c r="A592" s="14">
        <v>1990</v>
      </c>
      <c r="B592" s="15" t="s">
        <v>88</v>
      </c>
      <c r="C592" s="15" t="s">
        <v>82</v>
      </c>
      <c r="D592" s="15" t="s">
        <v>86</v>
      </c>
      <c r="E592" s="16">
        <v>6</v>
      </c>
      <c r="F592" s="16">
        <v>1</v>
      </c>
      <c r="G592" s="16">
        <v>20510</v>
      </c>
      <c r="H592" s="15" t="s">
        <v>60</v>
      </c>
      <c r="I592" s="16">
        <v>4395</v>
      </c>
      <c r="J592" s="18"/>
      <c r="K592" s="18"/>
      <c r="L592" s="19"/>
    </row>
    <row r="593" spans="1:12" x14ac:dyDescent="0.25">
      <c r="A593" s="14">
        <v>1990</v>
      </c>
      <c r="B593" s="15" t="s">
        <v>88</v>
      </c>
      <c r="C593" s="15" t="s">
        <v>82</v>
      </c>
      <c r="D593" s="15" t="s">
        <v>89</v>
      </c>
      <c r="E593" s="16">
        <v>5</v>
      </c>
      <c r="F593" s="16">
        <v>1</v>
      </c>
      <c r="G593" s="16">
        <v>20510</v>
      </c>
      <c r="H593" s="15" t="s">
        <v>60</v>
      </c>
      <c r="I593" s="16">
        <v>0</v>
      </c>
      <c r="J593" s="18"/>
      <c r="K593" s="18"/>
      <c r="L593" s="19"/>
    </row>
    <row r="594" spans="1:12" x14ac:dyDescent="0.25">
      <c r="A594" s="14">
        <v>1990</v>
      </c>
      <c r="B594" s="15" t="s">
        <v>88</v>
      </c>
      <c r="C594" s="15" t="s">
        <v>64</v>
      </c>
      <c r="D594" s="15" t="s">
        <v>65</v>
      </c>
      <c r="E594" s="16">
        <v>36</v>
      </c>
      <c r="F594" s="16">
        <v>0</v>
      </c>
      <c r="G594" s="16">
        <v>20510</v>
      </c>
      <c r="H594" s="15" t="s">
        <v>60</v>
      </c>
      <c r="I594" s="16">
        <v>11514</v>
      </c>
      <c r="J594" s="18"/>
      <c r="K594" s="18"/>
      <c r="L594" s="19"/>
    </row>
    <row r="595" spans="1:12" x14ac:dyDescent="0.25">
      <c r="A595" s="14">
        <v>1990</v>
      </c>
      <c r="B595" s="15" t="s">
        <v>88</v>
      </c>
      <c r="C595" s="15" t="s">
        <v>64</v>
      </c>
      <c r="D595" s="15" t="s">
        <v>66</v>
      </c>
      <c r="E595" s="16">
        <v>30</v>
      </c>
      <c r="F595" s="16">
        <v>1</v>
      </c>
      <c r="G595" s="16">
        <v>20510</v>
      </c>
      <c r="H595" s="15" t="s">
        <v>60</v>
      </c>
      <c r="I595" s="16">
        <v>9545</v>
      </c>
      <c r="J595" s="16">
        <v>8.1</v>
      </c>
      <c r="K595" s="16">
        <v>144000</v>
      </c>
      <c r="L595" s="17">
        <v>481000</v>
      </c>
    </row>
    <row r="596" spans="1:12" x14ac:dyDescent="0.25">
      <c r="A596" s="14">
        <v>1990</v>
      </c>
      <c r="B596" s="15" t="s">
        <v>88</v>
      </c>
      <c r="C596" s="15" t="s">
        <v>64</v>
      </c>
      <c r="D596" s="15" t="s">
        <v>67</v>
      </c>
      <c r="E596" s="16">
        <v>35</v>
      </c>
      <c r="F596" s="16">
        <v>1</v>
      </c>
      <c r="G596" s="16">
        <v>20510</v>
      </c>
      <c r="H596" s="15" t="s">
        <v>60</v>
      </c>
      <c r="I596" s="16">
        <v>11238</v>
      </c>
      <c r="J596" s="18"/>
      <c r="K596" s="18"/>
      <c r="L596" s="19"/>
    </row>
    <row r="597" spans="1:12" x14ac:dyDescent="0.25">
      <c r="A597" s="14">
        <v>1990</v>
      </c>
      <c r="B597" s="15" t="s">
        <v>88</v>
      </c>
      <c r="C597" s="15" t="s">
        <v>69</v>
      </c>
      <c r="D597" s="15" t="s">
        <v>71</v>
      </c>
      <c r="E597" s="16">
        <v>39</v>
      </c>
      <c r="F597" s="16">
        <v>1</v>
      </c>
      <c r="G597" s="16">
        <v>20510</v>
      </c>
      <c r="H597" s="15" t="s">
        <v>60</v>
      </c>
      <c r="I597" s="16">
        <v>4412</v>
      </c>
      <c r="J597" s="18"/>
      <c r="K597" s="18"/>
      <c r="L597" s="19"/>
    </row>
    <row r="598" spans="1:12" x14ac:dyDescent="0.25">
      <c r="A598" s="14">
        <v>1990</v>
      </c>
      <c r="B598" s="15" t="s">
        <v>88</v>
      </c>
      <c r="C598" s="15" t="s">
        <v>69</v>
      </c>
      <c r="D598" s="15" t="s">
        <v>73</v>
      </c>
      <c r="E598" s="16">
        <v>49</v>
      </c>
      <c r="F598" s="16">
        <v>0</v>
      </c>
      <c r="G598" s="16">
        <v>20510</v>
      </c>
      <c r="H598" s="15" t="s">
        <v>60</v>
      </c>
      <c r="I598" s="16">
        <v>0</v>
      </c>
      <c r="J598" s="18"/>
      <c r="K598" s="18"/>
      <c r="L598" s="19"/>
    </row>
    <row r="599" spans="1:12" x14ac:dyDescent="0.25">
      <c r="A599" s="14">
        <v>1990</v>
      </c>
      <c r="B599" s="15" t="s">
        <v>88</v>
      </c>
      <c r="C599" s="15" t="s">
        <v>69</v>
      </c>
      <c r="D599" s="15" t="s">
        <v>74</v>
      </c>
      <c r="E599" s="16">
        <v>45</v>
      </c>
      <c r="F599" s="16">
        <v>1</v>
      </c>
      <c r="G599" s="16">
        <v>20510</v>
      </c>
      <c r="H599" s="15" t="s">
        <v>60</v>
      </c>
      <c r="I599" s="16">
        <v>7517</v>
      </c>
      <c r="J599" s="16">
        <v>5.85</v>
      </c>
      <c r="K599" s="16">
        <v>62000</v>
      </c>
      <c r="L599" s="17">
        <v>221000</v>
      </c>
    </row>
    <row r="600" spans="1:12" x14ac:dyDescent="0.25">
      <c r="A600" s="14">
        <v>1990</v>
      </c>
      <c r="B600" s="15" t="s">
        <v>88</v>
      </c>
      <c r="C600" s="15" t="s">
        <v>76</v>
      </c>
      <c r="D600" s="15" t="s">
        <v>77</v>
      </c>
      <c r="E600" s="16">
        <v>38</v>
      </c>
      <c r="F600" s="16">
        <v>1</v>
      </c>
      <c r="G600" s="16">
        <v>20510</v>
      </c>
      <c r="H600" s="15" t="s">
        <v>60</v>
      </c>
      <c r="I600" s="16">
        <v>10898</v>
      </c>
      <c r="J600" s="16">
        <v>8.1</v>
      </c>
      <c r="K600" s="16">
        <v>47000</v>
      </c>
      <c r="L600" s="17">
        <v>166000</v>
      </c>
    </row>
    <row r="601" spans="1:12" x14ac:dyDescent="0.25">
      <c r="A601" s="14">
        <v>1990</v>
      </c>
      <c r="B601" s="15" t="s">
        <v>88</v>
      </c>
      <c r="C601" s="15" t="s">
        <v>80</v>
      </c>
      <c r="D601" s="15" t="s">
        <v>81</v>
      </c>
      <c r="E601" s="16">
        <v>25</v>
      </c>
      <c r="F601" s="16">
        <v>1</v>
      </c>
      <c r="G601" s="16">
        <v>20510</v>
      </c>
      <c r="H601" s="15" t="s">
        <v>60</v>
      </c>
      <c r="I601" s="16">
        <v>11634</v>
      </c>
      <c r="J601" s="16">
        <v>5.4</v>
      </c>
      <c r="K601" s="16">
        <v>50000</v>
      </c>
      <c r="L601" s="17">
        <v>167000</v>
      </c>
    </row>
    <row r="602" spans="1:12" x14ac:dyDescent="0.25">
      <c r="A602" s="14">
        <v>1990</v>
      </c>
      <c r="B602" s="15" t="s">
        <v>57</v>
      </c>
      <c r="C602" s="15" t="s">
        <v>64</v>
      </c>
      <c r="D602" s="15" t="s">
        <v>65</v>
      </c>
      <c r="E602" s="16">
        <v>36</v>
      </c>
      <c r="F602" s="16">
        <v>0</v>
      </c>
      <c r="G602" s="16">
        <v>20510</v>
      </c>
      <c r="H602" s="15" t="s">
        <v>60</v>
      </c>
      <c r="I602" s="16">
        <v>11514</v>
      </c>
      <c r="J602" s="16">
        <v>12.0207566208757</v>
      </c>
      <c r="K602" s="16">
        <v>138406.99173276199</v>
      </c>
      <c r="L602" s="17">
        <v>459310.512389843</v>
      </c>
    </row>
    <row r="603" spans="1:12" x14ac:dyDescent="0.25">
      <c r="A603" s="14">
        <v>1990</v>
      </c>
      <c r="B603" s="15" t="s">
        <v>57</v>
      </c>
      <c r="C603" s="15" t="s">
        <v>64</v>
      </c>
      <c r="D603" s="15" t="s">
        <v>66</v>
      </c>
      <c r="E603" s="16">
        <v>30</v>
      </c>
      <c r="F603" s="16">
        <v>1</v>
      </c>
      <c r="G603" s="16">
        <v>20510</v>
      </c>
      <c r="H603" s="15" t="s">
        <v>60</v>
      </c>
      <c r="I603" s="16">
        <v>9545</v>
      </c>
      <c r="J603" s="16">
        <v>10.237706631978901</v>
      </c>
      <c r="K603" s="16">
        <v>97718.909802238602</v>
      </c>
      <c r="L603" s="17">
        <v>324494.97330452298</v>
      </c>
    </row>
    <row r="604" spans="1:12" x14ac:dyDescent="0.25">
      <c r="A604" s="14">
        <v>1990</v>
      </c>
      <c r="B604" s="15" t="s">
        <v>57</v>
      </c>
      <c r="C604" s="15" t="s">
        <v>64</v>
      </c>
      <c r="D604" s="15" t="s">
        <v>67</v>
      </c>
      <c r="E604" s="16">
        <v>35</v>
      </c>
      <c r="F604" s="16">
        <v>1</v>
      </c>
      <c r="G604" s="16">
        <v>20510</v>
      </c>
      <c r="H604" s="15" t="s">
        <v>60</v>
      </c>
      <c r="I604" s="16">
        <v>11238</v>
      </c>
      <c r="J604" s="16">
        <v>10.446011197345401</v>
      </c>
      <c r="K604" s="16">
        <v>117392.273835767</v>
      </c>
      <c r="L604" s="17">
        <v>407951.18828913698</v>
      </c>
    </row>
    <row r="605" spans="1:12" x14ac:dyDescent="0.25">
      <c r="A605" s="14">
        <v>1990</v>
      </c>
      <c r="B605" s="15" t="s">
        <v>57</v>
      </c>
      <c r="C605" s="15" t="s">
        <v>64</v>
      </c>
      <c r="D605" s="15" t="s">
        <v>68</v>
      </c>
      <c r="E605" s="16">
        <v>31</v>
      </c>
      <c r="F605" s="16">
        <v>0</v>
      </c>
      <c r="G605" s="16">
        <v>20510</v>
      </c>
      <c r="H605" s="15" t="s">
        <v>60</v>
      </c>
      <c r="I605" s="16">
        <v>17142</v>
      </c>
      <c r="J605" s="16">
        <v>7.0544416913790302</v>
      </c>
      <c r="K605" s="16">
        <v>120927.239473619</v>
      </c>
      <c r="L605" s="17">
        <v>369941.83757160697</v>
      </c>
    </row>
    <row r="606" spans="1:12" x14ac:dyDescent="0.25">
      <c r="A606" s="14">
        <v>1990</v>
      </c>
      <c r="B606" s="15" t="s">
        <v>57</v>
      </c>
      <c r="C606" s="15" t="s">
        <v>69</v>
      </c>
      <c r="D606" s="15" t="s">
        <v>90</v>
      </c>
      <c r="E606" s="16">
        <v>43</v>
      </c>
      <c r="F606" s="16">
        <v>0</v>
      </c>
      <c r="G606" s="16">
        <v>20510</v>
      </c>
      <c r="H606" s="15" t="s">
        <v>60</v>
      </c>
      <c r="I606" s="16">
        <v>1169</v>
      </c>
      <c r="J606" s="16">
        <v>3.5558208409668799</v>
      </c>
      <c r="K606" s="16">
        <v>4156.7545630902796</v>
      </c>
      <c r="L606" s="17">
        <v>12304.771409803299</v>
      </c>
    </row>
    <row r="607" spans="1:12" x14ac:dyDescent="0.25">
      <c r="A607" s="14">
        <v>1990</v>
      </c>
      <c r="B607" s="15" t="s">
        <v>57</v>
      </c>
      <c r="C607" s="15" t="s">
        <v>69</v>
      </c>
      <c r="D607" s="15" t="s">
        <v>70</v>
      </c>
      <c r="E607" s="16">
        <v>55</v>
      </c>
      <c r="F607" s="16">
        <v>1</v>
      </c>
      <c r="G607" s="16">
        <v>20510</v>
      </c>
      <c r="H607" s="15" t="s">
        <v>60</v>
      </c>
      <c r="I607" s="16">
        <v>2343</v>
      </c>
      <c r="J607" s="16">
        <v>8.9337980310131897</v>
      </c>
      <c r="K607" s="16">
        <v>20931.888786663902</v>
      </c>
      <c r="L607" s="17">
        <v>59874.221589713699</v>
      </c>
    </row>
    <row r="608" spans="1:12" x14ac:dyDescent="0.25">
      <c r="A608" s="14">
        <v>1990</v>
      </c>
      <c r="B608" s="15" t="s">
        <v>57</v>
      </c>
      <c r="C608" s="15" t="s">
        <v>69</v>
      </c>
      <c r="D608" s="15" t="s">
        <v>71</v>
      </c>
      <c r="E608" s="16">
        <v>39</v>
      </c>
      <c r="F608" s="16">
        <v>1</v>
      </c>
      <c r="G608" s="16">
        <v>20510</v>
      </c>
      <c r="H608" s="15" t="s">
        <v>60</v>
      </c>
      <c r="I608" s="16">
        <v>4412</v>
      </c>
      <c r="J608" s="16">
        <v>8.21065071511822</v>
      </c>
      <c r="K608" s="16">
        <v>36225.390955101597</v>
      </c>
      <c r="L608" s="17">
        <v>149549.57166543201</v>
      </c>
    </row>
    <row r="609" spans="1:12" x14ac:dyDescent="0.25">
      <c r="A609" s="14">
        <v>1990</v>
      </c>
      <c r="B609" s="15" t="s">
        <v>57</v>
      </c>
      <c r="C609" s="15" t="s">
        <v>69</v>
      </c>
      <c r="D609" s="15" t="s">
        <v>91</v>
      </c>
      <c r="E609" s="16">
        <v>48</v>
      </c>
      <c r="F609" s="16">
        <v>0</v>
      </c>
      <c r="G609" s="16">
        <v>20510</v>
      </c>
      <c r="H609" s="15" t="s">
        <v>60</v>
      </c>
      <c r="I609" s="16">
        <v>2254</v>
      </c>
      <c r="J609" s="16">
        <v>4.0004529064845196</v>
      </c>
      <c r="K609" s="16">
        <v>9017.0208512161207</v>
      </c>
      <c r="L609" s="17">
        <v>24545.861399224799</v>
      </c>
    </row>
    <row r="610" spans="1:12" x14ac:dyDescent="0.25">
      <c r="A610" s="14">
        <v>1990</v>
      </c>
      <c r="B610" s="15" t="s">
        <v>57</v>
      </c>
      <c r="C610" s="15" t="s">
        <v>69</v>
      </c>
      <c r="D610" s="15" t="s">
        <v>72</v>
      </c>
      <c r="E610" s="16">
        <v>47</v>
      </c>
      <c r="F610" s="16">
        <v>1</v>
      </c>
      <c r="G610" s="16">
        <v>20510</v>
      </c>
      <c r="H610" s="15" t="s">
        <v>60</v>
      </c>
      <c r="I610" s="16">
        <v>1253</v>
      </c>
      <c r="J610" s="16">
        <v>9.4157338466479601</v>
      </c>
      <c r="K610" s="16">
        <v>11797.914509849899</v>
      </c>
      <c r="L610" s="17">
        <v>37666.548845347002</v>
      </c>
    </row>
    <row r="611" spans="1:12" x14ac:dyDescent="0.25">
      <c r="A611" s="14">
        <v>1990</v>
      </c>
      <c r="B611" s="15" t="s">
        <v>57</v>
      </c>
      <c r="C611" s="15" t="s">
        <v>69</v>
      </c>
      <c r="D611" s="15" t="s">
        <v>73</v>
      </c>
      <c r="E611" s="16">
        <v>49</v>
      </c>
      <c r="F611" s="16">
        <v>0</v>
      </c>
      <c r="G611" s="16">
        <v>20510</v>
      </c>
      <c r="H611" s="15" t="s">
        <v>60</v>
      </c>
      <c r="I611" s="16">
        <v>0</v>
      </c>
      <c r="J611" s="18"/>
      <c r="K611" s="16">
        <v>0</v>
      </c>
      <c r="L611" s="17">
        <v>0</v>
      </c>
    </row>
    <row r="612" spans="1:12" x14ac:dyDescent="0.25">
      <c r="A612" s="14">
        <v>1990</v>
      </c>
      <c r="B612" s="15" t="s">
        <v>57</v>
      </c>
      <c r="C612" s="15" t="s">
        <v>69</v>
      </c>
      <c r="D612" s="15" t="s">
        <v>74</v>
      </c>
      <c r="E612" s="16">
        <v>45</v>
      </c>
      <c r="F612" s="16">
        <v>1</v>
      </c>
      <c r="G612" s="16">
        <v>20510</v>
      </c>
      <c r="H612" s="15" t="s">
        <v>60</v>
      </c>
      <c r="I612" s="16">
        <v>4775</v>
      </c>
      <c r="J612" s="16">
        <v>11.734912865406301</v>
      </c>
      <c r="K612" s="16">
        <v>56034.208932315298</v>
      </c>
      <c r="L612" s="17">
        <v>195357.812366945</v>
      </c>
    </row>
    <row r="613" spans="1:12" x14ac:dyDescent="0.25">
      <c r="A613" s="14">
        <v>1990</v>
      </c>
      <c r="B613" s="15" t="s">
        <v>57</v>
      </c>
      <c r="C613" s="15" t="s">
        <v>69</v>
      </c>
      <c r="D613" s="15" t="s">
        <v>75</v>
      </c>
      <c r="E613" s="16">
        <v>46</v>
      </c>
      <c r="F613" s="16">
        <v>1</v>
      </c>
      <c r="G613" s="16">
        <v>20510</v>
      </c>
      <c r="H613" s="15" t="s">
        <v>60</v>
      </c>
      <c r="I613" s="16">
        <v>729</v>
      </c>
      <c r="J613" s="16">
        <v>19.567035094735601</v>
      </c>
      <c r="K613" s="16">
        <v>14264.3685840622</v>
      </c>
      <c r="L613" s="17">
        <v>42275.160256032403</v>
      </c>
    </row>
    <row r="614" spans="1:12" x14ac:dyDescent="0.25">
      <c r="A614" s="14">
        <v>1990</v>
      </c>
      <c r="B614" s="15" t="s">
        <v>57</v>
      </c>
      <c r="C614" s="15" t="s">
        <v>76</v>
      </c>
      <c r="D614" s="15" t="s">
        <v>77</v>
      </c>
      <c r="E614" s="16">
        <v>38</v>
      </c>
      <c r="F614" s="16">
        <v>1</v>
      </c>
      <c r="G614" s="16">
        <v>20510</v>
      </c>
      <c r="H614" s="15" t="s">
        <v>60</v>
      </c>
      <c r="I614" s="16">
        <v>10898</v>
      </c>
      <c r="J614" s="16">
        <v>14.4202602731482</v>
      </c>
      <c r="K614" s="16">
        <v>157151.996456769</v>
      </c>
      <c r="L614" s="17">
        <v>572601.87962089397</v>
      </c>
    </row>
    <row r="615" spans="1:12" x14ac:dyDescent="0.25">
      <c r="A615" s="14">
        <v>1990</v>
      </c>
      <c r="B615" s="15" t="s">
        <v>57</v>
      </c>
      <c r="C615" s="15" t="s">
        <v>76</v>
      </c>
      <c r="D615" s="15" t="s">
        <v>78</v>
      </c>
      <c r="E615" s="16">
        <v>41</v>
      </c>
      <c r="F615" s="16">
        <v>0</v>
      </c>
      <c r="G615" s="16">
        <v>20510</v>
      </c>
      <c r="H615" s="15" t="s">
        <v>60</v>
      </c>
      <c r="I615" s="16">
        <v>1528</v>
      </c>
      <c r="J615" s="16">
        <v>13.1659101668142</v>
      </c>
      <c r="K615" s="16">
        <v>20117.510734891999</v>
      </c>
      <c r="L615" s="17">
        <v>47129.0215107724</v>
      </c>
    </row>
    <row r="616" spans="1:12" x14ac:dyDescent="0.25">
      <c r="A616" s="14">
        <v>1990</v>
      </c>
      <c r="B616" s="15" t="s">
        <v>57</v>
      </c>
      <c r="C616" s="15" t="s">
        <v>76</v>
      </c>
      <c r="D616" s="15" t="s">
        <v>79</v>
      </c>
      <c r="E616" s="16">
        <v>42</v>
      </c>
      <c r="F616" s="16">
        <v>0</v>
      </c>
      <c r="G616" s="16">
        <v>20510</v>
      </c>
      <c r="H616" s="15" t="s">
        <v>60</v>
      </c>
      <c r="I616" s="16">
        <v>2036</v>
      </c>
      <c r="J616" s="16">
        <v>9.72206529262799</v>
      </c>
      <c r="K616" s="16">
        <v>19794.124935790602</v>
      </c>
      <c r="L616" s="17">
        <v>59671.1864355293</v>
      </c>
    </row>
    <row r="617" spans="1:12" x14ac:dyDescent="0.25">
      <c r="A617" s="14">
        <v>1990</v>
      </c>
      <c r="B617" s="15" t="s">
        <v>57</v>
      </c>
      <c r="C617" s="15" t="s">
        <v>80</v>
      </c>
      <c r="D617" s="15" t="s">
        <v>87</v>
      </c>
      <c r="E617" s="16">
        <v>28</v>
      </c>
      <c r="F617" s="16">
        <v>0</v>
      </c>
      <c r="G617" s="16">
        <v>20510</v>
      </c>
      <c r="H617" s="15" t="s">
        <v>60</v>
      </c>
      <c r="I617" s="16">
        <v>3170</v>
      </c>
      <c r="J617" s="16">
        <v>3.6247896861331999</v>
      </c>
      <c r="K617" s="16">
        <v>11490.583305042201</v>
      </c>
      <c r="L617" s="17">
        <v>31069.353240836401</v>
      </c>
    </row>
    <row r="618" spans="1:12" x14ac:dyDescent="0.25">
      <c r="A618" s="14">
        <v>1990</v>
      </c>
      <c r="B618" s="15" t="s">
        <v>57</v>
      </c>
      <c r="C618" s="15" t="s">
        <v>80</v>
      </c>
      <c r="D618" s="15" t="s">
        <v>81</v>
      </c>
      <c r="E618" s="16">
        <v>25</v>
      </c>
      <c r="F618" s="16">
        <v>1</v>
      </c>
      <c r="G618" s="16">
        <v>20510</v>
      </c>
      <c r="H618" s="15" t="s">
        <v>60</v>
      </c>
      <c r="I618" s="16">
        <v>11634</v>
      </c>
      <c r="J618" s="16">
        <v>7.3053253175181103</v>
      </c>
      <c r="K618" s="16">
        <v>84990.154744005602</v>
      </c>
      <c r="L618" s="17">
        <v>283870.14677897003</v>
      </c>
    </row>
    <row r="619" spans="1:12" x14ac:dyDescent="0.25">
      <c r="A619" s="14">
        <v>1989</v>
      </c>
      <c r="B619" s="15" t="s">
        <v>88</v>
      </c>
      <c r="C619" s="15" t="s">
        <v>58</v>
      </c>
      <c r="D619" s="15" t="s">
        <v>59</v>
      </c>
      <c r="E619" s="16">
        <v>15</v>
      </c>
      <c r="F619" s="16">
        <v>1</v>
      </c>
      <c r="G619" s="16">
        <v>20510</v>
      </c>
      <c r="H619" s="15" t="s">
        <v>60</v>
      </c>
      <c r="I619" s="16">
        <v>15658</v>
      </c>
      <c r="J619" s="16">
        <v>3.15</v>
      </c>
      <c r="K619" s="16">
        <v>145000</v>
      </c>
      <c r="L619" s="17">
        <v>476000</v>
      </c>
    </row>
    <row r="620" spans="1:12" x14ac:dyDescent="0.25">
      <c r="A620" s="14">
        <v>1989</v>
      </c>
      <c r="B620" s="15" t="s">
        <v>88</v>
      </c>
      <c r="C620" s="15" t="s">
        <v>58</v>
      </c>
      <c r="D620" s="15" t="s">
        <v>61</v>
      </c>
      <c r="E620" s="16">
        <v>16</v>
      </c>
      <c r="F620" s="16">
        <v>1</v>
      </c>
      <c r="G620" s="16">
        <v>20510</v>
      </c>
      <c r="H620" s="15" t="s">
        <v>60</v>
      </c>
      <c r="I620" s="16">
        <v>10925</v>
      </c>
      <c r="J620" s="18"/>
      <c r="K620" s="18"/>
      <c r="L620" s="19"/>
    </row>
    <row r="621" spans="1:12" x14ac:dyDescent="0.25">
      <c r="A621" s="14">
        <v>1989</v>
      </c>
      <c r="B621" s="15" t="s">
        <v>88</v>
      </c>
      <c r="C621" s="15" t="s">
        <v>58</v>
      </c>
      <c r="D621" s="15" t="s">
        <v>62</v>
      </c>
      <c r="E621" s="16">
        <v>18</v>
      </c>
      <c r="F621" s="16">
        <v>1</v>
      </c>
      <c r="G621" s="16">
        <v>20510</v>
      </c>
      <c r="H621" s="15" t="s">
        <v>60</v>
      </c>
      <c r="I621" s="16">
        <v>12772</v>
      </c>
      <c r="J621" s="18"/>
      <c r="K621" s="18"/>
      <c r="L621" s="19"/>
    </row>
    <row r="622" spans="1:12" x14ac:dyDescent="0.25">
      <c r="A622" s="14">
        <v>1989</v>
      </c>
      <c r="B622" s="15" t="s">
        <v>88</v>
      </c>
      <c r="C622" s="15" t="s">
        <v>58</v>
      </c>
      <c r="D622" s="15" t="s">
        <v>63</v>
      </c>
      <c r="E622" s="16">
        <v>17</v>
      </c>
      <c r="F622" s="16">
        <v>1</v>
      </c>
      <c r="G622" s="16">
        <v>20510</v>
      </c>
      <c r="H622" s="15" t="s">
        <v>60</v>
      </c>
      <c r="I622" s="16">
        <v>12808</v>
      </c>
      <c r="J622" s="18"/>
      <c r="K622" s="18"/>
      <c r="L622" s="19"/>
    </row>
    <row r="623" spans="1:12" x14ac:dyDescent="0.25">
      <c r="A623" s="14">
        <v>1989</v>
      </c>
      <c r="B623" s="15" t="s">
        <v>88</v>
      </c>
      <c r="C623" s="15" t="s">
        <v>82</v>
      </c>
      <c r="D623" s="15" t="s">
        <v>83</v>
      </c>
      <c r="E623" s="16">
        <v>9</v>
      </c>
      <c r="F623" s="16">
        <v>1</v>
      </c>
      <c r="G623" s="16">
        <v>20510</v>
      </c>
      <c r="H623" s="15" t="s">
        <v>60</v>
      </c>
      <c r="I623" s="16">
        <v>5608</v>
      </c>
      <c r="J623" s="18"/>
      <c r="K623" s="18"/>
      <c r="L623" s="19"/>
    </row>
    <row r="624" spans="1:12" x14ac:dyDescent="0.25">
      <c r="A624" s="14">
        <v>1989</v>
      </c>
      <c r="B624" s="15" t="s">
        <v>88</v>
      </c>
      <c r="C624" s="15" t="s">
        <v>82</v>
      </c>
      <c r="D624" s="15" t="s">
        <v>84</v>
      </c>
      <c r="E624" s="16">
        <v>8</v>
      </c>
      <c r="F624" s="16">
        <v>1</v>
      </c>
      <c r="G624" s="16">
        <v>20510</v>
      </c>
      <c r="H624" s="15" t="s">
        <v>60</v>
      </c>
      <c r="I624" s="16">
        <v>16062</v>
      </c>
      <c r="J624" s="16">
        <v>4.5</v>
      </c>
      <c r="K624" s="16">
        <v>118000</v>
      </c>
      <c r="L624" s="17">
        <v>345000</v>
      </c>
    </row>
    <row r="625" spans="1:12" x14ac:dyDescent="0.25">
      <c r="A625" s="14">
        <v>1989</v>
      </c>
      <c r="B625" s="15" t="s">
        <v>88</v>
      </c>
      <c r="C625" s="15" t="s">
        <v>82</v>
      </c>
      <c r="D625" s="15" t="s">
        <v>85</v>
      </c>
      <c r="E625" s="16">
        <v>7</v>
      </c>
      <c r="F625" s="16">
        <v>1</v>
      </c>
      <c r="G625" s="16">
        <v>20510</v>
      </c>
      <c r="H625" s="15" t="s">
        <v>60</v>
      </c>
      <c r="I625" s="16">
        <v>5916</v>
      </c>
      <c r="J625" s="18"/>
      <c r="K625" s="18"/>
      <c r="L625" s="19"/>
    </row>
    <row r="626" spans="1:12" x14ac:dyDescent="0.25">
      <c r="A626" s="14">
        <v>1989</v>
      </c>
      <c r="B626" s="15" t="s">
        <v>88</v>
      </c>
      <c r="C626" s="15" t="s">
        <v>82</v>
      </c>
      <c r="D626" s="15" t="s">
        <v>86</v>
      </c>
      <c r="E626" s="16">
        <v>6</v>
      </c>
      <c r="F626" s="16">
        <v>1</v>
      </c>
      <c r="G626" s="16">
        <v>20510</v>
      </c>
      <c r="H626" s="15" t="s">
        <v>60</v>
      </c>
      <c r="I626" s="16">
        <v>5425</v>
      </c>
      <c r="J626" s="18"/>
      <c r="K626" s="18"/>
      <c r="L626" s="19"/>
    </row>
    <row r="627" spans="1:12" x14ac:dyDescent="0.25">
      <c r="A627" s="14">
        <v>1989</v>
      </c>
      <c r="B627" s="15" t="s">
        <v>88</v>
      </c>
      <c r="C627" s="15" t="s">
        <v>64</v>
      </c>
      <c r="D627" s="15" t="s">
        <v>65</v>
      </c>
      <c r="E627" s="16">
        <v>36</v>
      </c>
      <c r="F627" s="16">
        <v>0</v>
      </c>
      <c r="G627" s="16">
        <v>20510</v>
      </c>
      <c r="H627" s="15" t="s">
        <v>60</v>
      </c>
      <c r="I627" s="16">
        <v>11514</v>
      </c>
      <c r="J627" s="18"/>
      <c r="K627" s="18"/>
      <c r="L627" s="19"/>
    </row>
    <row r="628" spans="1:12" x14ac:dyDescent="0.25">
      <c r="A628" s="14">
        <v>1989</v>
      </c>
      <c r="B628" s="15" t="s">
        <v>88</v>
      </c>
      <c r="C628" s="15" t="s">
        <v>64</v>
      </c>
      <c r="D628" s="15" t="s">
        <v>66</v>
      </c>
      <c r="E628" s="16">
        <v>30</v>
      </c>
      <c r="F628" s="16">
        <v>1</v>
      </c>
      <c r="G628" s="16">
        <v>20510</v>
      </c>
      <c r="H628" s="15" t="s">
        <v>60</v>
      </c>
      <c r="I628" s="16">
        <v>9545</v>
      </c>
      <c r="J628" s="16">
        <v>10.8</v>
      </c>
      <c r="K628" s="16">
        <v>189000</v>
      </c>
      <c r="L628" s="17">
        <v>639000</v>
      </c>
    </row>
    <row r="629" spans="1:12" x14ac:dyDescent="0.25">
      <c r="A629" s="14">
        <v>1989</v>
      </c>
      <c r="B629" s="15" t="s">
        <v>88</v>
      </c>
      <c r="C629" s="15" t="s">
        <v>64</v>
      </c>
      <c r="D629" s="15" t="s">
        <v>67</v>
      </c>
      <c r="E629" s="16">
        <v>35</v>
      </c>
      <c r="F629" s="16">
        <v>1</v>
      </c>
      <c r="G629" s="16">
        <v>20510</v>
      </c>
      <c r="H629" s="15" t="s">
        <v>60</v>
      </c>
      <c r="I629" s="16">
        <v>11238</v>
      </c>
      <c r="J629" s="18"/>
      <c r="K629" s="18"/>
      <c r="L629" s="19"/>
    </row>
    <row r="630" spans="1:12" x14ac:dyDescent="0.25">
      <c r="A630" s="14">
        <v>1989</v>
      </c>
      <c r="B630" s="15" t="s">
        <v>88</v>
      </c>
      <c r="C630" s="15" t="s">
        <v>69</v>
      </c>
      <c r="D630" s="15" t="s">
        <v>71</v>
      </c>
      <c r="E630" s="16">
        <v>39</v>
      </c>
      <c r="F630" s="16">
        <v>1</v>
      </c>
      <c r="G630" s="16">
        <v>20510</v>
      </c>
      <c r="H630" s="15" t="s">
        <v>60</v>
      </c>
      <c r="I630" s="16">
        <v>1831</v>
      </c>
      <c r="J630" s="18"/>
      <c r="K630" s="18"/>
      <c r="L630" s="19"/>
    </row>
    <row r="631" spans="1:12" x14ac:dyDescent="0.25">
      <c r="A631" s="14">
        <v>1989</v>
      </c>
      <c r="B631" s="15" t="s">
        <v>88</v>
      </c>
      <c r="C631" s="15" t="s">
        <v>69</v>
      </c>
      <c r="D631" s="15" t="s">
        <v>73</v>
      </c>
      <c r="E631" s="16">
        <v>49</v>
      </c>
      <c r="F631" s="16">
        <v>0</v>
      </c>
      <c r="G631" s="16">
        <v>20510</v>
      </c>
      <c r="H631" s="15" t="s">
        <v>60</v>
      </c>
      <c r="I631" s="16">
        <v>0</v>
      </c>
      <c r="J631" s="18"/>
      <c r="K631" s="18"/>
      <c r="L631" s="19"/>
    </row>
    <row r="632" spans="1:12" x14ac:dyDescent="0.25">
      <c r="A632" s="14">
        <v>1989</v>
      </c>
      <c r="B632" s="15" t="s">
        <v>88</v>
      </c>
      <c r="C632" s="15" t="s">
        <v>69</v>
      </c>
      <c r="D632" s="15" t="s">
        <v>74</v>
      </c>
      <c r="E632" s="16">
        <v>45</v>
      </c>
      <c r="F632" s="16">
        <v>1</v>
      </c>
      <c r="G632" s="16">
        <v>20510</v>
      </c>
      <c r="H632" s="15" t="s">
        <v>60</v>
      </c>
      <c r="I632" s="16">
        <v>4775</v>
      </c>
      <c r="J632" s="16">
        <v>7.2</v>
      </c>
      <c r="K632" s="16">
        <v>78000</v>
      </c>
      <c r="L632" s="17">
        <v>266000</v>
      </c>
    </row>
    <row r="633" spans="1:12" x14ac:dyDescent="0.25">
      <c r="A633" s="14">
        <v>1989</v>
      </c>
      <c r="B633" s="15" t="s">
        <v>88</v>
      </c>
      <c r="C633" s="15" t="s">
        <v>76</v>
      </c>
      <c r="D633" s="15" t="s">
        <v>77</v>
      </c>
      <c r="E633" s="16">
        <v>38</v>
      </c>
      <c r="F633" s="16">
        <v>1</v>
      </c>
      <c r="G633" s="16">
        <v>20510</v>
      </c>
      <c r="H633" s="15" t="s">
        <v>60</v>
      </c>
      <c r="I633" s="16">
        <v>10898</v>
      </c>
      <c r="J633" s="16">
        <v>11.25</v>
      </c>
      <c r="K633" s="16">
        <v>65000</v>
      </c>
      <c r="L633" s="17">
        <v>234000</v>
      </c>
    </row>
    <row r="634" spans="1:12" x14ac:dyDescent="0.25">
      <c r="A634" s="14">
        <v>1989</v>
      </c>
      <c r="B634" s="15" t="s">
        <v>88</v>
      </c>
      <c r="C634" s="15" t="s">
        <v>80</v>
      </c>
      <c r="D634" s="15" t="s">
        <v>81</v>
      </c>
      <c r="E634" s="16">
        <v>25</v>
      </c>
      <c r="F634" s="16">
        <v>1</v>
      </c>
      <c r="G634" s="16">
        <v>20510</v>
      </c>
      <c r="H634" s="15" t="s">
        <v>60</v>
      </c>
      <c r="I634" s="16">
        <v>11634</v>
      </c>
      <c r="J634" s="16">
        <v>7.2</v>
      </c>
      <c r="K634" s="16">
        <v>67000</v>
      </c>
      <c r="L634" s="17">
        <v>217000</v>
      </c>
    </row>
    <row r="635" spans="1:12" x14ac:dyDescent="0.25">
      <c r="A635" s="14">
        <v>1989</v>
      </c>
      <c r="B635" s="15" t="s">
        <v>57</v>
      </c>
      <c r="C635" s="15" t="s">
        <v>64</v>
      </c>
      <c r="D635" s="15" t="s">
        <v>65</v>
      </c>
      <c r="E635" s="16">
        <v>36</v>
      </c>
      <c r="F635" s="16">
        <v>0</v>
      </c>
      <c r="G635" s="16">
        <v>20510</v>
      </c>
      <c r="H635" s="15" t="s">
        <v>60</v>
      </c>
      <c r="I635" s="16">
        <v>11514</v>
      </c>
      <c r="J635" s="16">
        <v>12.9969919940282</v>
      </c>
      <c r="K635" s="16">
        <v>149647.36581923999</v>
      </c>
      <c r="L635" s="17">
        <v>517566.40387307102</v>
      </c>
    </row>
    <row r="636" spans="1:12" x14ac:dyDescent="0.25">
      <c r="A636" s="14">
        <v>1989</v>
      </c>
      <c r="B636" s="15" t="s">
        <v>57</v>
      </c>
      <c r="C636" s="15" t="s">
        <v>64</v>
      </c>
      <c r="D636" s="15" t="s">
        <v>66</v>
      </c>
      <c r="E636" s="16">
        <v>30</v>
      </c>
      <c r="F636" s="16">
        <v>1</v>
      </c>
      <c r="G636" s="16">
        <v>20510</v>
      </c>
      <c r="H636" s="15" t="s">
        <v>60</v>
      </c>
      <c r="I636" s="16">
        <v>9545</v>
      </c>
      <c r="J636" s="16">
        <v>7.5930069918810004</v>
      </c>
      <c r="K636" s="16">
        <v>72475.251737504193</v>
      </c>
      <c r="L636" s="17">
        <v>253001.40824237801</v>
      </c>
    </row>
    <row r="637" spans="1:12" x14ac:dyDescent="0.25">
      <c r="A637" s="14">
        <v>1989</v>
      </c>
      <c r="B637" s="15" t="s">
        <v>57</v>
      </c>
      <c r="C637" s="15" t="s">
        <v>64</v>
      </c>
      <c r="D637" s="15" t="s">
        <v>67</v>
      </c>
      <c r="E637" s="16">
        <v>35</v>
      </c>
      <c r="F637" s="16">
        <v>1</v>
      </c>
      <c r="G637" s="16">
        <v>20510</v>
      </c>
      <c r="H637" s="15" t="s">
        <v>60</v>
      </c>
      <c r="I637" s="16">
        <v>11238</v>
      </c>
      <c r="J637" s="16">
        <v>9.0173447230757802</v>
      </c>
      <c r="K637" s="16">
        <v>101336.919997926</v>
      </c>
      <c r="L637" s="17">
        <v>347028.90319087298</v>
      </c>
    </row>
    <row r="638" spans="1:12" x14ac:dyDescent="0.25">
      <c r="A638" s="14">
        <v>1989</v>
      </c>
      <c r="B638" s="15" t="s">
        <v>57</v>
      </c>
      <c r="C638" s="15" t="s">
        <v>64</v>
      </c>
      <c r="D638" s="15" t="s">
        <v>68</v>
      </c>
      <c r="E638" s="16">
        <v>31</v>
      </c>
      <c r="F638" s="16">
        <v>0</v>
      </c>
      <c r="G638" s="16">
        <v>20510</v>
      </c>
      <c r="H638" s="15" t="s">
        <v>60</v>
      </c>
      <c r="I638" s="16">
        <v>17142</v>
      </c>
      <c r="J638" s="16">
        <v>10.1697103302236</v>
      </c>
      <c r="K638" s="16">
        <v>174329.17448069301</v>
      </c>
      <c r="L638" s="17">
        <v>498739.206778622</v>
      </c>
    </row>
    <row r="639" spans="1:12" x14ac:dyDescent="0.25">
      <c r="A639" s="14">
        <v>1989</v>
      </c>
      <c r="B639" s="15" t="s">
        <v>57</v>
      </c>
      <c r="C639" s="15" t="s">
        <v>69</v>
      </c>
      <c r="D639" s="15" t="s">
        <v>90</v>
      </c>
      <c r="E639" s="16">
        <v>43</v>
      </c>
      <c r="F639" s="16">
        <v>0</v>
      </c>
      <c r="G639" s="16">
        <v>20510</v>
      </c>
      <c r="H639" s="15" t="s">
        <v>60</v>
      </c>
      <c r="I639" s="16">
        <v>1169</v>
      </c>
      <c r="J639" s="16">
        <v>3.07001200203235</v>
      </c>
      <c r="K639" s="16">
        <v>3588.8440303758198</v>
      </c>
      <c r="L639" s="17">
        <v>10046.4427314689</v>
      </c>
    </row>
    <row r="640" spans="1:12" x14ac:dyDescent="0.25">
      <c r="A640" s="14">
        <v>1989</v>
      </c>
      <c r="B640" s="15" t="s">
        <v>57</v>
      </c>
      <c r="C640" s="15" t="s">
        <v>69</v>
      </c>
      <c r="D640" s="15" t="s">
        <v>70</v>
      </c>
      <c r="E640" s="16">
        <v>55</v>
      </c>
      <c r="F640" s="16">
        <v>1</v>
      </c>
      <c r="G640" s="16">
        <v>20510</v>
      </c>
      <c r="H640" s="15" t="s">
        <v>60</v>
      </c>
      <c r="I640" s="16">
        <v>2343</v>
      </c>
      <c r="J640" s="16">
        <v>9.6503918749496602</v>
      </c>
      <c r="K640" s="16">
        <v>22610.868163007101</v>
      </c>
      <c r="L640" s="17">
        <v>58162.517155065099</v>
      </c>
    </row>
    <row r="641" spans="1:12" x14ac:dyDescent="0.25">
      <c r="A641" s="14">
        <v>1989</v>
      </c>
      <c r="B641" s="15" t="s">
        <v>57</v>
      </c>
      <c r="C641" s="15" t="s">
        <v>69</v>
      </c>
      <c r="D641" s="15" t="s">
        <v>71</v>
      </c>
      <c r="E641" s="16">
        <v>39</v>
      </c>
      <c r="F641" s="16">
        <v>1</v>
      </c>
      <c r="G641" s="16">
        <v>20510</v>
      </c>
      <c r="H641" s="15" t="s">
        <v>60</v>
      </c>
      <c r="I641" s="16">
        <v>4412</v>
      </c>
      <c r="J641" s="16">
        <v>3.5110059820741002</v>
      </c>
      <c r="K641" s="16">
        <v>15490.5583929109</v>
      </c>
      <c r="L641" s="17">
        <v>62169.809041951798</v>
      </c>
    </row>
    <row r="642" spans="1:12" x14ac:dyDescent="0.25">
      <c r="A642" s="14">
        <v>1989</v>
      </c>
      <c r="B642" s="15" t="s">
        <v>57</v>
      </c>
      <c r="C642" s="15" t="s">
        <v>69</v>
      </c>
      <c r="D642" s="15" t="s">
        <v>91</v>
      </c>
      <c r="E642" s="16">
        <v>48</v>
      </c>
      <c r="F642" s="16">
        <v>0</v>
      </c>
      <c r="G642" s="16">
        <v>20510</v>
      </c>
      <c r="H642" s="15" t="s">
        <v>60</v>
      </c>
      <c r="I642" s="16">
        <v>2254</v>
      </c>
      <c r="J642" s="16">
        <v>5.3016033420712798</v>
      </c>
      <c r="K642" s="16">
        <v>11949.813933028699</v>
      </c>
      <c r="L642" s="17">
        <v>34284.7249510611</v>
      </c>
    </row>
    <row r="643" spans="1:12" x14ac:dyDescent="0.25">
      <c r="A643" s="14">
        <v>1989</v>
      </c>
      <c r="B643" s="15" t="s">
        <v>57</v>
      </c>
      <c r="C643" s="15" t="s">
        <v>69</v>
      </c>
      <c r="D643" s="15" t="s">
        <v>72</v>
      </c>
      <c r="E643" s="16">
        <v>47</v>
      </c>
      <c r="F643" s="16">
        <v>1</v>
      </c>
      <c r="G643" s="16">
        <v>20510</v>
      </c>
      <c r="H643" s="15" t="s">
        <v>60</v>
      </c>
      <c r="I643" s="16">
        <v>1503</v>
      </c>
      <c r="J643" s="16">
        <v>10.284167493323499</v>
      </c>
      <c r="K643" s="16">
        <v>15457.1037424652</v>
      </c>
      <c r="L643" s="17">
        <v>48184.392443930199</v>
      </c>
    </row>
    <row r="644" spans="1:12" x14ac:dyDescent="0.25">
      <c r="A644" s="14">
        <v>1989</v>
      </c>
      <c r="B644" s="15" t="s">
        <v>57</v>
      </c>
      <c r="C644" s="15" t="s">
        <v>69</v>
      </c>
      <c r="D644" s="15" t="s">
        <v>73</v>
      </c>
      <c r="E644" s="16">
        <v>49</v>
      </c>
      <c r="F644" s="16">
        <v>0</v>
      </c>
      <c r="G644" s="16">
        <v>20510</v>
      </c>
      <c r="H644" s="15" t="s">
        <v>60</v>
      </c>
      <c r="I644" s="16">
        <v>0</v>
      </c>
      <c r="J644" s="18"/>
      <c r="K644" s="16">
        <v>0</v>
      </c>
      <c r="L644" s="17">
        <v>0</v>
      </c>
    </row>
    <row r="645" spans="1:12" x14ac:dyDescent="0.25">
      <c r="A645" s="14">
        <v>1989</v>
      </c>
      <c r="B645" s="15" t="s">
        <v>57</v>
      </c>
      <c r="C645" s="15" t="s">
        <v>69</v>
      </c>
      <c r="D645" s="15" t="s">
        <v>74</v>
      </c>
      <c r="E645" s="16">
        <v>45</v>
      </c>
      <c r="F645" s="16">
        <v>1</v>
      </c>
      <c r="G645" s="16">
        <v>20510</v>
      </c>
      <c r="H645" s="15" t="s">
        <v>60</v>
      </c>
      <c r="I645" s="16">
        <v>7517</v>
      </c>
      <c r="J645" s="16">
        <v>13.383356821435401</v>
      </c>
      <c r="K645" s="16">
        <v>100602.69322673</v>
      </c>
      <c r="L645" s="17">
        <v>219035.13071717799</v>
      </c>
    </row>
    <row r="646" spans="1:12" x14ac:dyDescent="0.25">
      <c r="A646" s="14">
        <v>1989</v>
      </c>
      <c r="B646" s="15" t="s">
        <v>57</v>
      </c>
      <c r="C646" s="15" t="s">
        <v>69</v>
      </c>
      <c r="D646" s="15" t="s">
        <v>75</v>
      </c>
      <c r="E646" s="16">
        <v>46</v>
      </c>
      <c r="F646" s="16">
        <v>1</v>
      </c>
      <c r="G646" s="16">
        <v>20510</v>
      </c>
      <c r="H646" s="15" t="s">
        <v>60</v>
      </c>
      <c r="I646" s="16">
        <v>729</v>
      </c>
      <c r="J646" s="16">
        <v>23.697988178510499</v>
      </c>
      <c r="K646" s="16">
        <v>17275.833382134198</v>
      </c>
      <c r="L646" s="17">
        <v>53771.798893622698</v>
      </c>
    </row>
    <row r="647" spans="1:12" x14ac:dyDescent="0.25">
      <c r="A647" s="14">
        <v>1989</v>
      </c>
      <c r="B647" s="15" t="s">
        <v>57</v>
      </c>
      <c r="C647" s="15" t="s">
        <v>76</v>
      </c>
      <c r="D647" s="15" t="s">
        <v>77</v>
      </c>
      <c r="E647" s="16">
        <v>38</v>
      </c>
      <c r="F647" s="16">
        <v>1</v>
      </c>
      <c r="G647" s="16">
        <v>20510</v>
      </c>
      <c r="H647" s="15" t="s">
        <v>60</v>
      </c>
      <c r="I647" s="16">
        <v>10898</v>
      </c>
      <c r="J647" s="16">
        <v>9.2803746898770108</v>
      </c>
      <c r="K647" s="16">
        <v>101137.52337028</v>
      </c>
      <c r="L647" s="17">
        <v>366442.70744781598</v>
      </c>
    </row>
    <row r="648" spans="1:12" x14ac:dyDescent="0.25">
      <c r="A648" s="14">
        <v>1989</v>
      </c>
      <c r="B648" s="15" t="s">
        <v>57</v>
      </c>
      <c r="C648" s="15" t="s">
        <v>76</v>
      </c>
      <c r="D648" s="15" t="s">
        <v>78</v>
      </c>
      <c r="E648" s="16">
        <v>41</v>
      </c>
      <c r="F648" s="16">
        <v>0</v>
      </c>
      <c r="G648" s="16">
        <v>20510</v>
      </c>
      <c r="H648" s="15" t="s">
        <v>60</v>
      </c>
      <c r="I648" s="16">
        <v>1528</v>
      </c>
      <c r="J648" s="16">
        <v>14.743106032344</v>
      </c>
      <c r="K648" s="16">
        <v>22527.466017421699</v>
      </c>
      <c r="L648" s="17">
        <v>77566.460626365501</v>
      </c>
    </row>
    <row r="649" spans="1:12" x14ac:dyDescent="0.25">
      <c r="A649" s="14">
        <v>1989</v>
      </c>
      <c r="B649" s="15" t="s">
        <v>57</v>
      </c>
      <c r="C649" s="15" t="s">
        <v>76</v>
      </c>
      <c r="D649" s="15" t="s">
        <v>79</v>
      </c>
      <c r="E649" s="16">
        <v>42</v>
      </c>
      <c r="F649" s="16">
        <v>0</v>
      </c>
      <c r="G649" s="16">
        <v>20510</v>
      </c>
      <c r="H649" s="15" t="s">
        <v>60</v>
      </c>
      <c r="I649" s="16">
        <v>2762</v>
      </c>
      <c r="J649" s="16">
        <v>6.8743774064999803</v>
      </c>
      <c r="K649" s="16">
        <v>18987.030396753002</v>
      </c>
      <c r="L649" s="17">
        <v>66226.826743495607</v>
      </c>
    </row>
    <row r="650" spans="1:12" x14ac:dyDescent="0.25">
      <c r="A650" s="14">
        <v>1989</v>
      </c>
      <c r="B650" s="15" t="s">
        <v>57</v>
      </c>
      <c r="C650" s="15" t="s">
        <v>80</v>
      </c>
      <c r="D650" s="15" t="s">
        <v>87</v>
      </c>
      <c r="E650" s="16">
        <v>28</v>
      </c>
      <c r="F650" s="16">
        <v>0</v>
      </c>
      <c r="G650" s="16">
        <v>20510</v>
      </c>
      <c r="H650" s="15" t="s">
        <v>60</v>
      </c>
      <c r="I650" s="16">
        <v>3170</v>
      </c>
      <c r="J650" s="16">
        <v>15.5928248553163</v>
      </c>
      <c r="K650" s="16">
        <v>49429.254791352803</v>
      </c>
      <c r="L650" s="17">
        <v>124854.244544249</v>
      </c>
    </row>
    <row r="651" spans="1:12" x14ac:dyDescent="0.25">
      <c r="A651" s="14">
        <v>1989</v>
      </c>
      <c r="B651" s="15" t="s">
        <v>57</v>
      </c>
      <c r="C651" s="15" t="s">
        <v>80</v>
      </c>
      <c r="D651" s="15" t="s">
        <v>81</v>
      </c>
      <c r="E651" s="16">
        <v>25</v>
      </c>
      <c r="F651" s="16">
        <v>1</v>
      </c>
      <c r="G651" s="16">
        <v>20510</v>
      </c>
      <c r="H651" s="15" t="s">
        <v>60</v>
      </c>
      <c r="I651" s="16">
        <v>11634</v>
      </c>
      <c r="J651" s="16">
        <v>4.9209722252396704</v>
      </c>
      <c r="K651" s="16">
        <v>57250.590868438303</v>
      </c>
      <c r="L651" s="17">
        <v>165380.318409984</v>
      </c>
    </row>
    <row r="652" spans="1:12" x14ac:dyDescent="0.25">
      <c r="A652" s="14">
        <v>1988</v>
      </c>
      <c r="B652" s="15" t="s">
        <v>88</v>
      </c>
      <c r="C652" s="15" t="s">
        <v>58</v>
      </c>
      <c r="D652" s="15" t="s">
        <v>59</v>
      </c>
      <c r="E652" s="16">
        <v>15</v>
      </c>
      <c r="F652" s="16">
        <v>1</v>
      </c>
      <c r="G652" s="16">
        <v>20510</v>
      </c>
      <c r="H652" s="15" t="s">
        <v>60</v>
      </c>
      <c r="I652" s="16">
        <v>15658</v>
      </c>
      <c r="J652" s="16">
        <v>2.7</v>
      </c>
      <c r="K652" s="16">
        <v>132000</v>
      </c>
      <c r="L652" s="17">
        <v>359000</v>
      </c>
    </row>
    <row r="653" spans="1:12" x14ac:dyDescent="0.25">
      <c r="A653" s="14">
        <v>1988</v>
      </c>
      <c r="B653" s="15" t="s">
        <v>88</v>
      </c>
      <c r="C653" s="15" t="s">
        <v>58</v>
      </c>
      <c r="D653" s="15" t="s">
        <v>61</v>
      </c>
      <c r="E653" s="16">
        <v>16</v>
      </c>
      <c r="F653" s="16">
        <v>1</v>
      </c>
      <c r="G653" s="16">
        <v>20510</v>
      </c>
      <c r="H653" s="15" t="s">
        <v>60</v>
      </c>
      <c r="I653" s="16">
        <v>8715</v>
      </c>
      <c r="J653" s="18"/>
      <c r="K653" s="18"/>
      <c r="L653" s="19"/>
    </row>
    <row r="654" spans="1:12" x14ac:dyDescent="0.25">
      <c r="A654" s="14">
        <v>1988</v>
      </c>
      <c r="B654" s="15" t="s">
        <v>88</v>
      </c>
      <c r="C654" s="15" t="s">
        <v>58</v>
      </c>
      <c r="D654" s="15" t="s">
        <v>62</v>
      </c>
      <c r="E654" s="16">
        <v>18</v>
      </c>
      <c r="F654" s="16">
        <v>1</v>
      </c>
      <c r="G654" s="16">
        <v>20510</v>
      </c>
      <c r="H654" s="15" t="s">
        <v>60</v>
      </c>
      <c r="I654" s="16">
        <v>12772</v>
      </c>
      <c r="J654" s="18"/>
      <c r="K654" s="18"/>
      <c r="L654" s="19"/>
    </row>
    <row r="655" spans="1:12" x14ac:dyDescent="0.25">
      <c r="A655" s="14">
        <v>1988</v>
      </c>
      <c r="B655" s="15" t="s">
        <v>88</v>
      </c>
      <c r="C655" s="15" t="s">
        <v>58</v>
      </c>
      <c r="D655" s="15" t="s">
        <v>63</v>
      </c>
      <c r="E655" s="16">
        <v>17</v>
      </c>
      <c r="F655" s="16">
        <v>1</v>
      </c>
      <c r="G655" s="16">
        <v>20510</v>
      </c>
      <c r="H655" s="15" t="s">
        <v>60</v>
      </c>
      <c r="I655" s="16">
        <v>12808</v>
      </c>
      <c r="J655" s="18"/>
      <c r="K655" s="18"/>
      <c r="L655" s="19"/>
    </row>
    <row r="656" spans="1:12" x14ac:dyDescent="0.25">
      <c r="A656" s="14">
        <v>1988</v>
      </c>
      <c r="B656" s="15" t="s">
        <v>88</v>
      </c>
      <c r="C656" s="15" t="s">
        <v>82</v>
      </c>
      <c r="D656" s="15" t="s">
        <v>83</v>
      </c>
      <c r="E656" s="16">
        <v>9</v>
      </c>
      <c r="F656" s="16">
        <v>1</v>
      </c>
      <c r="G656" s="16">
        <v>20510</v>
      </c>
      <c r="H656" s="15" t="s">
        <v>60</v>
      </c>
      <c r="I656" s="16">
        <v>5608</v>
      </c>
      <c r="J656" s="18"/>
      <c r="K656" s="18"/>
      <c r="L656" s="19"/>
    </row>
    <row r="657" spans="1:12" x14ac:dyDescent="0.25">
      <c r="A657" s="14">
        <v>1988</v>
      </c>
      <c r="B657" s="15" t="s">
        <v>88</v>
      </c>
      <c r="C657" s="15" t="s">
        <v>82</v>
      </c>
      <c r="D657" s="15" t="s">
        <v>84</v>
      </c>
      <c r="E657" s="16">
        <v>8</v>
      </c>
      <c r="F657" s="16">
        <v>1</v>
      </c>
      <c r="G657" s="16">
        <v>20510</v>
      </c>
      <c r="H657" s="15" t="s">
        <v>60</v>
      </c>
      <c r="I657" s="16">
        <v>16062</v>
      </c>
      <c r="J657" s="16">
        <v>3.6</v>
      </c>
      <c r="K657" s="16">
        <v>92000</v>
      </c>
      <c r="L657" s="17">
        <v>226000</v>
      </c>
    </row>
    <row r="658" spans="1:12" x14ac:dyDescent="0.25">
      <c r="A658" s="14">
        <v>1988</v>
      </c>
      <c r="B658" s="15" t="s">
        <v>88</v>
      </c>
      <c r="C658" s="15" t="s">
        <v>82</v>
      </c>
      <c r="D658" s="15" t="s">
        <v>85</v>
      </c>
      <c r="E658" s="16">
        <v>7</v>
      </c>
      <c r="F658" s="16">
        <v>1</v>
      </c>
      <c r="G658" s="16">
        <v>20510</v>
      </c>
      <c r="H658" s="15" t="s">
        <v>60</v>
      </c>
      <c r="I658" s="16">
        <v>5916</v>
      </c>
      <c r="J658" s="18"/>
      <c r="K658" s="18"/>
      <c r="L658" s="19"/>
    </row>
    <row r="659" spans="1:12" x14ac:dyDescent="0.25">
      <c r="A659" s="14">
        <v>1988</v>
      </c>
      <c r="B659" s="15" t="s">
        <v>88</v>
      </c>
      <c r="C659" s="15" t="s">
        <v>82</v>
      </c>
      <c r="D659" s="15" t="s">
        <v>86</v>
      </c>
      <c r="E659" s="16">
        <v>6</v>
      </c>
      <c r="F659" s="16">
        <v>1</v>
      </c>
      <c r="G659" s="16">
        <v>20510</v>
      </c>
      <c r="H659" s="15" t="s">
        <v>60</v>
      </c>
      <c r="I659" s="16">
        <v>6475</v>
      </c>
      <c r="J659" s="18"/>
      <c r="K659" s="18"/>
      <c r="L659" s="19"/>
    </row>
    <row r="660" spans="1:12" x14ac:dyDescent="0.25">
      <c r="A660" s="14">
        <v>1988</v>
      </c>
      <c r="B660" s="15" t="s">
        <v>88</v>
      </c>
      <c r="C660" s="15" t="s">
        <v>64</v>
      </c>
      <c r="D660" s="15" t="s">
        <v>65</v>
      </c>
      <c r="E660" s="16">
        <v>36</v>
      </c>
      <c r="F660" s="16">
        <v>0</v>
      </c>
      <c r="G660" s="16">
        <v>20510</v>
      </c>
      <c r="H660" s="15" t="s">
        <v>60</v>
      </c>
      <c r="I660" s="16">
        <v>11514</v>
      </c>
      <c r="J660" s="18"/>
      <c r="K660" s="18"/>
      <c r="L660" s="19"/>
    </row>
    <row r="661" spans="1:12" x14ac:dyDescent="0.25">
      <c r="A661" s="14">
        <v>1988</v>
      </c>
      <c r="B661" s="15" t="s">
        <v>88</v>
      </c>
      <c r="C661" s="15" t="s">
        <v>64</v>
      </c>
      <c r="D661" s="15" t="s">
        <v>66</v>
      </c>
      <c r="E661" s="16">
        <v>30</v>
      </c>
      <c r="F661" s="16">
        <v>1</v>
      </c>
      <c r="G661" s="16">
        <v>20510</v>
      </c>
      <c r="H661" s="15" t="s">
        <v>60</v>
      </c>
      <c r="I661" s="16">
        <v>9545</v>
      </c>
      <c r="J661" s="16">
        <v>13.05</v>
      </c>
      <c r="K661" s="16">
        <v>233000</v>
      </c>
      <c r="L661" s="17">
        <v>727000</v>
      </c>
    </row>
    <row r="662" spans="1:12" x14ac:dyDescent="0.25">
      <c r="A662" s="14">
        <v>1988</v>
      </c>
      <c r="B662" s="15" t="s">
        <v>88</v>
      </c>
      <c r="C662" s="15" t="s">
        <v>64</v>
      </c>
      <c r="D662" s="15" t="s">
        <v>67</v>
      </c>
      <c r="E662" s="16">
        <v>35</v>
      </c>
      <c r="F662" s="16">
        <v>1</v>
      </c>
      <c r="G662" s="16">
        <v>20510</v>
      </c>
      <c r="H662" s="15" t="s">
        <v>60</v>
      </c>
      <c r="I662" s="16">
        <v>11238</v>
      </c>
      <c r="J662" s="18"/>
      <c r="K662" s="18"/>
      <c r="L662" s="19"/>
    </row>
    <row r="663" spans="1:12" x14ac:dyDescent="0.25">
      <c r="A663" s="14">
        <v>1988</v>
      </c>
      <c r="B663" s="15" t="s">
        <v>88</v>
      </c>
      <c r="C663" s="15" t="s">
        <v>69</v>
      </c>
      <c r="D663" s="15" t="s">
        <v>71</v>
      </c>
      <c r="E663" s="16">
        <v>39</v>
      </c>
      <c r="F663" s="16">
        <v>1</v>
      </c>
      <c r="G663" s="16">
        <v>20510</v>
      </c>
      <c r="H663" s="15" t="s">
        <v>60</v>
      </c>
      <c r="I663" s="16">
        <v>4412</v>
      </c>
      <c r="J663" s="18"/>
      <c r="K663" s="18"/>
      <c r="L663" s="19"/>
    </row>
    <row r="664" spans="1:12" x14ac:dyDescent="0.25">
      <c r="A664" s="14">
        <v>1988</v>
      </c>
      <c r="B664" s="15" t="s">
        <v>88</v>
      </c>
      <c r="C664" s="15" t="s">
        <v>69</v>
      </c>
      <c r="D664" s="15" t="s">
        <v>74</v>
      </c>
      <c r="E664" s="16">
        <v>45</v>
      </c>
      <c r="F664" s="16">
        <v>1</v>
      </c>
      <c r="G664" s="16">
        <v>20510</v>
      </c>
      <c r="H664" s="15" t="s">
        <v>60</v>
      </c>
      <c r="I664" s="16">
        <v>7517</v>
      </c>
      <c r="J664" s="16">
        <v>8.5500000000000007</v>
      </c>
      <c r="K664" s="16">
        <v>89000</v>
      </c>
      <c r="L664" s="17">
        <v>285000</v>
      </c>
    </row>
    <row r="665" spans="1:12" x14ac:dyDescent="0.25">
      <c r="A665" s="14">
        <v>1988</v>
      </c>
      <c r="B665" s="15" t="s">
        <v>88</v>
      </c>
      <c r="C665" s="15" t="s">
        <v>76</v>
      </c>
      <c r="D665" s="15" t="s">
        <v>77</v>
      </c>
      <c r="E665" s="16">
        <v>38</v>
      </c>
      <c r="F665" s="16">
        <v>1</v>
      </c>
      <c r="G665" s="16">
        <v>20510</v>
      </c>
      <c r="H665" s="15" t="s">
        <v>60</v>
      </c>
      <c r="I665" s="16">
        <v>10898</v>
      </c>
      <c r="J665" s="16">
        <v>11.7</v>
      </c>
      <c r="K665" s="16">
        <v>67000</v>
      </c>
      <c r="L665" s="17">
        <v>212000</v>
      </c>
    </row>
    <row r="666" spans="1:12" x14ac:dyDescent="0.25">
      <c r="A666" s="14">
        <v>1988</v>
      </c>
      <c r="B666" s="15" t="s">
        <v>88</v>
      </c>
      <c r="C666" s="15" t="s">
        <v>80</v>
      </c>
      <c r="D666" s="15" t="s">
        <v>81</v>
      </c>
      <c r="E666" s="16">
        <v>25</v>
      </c>
      <c r="F666" s="16">
        <v>1</v>
      </c>
      <c r="G666" s="16">
        <v>20510</v>
      </c>
      <c r="H666" s="15" t="s">
        <v>60</v>
      </c>
      <c r="I666" s="16">
        <v>11634</v>
      </c>
      <c r="J666" s="16">
        <v>10.35</v>
      </c>
      <c r="K666" s="16">
        <v>94000</v>
      </c>
      <c r="L666" s="17">
        <v>279000</v>
      </c>
    </row>
    <row r="667" spans="1:12" x14ac:dyDescent="0.25">
      <c r="A667" s="14">
        <v>1988</v>
      </c>
      <c r="B667" s="15" t="s">
        <v>57</v>
      </c>
      <c r="C667" s="15" t="s">
        <v>64</v>
      </c>
      <c r="D667" s="15" t="s">
        <v>65</v>
      </c>
      <c r="E667" s="16">
        <v>36</v>
      </c>
      <c r="F667" s="16">
        <v>0</v>
      </c>
      <c r="G667" s="16">
        <v>20510</v>
      </c>
      <c r="H667" s="15" t="s">
        <v>60</v>
      </c>
      <c r="I667" s="16">
        <v>11514</v>
      </c>
      <c r="J667" s="16">
        <v>10.5288142835541</v>
      </c>
      <c r="K667" s="16">
        <v>121228.767660842</v>
      </c>
      <c r="L667" s="17">
        <v>399598.64312082902</v>
      </c>
    </row>
    <row r="668" spans="1:12" x14ac:dyDescent="0.25">
      <c r="A668" s="14">
        <v>1988</v>
      </c>
      <c r="B668" s="15" t="s">
        <v>57</v>
      </c>
      <c r="C668" s="15" t="s">
        <v>64</v>
      </c>
      <c r="D668" s="15" t="s">
        <v>66</v>
      </c>
      <c r="E668" s="16">
        <v>30</v>
      </c>
      <c r="F668" s="16">
        <v>1</v>
      </c>
      <c r="G668" s="16">
        <v>20510</v>
      </c>
      <c r="H668" s="15" t="s">
        <v>60</v>
      </c>
      <c r="I668" s="16">
        <v>9545</v>
      </c>
      <c r="J668" s="16">
        <v>10.130704640077401</v>
      </c>
      <c r="K668" s="16">
        <v>96697.575789538503</v>
      </c>
      <c r="L668" s="17">
        <v>315570.78295066499</v>
      </c>
    </row>
    <row r="669" spans="1:12" x14ac:dyDescent="0.25">
      <c r="A669" s="14">
        <v>1988</v>
      </c>
      <c r="B669" s="15" t="s">
        <v>57</v>
      </c>
      <c r="C669" s="15" t="s">
        <v>64</v>
      </c>
      <c r="D669" s="15" t="s">
        <v>67</v>
      </c>
      <c r="E669" s="16">
        <v>35</v>
      </c>
      <c r="F669" s="16">
        <v>1</v>
      </c>
      <c r="G669" s="16">
        <v>20510</v>
      </c>
      <c r="H669" s="15" t="s">
        <v>60</v>
      </c>
      <c r="I669" s="16">
        <v>11238</v>
      </c>
      <c r="J669" s="16">
        <v>10.36095980222</v>
      </c>
      <c r="K669" s="16">
        <v>116436.466257348</v>
      </c>
      <c r="L669" s="17">
        <v>402068.525140126</v>
      </c>
    </row>
    <row r="670" spans="1:12" x14ac:dyDescent="0.25">
      <c r="A670" s="14">
        <v>1988</v>
      </c>
      <c r="B670" s="15" t="s">
        <v>57</v>
      </c>
      <c r="C670" s="15" t="s">
        <v>64</v>
      </c>
      <c r="D670" s="15" t="s">
        <v>68</v>
      </c>
      <c r="E670" s="16">
        <v>31</v>
      </c>
      <c r="F670" s="16">
        <v>0</v>
      </c>
      <c r="G670" s="16">
        <v>20510</v>
      </c>
      <c r="H670" s="15" t="s">
        <v>60</v>
      </c>
      <c r="I670" s="16">
        <v>17142</v>
      </c>
      <c r="J670" s="16">
        <v>10.5669540588177</v>
      </c>
      <c r="K670" s="16">
        <v>181138.72647625301</v>
      </c>
      <c r="L670" s="17">
        <v>483764.98823532998</v>
      </c>
    </row>
    <row r="671" spans="1:12" x14ac:dyDescent="0.25">
      <c r="A671" s="14">
        <v>1988</v>
      </c>
      <c r="B671" s="15" t="s">
        <v>57</v>
      </c>
      <c r="C671" s="15" t="s">
        <v>69</v>
      </c>
      <c r="D671" s="15" t="s">
        <v>71</v>
      </c>
      <c r="E671" s="16">
        <v>39</v>
      </c>
      <c r="F671" s="16">
        <v>1</v>
      </c>
      <c r="G671" s="16">
        <v>20510</v>
      </c>
      <c r="H671" s="15" t="s">
        <v>60</v>
      </c>
      <c r="I671" s="16">
        <v>4412</v>
      </c>
      <c r="J671" s="16">
        <v>4.3768024000419397</v>
      </c>
      <c r="K671" s="16">
        <v>19310.452188985</v>
      </c>
      <c r="L671" s="17">
        <v>70074.815213265698</v>
      </c>
    </row>
    <row r="672" spans="1:12" x14ac:dyDescent="0.25">
      <c r="A672" s="14">
        <v>1988</v>
      </c>
      <c r="B672" s="15" t="s">
        <v>57</v>
      </c>
      <c r="C672" s="15" t="s">
        <v>69</v>
      </c>
      <c r="D672" s="15" t="s">
        <v>73</v>
      </c>
      <c r="E672" s="16">
        <v>49</v>
      </c>
      <c r="F672" s="16">
        <v>0</v>
      </c>
      <c r="G672" s="16">
        <v>20510</v>
      </c>
      <c r="H672" s="15" t="s">
        <v>60</v>
      </c>
      <c r="I672" s="16">
        <v>0</v>
      </c>
      <c r="J672" s="18"/>
      <c r="K672" s="16">
        <v>0</v>
      </c>
      <c r="L672" s="17">
        <v>0</v>
      </c>
    </row>
    <row r="673" spans="1:12" x14ac:dyDescent="0.25">
      <c r="A673" s="14">
        <v>1988</v>
      </c>
      <c r="B673" s="15" t="s">
        <v>57</v>
      </c>
      <c r="C673" s="15" t="s">
        <v>69</v>
      </c>
      <c r="D673" s="15" t="s">
        <v>74</v>
      </c>
      <c r="E673" s="16">
        <v>45</v>
      </c>
      <c r="F673" s="16">
        <v>1</v>
      </c>
      <c r="G673" s="16">
        <v>20510</v>
      </c>
      <c r="H673" s="15" t="s">
        <v>60</v>
      </c>
      <c r="I673" s="16">
        <v>7517</v>
      </c>
      <c r="J673" s="16">
        <v>8.0093275964537192</v>
      </c>
      <c r="K673" s="16">
        <v>60206.115542542597</v>
      </c>
      <c r="L673" s="17">
        <v>219946.46191290801</v>
      </c>
    </row>
    <row r="674" spans="1:12" x14ac:dyDescent="0.25">
      <c r="A674" s="14">
        <v>1988</v>
      </c>
      <c r="B674" s="15" t="s">
        <v>57</v>
      </c>
      <c r="C674" s="15" t="s">
        <v>69</v>
      </c>
      <c r="D674" s="15" t="s">
        <v>75</v>
      </c>
      <c r="E674" s="16">
        <v>46</v>
      </c>
      <c r="F674" s="16">
        <v>1</v>
      </c>
      <c r="G674" s="16">
        <v>20510</v>
      </c>
      <c r="H674" s="15" t="s">
        <v>60</v>
      </c>
      <c r="I674" s="16">
        <v>351</v>
      </c>
      <c r="J674" s="16">
        <v>20.547126630358001</v>
      </c>
      <c r="K674" s="16">
        <v>7212.0414472556404</v>
      </c>
      <c r="L674" s="17">
        <v>24692.253047871101</v>
      </c>
    </row>
    <row r="675" spans="1:12" x14ac:dyDescent="0.25">
      <c r="A675" s="14">
        <v>1988</v>
      </c>
      <c r="B675" s="15" t="s">
        <v>57</v>
      </c>
      <c r="C675" s="15" t="s">
        <v>76</v>
      </c>
      <c r="D675" s="15" t="s">
        <v>77</v>
      </c>
      <c r="E675" s="16">
        <v>38</v>
      </c>
      <c r="F675" s="16">
        <v>1</v>
      </c>
      <c r="G675" s="16">
        <v>20510</v>
      </c>
      <c r="H675" s="15" t="s">
        <v>60</v>
      </c>
      <c r="I675" s="16">
        <v>10898</v>
      </c>
      <c r="J675" s="16">
        <v>8.0303161857304506</v>
      </c>
      <c r="K675" s="16">
        <v>87514.385792090499</v>
      </c>
      <c r="L675" s="17">
        <v>272293.420144175</v>
      </c>
    </row>
    <row r="676" spans="1:12" x14ac:dyDescent="0.25">
      <c r="A676" s="14">
        <v>1988</v>
      </c>
      <c r="B676" s="15" t="s">
        <v>57</v>
      </c>
      <c r="C676" s="15" t="s">
        <v>80</v>
      </c>
      <c r="D676" s="15" t="s">
        <v>87</v>
      </c>
      <c r="E676" s="16">
        <v>28</v>
      </c>
      <c r="F676" s="16">
        <v>0</v>
      </c>
      <c r="G676" s="16">
        <v>20510</v>
      </c>
      <c r="H676" s="15" t="s">
        <v>60</v>
      </c>
      <c r="I676" s="16">
        <v>3170</v>
      </c>
      <c r="J676" s="16">
        <v>10.7806398381602</v>
      </c>
      <c r="K676" s="16">
        <v>34174.628286968</v>
      </c>
      <c r="L676" s="17">
        <v>77506.931140722605</v>
      </c>
    </row>
    <row r="677" spans="1:12" x14ac:dyDescent="0.25">
      <c r="A677" s="14">
        <v>1988</v>
      </c>
      <c r="B677" s="15" t="s">
        <v>57</v>
      </c>
      <c r="C677" s="15" t="s">
        <v>80</v>
      </c>
      <c r="D677" s="15" t="s">
        <v>81</v>
      </c>
      <c r="E677" s="16">
        <v>25</v>
      </c>
      <c r="F677" s="16">
        <v>1</v>
      </c>
      <c r="G677" s="16">
        <v>20510</v>
      </c>
      <c r="H677" s="15" t="s">
        <v>60</v>
      </c>
      <c r="I677" s="16">
        <v>11634</v>
      </c>
      <c r="J677" s="16">
        <v>8.4255682879024203</v>
      </c>
      <c r="K677" s="16">
        <v>98023.061461456702</v>
      </c>
      <c r="L677" s="17">
        <v>326440.75033641199</v>
      </c>
    </row>
    <row r="678" spans="1:12" x14ac:dyDescent="0.25">
      <c r="A678" s="14">
        <v>1987</v>
      </c>
      <c r="B678" s="15" t="s">
        <v>88</v>
      </c>
      <c r="C678" s="15" t="s">
        <v>58</v>
      </c>
      <c r="D678" s="15" t="s">
        <v>59</v>
      </c>
      <c r="E678" s="16">
        <v>15</v>
      </c>
      <c r="F678" s="16">
        <v>1</v>
      </c>
      <c r="G678" s="16">
        <v>20510</v>
      </c>
      <c r="H678" s="15" t="s">
        <v>60</v>
      </c>
      <c r="I678" s="16">
        <v>15658</v>
      </c>
      <c r="J678" s="16">
        <v>3.6</v>
      </c>
      <c r="K678" s="16">
        <v>162000</v>
      </c>
      <c r="L678" s="17">
        <v>491000</v>
      </c>
    </row>
    <row r="679" spans="1:12" x14ac:dyDescent="0.25">
      <c r="A679" s="14">
        <v>1987</v>
      </c>
      <c r="B679" s="15" t="s">
        <v>88</v>
      </c>
      <c r="C679" s="15" t="s">
        <v>58</v>
      </c>
      <c r="D679" s="15" t="s">
        <v>61</v>
      </c>
      <c r="E679" s="16">
        <v>16</v>
      </c>
      <c r="F679" s="16">
        <v>1</v>
      </c>
      <c r="G679" s="16">
        <v>20510</v>
      </c>
      <c r="H679" s="15" t="s">
        <v>60</v>
      </c>
      <c r="I679" s="16">
        <v>8715</v>
      </c>
      <c r="J679" s="18"/>
      <c r="K679" s="18"/>
      <c r="L679" s="19"/>
    </row>
    <row r="680" spans="1:12" x14ac:dyDescent="0.25">
      <c r="A680" s="14">
        <v>1987</v>
      </c>
      <c r="B680" s="15" t="s">
        <v>88</v>
      </c>
      <c r="C680" s="15" t="s">
        <v>58</v>
      </c>
      <c r="D680" s="15" t="s">
        <v>62</v>
      </c>
      <c r="E680" s="16">
        <v>18</v>
      </c>
      <c r="F680" s="16">
        <v>1</v>
      </c>
      <c r="G680" s="16">
        <v>20510</v>
      </c>
      <c r="H680" s="15" t="s">
        <v>60</v>
      </c>
      <c r="I680" s="16">
        <v>12772</v>
      </c>
      <c r="J680" s="18"/>
      <c r="K680" s="18"/>
      <c r="L680" s="19"/>
    </row>
    <row r="681" spans="1:12" x14ac:dyDescent="0.25">
      <c r="A681" s="14">
        <v>1987</v>
      </c>
      <c r="B681" s="15" t="s">
        <v>88</v>
      </c>
      <c r="C681" s="15" t="s">
        <v>58</v>
      </c>
      <c r="D681" s="15" t="s">
        <v>63</v>
      </c>
      <c r="E681" s="16">
        <v>17</v>
      </c>
      <c r="F681" s="16">
        <v>1</v>
      </c>
      <c r="G681" s="16">
        <v>20510</v>
      </c>
      <c r="H681" s="15" t="s">
        <v>60</v>
      </c>
      <c r="I681" s="16">
        <v>12808</v>
      </c>
      <c r="J681" s="18"/>
      <c r="K681" s="18"/>
      <c r="L681" s="19"/>
    </row>
    <row r="682" spans="1:12" x14ac:dyDescent="0.25">
      <c r="A682" s="14">
        <v>1987</v>
      </c>
      <c r="B682" s="15" t="s">
        <v>88</v>
      </c>
      <c r="C682" s="15" t="s">
        <v>82</v>
      </c>
      <c r="D682" s="15" t="s">
        <v>83</v>
      </c>
      <c r="E682" s="16">
        <v>9</v>
      </c>
      <c r="F682" s="16">
        <v>1</v>
      </c>
      <c r="G682" s="16">
        <v>20510</v>
      </c>
      <c r="H682" s="15" t="s">
        <v>60</v>
      </c>
      <c r="I682" s="16">
        <v>5608</v>
      </c>
      <c r="J682" s="18"/>
      <c r="K682" s="18"/>
      <c r="L682" s="19"/>
    </row>
    <row r="683" spans="1:12" x14ac:dyDescent="0.25">
      <c r="A683" s="14">
        <v>1987</v>
      </c>
      <c r="B683" s="15" t="s">
        <v>88</v>
      </c>
      <c r="C683" s="15" t="s">
        <v>82</v>
      </c>
      <c r="D683" s="15" t="s">
        <v>84</v>
      </c>
      <c r="E683" s="16">
        <v>8</v>
      </c>
      <c r="F683" s="16">
        <v>1</v>
      </c>
      <c r="G683" s="16">
        <v>20510</v>
      </c>
      <c r="H683" s="15" t="s">
        <v>60</v>
      </c>
      <c r="I683" s="16">
        <v>16062</v>
      </c>
      <c r="J683" s="16">
        <v>3.15</v>
      </c>
      <c r="K683" s="16">
        <v>77000</v>
      </c>
      <c r="L683" s="17">
        <v>208000</v>
      </c>
    </row>
    <row r="684" spans="1:12" x14ac:dyDescent="0.25">
      <c r="A684" s="14">
        <v>1987</v>
      </c>
      <c r="B684" s="15" t="s">
        <v>88</v>
      </c>
      <c r="C684" s="15" t="s">
        <v>82</v>
      </c>
      <c r="D684" s="15" t="s">
        <v>85</v>
      </c>
      <c r="E684" s="16">
        <v>7</v>
      </c>
      <c r="F684" s="16">
        <v>1</v>
      </c>
      <c r="G684" s="16">
        <v>20510</v>
      </c>
      <c r="H684" s="15" t="s">
        <v>60</v>
      </c>
      <c r="I684" s="16">
        <v>5916</v>
      </c>
      <c r="J684" s="18"/>
      <c r="K684" s="18"/>
      <c r="L684" s="19"/>
    </row>
    <row r="685" spans="1:12" x14ac:dyDescent="0.25">
      <c r="A685" s="14">
        <v>1987</v>
      </c>
      <c r="B685" s="15" t="s">
        <v>88</v>
      </c>
      <c r="C685" s="15" t="s">
        <v>82</v>
      </c>
      <c r="D685" s="15" t="s">
        <v>86</v>
      </c>
      <c r="E685" s="16">
        <v>6</v>
      </c>
      <c r="F685" s="16">
        <v>1</v>
      </c>
      <c r="G685" s="16">
        <v>20510</v>
      </c>
      <c r="H685" s="15" t="s">
        <v>60</v>
      </c>
      <c r="I685" s="16">
        <v>6475</v>
      </c>
      <c r="J685" s="18"/>
      <c r="K685" s="18"/>
      <c r="L685" s="19"/>
    </row>
    <row r="686" spans="1:12" x14ac:dyDescent="0.25">
      <c r="A686" s="14">
        <v>1987</v>
      </c>
      <c r="B686" s="15" t="s">
        <v>88</v>
      </c>
      <c r="C686" s="15" t="s">
        <v>64</v>
      </c>
      <c r="D686" s="15" t="s">
        <v>65</v>
      </c>
      <c r="E686" s="16">
        <v>36</v>
      </c>
      <c r="F686" s="16">
        <v>0</v>
      </c>
      <c r="G686" s="16">
        <v>20510</v>
      </c>
      <c r="H686" s="15" t="s">
        <v>60</v>
      </c>
      <c r="I686" s="16">
        <v>11514</v>
      </c>
      <c r="J686" s="18"/>
      <c r="K686" s="18"/>
      <c r="L686" s="19"/>
    </row>
    <row r="687" spans="1:12" x14ac:dyDescent="0.25">
      <c r="A687" s="14">
        <v>1987</v>
      </c>
      <c r="B687" s="15" t="s">
        <v>88</v>
      </c>
      <c r="C687" s="15" t="s">
        <v>64</v>
      </c>
      <c r="D687" s="15" t="s">
        <v>66</v>
      </c>
      <c r="E687" s="16">
        <v>30</v>
      </c>
      <c r="F687" s="16">
        <v>1</v>
      </c>
      <c r="G687" s="16">
        <v>20510</v>
      </c>
      <c r="H687" s="15" t="s">
        <v>60</v>
      </c>
      <c r="I687" s="16">
        <v>9545</v>
      </c>
      <c r="J687" s="16">
        <v>10.8</v>
      </c>
      <c r="K687" s="16">
        <v>191000</v>
      </c>
      <c r="L687" s="17">
        <v>611000</v>
      </c>
    </row>
    <row r="688" spans="1:12" x14ac:dyDescent="0.25">
      <c r="A688" s="14">
        <v>1987</v>
      </c>
      <c r="B688" s="15" t="s">
        <v>88</v>
      </c>
      <c r="C688" s="15" t="s">
        <v>64</v>
      </c>
      <c r="D688" s="15" t="s">
        <v>67</v>
      </c>
      <c r="E688" s="16">
        <v>35</v>
      </c>
      <c r="F688" s="16">
        <v>1</v>
      </c>
      <c r="G688" s="16">
        <v>20510</v>
      </c>
      <c r="H688" s="15" t="s">
        <v>60</v>
      </c>
      <c r="I688" s="16">
        <v>11238</v>
      </c>
      <c r="J688" s="18"/>
      <c r="K688" s="18"/>
      <c r="L688" s="19"/>
    </row>
    <row r="689" spans="1:12" x14ac:dyDescent="0.25">
      <c r="A689" s="14">
        <v>1987</v>
      </c>
      <c r="B689" s="15" t="s">
        <v>88</v>
      </c>
      <c r="C689" s="15" t="s">
        <v>69</v>
      </c>
      <c r="D689" s="15" t="s">
        <v>71</v>
      </c>
      <c r="E689" s="16">
        <v>39</v>
      </c>
      <c r="F689" s="16">
        <v>1</v>
      </c>
      <c r="G689" s="16">
        <v>20510</v>
      </c>
      <c r="H689" s="15" t="s">
        <v>60</v>
      </c>
      <c r="I689" s="16">
        <v>4412</v>
      </c>
      <c r="J689" s="18"/>
      <c r="K689" s="18"/>
      <c r="L689" s="19"/>
    </row>
    <row r="690" spans="1:12" x14ac:dyDescent="0.25">
      <c r="A690" s="14">
        <v>1987</v>
      </c>
      <c r="B690" s="15" t="s">
        <v>88</v>
      </c>
      <c r="C690" s="15" t="s">
        <v>69</v>
      </c>
      <c r="D690" s="15" t="s">
        <v>73</v>
      </c>
      <c r="E690" s="16">
        <v>49</v>
      </c>
      <c r="F690" s="16">
        <v>0</v>
      </c>
      <c r="G690" s="16">
        <v>20510</v>
      </c>
      <c r="H690" s="15" t="s">
        <v>60</v>
      </c>
      <c r="I690" s="16">
        <v>0</v>
      </c>
      <c r="J690" s="18"/>
      <c r="K690" s="18"/>
      <c r="L690" s="19"/>
    </row>
    <row r="691" spans="1:12" x14ac:dyDescent="0.25">
      <c r="A691" s="14">
        <v>1987</v>
      </c>
      <c r="B691" s="15" t="s">
        <v>88</v>
      </c>
      <c r="C691" s="15" t="s">
        <v>69</v>
      </c>
      <c r="D691" s="15" t="s">
        <v>74</v>
      </c>
      <c r="E691" s="16">
        <v>45</v>
      </c>
      <c r="F691" s="16">
        <v>1</v>
      </c>
      <c r="G691" s="16">
        <v>20510</v>
      </c>
      <c r="H691" s="15" t="s">
        <v>60</v>
      </c>
      <c r="I691" s="16">
        <v>7517</v>
      </c>
      <c r="J691" s="16">
        <v>7.65</v>
      </c>
      <c r="K691" s="16">
        <v>82000</v>
      </c>
      <c r="L691" s="17">
        <v>265000</v>
      </c>
    </row>
    <row r="692" spans="1:12" x14ac:dyDescent="0.25">
      <c r="A692" s="14">
        <v>1987</v>
      </c>
      <c r="B692" s="15" t="s">
        <v>88</v>
      </c>
      <c r="C692" s="15" t="s">
        <v>76</v>
      </c>
      <c r="D692" s="15" t="s">
        <v>77</v>
      </c>
      <c r="E692" s="16">
        <v>38</v>
      </c>
      <c r="F692" s="16">
        <v>1</v>
      </c>
      <c r="G692" s="16">
        <v>20510</v>
      </c>
      <c r="H692" s="15" t="s">
        <v>60</v>
      </c>
      <c r="I692" s="16">
        <v>10898</v>
      </c>
      <c r="J692" s="16">
        <v>11.7</v>
      </c>
      <c r="K692" s="16">
        <v>67000</v>
      </c>
      <c r="L692" s="17">
        <v>214000</v>
      </c>
    </row>
    <row r="693" spans="1:12" x14ac:dyDescent="0.25">
      <c r="A693" s="14">
        <v>1987</v>
      </c>
      <c r="B693" s="15" t="s">
        <v>88</v>
      </c>
      <c r="C693" s="15" t="s">
        <v>80</v>
      </c>
      <c r="D693" s="15" t="s">
        <v>81</v>
      </c>
      <c r="E693" s="16">
        <v>25</v>
      </c>
      <c r="F693" s="16">
        <v>1</v>
      </c>
      <c r="G693" s="16">
        <v>20510</v>
      </c>
      <c r="H693" s="15" t="s">
        <v>60</v>
      </c>
      <c r="I693" s="16">
        <v>11634</v>
      </c>
      <c r="J693" s="16">
        <v>9.4499999999999993</v>
      </c>
      <c r="K693" s="16">
        <v>88000</v>
      </c>
      <c r="L693" s="17">
        <v>279000</v>
      </c>
    </row>
    <row r="694" spans="1:12" x14ac:dyDescent="0.25">
      <c r="A694" s="14">
        <v>1986</v>
      </c>
      <c r="B694" s="15" t="s">
        <v>88</v>
      </c>
      <c r="C694" s="15" t="s">
        <v>58</v>
      </c>
      <c r="D694" s="15" t="s">
        <v>59</v>
      </c>
      <c r="E694" s="16">
        <v>15</v>
      </c>
      <c r="F694" s="16">
        <v>1</v>
      </c>
      <c r="G694" s="16">
        <v>20510</v>
      </c>
      <c r="H694" s="15" t="s">
        <v>60</v>
      </c>
      <c r="I694" s="16">
        <v>15658</v>
      </c>
      <c r="J694" s="16">
        <v>3.6</v>
      </c>
      <c r="K694" s="16">
        <v>162000</v>
      </c>
      <c r="L694" s="17">
        <v>491000</v>
      </c>
    </row>
    <row r="695" spans="1:12" x14ac:dyDescent="0.25">
      <c r="A695" s="14">
        <v>1986</v>
      </c>
      <c r="B695" s="15" t="s">
        <v>88</v>
      </c>
      <c r="C695" s="15" t="s">
        <v>58</v>
      </c>
      <c r="D695" s="15" t="s">
        <v>61</v>
      </c>
      <c r="E695" s="16">
        <v>16</v>
      </c>
      <c r="F695" s="16">
        <v>1</v>
      </c>
      <c r="G695" s="16">
        <v>20510</v>
      </c>
      <c r="H695" s="15" t="s">
        <v>60</v>
      </c>
      <c r="I695" s="16">
        <v>10925</v>
      </c>
      <c r="J695" s="18"/>
      <c r="K695" s="18"/>
      <c r="L695" s="19"/>
    </row>
    <row r="696" spans="1:12" x14ac:dyDescent="0.25">
      <c r="A696" s="14">
        <v>1986</v>
      </c>
      <c r="B696" s="15" t="s">
        <v>88</v>
      </c>
      <c r="C696" s="15" t="s">
        <v>58</v>
      </c>
      <c r="D696" s="15" t="s">
        <v>62</v>
      </c>
      <c r="E696" s="16">
        <v>18</v>
      </c>
      <c r="F696" s="16">
        <v>1</v>
      </c>
      <c r="G696" s="16">
        <v>20510</v>
      </c>
      <c r="H696" s="15" t="s">
        <v>60</v>
      </c>
      <c r="I696" s="16">
        <v>12772</v>
      </c>
      <c r="J696" s="18"/>
      <c r="K696" s="18"/>
      <c r="L696" s="19"/>
    </row>
    <row r="697" spans="1:12" x14ac:dyDescent="0.25">
      <c r="A697" s="14">
        <v>1986</v>
      </c>
      <c r="B697" s="15" t="s">
        <v>88</v>
      </c>
      <c r="C697" s="15" t="s">
        <v>58</v>
      </c>
      <c r="D697" s="15" t="s">
        <v>63</v>
      </c>
      <c r="E697" s="16">
        <v>17</v>
      </c>
      <c r="F697" s="16">
        <v>1</v>
      </c>
      <c r="G697" s="16">
        <v>20510</v>
      </c>
      <c r="H697" s="15" t="s">
        <v>60</v>
      </c>
      <c r="I697" s="16">
        <v>12808</v>
      </c>
      <c r="J697" s="18"/>
      <c r="K697" s="18"/>
      <c r="L697" s="19"/>
    </row>
    <row r="698" spans="1:12" x14ac:dyDescent="0.25">
      <c r="A698" s="14">
        <v>1986</v>
      </c>
      <c r="B698" s="15" t="s">
        <v>88</v>
      </c>
      <c r="C698" s="15" t="s">
        <v>82</v>
      </c>
      <c r="D698" s="15" t="s">
        <v>83</v>
      </c>
      <c r="E698" s="16">
        <v>9</v>
      </c>
      <c r="F698" s="16">
        <v>1</v>
      </c>
      <c r="G698" s="16">
        <v>20510</v>
      </c>
      <c r="H698" s="15" t="s">
        <v>60</v>
      </c>
      <c r="I698" s="16">
        <v>5608</v>
      </c>
      <c r="J698" s="18"/>
      <c r="K698" s="18"/>
      <c r="L698" s="19"/>
    </row>
    <row r="699" spans="1:12" x14ac:dyDescent="0.25">
      <c r="A699" s="14">
        <v>1986</v>
      </c>
      <c r="B699" s="15" t="s">
        <v>88</v>
      </c>
      <c r="C699" s="15" t="s">
        <v>82</v>
      </c>
      <c r="D699" s="15" t="s">
        <v>84</v>
      </c>
      <c r="E699" s="16">
        <v>8</v>
      </c>
      <c r="F699" s="16">
        <v>1</v>
      </c>
      <c r="G699" s="16">
        <v>20510</v>
      </c>
      <c r="H699" s="15" t="s">
        <v>60</v>
      </c>
      <c r="I699" s="16">
        <v>16062</v>
      </c>
      <c r="J699" s="16">
        <v>7.65</v>
      </c>
      <c r="K699" s="16">
        <v>205000</v>
      </c>
      <c r="L699" s="17">
        <v>528000</v>
      </c>
    </row>
    <row r="700" spans="1:12" x14ac:dyDescent="0.25">
      <c r="A700" s="14">
        <v>1986</v>
      </c>
      <c r="B700" s="15" t="s">
        <v>88</v>
      </c>
      <c r="C700" s="15" t="s">
        <v>82</v>
      </c>
      <c r="D700" s="15" t="s">
        <v>85</v>
      </c>
      <c r="E700" s="16">
        <v>7</v>
      </c>
      <c r="F700" s="16">
        <v>1</v>
      </c>
      <c r="G700" s="16">
        <v>20510</v>
      </c>
      <c r="H700" s="15" t="s">
        <v>60</v>
      </c>
      <c r="I700" s="16">
        <v>5916</v>
      </c>
      <c r="J700" s="18"/>
      <c r="K700" s="18"/>
      <c r="L700" s="19"/>
    </row>
    <row r="701" spans="1:12" x14ac:dyDescent="0.25">
      <c r="A701" s="14">
        <v>1986</v>
      </c>
      <c r="B701" s="15" t="s">
        <v>88</v>
      </c>
      <c r="C701" s="15" t="s">
        <v>82</v>
      </c>
      <c r="D701" s="15" t="s">
        <v>86</v>
      </c>
      <c r="E701" s="16">
        <v>6</v>
      </c>
      <c r="F701" s="16">
        <v>1</v>
      </c>
      <c r="G701" s="16">
        <v>20510</v>
      </c>
      <c r="H701" s="15" t="s">
        <v>60</v>
      </c>
      <c r="I701" s="16">
        <v>6475</v>
      </c>
      <c r="J701" s="18"/>
      <c r="K701" s="18"/>
      <c r="L701" s="19"/>
    </row>
    <row r="702" spans="1:12" x14ac:dyDescent="0.25">
      <c r="A702" s="14">
        <v>1986</v>
      </c>
      <c r="B702" s="15" t="s">
        <v>88</v>
      </c>
      <c r="C702" s="15" t="s">
        <v>64</v>
      </c>
      <c r="D702" s="15" t="s">
        <v>65</v>
      </c>
      <c r="E702" s="16">
        <v>36</v>
      </c>
      <c r="F702" s="16">
        <v>0</v>
      </c>
      <c r="G702" s="16">
        <v>20510</v>
      </c>
      <c r="H702" s="15" t="s">
        <v>60</v>
      </c>
      <c r="I702" s="16">
        <v>11514</v>
      </c>
      <c r="J702" s="18"/>
      <c r="K702" s="18"/>
      <c r="L702" s="19"/>
    </row>
    <row r="703" spans="1:12" x14ac:dyDescent="0.25">
      <c r="A703" s="14">
        <v>1986</v>
      </c>
      <c r="B703" s="15" t="s">
        <v>88</v>
      </c>
      <c r="C703" s="15" t="s">
        <v>64</v>
      </c>
      <c r="D703" s="15" t="s">
        <v>66</v>
      </c>
      <c r="E703" s="16">
        <v>30</v>
      </c>
      <c r="F703" s="16">
        <v>1</v>
      </c>
      <c r="G703" s="16">
        <v>20510</v>
      </c>
      <c r="H703" s="15" t="s">
        <v>60</v>
      </c>
      <c r="I703" s="16">
        <v>9545</v>
      </c>
      <c r="J703" s="16">
        <v>11.25</v>
      </c>
      <c r="K703" s="16">
        <v>197000</v>
      </c>
      <c r="L703" s="17">
        <v>598000</v>
      </c>
    </row>
    <row r="704" spans="1:12" x14ac:dyDescent="0.25">
      <c r="A704" s="14">
        <v>1986</v>
      </c>
      <c r="B704" s="15" t="s">
        <v>88</v>
      </c>
      <c r="C704" s="15" t="s">
        <v>64</v>
      </c>
      <c r="D704" s="15" t="s">
        <v>67</v>
      </c>
      <c r="E704" s="16">
        <v>35</v>
      </c>
      <c r="F704" s="16">
        <v>1</v>
      </c>
      <c r="G704" s="16">
        <v>20510</v>
      </c>
      <c r="H704" s="15" t="s">
        <v>60</v>
      </c>
      <c r="I704" s="16">
        <v>11238</v>
      </c>
      <c r="J704" s="18"/>
      <c r="K704" s="18"/>
      <c r="L704" s="19"/>
    </row>
    <row r="705" spans="1:12" x14ac:dyDescent="0.25">
      <c r="A705" s="14">
        <v>1986</v>
      </c>
      <c r="B705" s="15" t="s">
        <v>88</v>
      </c>
      <c r="C705" s="15" t="s">
        <v>69</v>
      </c>
      <c r="D705" s="15" t="s">
        <v>71</v>
      </c>
      <c r="E705" s="16">
        <v>39</v>
      </c>
      <c r="F705" s="16">
        <v>1</v>
      </c>
      <c r="G705" s="16">
        <v>20510</v>
      </c>
      <c r="H705" s="15" t="s">
        <v>60</v>
      </c>
      <c r="I705" s="16">
        <v>1831</v>
      </c>
      <c r="J705" s="18"/>
      <c r="K705" s="18"/>
      <c r="L705" s="19"/>
    </row>
    <row r="706" spans="1:12" x14ac:dyDescent="0.25">
      <c r="A706" s="14">
        <v>1986</v>
      </c>
      <c r="B706" s="15" t="s">
        <v>88</v>
      </c>
      <c r="C706" s="15" t="s">
        <v>69</v>
      </c>
      <c r="D706" s="15" t="s">
        <v>73</v>
      </c>
      <c r="E706" s="16">
        <v>49</v>
      </c>
      <c r="F706" s="16">
        <v>0</v>
      </c>
      <c r="G706" s="16">
        <v>20510</v>
      </c>
      <c r="H706" s="15" t="s">
        <v>60</v>
      </c>
      <c r="I706" s="16">
        <v>0</v>
      </c>
      <c r="J706" s="18"/>
      <c r="K706" s="18"/>
      <c r="L706" s="19"/>
    </row>
    <row r="707" spans="1:12" x14ac:dyDescent="0.25">
      <c r="A707" s="14">
        <v>1986</v>
      </c>
      <c r="B707" s="15" t="s">
        <v>88</v>
      </c>
      <c r="C707" s="15" t="s">
        <v>69</v>
      </c>
      <c r="D707" s="15" t="s">
        <v>74</v>
      </c>
      <c r="E707" s="16">
        <v>45</v>
      </c>
      <c r="F707" s="16">
        <v>1</v>
      </c>
      <c r="G707" s="16">
        <v>20510</v>
      </c>
      <c r="H707" s="15" t="s">
        <v>60</v>
      </c>
      <c r="I707" s="16">
        <v>4775</v>
      </c>
      <c r="J707" s="16">
        <v>8.5500000000000007</v>
      </c>
      <c r="K707" s="16">
        <v>90000</v>
      </c>
      <c r="L707" s="17">
        <v>283000</v>
      </c>
    </row>
    <row r="708" spans="1:12" x14ac:dyDescent="0.25">
      <c r="A708" s="14">
        <v>1986</v>
      </c>
      <c r="B708" s="15" t="s">
        <v>88</v>
      </c>
      <c r="C708" s="15" t="s">
        <v>76</v>
      </c>
      <c r="D708" s="15" t="s">
        <v>77</v>
      </c>
      <c r="E708" s="16">
        <v>38</v>
      </c>
      <c r="F708" s="16">
        <v>1</v>
      </c>
      <c r="G708" s="16">
        <v>20510</v>
      </c>
      <c r="H708" s="15" t="s">
        <v>60</v>
      </c>
      <c r="I708" s="16">
        <v>10898</v>
      </c>
      <c r="J708" s="16">
        <v>13.05</v>
      </c>
      <c r="K708" s="16">
        <v>76000</v>
      </c>
      <c r="L708" s="17">
        <v>233000</v>
      </c>
    </row>
    <row r="709" spans="1:12" x14ac:dyDescent="0.25">
      <c r="A709" s="14">
        <v>1986</v>
      </c>
      <c r="B709" s="15" t="s">
        <v>88</v>
      </c>
      <c r="C709" s="15" t="s">
        <v>80</v>
      </c>
      <c r="D709" s="15" t="s">
        <v>81</v>
      </c>
      <c r="E709" s="16">
        <v>25</v>
      </c>
      <c r="F709" s="16">
        <v>1</v>
      </c>
      <c r="G709" s="16">
        <v>20510</v>
      </c>
      <c r="H709" s="15" t="s">
        <v>60</v>
      </c>
      <c r="I709" s="16">
        <v>11634</v>
      </c>
      <c r="J709" s="16">
        <v>11.7</v>
      </c>
      <c r="K709" s="16">
        <v>109000</v>
      </c>
      <c r="L709" s="17">
        <v>322000</v>
      </c>
    </row>
    <row r="710" spans="1:12" x14ac:dyDescent="0.25">
      <c r="A710" s="14">
        <v>1985</v>
      </c>
      <c r="B710" s="15" t="s">
        <v>88</v>
      </c>
      <c r="C710" s="15" t="s">
        <v>58</v>
      </c>
      <c r="D710" s="15" t="s">
        <v>59</v>
      </c>
      <c r="E710" s="16">
        <v>15</v>
      </c>
      <c r="F710" s="16">
        <v>1</v>
      </c>
      <c r="G710" s="16">
        <v>20510</v>
      </c>
      <c r="H710" s="15" t="s">
        <v>60</v>
      </c>
      <c r="I710" s="16">
        <v>15658</v>
      </c>
      <c r="J710" s="16">
        <v>4.05</v>
      </c>
      <c r="K710" s="16">
        <v>197000</v>
      </c>
      <c r="L710" s="17">
        <v>566000</v>
      </c>
    </row>
    <row r="711" spans="1:12" x14ac:dyDescent="0.25">
      <c r="A711" s="14">
        <v>1985</v>
      </c>
      <c r="B711" s="15" t="s">
        <v>88</v>
      </c>
      <c r="C711" s="15" t="s">
        <v>58</v>
      </c>
      <c r="D711" s="15" t="s">
        <v>61</v>
      </c>
      <c r="E711" s="16">
        <v>16</v>
      </c>
      <c r="F711" s="16">
        <v>1</v>
      </c>
      <c r="G711" s="16">
        <v>20510</v>
      </c>
      <c r="H711" s="15" t="s">
        <v>60</v>
      </c>
      <c r="I711" s="16">
        <v>10925</v>
      </c>
      <c r="J711" s="18"/>
      <c r="K711" s="18"/>
      <c r="L711" s="19"/>
    </row>
    <row r="712" spans="1:12" x14ac:dyDescent="0.25">
      <c r="A712" s="14">
        <v>1985</v>
      </c>
      <c r="B712" s="15" t="s">
        <v>88</v>
      </c>
      <c r="C712" s="15" t="s">
        <v>58</v>
      </c>
      <c r="D712" s="15" t="s">
        <v>62</v>
      </c>
      <c r="E712" s="16">
        <v>18</v>
      </c>
      <c r="F712" s="16">
        <v>1</v>
      </c>
      <c r="G712" s="16">
        <v>20510</v>
      </c>
      <c r="H712" s="15" t="s">
        <v>60</v>
      </c>
      <c r="I712" s="16">
        <v>12772</v>
      </c>
      <c r="J712" s="18"/>
      <c r="K712" s="18"/>
      <c r="L712" s="19"/>
    </row>
    <row r="713" spans="1:12" x14ac:dyDescent="0.25">
      <c r="A713" s="14">
        <v>1985</v>
      </c>
      <c r="B713" s="15" t="s">
        <v>88</v>
      </c>
      <c r="C713" s="15" t="s">
        <v>58</v>
      </c>
      <c r="D713" s="15" t="s">
        <v>63</v>
      </c>
      <c r="E713" s="16">
        <v>17</v>
      </c>
      <c r="F713" s="16">
        <v>1</v>
      </c>
      <c r="G713" s="16">
        <v>20510</v>
      </c>
      <c r="H713" s="15" t="s">
        <v>60</v>
      </c>
      <c r="I713" s="16">
        <v>12808</v>
      </c>
      <c r="J713" s="18"/>
      <c r="K713" s="18"/>
      <c r="L713" s="19"/>
    </row>
    <row r="714" spans="1:12" x14ac:dyDescent="0.25">
      <c r="A714" s="14">
        <v>1985</v>
      </c>
      <c r="B714" s="15" t="s">
        <v>88</v>
      </c>
      <c r="C714" s="15" t="s">
        <v>82</v>
      </c>
      <c r="D714" s="15" t="s">
        <v>83</v>
      </c>
      <c r="E714" s="16">
        <v>9</v>
      </c>
      <c r="F714" s="16">
        <v>1</v>
      </c>
      <c r="G714" s="16">
        <v>20510</v>
      </c>
      <c r="H714" s="15" t="s">
        <v>60</v>
      </c>
      <c r="I714" s="16">
        <v>5608</v>
      </c>
      <c r="J714" s="18"/>
      <c r="K714" s="18"/>
      <c r="L714" s="19"/>
    </row>
    <row r="715" spans="1:12" x14ac:dyDescent="0.25">
      <c r="A715" s="14">
        <v>1985</v>
      </c>
      <c r="B715" s="15" t="s">
        <v>88</v>
      </c>
      <c r="C715" s="15" t="s">
        <v>82</v>
      </c>
      <c r="D715" s="15" t="s">
        <v>84</v>
      </c>
      <c r="E715" s="16">
        <v>8</v>
      </c>
      <c r="F715" s="16">
        <v>1</v>
      </c>
      <c r="G715" s="16">
        <v>20510</v>
      </c>
      <c r="H715" s="15" t="s">
        <v>60</v>
      </c>
      <c r="I715" s="16">
        <v>16062</v>
      </c>
      <c r="J715" s="16">
        <v>9</v>
      </c>
      <c r="K715" s="16">
        <v>239000</v>
      </c>
      <c r="L715" s="17">
        <v>547000</v>
      </c>
    </row>
    <row r="716" spans="1:12" x14ac:dyDescent="0.25">
      <c r="A716" s="14">
        <v>1985</v>
      </c>
      <c r="B716" s="15" t="s">
        <v>88</v>
      </c>
      <c r="C716" s="15" t="s">
        <v>82</v>
      </c>
      <c r="D716" s="15" t="s">
        <v>85</v>
      </c>
      <c r="E716" s="16">
        <v>7</v>
      </c>
      <c r="F716" s="16">
        <v>1</v>
      </c>
      <c r="G716" s="16">
        <v>20510</v>
      </c>
      <c r="H716" s="15" t="s">
        <v>60</v>
      </c>
      <c r="I716" s="16">
        <v>5916</v>
      </c>
      <c r="J716" s="18"/>
      <c r="K716" s="18"/>
      <c r="L716" s="19"/>
    </row>
    <row r="717" spans="1:12" x14ac:dyDescent="0.25">
      <c r="A717" s="14">
        <v>1985</v>
      </c>
      <c r="B717" s="15" t="s">
        <v>88</v>
      </c>
      <c r="C717" s="15" t="s">
        <v>82</v>
      </c>
      <c r="D717" s="15" t="s">
        <v>86</v>
      </c>
      <c r="E717" s="16">
        <v>6</v>
      </c>
      <c r="F717" s="16">
        <v>1</v>
      </c>
      <c r="G717" s="16">
        <v>20510</v>
      </c>
      <c r="H717" s="15" t="s">
        <v>60</v>
      </c>
      <c r="I717" s="16">
        <v>6475</v>
      </c>
      <c r="J717" s="18"/>
      <c r="K717" s="18"/>
      <c r="L717" s="19"/>
    </row>
    <row r="718" spans="1:12" x14ac:dyDescent="0.25">
      <c r="A718" s="14">
        <v>1985</v>
      </c>
      <c r="B718" s="15" t="s">
        <v>88</v>
      </c>
      <c r="C718" s="15" t="s">
        <v>64</v>
      </c>
      <c r="D718" s="15" t="s">
        <v>65</v>
      </c>
      <c r="E718" s="16">
        <v>36</v>
      </c>
      <c r="F718" s="16">
        <v>0</v>
      </c>
      <c r="G718" s="16">
        <v>20510</v>
      </c>
      <c r="H718" s="15" t="s">
        <v>60</v>
      </c>
      <c r="I718" s="16">
        <v>11514</v>
      </c>
      <c r="J718" s="18"/>
      <c r="K718" s="18"/>
      <c r="L718" s="19"/>
    </row>
    <row r="719" spans="1:12" x14ac:dyDescent="0.25">
      <c r="A719" s="14">
        <v>1985</v>
      </c>
      <c r="B719" s="15" t="s">
        <v>88</v>
      </c>
      <c r="C719" s="15" t="s">
        <v>64</v>
      </c>
      <c r="D719" s="15" t="s">
        <v>66</v>
      </c>
      <c r="E719" s="16">
        <v>30</v>
      </c>
      <c r="F719" s="16">
        <v>1</v>
      </c>
      <c r="G719" s="16">
        <v>20510</v>
      </c>
      <c r="H719" s="15" t="s">
        <v>60</v>
      </c>
      <c r="I719" s="16">
        <v>9545</v>
      </c>
      <c r="J719" s="16">
        <v>11.7</v>
      </c>
      <c r="K719" s="16">
        <v>208000</v>
      </c>
      <c r="L719" s="17">
        <v>655000</v>
      </c>
    </row>
    <row r="720" spans="1:12" x14ac:dyDescent="0.25">
      <c r="A720" s="14">
        <v>1985</v>
      </c>
      <c r="B720" s="15" t="s">
        <v>88</v>
      </c>
      <c r="C720" s="15" t="s">
        <v>64</v>
      </c>
      <c r="D720" s="15" t="s">
        <v>67</v>
      </c>
      <c r="E720" s="16">
        <v>35</v>
      </c>
      <c r="F720" s="16">
        <v>1</v>
      </c>
      <c r="G720" s="16">
        <v>20510</v>
      </c>
      <c r="H720" s="15" t="s">
        <v>60</v>
      </c>
      <c r="I720" s="16">
        <v>11238</v>
      </c>
      <c r="J720" s="18"/>
      <c r="K720" s="18"/>
      <c r="L720" s="19"/>
    </row>
    <row r="721" spans="1:12" x14ac:dyDescent="0.25">
      <c r="A721" s="14">
        <v>1985</v>
      </c>
      <c r="B721" s="15" t="s">
        <v>88</v>
      </c>
      <c r="C721" s="15" t="s">
        <v>69</v>
      </c>
      <c r="D721" s="15" t="s">
        <v>71</v>
      </c>
      <c r="E721" s="16">
        <v>39</v>
      </c>
      <c r="F721" s="16">
        <v>1</v>
      </c>
      <c r="G721" s="16">
        <v>20510</v>
      </c>
      <c r="H721" s="15" t="s">
        <v>60</v>
      </c>
      <c r="I721" s="16">
        <v>4412</v>
      </c>
      <c r="J721" s="18"/>
      <c r="K721" s="18"/>
      <c r="L721" s="19"/>
    </row>
    <row r="722" spans="1:12" x14ac:dyDescent="0.25">
      <c r="A722" s="14">
        <v>1985</v>
      </c>
      <c r="B722" s="15" t="s">
        <v>88</v>
      </c>
      <c r="C722" s="15" t="s">
        <v>69</v>
      </c>
      <c r="D722" s="15" t="s">
        <v>73</v>
      </c>
      <c r="E722" s="16">
        <v>49</v>
      </c>
      <c r="F722" s="16">
        <v>0</v>
      </c>
      <c r="G722" s="16">
        <v>20510</v>
      </c>
      <c r="H722" s="15" t="s">
        <v>60</v>
      </c>
      <c r="I722" s="16">
        <v>0</v>
      </c>
      <c r="J722" s="18"/>
      <c r="K722" s="18"/>
      <c r="L722" s="19"/>
    </row>
    <row r="723" spans="1:12" x14ac:dyDescent="0.25">
      <c r="A723" s="14">
        <v>1985</v>
      </c>
      <c r="B723" s="15" t="s">
        <v>88</v>
      </c>
      <c r="C723" s="15" t="s">
        <v>69</v>
      </c>
      <c r="D723" s="15" t="s">
        <v>74</v>
      </c>
      <c r="E723" s="16">
        <v>45</v>
      </c>
      <c r="F723" s="16">
        <v>1</v>
      </c>
      <c r="G723" s="16">
        <v>20510</v>
      </c>
      <c r="H723" s="15" t="s">
        <v>60</v>
      </c>
      <c r="I723" s="16">
        <v>4775</v>
      </c>
      <c r="J723" s="16">
        <v>7.2</v>
      </c>
      <c r="K723" s="16">
        <v>78000</v>
      </c>
      <c r="L723" s="17">
        <v>248000</v>
      </c>
    </row>
    <row r="724" spans="1:12" x14ac:dyDescent="0.25">
      <c r="A724" s="14">
        <v>1985</v>
      </c>
      <c r="B724" s="15" t="s">
        <v>88</v>
      </c>
      <c r="C724" s="15" t="s">
        <v>76</v>
      </c>
      <c r="D724" s="15" t="s">
        <v>77</v>
      </c>
      <c r="E724" s="16">
        <v>38</v>
      </c>
      <c r="F724" s="16">
        <v>1</v>
      </c>
      <c r="G724" s="16">
        <v>20510</v>
      </c>
      <c r="H724" s="15" t="s">
        <v>60</v>
      </c>
      <c r="I724" s="16">
        <v>10898</v>
      </c>
      <c r="J724" s="16">
        <v>10.35</v>
      </c>
      <c r="K724" s="16">
        <v>60000</v>
      </c>
      <c r="L724" s="17">
        <v>193000</v>
      </c>
    </row>
    <row r="725" spans="1:12" x14ac:dyDescent="0.25">
      <c r="A725" s="14">
        <v>1985</v>
      </c>
      <c r="B725" s="15" t="s">
        <v>88</v>
      </c>
      <c r="C725" s="15" t="s">
        <v>80</v>
      </c>
      <c r="D725" s="15" t="s">
        <v>81</v>
      </c>
      <c r="E725" s="16">
        <v>25</v>
      </c>
      <c r="F725" s="16">
        <v>1</v>
      </c>
      <c r="G725" s="16">
        <v>20510</v>
      </c>
      <c r="H725" s="15" t="s">
        <v>60</v>
      </c>
      <c r="I725" s="16">
        <v>11634</v>
      </c>
      <c r="J725" s="16">
        <v>13.05</v>
      </c>
      <c r="K725" s="16">
        <v>121000</v>
      </c>
      <c r="L725" s="17">
        <v>360000</v>
      </c>
    </row>
    <row r="726" spans="1:12" x14ac:dyDescent="0.25">
      <c r="A726" s="14">
        <v>1984</v>
      </c>
      <c r="B726" s="15" t="s">
        <v>88</v>
      </c>
      <c r="C726" s="15" t="s">
        <v>58</v>
      </c>
      <c r="D726" s="15" t="s">
        <v>59</v>
      </c>
      <c r="E726" s="16">
        <v>15</v>
      </c>
      <c r="F726" s="16">
        <v>1</v>
      </c>
      <c r="G726" s="16">
        <v>20510</v>
      </c>
      <c r="H726" s="15" t="s">
        <v>60</v>
      </c>
      <c r="I726" s="16">
        <v>15658</v>
      </c>
      <c r="J726" s="16">
        <v>3.6</v>
      </c>
      <c r="K726" s="16">
        <v>162000</v>
      </c>
      <c r="L726" s="17">
        <v>434000</v>
      </c>
    </row>
    <row r="727" spans="1:12" x14ac:dyDescent="0.25">
      <c r="A727" s="14">
        <v>1984</v>
      </c>
      <c r="B727" s="15" t="s">
        <v>88</v>
      </c>
      <c r="C727" s="15" t="s">
        <v>58</v>
      </c>
      <c r="D727" s="15" t="s">
        <v>61</v>
      </c>
      <c r="E727" s="16">
        <v>16</v>
      </c>
      <c r="F727" s="16">
        <v>1</v>
      </c>
      <c r="G727" s="16">
        <v>20510</v>
      </c>
      <c r="H727" s="15" t="s">
        <v>60</v>
      </c>
      <c r="I727" s="16">
        <v>10925</v>
      </c>
      <c r="J727" s="18"/>
      <c r="K727" s="18"/>
      <c r="L727" s="19"/>
    </row>
    <row r="728" spans="1:12" x14ac:dyDescent="0.25">
      <c r="A728" s="14">
        <v>1984</v>
      </c>
      <c r="B728" s="15" t="s">
        <v>88</v>
      </c>
      <c r="C728" s="15" t="s">
        <v>58</v>
      </c>
      <c r="D728" s="15" t="s">
        <v>62</v>
      </c>
      <c r="E728" s="16">
        <v>18</v>
      </c>
      <c r="F728" s="16">
        <v>1</v>
      </c>
      <c r="G728" s="16">
        <v>20510</v>
      </c>
      <c r="H728" s="15" t="s">
        <v>60</v>
      </c>
      <c r="I728" s="16">
        <v>12772</v>
      </c>
      <c r="J728" s="18"/>
      <c r="K728" s="18"/>
      <c r="L728" s="19"/>
    </row>
    <row r="729" spans="1:12" x14ac:dyDescent="0.25">
      <c r="A729" s="14">
        <v>1984</v>
      </c>
      <c r="B729" s="15" t="s">
        <v>88</v>
      </c>
      <c r="C729" s="15" t="s">
        <v>58</v>
      </c>
      <c r="D729" s="15" t="s">
        <v>63</v>
      </c>
      <c r="E729" s="16">
        <v>17</v>
      </c>
      <c r="F729" s="16">
        <v>1</v>
      </c>
      <c r="G729" s="16">
        <v>20510</v>
      </c>
      <c r="H729" s="15" t="s">
        <v>60</v>
      </c>
      <c r="I729" s="16">
        <v>12808</v>
      </c>
      <c r="J729" s="18"/>
      <c r="K729" s="18"/>
      <c r="L729" s="19"/>
    </row>
    <row r="730" spans="1:12" x14ac:dyDescent="0.25">
      <c r="A730" s="14">
        <v>1984</v>
      </c>
      <c r="B730" s="15" t="s">
        <v>88</v>
      </c>
      <c r="C730" s="15" t="s">
        <v>82</v>
      </c>
      <c r="D730" s="15" t="s">
        <v>83</v>
      </c>
      <c r="E730" s="16">
        <v>9</v>
      </c>
      <c r="F730" s="16">
        <v>1</v>
      </c>
      <c r="G730" s="16">
        <v>20510</v>
      </c>
      <c r="H730" s="15" t="s">
        <v>60</v>
      </c>
      <c r="I730" s="16">
        <v>5608</v>
      </c>
      <c r="J730" s="18"/>
      <c r="K730" s="18"/>
      <c r="L730" s="19"/>
    </row>
    <row r="731" spans="1:12" x14ac:dyDescent="0.25">
      <c r="A731" s="14">
        <v>1984</v>
      </c>
      <c r="B731" s="15" t="s">
        <v>88</v>
      </c>
      <c r="C731" s="15" t="s">
        <v>82</v>
      </c>
      <c r="D731" s="15" t="s">
        <v>84</v>
      </c>
      <c r="E731" s="16">
        <v>8</v>
      </c>
      <c r="F731" s="16">
        <v>1</v>
      </c>
      <c r="G731" s="16">
        <v>20510</v>
      </c>
      <c r="H731" s="15" t="s">
        <v>60</v>
      </c>
      <c r="I731" s="16">
        <v>16062</v>
      </c>
      <c r="J731" s="16">
        <v>5.85</v>
      </c>
      <c r="K731" s="16">
        <v>154000</v>
      </c>
      <c r="L731" s="17">
        <v>359000</v>
      </c>
    </row>
    <row r="732" spans="1:12" x14ac:dyDescent="0.25">
      <c r="A732" s="14">
        <v>1984</v>
      </c>
      <c r="B732" s="15" t="s">
        <v>88</v>
      </c>
      <c r="C732" s="15" t="s">
        <v>82</v>
      </c>
      <c r="D732" s="15" t="s">
        <v>85</v>
      </c>
      <c r="E732" s="16">
        <v>7</v>
      </c>
      <c r="F732" s="16">
        <v>1</v>
      </c>
      <c r="G732" s="16">
        <v>20510</v>
      </c>
      <c r="H732" s="15" t="s">
        <v>60</v>
      </c>
      <c r="I732" s="16">
        <v>5916</v>
      </c>
      <c r="J732" s="18"/>
      <c r="K732" s="18"/>
      <c r="L732" s="19"/>
    </row>
    <row r="733" spans="1:12" x14ac:dyDescent="0.25">
      <c r="A733" s="14">
        <v>1984</v>
      </c>
      <c r="B733" s="15" t="s">
        <v>88</v>
      </c>
      <c r="C733" s="15" t="s">
        <v>82</v>
      </c>
      <c r="D733" s="15" t="s">
        <v>86</v>
      </c>
      <c r="E733" s="16">
        <v>6</v>
      </c>
      <c r="F733" s="16">
        <v>1</v>
      </c>
      <c r="G733" s="16">
        <v>20510</v>
      </c>
      <c r="H733" s="15" t="s">
        <v>60</v>
      </c>
      <c r="I733" s="16">
        <v>6475</v>
      </c>
      <c r="J733" s="18"/>
      <c r="K733" s="18"/>
      <c r="L733" s="19"/>
    </row>
    <row r="734" spans="1:12" x14ac:dyDescent="0.25">
      <c r="A734" s="14">
        <v>1984</v>
      </c>
      <c r="B734" s="15" t="s">
        <v>88</v>
      </c>
      <c r="C734" s="15" t="s">
        <v>64</v>
      </c>
      <c r="D734" s="15" t="s">
        <v>65</v>
      </c>
      <c r="E734" s="16">
        <v>36</v>
      </c>
      <c r="F734" s="16">
        <v>0</v>
      </c>
      <c r="G734" s="16">
        <v>20510</v>
      </c>
      <c r="H734" s="15" t="s">
        <v>60</v>
      </c>
      <c r="I734" s="16">
        <v>11514</v>
      </c>
      <c r="J734" s="18"/>
      <c r="K734" s="18"/>
      <c r="L734" s="19"/>
    </row>
    <row r="735" spans="1:12" x14ac:dyDescent="0.25">
      <c r="A735" s="14">
        <v>1984</v>
      </c>
      <c r="B735" s="15" t="s">
        <v>88</v>
      </c>
      <c r="C735" s="15" t="s">
        <v>64</v>
      </c>
      <c r="D735" s="15" t="s">
        <v>66</v>
      </c>
      <c r="E735" s="16">
        <v>30</v>
      </c>
      <c r="F735" s="16">
        <v>1</v>
      </c>
      <c r="G735" s="16">
        <v>20510</v>
      </c>
      <c r="H735" s="15" t="s">
        <v>60</v>
      </c>
      <c r="I735" s="16">
        <v>7533</v>
      </c>
      <c r="J735" s="16">
        <v>9.4499999999999993</v>
      </c>
      <c r="K735" s="16">
        <v>167000</v>
      </c>
      <c r="L735" s="17">
        <v>436000</v>
      </c>
    </row>
    <row r="736" spans="1:12" x14ac:dyDescent="0.25">
      <c r="A736" s="14">
        <v>1984</v>
      </c>
      <c r="B736" s="15" t="s">
        <v>88</v>
      </c>
      <c r="C736" s="15" t="s">
        <v>64</v>
      </c>
      <c r="D736" s="15" t="s">
        <v>67</v>
      </c>
      <c r="E736" s="16">
        <v>35</v>
      </c>
      <c r="F736" s="16">
        <v>1</v>
      </c>
      <c r="G736" s="16">
        <v>20510</v>
      </c>
      <c r="H736" s="15" t="s">
        <v>60</v>
      </c>
      <c r="I736" s="16">
        <v>11238</v>
      </c>
      <c r="J736" s="18"/>
      <c r="K736" s="18"/>
      <c r="L736" s="19"/>
    </row>
    <row r="737" spans="1:12" x14ac:dyDescent="0.25">
      <c r="A737" s="14">
        <v>1984</v>
      </c>
      <c r="B737" s="15" t="s">
        <v>88</v>
      </c>
      <c r="C737" s="15" t="s">
        <v>69</v>
      </c>
      <c r="D737" s="15" t="s">
        <v>71</v>
      </c>
      <c r="E737" s="16">
        <v>39</v>
      </c>
      <c r="F737" s="16">
        <v>1</v>
      </c>
      <c r="G737" s="16">
        <v>20510</v>
      </c>
      <c r="H737" s="15" t="s">
        <v>60</v>
      </c>
      <c r="I737" s="16">
        <v>4412</v>
      </c>
      <c r="J737" s="18"/>
      <c r="K737" s="18"/>
      <c r="L737" s="19"/>
    </row>
    <row r="738" spans="1:12" x14ac:dyDescent="0.25">
      <c r="A738" s="14">
        <v>1984</v>
      </c>
      <c r="B738" s="15" t="s">
        <v>88</v>
      </c>
      <c r="C738" s="15" t="s">
        <v>69</v>
      </c>
      <c r="D738" s="15" t="s">
        <v>73</v>
      </c>
      <c r="E738" s="16">
        <v>49</v>
      </c>
      <c r="F738" s="16">
        <v>0</v>
      </c>
      <c r="G738" s="16">
        <v>20510</v>
      </c>
      <c r="H738" s="15" t="s">
        <v>60</v>
      </c>
      <c r="I738" s="16">
        <v>0</v>
      </c>
      <c r="J738" s="18"/>
      <c r="K738" s="18"/>
      <c r="L738" s="19"/>
    </row>
    <row r="739" spans="1:12" x14ac:dyDescent="0.25">
      <c r="A739" s="14">
        <v>1984</v>
      </c>
      <c r="B739" s="15" t="s">
        <v>88</v>
      </c>
      <c r="C739" s="15" t="s">
        <v>69</v>
      </c>
      <c r="D739" s="15" t="s">
        <v>74</v>
      </c>
      <c r="E739" s="16">
        <v>45</v>
      </c>
      <c r="F739" s="16">
        <v>1</v>
      </c>
      <c r="G739" s="16">
        <v>20510</v>
      </c>
      <c r="H739" s="15" t="s">
        <v>60</v>
      </c>
      <c r="I739" s="16">
        <v>4775</v>
      </c>
      <c r="J739" s="16">
        <v>5.85</v>
      </c>
      <c r="K739" s="16">
        <v>64000</v>
      </c>
      <c r="L739" s="17">
        <v>192000</v>
      </c>
    </row>
    <row r="740" spans="1:12" x14ac:dyDescent="0.25">
      <c r="A740" s="14">
        <v>1984</v>
      </c>
      <c r="B740" s="15" t="s">
        <v>88</v>
      </c>
      <c r="C740" s="15" t="s">
        <v>76</v>
      </c>
      <c r="D740" s="15" t="s">
        <v>77</v>
      </c>
      <c r="E740" s="16">
        <v>38</v>
      </c>
      <c r="F740" s="16">
        <v>1</v>
      </c>
      <c r="G740" s="16">
        <v>20510</v>
      </c>
      <c r="H740" s="15" t="s">
        <v>60</v>
      </c>
      <c r="I740" s="16">
        <v>10898</v>
      </c>
      <c r="J740" s="16">
        <v>7.65</v>
      </c>
      <c r="K740" s="16">
        <v>44000</v>
      </c>
      <c r="L740" s="17">
        <v>130000</v>
      </c>
    </row>
    <row r="741" spans="1:12" x14ac:dyDescent="0.25">
      <c r="A741" s="14">
        <v>1984</v>
      </c>
      <c r="B741" s="15" t="s">
        <v>88</v>
      </c>
      <c r="C741" s="15" t="s">
        <v>80</v>
      </c>
      <c r="D741" s="15" t="s">
        <v>81</v>
      </c>
      <c r="E741" s="16">
        <v>25</v>
      </c>
      <c r="F741" s="16">
        <v>1</v>
      </c>
      <c r="G741" s="16">
        <v>20510</v>
      </c>
      <c r="H741" s="15" t="s">
        <v>60</v>
      </c>
      <c r="I741" s="16">
        <v>11634</v>
      </c>
      <c r="J741" s="16">
        <v>10.35</v>
      </c>
      <c r="K741" s="16">
        <v>94000</v>
      </c>
      <c r="L741" s="17">
        <v>272000</v>
      </c>
    </row>
    <row r="742" spans="1:12" x14ac:dyDescent="0.25">
      <c r="A742" s="14">
        <v>1983</v>
      </c>
      <c r="B742" s="15" t="s">
        <v>88</v>
      </c>
      <c r="C742" s="15" t="s">
        <v>58</v>
      </c>
      <c r="D742" s="15" t="s">
        <v>59</v>
      </c>
      <c r="E742" s="16">
        <v>15</v>
      </c>
      <c r="F742" s="16">
        <v>1</v>
      </c>
      <c r="G742" s="16">
        <v>20510</v>
      </c>
      <c r="H742" s="15" t="s">
        <v>60</v>
      </c>
      <c r="I742" s="16">
        <v>15658</v>
      </c>
      <c r="J742" s="16">
        <v>3.15</v>
      </c>
      <c r="K742" s="16">
        <v>137000</v>
      </c>
      <c r="L742" s="17">
        <v>359000</v>
      </c>
    </row>
    <row r="743" spans="1:12" x14ac:dyDescent="0.25">
      <c r="A743" s="14">
        <v>1983</v>
      </c>
      <c r="B743" s="15" t="s">
        <v>88</v>
      </c>
      <c r="C743" s="15" t="s">
        <v>58</v>
      </c>
      <c r="D743" s="15" t="s">
        <v>61</v>
      </c>
      <c r="E743" s="16">
        <v>16</v>
      </c>
      <c r="F743" s="16">
        <v>1</v>
      </c>
      <c r="G743" s="16">
        <v>20510</v>
      </c>
      <c r="H743" s="15" t="s">
        <v>60</v>
      </c>
      <c r="I743" s="16">
        <v>10925</v>
      </c>
      <c r="J743" s="18"/>
      <c r="K743" s="18"/>
      <c r="L743" s="19"/>
    </row>
    <row r="744" spans="1:12" x14ac:dyDescent="0.25">
      <c r="A744" s="14">
        <v>1983</v>
      </c>
      <c r="B744" s="15" t="s">
        <v>88</v>
      </c>
      <c r="C744" s="15" t="s">
        <v>58</v>
      </c>
      <c r="D744" s="15" t="s">
        <v>62</v>
      </c>
      <c r="E744" s="16">
        <v>18</v>
      </c>
      <c r="F744" s="16">
        <v>1</v>
      </c>
      <c r="G744" s="16">
        <v>20510</v>
      </c>
      <c r="H744" s="15" t="s">
        <v>60</v>
      </c>
      <c r="I744" s="16">
        <v>12772</v>
      </c>
      <c r="J744" s="18"/>
      <c r="K744" s="18"/>
      <c r="L744" s="19"/>
    </row>
    <row r="745" spans="1:12" x14ac:dyDescent="0.25">
      <c r="A745" s="14">
        <v>1983</v>
      </c>
      <c r="B745" s="15" t="s">
        <v>88</v>
      </c>
      <c r="C745" s="15" t="s">
        <v>58</v>
      </c>
      <c r="D745" s="15" t="s">
        <v>63</v>
      </c>
      <c r="E745" s="16">
        <v>17</v>
      </c>
      <c r="F745" s="16">
        <v>1</v>
      </c>
      <c r="G745" s="16">
        <v>20510</v>
      </c>
      <c r="H745" s="15" t="s">
        <v>60</v>
      </c>
      <c r="I745" s="16">
        <v>12808</v>
      </c>
      <c r="J745" s="18"/>
      <c r="K745" s="18"/>
      <c r="L745" s="19"/>
    </row>
    <row r="746" spans="1:12" x14ac:dyDescent="0.25">
      <c r="A746" s="14">
        <v>1983</v>
      </c>
      <c r="B746" s="15" t="s">
        <v>88</v>
      </c>
      <c r="C746" s="15" t="s">
        <v>82</v>
      </c>
      <c r="D746" s="15" t="s">
        <v>83</v>
      </c>
      <c r="E746" s="16">
        <v>9</v>
      </c>
      <c r="F746" s="16">
        <v>1</v>
      </c>
      <c r="G746" s="16">
        <v>20510</v>
      </c>
      <c r="H746" s="15" t="s">
        <v>60</v>
      </c>
      <c r="I746" s="16">
        <v>5608</v>
      </c>
      <c r="J746" s="18"/>
      <c r="K746" s="18"/>
      <c r="L746" s="19"/>
    </row>
    <row r="747" spans="1:12" x14ac:dyDescent="0.25">
      <c r="A747" s="14">
        <v>1983</v>
      </c>
      <c r="B747" s="15" t="s">
        <v>88</v>
      </c>
      <c r="C747" s="15" t="s">
        <v>82</v>
      </c>
      <c r="D747" s="15" t="s">
        <v>84</v>
      </c>
      <c r="E747" s="16">
        <v>8</v>
      </c>
      <c r="F747" s="16">
        <v>1</v>
      </c>
      <c r="G747" s="16">
        <v>20510</v>
      </c>
      <c r="H747" s="15" t="s">
        <v>60</v>
      </c>
      <c r="I747" s="16">
        <v>16062</v>
      </c>
      <c r="J747" s="16">
        <v>5.4</v>
      </c>
      <c r="K747" s="16">
        <v>137000</v>
      </c>
      <c r="L747" s="17">
        <v>284000</v>
      </c>
    </row>
    <row r="748" spans="1:12" x14ac:dyDescent="0.25">
      <c r="A748" s="14">
        <v>1983</v>
      </c>
      <c r="B748" s="15" t="s">
        <v>88</v>
      </c>
      <c r="C748" s="15" t="s">
        <v>82</v>
      </c>
      <c r="D748" s="15" t="s">
        <v>85</v>
      </c>
      <c r="E748" s="16">
        <v>7</v>
      </c>
      <c r="F748" s="16">
        <v>1</v>
      </c>
      <c r="G748" s="16">
        <v>20510</v>
      </c>
      <c r="H748" s="15" t="s">
        <v>60</v>
      </c>
      <c r="I748" s="16">
        <v>5916</v>
      </c>
      <c r="J748" s="18"/>
      <c r="K748" s="18"/>
      <c r="L748" s="19"/>
    </row>
    <row r="749" spans="1:12" x14ac:dyDescent="0.25">
      <c r="A749" s="14">
        <v>1983</v>
      </c>
      <c r="B749" s="15" t="s">
        <v>88</v>
      </c>
      <c r="C749" s="15" t="s">
        <v>82</v>
      </c>
      <c r="D749" s="15" t="s">
        <v>86</v>
      </c>
      <c r="E749" s="16">
        <v>6</v>
      </c>
      <c r="F749" s="16">
        <v>1</v>
      </c>
      <c r="G749" s="16">
        <v>20510</v>
      </c>
      <c r="H749" s="15" t="s">
        <v>60</v>
      </c>
      <c r="I749" s="16">
        <v>6475</v>
      </c>
      <c r="J749" s="18"/>
      <c r="K749" s="18"/>
      <c r="L749" s="19"/>
    </row>
    <row r="750" spans="1:12" x14ac:dyDescent="0.25">
      <c r="A750" s="14">
        <v>1983</v>
      </c>
      <c r="B750" s="15" t="s">
        <v>88</v>
      </c>
      <c r="C750" s="15" t="s">
        <v>64</v>
      </c>
      <c r="D750" s="15" t="s">
        <v>65</v>
      </c>
      <c r="E750" s="16">
        <v>36</v>
      </c>
      <c r="F750" s="16">
        <v>0</v>
      </c>
      <c r="G750" s="16">
        <v>20510</v>
      </c>
      <c r="H750" s="15" t="s">
        <v>60</v>
      </c>
      <c r="I750" s="16">
        <v>11514</v>
      </c>
      <c r="J750" s="18"/>
      <c r="K750" s="18"/>
      <c r="L750" s="19"/>
    </row>
    <row r="751" spans="1:12" x14ac:dyDescent="0.25">
      <c r="A751" s="14">
        <v>1983</v>
      </c>
      <c r="B751" s="15" t="s">
        <v>88</v>
      </c>
      <c r="C751" s="15" t="s">
        <v>64</v>
      </c>
      <c r="D751" s="15" t="s">
        <v>66</v>
      </c>
      <c r="E751" s="16">
        <v>30</v>
      </c>
      <c r="F751" s="16">
        <v>1</v>
      </c>
      <c r="G751" s="16">
        <v>20510</v>
      </c>
      <c r="H751" s="15" t="s">
        <v>60</v>
      </c>
      <c r="I751" s="16">
        <v>9545</v>
      </c>
      <c r="J751" s="16">
        <v>8.5500000000000007</v>
      </c>
      <c r="K751" s="16">
        <v>148000</v>
      </c>
      <c r="L751" s="17">
        <v>383000</v>
      </c>
    </row>
    <row r="752" spans="1:12" x14ac:dyDescent="0.25">
      <c r="A752" s="14">
        <v>1983</v>
      </c>
      <c r="B752" s="15" t="s">
        <v>88</v>
      </c>
      <c r="C752" s="15" t="s">
        <v>64</v>
      </c>
      <c r="D752" s="15" t="s">
        <v>67</v>
      </c>
      <c r="E752" s="16">
        <v>35</v>
      </c>
      <c r="F752" s="16">
        <v>1</v>
      </c>
      <c r="G752" s="16">
        <v>20510</v>
      </c>
      <c r="H752" s="15" t="s">
        <v>60</v>
      </c>
      <c r="I752" s="16">
        <v>11238</v>
      </c>
      <c r="J752" s="18"/>
      <c r="K752" s="18"/>
      <c r="L752" s="19"/>
    </row>
    <row r="753" spans="1:12" x14ac:dyDescent="0.25">
      <c r="A753" s="14">
        <v>1983</v>
      </c>
      <c r="B753" s="15" t="s">
        <v>88</v>
      </c>
      <c r="C753" s="15" t="s">
        <v>69</v>
      </c>
      <c r="D753" s="15" t="s">
        <v>71</v>
      </c>
      <c r="E753" s="16">
        <v>39</v>
      </c>
      <c r="F753" s="16">
        <v>1</v>
      </c>
      <c r="G753" s="16">
        <v>20510</v>
      </c>
      <c r="H753" s="15" t="s">
        <v>60</v>
      </c>
      <c r="I753" s="16">
        <v>4412</v>
      </c>
      <c r="J753" s="18"/>
      <c r="K753" s="18"/>
      <c r="L753" s="19"/>
    </row>
    <row r="754" spans="1:12" x14ac:dyDescent="0.25">
      <c r="A754" s="14">
        <v>1983</v>
      </c>
      <c r="B754" s="15" t="s">
        <v>88</v>
      </c>
      <c r="C754" s="15" t="s">
        <v>69</v>
      </c>
      <c r="D754" s="15" t="s">
        <v>73</v>
      </c>
      <c r="E754" s="16">
        <v>49</v>
      </c>
      <c r="F754" s="16">
        <v>0</v>
      </c>
      <c r="G754" s="16">
        <v>20510</v>
      </c>
      <c r="H754" s="15" t="s">
        <v>60</v>
      </c>
      <c r="I754" s="16">
        <v>0</v>
      </c>
      <c r="J754" s="18"/>
      <c r="K754" s="18"/>
      <c r="L754" s="19"/>
    </row>
    <row r="755" spans="1:12" x14ac:dyDescent="0.25">
      <c r="A755" s="14">
        <v>1983</v>
      </c>
      <c r="B755" s="15" t="s">
        <v>88</v>
      </c>
      <c r="C755" s="15" t="s">
        <v>69</v>
      </c>
      <c r="D755" s="15" t="s">
        <v>74</v>
      </c>
      <c r="E755" s="16">
        <v>45</v>
      </c>
      <c r="F755" s="16">
        <v>1</v>
      </c>
      <c r="G755" s="16">
        <v>20510</v>
      </c>
      <c r="H755" s="15" t="s">
        <v>60</v>
      </c>
      <c r="I755" s="16">
        <v>7517</v>
      </c>
      <c r="J755" s="16">
        <v>5.85</v>
      </c>
      <c r="K755" s="16">
        <v>61000</v>
      </c>
      <c r="L755" s="17">
        <v>184000</v>
      </c>
    </row>
    <row r="756" spans="1:12" x14ac:dyDescent="0.25">
      <c r="A756" s="14">
        <v>1983</v>
      </c>
      <c r="B756" s="15" t="s">
        <v>88</v>
      </c>
      <c r="C756" s="15" t="s">
        <v>76</v>
      </c>
      <c r="D756" s="15" t="s">
        <v>77</v>
      </c>
      <c r="E756" s="16">
        <v>38</v>
      </c>
      <c r="F756" s="16">
        <v>1</v>
      </c>
      <c r="G756" s="16">
        <v>20510</v>
      </c>
      <c r="H756" s="15" t="s">
        <v>60</v>
      </c>
      <c r="I756" s="16">
        <v>10898</v>
      </c>
      <c r="J756" s="16">
        <v>7.2</v>
      </c>
      <c r="K756" s="16">
        <v>41000</v>
      </c>
      <c r="L756" s="17">
        <v>114000</v>
      </c>
    </row>
    <row r="757" spans="1:12" x14ac:dyDescent="0.25">
      <c r="A757" s="14">
        <v>1983</v>
      </c>
      <c r="B757" s="15" t="s">
        <v>88</v>
      </c>
      <c r="C757" s="15" t="s">
        <v>80</v>
      </c>
      <c r="D757" s="15" t="s">
        <v>81</v>
      </c>
      <c r="E757" s="16">
        <v>25</v>
      </c>
      <c r="F757" s="16">
        <v>1</v>
      </c>
      <c r="G757" s="16">
        <v>20510</v>
      </c>
      <c r="H757" s="15" t="s">
        <v>60</v>
      </c>
      <c r="I757" s="16">
        <v>11634</v>
      </c>
      <c r="J757" s="16">
        <v>10.8</v>
      </c>
      <c r="K757" s="16">
        <v>98000</v>
      </c>
      <c r="L757" s="17">
        <v>272000</v>
      </c>
    </row>
    <row r="758" spans="1:12" x14ac:dyDescent="0.25">
      <c r="A758" s="14">
        <v>1982</v>
      </c>
      <c r="B758" s="15" t="s">
        <v>88</v>
      </c>
      <c r="C758" s="15" t="s">
        <v>58</v>
      </c>
      <c r="D758" s="15" t="s">
        <v>59</v>
      </c>
      <c r="E758" s="16">
        <v>15</v>
      </c>
      <c r="F758" s="16">
        <v>1</v>
      </c>
      <c r="G758" s="16">
        <v>20510</v>
      </c>
      <c r="H758" s="15" t="s">
        <v>60</v>
      </c>
      <c r="I758" s="16">
        <v>15658</v>
      </c>
      <c r="J758" s="16">
        <v>2.7</v>
      </c>
      <c r="K758" s="16">
        <v>128000</v>
      </c>
      <c r="L758" s="17">
        <v>302000</v>
      </c>
    </row>
    <row r="759" spans="1:12" x14ac:dyDescent="0.25">
      <c r="A759" s="14">
        <v>1982</v>
      </c>
      <c r="B759" s="15" t="s">
        <v>88</v>
      </c>
      <c r="C759" s="15" t="s">
        <v>58</v>
      </c>
      <c r="D759" s="15" t="s">
        <v>61</v>
      </c>
      <c r="E759" s="16">
        <v>16</v>
      </c>
      <c r="F759" s="16">
        <v>1</v>
      </c>
      <c r="G759" s="16">
        <v>20510</v>
      </c>
      <c r="H759" s="15" t="s">
        <v>60</v>
      </c>
      <c r="I759" s="16">
        <v>10925</v>
      </c>
      <c r="J759" s="18"/>
      <c r="K759" s="18"/>
      <c r="L759" s="19"/>
    </row>
    <row r="760" spans="1:12" x14ac:dyDescent="0.25">
      <c r="A760" s="14">
        <v>1982</v>
      </c>
      <c r="B760" s="15" t="s">
        <v>88</v>
      </c>
      <c r="C760" s="15" t="s">
        <v>58</v>
      </c>
      <c r="D760" s="15" t="s">
        <v>62</v>
      </c>
      <c r="E760" s="16">
        <v>18</v>
      </c>
      <c r="F760" s="16">
        <v>1</v>
      </c>
      <c r="G760" s="16">
        <v>20510</v>
      </c>
      <c r="H760" s="15" t="s">
        <v>60</v>
      </c>
      <c r="I760" s="16">
        <v>12772</v>
      </c>
      <c r="J760" s="18"/>
      <c r="K760" s="18"/>
      <c r="L760" s="19"/>
    </row>
    <row r="761" spans="1:12" x14ac:dyDescent="0.25">
      <c r="A761" s="14">
        <v>1982</v>
      </c>
      <c r="B761" s="15" t="s">
        <v>88</v>
      </c>
      <c r="C761" s="15" t="s">
        <v>58</v>
      </c>
      <c r="D761" s="15" t="s">
        <v>63</v>
      </c>
      <c r="E761" s="16">
        <v>17</v>
      </c>
      <c r="F761" s="16">
        <v>1</v>
      </c>
      <c r="G761" s="16">
        <v>20510</v>
      </c>
      <c r="H761" s="15" t="s">
        <v>60</v>
      </c>
      <c r="I761" s="16">
        <v>12808</v>
      </c>
      <c r="J761" s="18"/>
      <c r="K761" s="18"/>
      <c r="L761" s="19"/>
    </row>
    <row r="762" spans="1:12" x14ac:dyDescent="0.25">
      <c r="A762" s="14">
        <v>1982</v>
      </c>
      <c r="B762" s="15" t="s">
        <v>88</v>
      </c>
      <c r="C762" s="15" t="s">
        <v>82</v>
      </c>
      <c r="D762" s="15" t="s">
        <v>83</v>
      </c>
      <c r="E762" s="16">
        <v>9</v>
      </c>
      <c r="F762" s="16">
        <v>1</v>
      </c>
      <c r="G762" s="16">
        <v>20510</v>
      </c>
      <c r="H762" s="15" t="s">
        <v>60</v>
      </c>
      <c r="I762" s="16">
        <v>5608</v>
      </c>
      <c r="J762" s="18"/>
      <c r="K762" s="18"/>
      <c r="L762" s="19"/>
    </row>
    <row r="763" spans="1:12" x14ac:dyDescent="0.25">
      <c r="A763" s="14">
        <v>1982</v>
      </c>
      <c r="B763" s="15" t="s">
        <v>88</v>
      </c>
      <c r="C763" s="15" t="s">
        <v>82</v>
      </c>
      <c r="D763" s="15" t="s">
        <v>84</v>
      </c>
      <c r="E763" s="16">
        <v>8</v>
      </c>
      <c r="F763" s="16">
        <v>1</v>
      </c>
      <c r="G763" s="16">
        <v>20510</v>
      </c>
      <c r="H763" s="15" t="s">
        <v>60</v>
      </c>
      <c r="I763" s="16">
        <v>16062</v>
      </c>
      <c r="J763" s="16">
        <v>4.5</v>
      </c>
      <c r="K763" s="16">
        <v>120000</v>
      </c>
      <c r="L763" s="17">
        <v>283000</v>
      </c>
    </row>
    <row r="764" spans="1:12" x14ac:dyDescent="0.25">
      <c r="A764" s="14">
        <v>1982</v>
      </c>
      <c r="B764" s="15" t="s">
        <v>88</v>
      </c>
      <c r="C764" s="15" t="s">
        <v>82</v>
      </c>
      <c r="D764" s="15" t="s">
        <v>85</v>
      </c>
      <c r="E764" s="16">
        <v>7</v>
      </c>
      <c r="F764" s="16">
        <v>1</v>
      </c>
      <c r="G764" s="16">
        <v>20510</v>
      </c>
      <c r="H764" s="15" t="s">
        <v>60</v>
      </c>
      <c r="I764" s="16">
        <v>5916</v>
      </c>
      <c r="J764" s="18"/>
      <c r="K764" s="18"/>
      <c r="L764" s="19"/>
    </row>
    <row r="765" spans="1:12" x14ac:dyDescent="0.25">
      <c r="A765" s="14">
        <v>1982</v>
      </c>
      <c r="B765" s="15" t="s">
        <v>88</v>
      </c>
      <c r="C765" s="15" t="s">
        <v>82</v>
      </c>
      <c r="D765" s="15" t="s">
        <v>86</v>
      </c>
      <c r="E765" s="16">
        <v>6</v>
      </c>
      <c r="F765" s="16">
        <v>1</v>
      </c>
      <c r="G765" s="16">
        <v>20510</v>
      </c>
      <c r="H765" s="15" t="s">
        <v>60</v>
      </c>
      <c r="I765" s="16">
        <v>6475</v>
      </c>
      <c r="J765" s="18"/>
      <c r="K765" s="18"/>
      <c r="L765" s="19"/>
    </row>
    <row r="766" spans="1:12" x14ac:dyDescent="0.25">
      <c r="A766" s="14">
        <v>1982</v>
      </c>
      <c r="B766" s="15" t="s">
        <v>88</v>
      </c>
      <c r="C766" s="15" t="s">
        <v>64</v>
      </c>
      <c r="D766" s="15" t="s">
        <v>65</v>
      </c>
      <c r="E766" s="16">
        <v>36</v>
      </c>
      <c r="F766" s="16">
        <v>0</v>
      </c>
      <c r="G766" s="16">
        <v>20510</v>
      </c>
      <c r="H766" s="15" t="s">
        <v>60</v>
      </c>
      <c r="I766" s="16">
        <v>11514</v>
      </c>
      <c r="J766" s="18"/>
      <c r="K766" s="18"/>
      <c r="L766" s="19"/>
    </row>
    <row r="767" spans="1:12" x14ac:dyDescent="0.25">
      <c r="A767" s="14">
        <v>1982</v>
      </c>
      <c r="B767" s="15" t="s">
        <v>88</v>
      </c>
      <c r="C767" s="15" t="s">
        <v>64</v>
      </c>
      <c r="D767" s="15" t="s">
        <v>66</v>
      </c>
      <c r="E767" s="16">
        <v>30</v>
      </c>
      <c r="F767" s="16">
        <v>1</v>
      </c>
      <c r="G767" s="16">
        <v>20510</v>
      </c>
      <c r="H767" s="15" t="s">
        <v>60</v>
      </c>
      <c r="I767" s="16">
        <v>9545</v>
      </c>
      <c r="J767" s="16">
        <v>8.5500000000000007</v>
      </c>
      <c r="K767" s="16">
        <v>155000</v>
      </c>
      <c r="L767" s="17">
        <v>418000</v>
      </c>
    </row>
    <row r="768" spans="1:12" x14ac:dyDescent="0.25">
      <c r="A768" s="14">
        <v>1982</v>
      </c>
      <c r="B768" s="15" t="s">
        <v>88</v>
      </c>
      <c r="C768" s="15" t="s">
        <v>64</v>
      </c>
      <c r="D768" s="15" t="s">
        <v>67</v>
      </c>
      <c r="E768" s="16">
        <v>35</v>
      </c>
      <c r="F768" s="16">
        <v>1</v>
      </c>
      <c r="G768" s="16">
        <v>20510</v>
      </c>
      <c r="H768" s="15" t="s">
        <v>60</v>
      </c>
      <c r="I768" s="16">
        <v>11238</v>
      </c>
      <c r="J768" s="18"/>
      <c r="K768" s="18"/>
      <c r="L768" s="19"/>
    </row>
    <row r="769" spans="1:12" x14ac:dyDescent="0.25">
      <c r="A769" s="14">
        <v>1982</v>
      </c>
      <c r="B769" s="15" t="s">
        <v>88</v>
      </c>
      <c r="C769" s="15" t="s">
        <v>69</v>
      </c>
      <c r="D769" s="15" t="s">
        <v>71</v>
      </c>
      <c r="E769" s="16">
        <v>39</v>
      </c>
      <c r="F769" s="16">
        <v>1</v>
      </c>
      <c r="G769" s="16">
        <v>20510</v>
      </c>
      <c r="H769" s="15" t="s">
        <v>60</v>
      </c>
      <c r="I769" s="16">
        <v>4412</v>
      </c>
      <c r="J769" s="18"/>
      <c r="K769" s="18"/>
      <c r="L769" s="19"/>
    </row>
    <row r="770" spans="1:12" x14ac:dyDescent="0.25">
      <c r="A770" s="14">
        <v>1982</v>
      </c>
      <c r="B770" s="15" t="s">
        <v>88</v>
      </c>
      <c r="C770" s="15" t="s">
        <v>69</v>
      </c>
      <c r="D770" s="15" t="s">
        <v>73</v>
      </c>
      <c r="E770" s="16">
        <v>49</v>
      </c>
      <c r="F770" s="16">
        <v>0</v>
      </c>
      <c r="G770" s="16">
        <v>20510</v>
      </c>
      <c r="H770" s="15" t="s">
        <v>60</v>
      </c>
      <c r="I770" s="16">
        <v>0</v>
      </c>
      <c r="J770" s="18"/>
      <c r="K770" s="18"/>
      <c r="L770" s="19"/>
    </row>
    <row r="771" spans="1:12" x14ac:dyDescent="0.25">
      <c r="A771" s="14">
        <v>1982</v>
      </c>
      <c r="B771" s="15" t="s">
        <v>88</v>
      </c>
      <c r="C771" s="15" t="s">
        <v>69</v>
      </c>
      <c r="D771" s="15" t="s">
        <v>74</v>
      </c>
      <c r="E771" s="16">
        <v>45</v>
      </c>
      <c r="F771" s="16">
        <v>1</v>
      </c>
      <c r="G771" s="16">
        <v>20510</v>
      </c>
      <c r="H771" s="15" t="s">
        <v>60</v>
      </c>
      <c r="I771" s="16">
        <v>7517</v>
      </c>
      <c r="J771" s="16">
        <v>6.3</v>
      </c>
      <c r="K771" s="16">
        <v>69000</v>
      </c>
      <c r="L771" s="17">
        <v>199000</v>
      </c>
    </row>
    <row r="772" spans="1:12" x14ac:dyDescent="0.25">
      <c r="A772" s="14">
        <v>1982</v>
      </c>
      <c r="B772" s="15" t="s">
        <v>88</v>
      </c>
      <c r="C772" s="15" t="s">
        <v>76</v>
      </c>
      <c r="D772" s="15" t="s">
        <v>77</v>
      </c>
      <c r="E772" s="16">
        <v>38</v>
      </c>
      <c r="F772" s="16">
        <v>1</v>
      </c>
      <c r="G772" s="16">
        <v>20510</v>
      </c>
      <c r="H772" s="15" t="s">
        <v>60</v>
      </c>
      <c r="I772" s="16">
        <v>10898</v>
      </c>
      <c r="J772" s="16">
        <v>9.9</v>
      </c>
      <c r="K772" s="16">
        <v>57000</v>
      </c>
      <c r="L772" s="17">
        <v>149000</v>
      </c>
    </row>
    <row r="773" spans="1:12" x14ac:dyDescent="0.25">
      <c r="A773" s="14">
        <v>1982</v>
      </c>
      <c r="B773" s="15" t="s">
        <v>88</v>
      </c>
      <c r="C773" s="15" t="s">
        <v>80</v>
      </c>
      <c r="D773" s="15" t="s">
        <v>81</v>
      </c>
      <c r="E773" s="16">
        <v>25</v>
      </c>
      <c r="F773" s="16">
        <v>1</v>
      </c>
      <c r="G773" s="16">
        <v>20510</v>
      </c>
      <c r="H773" s="15" t="s">
        <v>60</v>
      </c>
      <c r="I773" s="16">
        <v>11634</v>
      </c>
      <c r="J773" s="16">
        <v>9.4499999999999993</v>
      </c>
      <c r="K773" s="16">
        <v>85000</v>
      </c>
      <c r="L773" s="17">
        <v>221000</v>
      </c>
    </row>
    <row r="774" spans="1:12" x14ac:dyDescent="0.25">
      <c r="A774" s="14">
        <v>1981</v>
      </c>
      <c r="B774" s="15" t="s">
        <v>88</v>
      </c>
      <c r="C774" s="15" t="s">
        <v>58</v>
      </c>
      <c r="D774" s="15" t="s">
        <v>59</v>
      </c>
      <c r="E774" s="16">
        <v>15</v>
      </c>
      <c r="F774" s="16">
        <v>1</v>
      </c>
      <c r="G774" s="16">
        <v>20510</v>
      </c>
      <c r="H774" s="15" t="s">
        <v>60</v>
      </c>
      <c r="I774" s="16">
        <v>15658</v>
      </c>
      <c r="J774" s="16">
        <v>6.3</v>
      </c>
      <c r="K774" s="16">
        <v>66000</v>
      </c>
      <c r="L774" s="17">
        <v>192000</v>
      </c>
    </row>
    <row r="775" spans="1:12" x14ac:dyDescent="0.25">
      <c r="A775" s="14">
        <v>1981</v>
      </c>
      <c r="B775" s="15" t="s">
        <v>88</v>
      </c>
      <c r="C775" s="15" t="s">
        <v>58</v>
      </c>
      <c r="D775" s="15" t="s">
        <v>61</v>
      </c>
      <c r="E775" s="16">
        <v>16</v>
      </c>
      <c r="F775" s="16">
        <v>1</v>
      </c>
      <c r="G775" s="16">
        <v>20510</v>
      </c>
      <c r="H775" s="15" t="s">
        <v>60</v>
      </c>
      <c r="I775" s="16">
        <v>10925</v>
      </c>
      <c r="J775" s="18"/>
      <c r="K775" s="18"/>
      <c r="L775" s="19"/>
    </row>
    <row r="776" spans="1:12" x14ac:dyDescent="0.25">
      <c r="A776" s="14">
        <v>1981</v>
      </c>
      <c r="B776" s="15" t="s">
        <v>88</v>
      </c>
      <c r="C776" s="15" t="s">
        <v>58</v>
      </c>
      <c r="D776" s="15" t="s">
        <v>62</v>
      </c>
      <c r="E776" s="16">
        <v>18</v>
      </c>
      <c r="F776" s="16">
        <v>1</v>
      </c>
      <c r="G776" s="16">
        <v>20510</v>
      </c>
      <c r="H776" s="15" t="s">
        <v>60</v>
      </c>
      <c r="I776" s="16">
        <v>12772</v>
      </c>
      <c r="J776" s="18"/>
      <c r="K776" s="18"/>
      <c r="L776" s="19"/>
    </row>
    <row r="777" spans="1:12" x14ac:dyDescent="0.25">
      <c r="A777" s="14">
        <v>1981</v>
      </c>
      <c r="B777" s="15" t="s">
        <v>88</v>
      </c>
      <c r="C777" s="15" t="s">
        <v>58</v>
      </c>
      <c r="D777" s="15" t="s">
        <v>63</v>
      </c>
      <c r="E777" s="16">
        <v>17</v>
      </c>
      <c r="F777" s="16">
        <v>1</v>
      </c>
      <c r="G777" s="16">
        <v>20510</v>
      </c>
      <c r="H777" s="15" t="s">
        <v>60</v>
      </c>
      <c r="I777" s="16">
        <v>12808</v>
      </c>
      <c r="J777" s="18"/>
      <c r="K777" s="18"/>
      <c r="L777" s="19"/>
    </row>
    <row r="778" spans="1:12" x14ac:dyDescent="0.25">
      <c r="A778" s="14">
        <v>1981</v>
      </c>
      <c r="B778" s="15" t="s">
        <v>88</v>
      </c>
      <c r="C778" s="15" t="s">
        <v>82</v>
      </c>
      <c r="D778" s="15" t="s">
        <v>83</v>
      </c>
      <c r="E778" s="16">
        <v>9</v>
      </c>
      <c r="F778" s="16">
        <v>1</v>
      </c>
      <c r="G778" s="16">
        <v>20510</v>
      </c>
      <c r="H778" s="15" t="s">
        <v>60</v>
      </c>
      <c r="I778" s="16">
        <v>5608</v>
      </c>
      <c r="J778" s="16">
        <v>3.6</v>
      </c>
      <c r="K778" s="16">
        <v>92000</v>
      </c>
      <c r="L778" s="17">
        <v>211000</v>
      </c>
    </row>
    <row r="779" spans="1:12" x14ac:dyDescent="0.25">
      <c r="A779" s="14">
        <v>1981</v>
      </c>
      <c r="B779" s="15" t="s">
        <v>88</v>
      </c>
      <c r="C779" s="15" t="s">
        <v>64</v>
      </c>
      <c r="D779" s="15" t="s">
        <v>65</v>
      </c>
      <c r="E779" s="16">
        <v>36</v>
      </c>
      <c r="F779" s="16">
        <v>0</v>
      </c>
      <c r="G779" s="16">
        <v>20510</v>
      </c>
      <c r="H779" s="15" t="s">
        <v>60</v>
      </c>
      <c r="I779" s="16">
        <v>11514</v>
      </c>
      <c r="J779" s="18"/>
      <c r="K779" s="18"/>
      <c r="L779" s="19"/>
    </row>
    <row r="780" spans="1:12" x14ac:dyDescent="0.25">
      <c r="A780" s="14">
        <v>1981</v>
      </c>
      <c r="B780" s="15" t="s">
        <v>88</v>
      </c>
      <c r="C780" s="15" t="s">
        <v>64</v>
      </c>
      <c r="D780" s="15" t="s">
        <v>66</v>
      </c>
      <c r="E780" s="16">
        <v>30</v>
      </c>
      <c r="F780" s="16">
        <v>1</v>
      </c>
      <c r="G780" s="16">
        <v>20510</v>
      </c>
      <c r="H780" s="15" t="s">
        <v>60</v>
      </c>
      <c r="I780" s="16">
        <v>7533</v>
      </c>
      <c r="J780" s="16">
        <v>5.4</v>
      </c>
      <c r="K780" s="16">
        <v>96000</v>
      </c>
      <c r="L780" s="17">
        <v>244000</v>
      </c>
    </row>
    <row r="781" spans="1:12" x14ac:dyDescent="0.25">
      <c r="A781" s="14">
        <v>1981</v>
      </c>
      <c r="B781" s="15" t="s">
        <v>88</v>
      </c>
      <c r="C781" s="15" t="s">
        <v>64</v>
      </c>
      <c r="D781" s="15" t="s">
        <v>67</v>
      </c>
      <c r="E781" s="16">
        <v>35</v>
      </c>
      <c r="F781" s="16">
        <v>1</v>
      </c>
      <c r="G781" s="16">
        <v>20510</v>
      </c>
      <c r="H781" s="15" t="s">
        <v>60</v>
      </c>
      <c r="I781" s="16">
        <v>11238</v>
      </c>
      <c r="J781" s="18"/>
      <c r="K781" s="18"/>
      <c r="L781" s="19"/>
    </row>
    <row r="782" spans="1:12" x14ac:dyDescent="0.25">
      <c r="A782" s="14">
        <v>1981</v>
      </c>
      <c r="B782" s="15" t="s">
        <v>88</v>
      </c>
      <c r="C782" s="15" t="s">
        <v>69</v>
      </c>
      <c r="D782" s="15" t="s">
        <v>71</v>
      </c>
      <c r="E782" s="16">
        <v>39</v>
      </c>
      <c r="F782" s="16">
        <v>1</v>
      </c>
      <c r="G782" s="16">
        <v>20510</v>
      </c>
      <c r="H782" s="15" t="s">
        <v>60</v>
      </c>
      <c r="I782" s="16">
        <v>4412</v>
      </c>
      <c r="J782" s="18"/>
      <c r="K782" s="18"/>
      <c r="L782" s="19"/>
    </row>
    <row r="783" spans="1:12" x14ac:dyDescent="0.25">
      <c r="A783" s="14">
        <v>1981</v>
      </c>
      <c r="B783" s="15" t="s">
        <v>88</v>
      </c>
      <c r="C783" s="15" t="s">
        <v>69</v>
      </c>
      <c r="D783" s="15" t="s">
        <v>73</v>
      </c>
      <c r="E783" s="16">
        <v>49</v>
      </c>
      <c r="F783" s="16">
        <v>0</v>
      </c>
      <c r="G783" s="16">
        <v>20510</v>
      </c>
      <c r="H783" s="15" t="s">
        <v>60</v>
      </c>
      <c r="I783" s="16">
        <v>0</v>
      </c>
      <c r="J783" s="18"/>
      <c r="K783" s="18"/>
      <c r="L783" s="19"/>
    </row>
    <row r="784" spans="1:12" x14ac:dyDescent="0.25">
      <c r="A784" s="14">
        <v>1981</v>
      </c>
      <c r="B784" s="15" t="s">
        <v>88</v>
      </c>
      <c r="C784" s="15" t="s">
        <v>69</v>
      </c>
      <c r="D784" s="15" t="s">
        <v>74</v>
      </c>
      <c r="E784" s="16">
        <v>45</v>
      </c>
      <c r="F784" s="16">
        <v>1</v>
      </c>
      <c r="G784" s="16">
        <v>20510</v>
      </c>
      <c r="H784" s="15" t="s">
        <v>60</v>
      </c>
      <c r="I784" s="16">
        <v>7517</v>
      </c>
      <c r="J784" s="18"/>
      <c r="K784" s="18"/>
      <c r="L784" s="17">
        <v>682000</v>
      </c>
    </row>
    <row r="785" spans="1:12" x14ac:dyDescent="0.25">
      <c r="A785" s="14">
        <v>1981</v>
      </c>
      <c r="B785" s="15" t="s">
        <v>88</v>
      </c>
      <c r="C785" s="15" t="s">
        <v>76</v>
      </c>
      <c r="D785" s="15" t="s">
        <v>77</v>
      </c>
      <c r="E785" s="16">
        <v>38</v>
      </c>
      <c r="F785" s="16">
        <v>1</v>
      </c>
      <c r="G785" s="16">
        <v>20510</v>
      </c>
      <c r="H785" s="15" t="s">
        <v>60</v>
      </c>
      <c r="I785" s="16">
        <v>10898</v>
      </c>
      <c r="J785" s="16">
        <v>7.65</v>
      </c>
      <c r="K785" s="16">
        <v>44000</v>
      </c>
      <c r="L785" s="17">
        <v>114000</v>
      </c>
    </row>
    <row r="786" spans="1:12" x14ac:dyDescent="0.25">
      <c r="A786" s="14">
        <v>1981</v>
      </c>
      <c r="B786" s="15" t="s">
        <v>88</v>
      </c>
      <c r="C786" s="15" t="s">
        <v>80</v>
      </c>
      <c r="D786" s="15" t="s">
        <v>81</v>
      </c>
      <c r="E786" s="16">
        <v>25</v>
      </c>
      <c r="F786" s="16">
        <v>1</v>
      </c>
      <c r="G786" s="16">
        <v>20510</v>
      </c>
      <c r="H786" s="15" t="s">
        <v>60</v>
      </c>
      <c r="I786" s="16">
        <v>11634</v>
      </c>
      <c r="J786" s="16">
        <v>5.4</v>
      </c>
      <c r="K786" s="16">
        <v>51000</v>
      </c>
      <c r="L786" s="17">
        <v>128000</v>
      </c>
    </row>
    <row r="787" spans="1:12" x14ac:dyDescent="0.25">
      <c r="A787" s="14">
        <v>1980</v>
      </c>
      <c r="B787" s="15" t="s">
        <v>88</v>
      </c>
      <c r="C787" s="15" t="s">
        <v>58</v>
      </c>
      <c r="D787" s="15" t="s">
        <v>59</v>
      </c>
      <c r="E787" s="16">
        <v>15</v>
      </c>
      <c r="F787" s="16">
        <v>1</v>
      </c>
      <c r="G787" s="16">
        <v>20510</v>
      </c>
      <c r="H787" s="15" t="s">
        <v>60</v>
      </c>
      <c r="I787" s="16">
        <v>15658</v>
      </c>
      <c r="J787" s="16">
        <v>4.95</v>
      </c>
      <c r="K787" s="16">
        <v>53000</v>
      </c>
      <c r="L787" s="17">
        <v>131000</v>
      </c>
    </row>
    <row r="788" spans="1:12" x14ac:dyDescent="0.25">
      <c r="A788" s="14">
        <v>1980</v>
      </c>
      <c r="B788" s="15" t="s">
        <v>88</v>
      </c>
      <c r="C788" s="15" t="s">
        <v>58</v>
      </c>
      <c r="D788" s="15" t="s">
        <v>61</v>
      </c>
      <c r="E788" s="16">
        <v>16</v>
      </c>
      <c r="F788" s="16">
        <v>1</v>
      </c>
      <c r="G788" s="16">
        <v>20510</v>
      </c>
      <c r="H788" s="15" t="s">
        <v>60</v>
      </c>
      <c r="I788" s="16">
        <v>10925</v>
      </c>
      <c r="J788" s="18"/>
      <c r="K788" s="18"/>
      <c r="L788" s="19"/>
    </row>
    <row r="789" spans="1:12" x14ac:dyDescent="0.25">
      <c r="A789" s="14">
        <v>1980</v>
      </c>
      <c r="B789" s="15" t="s">
        <v>88</v>
      </c>
      <c r="C789" s="15" t="s">
        <v>58</v>
      </c>
      <c r="D789" s="15" t="s">
        <v>62</v>
      </c>
      <c r="E789" s="16">
        <v>18</v>
      </c>
      <c r="F789" s="16">
        <v>1</v>
      </c>
      <c r="G789" s="16">
        <v>20510</v>
      </c>
      <c r="H789" s="15" t="s">
        <v>60</v>
      </c>
      <c r="I789" s="16">
        <v>12772</v>
      </c>
      <c r="J789" s="18"/>
      <c r="K789" s="18"/>
      <c r="L789" s="19"/>
    </row>
    <row r="790" spans="1:12" x14ac:dyDescent="0.25">
      <c r="A790" s="14">
        <v>1980</v>
      </c>
      <c r="B790" s="15" t="s">
        <v>88</v>
      </c>
      <c r="C790" s="15" t="s">
        <v>58</v>
      </c>
      <c r="D790" s="15" t="s">
        <v>63</v>
      </c>
      <c r="E790" s="16">
        <v>17</v>
      </c>
      <c r="F790" s="16">
        <v>1</v>
      </c>
      <c r="G790" s="16">
        <v>20510</v>
      </c>
      <c r="H790" s="15" t="s">
        <v>60</v>
      </c>
      <c r="I790" s="16">
        <v>12808</v>
      </c>
      <c r="J790" s="18"/>
      <c r="K790" s="18"/>
      <c r="L790" s="19"/>
    </row>
    <row r="791" spans="1:12" x14ac:dyDescent="0.25">
      <c r="A791" s="14">
        <v>1980</v>
      </c>
      <c r="B791" s="15" t="s">
        <v>88</v>
      </c>
      <c r="C791" s="15" t="s">
        <v>82</v>
      </c>
      <c r="D791" s="15" t="s">
        <v>83</v>
      </c>
      <c r="E791" s="16">
        <v>9</v>
      </c>
      <c r="F791" s="16">
        <v>1</v>
      </c>
      <c r="G791" s="16">
        <v>20510</v>
      </c>
      <c r="H791" s="15" t="s">
        <v>60</v>
      </c>
      <c r="I791" s="16">
        <v>5608</v>
      </c>
      <c r="J791" s="16">
        <v>2.7</v>
      </c>
      <c r="K791" s="16">
        <v>73000</v>
      </c>
      <c r="L791" s="17">
        <v>167000</v>
      </c>
    </row>
    <row r="792" spans="1:12" x14ac:dyDescent="0.25">
      <c r="A792" s="14">
        <v>1980</v>
      </c>
      <c r="B792" s="15" t="s">
        <v>88</v>
      </c>
      <c r="C792" s="15" t="s">
        <v>64</v>
      </c>
      <c r="D792" s="15" t="s">
        <v>65</v>
      </c>
      <c r="E792" s="16">
        <v>36</v>
      </c>
      <c r="F792" s="16">
        <v>0</v>
      </c>
      <c r="G792" s="16">
        <v>20510</v>
      </c>
      <c r="H792" s="15" t="s">
        <v>60</v>
      </c>
      <c r="I792" s="16">
        <v>11514</v>
      </c>
      <c r="J792" s="18"/>
      <c r="K792" s="18"/>
      <c r="L792" s="19"/>
    </row>
    <row r="793" spans="1:12" x14ac:dyDescent="0.25">
      <c r="A793" s="14">
        <v>1980</v>
      </c>
      <c r="B793" s="15" t="s">
        <v>88</v>
      </c>
      <c r="C793" s="15" t="s">
        <v>64</v>
      </c>
      <c r="D793" s="15" t="s">
        <v>66</v>
      </c>
      <c r="E793" s="16">
        <v>30</v>
      </c>
      <c r="F793" s="16">
        <v>1</v>
      </c>
      <c r="G793" s="16">
        <v>20510</v>
      </c>
      <c r="H793" s="15" t="s">
        <v>60</v>
      </c>
      <c r="I793" s="16">
        <v>9545</v>
      </c>
      <c r="J793" s="16">
        <v>4.5</v>
      </c>
      <c r="K793" s="16">
        <v>82000</v>
      </c>
      <c r="L793" s="17">
        <v>226000</v>
      </c>
    </row>
    <row r="794" spans="1:12" x14ac:dyDescent="0.25">
      <c r="A794" s="14">
        <v>1980</v>
      </c>
      <c r="B794" s="15" t="s">
        <v>88</v>
      </c>
      <c r="C794" s="15" t="s">
        <v>64</v>
      </c>
      <c r="D794" s="15" t="s">
        <v>67</v>
      </c>
      <c r="E794" s="16">
        <v>35</v>
      </c>
      <c r="F794" s="16">
        <v>1</v>
      </c>
      <c r="G794" s="16">
        <v>20510</v>
      </c>
      <c r="H794" s="15" t="s">
        <v>60</v>
      </c>
      <c r="I794" s="16">
        <v>11238</v>
      </c>
      <c r="J794" s="18"/>
      <c r="K794" s="18"/>
      <c r="L794" s="19"/>
    </row>
    <row r="795" spans="1:12" x14ac:dyDescent="0.25">
      <c r="A795" s="14">
        <v>1980</v>
      </c>
      <c r="B795" s="15" t="s">
        <v>88</v>
      </c>
      <c r="C795" s="15" t="s">
        <v>69</v>
      </c>
      <c r="D795" s="15" t="s">
        <v>71</v>
      </c>
      <c r="E795" s="16">
        <v>39</v>
      </c>
      <c r="F795" s="16">
        <v>1</v>
      </c>
      <c r="G795" s="16">
        <v>20510</v>
      </c>
      <c r="H795" s="15" t="s">
        <v>60</v>
      </c>
      <c r="I795" s="16">
        <v>4412</v>
      </c>
      <c r="J795" s="18"/>
      <c r="K795" s="18"/>
      <c r="L795" s="19"/>
    </row>
    <row r="796" spans="1:12" x14ac:dyDescent="0.25">
      <c r="A796" s="14">
        <v>1980</v>
      </c>
      <c r="B796" s="15" t="s">
        <v>88</v>
      </c>
      <c r="C796" s="15" t="s">
        <v>69</v>
      </c>
      <c r="D796" s="15" t="s">
        <v>73</v>
      </c>
      <c r="E796" s="16">
        <v>49</v>
      </c>
      <c r="F796" s="16">
        <v>0</v>
      </c>
      <c r="G796" s="16">
        <v>20510</v>
      </c>
      <c r="H796" s="15" t="s">
        <v>60</v>
      </c>
      <c r="I796" s="16">
        <v>0</v>
      </c>
      <c r="J796" s="18"/>
      <c r="K796" s="18"/>
      <c r="L796" s="19"/>
    </row>
    <row r="797" spans="1:12" x14ac:dyDescent="0.25">
      <c r="A797" s="14">
        <v>1980</v>
      </c>
      <c r="B797" s="15" t="s">
        <v>88</v>
      </c>
      <c r="C797" s="15" t="s">
        <v>69</v>
      </c>
      <c r="D797" s="15" t="s">
        <v>74</v>
      </c>
      <c r="E797" s="16">
        <v>45</v>
      </c>
      <c r="F797" s="16">
        <v>1</v>
      </c>
      <c r="G797" s="16">
        <v>20510</v>
      </c>
      <c r="H797" s="15" t="s">
        <v>60</v>
      </c>
      <c r="I797" s="16">
        <v>7517</v>
      </c>
      <c r="J797" s="18"/>
      <c r="K797" s="18"/>
      <c r="L797" s="17">
        <v>551000</v>
      </c>
    </row>
    <row r="798" spans="1:12" x14ac:dyDescent="0.25">
      <c r="A798" s="14">
        <v>1980</v>
      </c>
      <c r="B798" s="15" t="s">
        <v>88</v>
      </c>
      <c r="C798" s="15" t="s">
        <v>76</v>
      </c>
      <c r="D798" s="15" t="s">
        <v>77</v>
      </c>
      <c r="E798" s="16">
        <v>38</v>
      </c>
      <c r="F798" s="16">
        <v>1</v>
      </c>
      <c r="G798" s="16">
        <v>20510</v>
      </c>
      <c r="H798" s="15" t="s">
        <v>60</v>
      </c>
      <c r="I798" s="16">
        <v>10898</v>
      </c>
      <c r="J798" s="16">
        <v>5.85</v>
      </c>
      <c r="K798" s="16">
        <v>33000</v>
      </c>
      <c r="L798" s="17">
        <v>84000</v>
      </c>
    </row>
    <row r="799" spans="1:12" x14ac:dyDescent="0.25">
      <c r="A799" s="14">
        <v>1980</v>
      </c>
      <c r="B799" s="15" t="s">
        <v>88</v>
      </c>
      <c r="C799" s="15" t="s">
        <v>80</v>
      </c>
      <c r="D799" s="15" t="s">
        <v>81</v>
      </c>
      <c r="E799" s="16">
        <v>25</v>
      </c>
      <c r="F799" s="16">
        <v>1</v>
      </c>
      <c r="G799" s="16">
        <v>20510</v>
      </c>
      <c r="H799" s="15" t="s">
        <v>60</v>
      </c>
      <c r="I799" s="16">
        <v>11634</v>
      </c>
      <c r="J799" s="16">
        <v>3.6</v>
      </c>
      <c r="K799" s="16">
        <v>35000</v>
      </c>
      <c r="L799" s="17">
        <v>96000</v>
      </c>
    </row>
    <row r="800" spans="1:12" x14ac:dyDescent="0.25">
      <c r="A800" s="14">
        <v>1979</v>
      </c>
      <c r="B800" s="15" t="s">
        <v>88</v>
      </c>
      <c r="C800" s="15" t="s">
        <v>58</v>
      </c>
      <c r="D800" s="15" t="s">
        <v>59</v>
      </c>
      <c r="E800" s="16">
        <v>15</v>
      </c>
      <c r="F800" s="16">
        <v>1</v>
      </c>
      <c r="G800" s="16">
        <v>20510</v>
      </c>
      <c r="H800" s="15" t="s">
        <v>60</v>
      </c>
      <c r="I800" s="16">
        <v>15658</v>
      </c>
      <c r="J800" s="16">
        <v>2.25</v>
      </c>
      <c r="K800" s="16">
        <v>110000</v>
      </c>
      <c r="L800" s="17">
        <v>185000</v>
      </c>
    </row>
    <row r="801" spans="1:12" x14ac:dyDescent="0.25">
      <c r="A801" s="14">
        <v>1979</v>
      </c>
      <c r="B801" s="15" t="s">
        <v>88</v>
      </c>
      <c r="C801" s="15" t="s">
        <v>58</v>
      </c>
      <c r="D801" s="15" t="s">
        <v>61</v>
      </c>
      <c r="E801" s="16">
        <v>16</v>
      </c>
      <c r="F801" s="16">
        <v>1</v>
      </c>
      <c r="G801" s="16">
        <v>20510</v>
      </c>
      <c r="H801" s="15" t="s">
        <v>60</v>
      </c>
      <c r="I801" s="16">
        <v>10925</v>
      </c>
      <c r="J801" s="18"/>
      <c r="K801" s="18"/>
      <c r="L801" s="19"/>
    </row>
    <row r="802" spans="1:12" x14ac:dyDescent="0.25">
      <c r="A802" s="14">
        <v>1979</v>
      </c>
      <c r="B802" s="15" t="s">
        <v>88</v>
      </c>
      <c r="C802" s="15" t="s">
        <v>58</v>
      </c>
      <c r="D802" s="15" t="s">
        <v>62</v>
      </c>
      <c r="E802" s="16">
        <v>18</v>
      </c>
      <c r="F802" s="16">
        <v>1</v>
      </c>
      <c r="G802" s="16">
        <v>20510</v>
      </c>
      <c r="H802" s="15" t="s">
        <v>60</v>
      </c>
      <c r="I802" s="16">
        <v>12772</v>
      </c>
      <c r="J802" s="18"/>
      <c r="K802" s="18"/>
      <c r="L802" s="19"/>
    </row>
    <row r="803" spans="1:12" x14ac:dyDescent="0.25">
      <c r="A803" s="14">
        <v>1979</v>
      </c>
      <c r="B803" s="15" t="s">
        <v>88</v>
      </c>
      <c r="C803" s="15" t="s">
        <v>58</v>
      </c>
      <c r="D803" s="15" t="s">
        <v>63</v>
      </c>
      <c r="E803" s="16">
        <v>17</v>
      </c>
      <c r="F803" s="16">
        <v>1</v>
      </c>
      <c r="G803" s="16">
        <v>20510</v>
      </c>
      <c r="H803" s="15" t="s">
        <v>60</v>
      </c>
      <c r="I803" s="16">
        <v>12808</v>
      </c>
      <c r="J803" s="18"/>
      <c r="K803" s="18"/>
      <c r="L803" s="19"/>
    </row>
    <row r="804" spans="1:12" x14ac:dyDescent="0.25">
      <c r="A804" s="14">
        <v>1979</v>
      </c>
      <c r="B804" s="15" t="s">
        <v>88</v>
      </c>
      <c r="C804" s="15" t="s">
        <v>82</v>
      </c>
      <c r="D804" s="15" t="s">
        <v>83</v>
      </c>
      <c r="E804" s="16">
        <v>9</v>
      </c>
      <c r="F804" s="16">
        <v>1</v>
      </c>
      <c r="G804" s="16">
        <v>20510</v>
      </c>
      <c r="H804" s="15" t="s">
        <v>60</v>
      </c>
      <c r="I804" s="16">
        <v>4290</v>
      </c>
      <c r="J804" s="18"/>
      <c r="K804" s="18"/>
      <c r="L804" s="19"/>
    </row>
    <row r="805" spans="1:12" x14ac:dyDescent="0.25">
      <c r="A805" s="14">
        <v>1979</v>
      </c>
      <c r="B805" s="15" t="s">
        <v>88</v>
      </c>
      <c r="C805" s="15" t="s">
        <v>82</v>
      </c>
      <c r="D805" s="15" t="s">
        <v>84</v>
      </c>
      <c r="E805" s="16">
        <v>8</v>
      </c>
      <c r="F805" s="16">
        <v>1</v>
      </c>
      <c r="G805" s="16">
        <v>20510</v>
      </c>
      <c r="H805" s="15" t="s">
        <v>60</v>
      </c>
      <c r="I805" s="16">
        <v>6112</v>
      </c>
      <c r="J805" s="16">
        <v>3.15</v>
      </c>
      <c r="K805" s="16">
        <v>81000</v>
      </c>
      <c r="L805" s="17">
        <v>203000</v>
      </c>
    </row>
    <row r="806" spans="1:12" x14ac:dyDescent="0.25">
      <c r="A806" s="14">
        <v>1979</v>
      </c>
      <c r="B806" s="15" t="s">
        <v>88</v>
      </c>
      <c r="C806" s="15" t="s">
        <v>64</v>
      </c>
      <c r="D806" s="15" t="s">
        <v>66</v>
      </c>
      <c r="E806" s="16">
        <v>30</v>
      </c>
      <c r="F806" s="16">
        <v>1</v>
      </c>
      <c r="G806" s="16">
        <v>20510</v>
      </c>
      <c r="H806" s="15" t="s">
        <v>60</v>
      </c>
      <c r="I806" s="16">
        <v>9545</v>
      </c>
      <c r="J806" s="16">
        <v>6.3</v>
      </c>
      <c r="K806" s="16">
        <v>108000</v>
      </c>
      <c r="L806" s="17">
        <v>319000</v>
      </c>
    </row>
    <row r="807" spans="1:12" x14ac:dyDescent="0.25">
      <c r="A807" s="14">
        <v>1979</v>
      </c>
      <c r="B807" s="15" t="s">
        <v>88</v>
      </c>
      <c r="C807" s="15" t="s">
        <v>64</v>
      </c>
      <c r="D807" s="15" t="s">
        <v>67</v>
      </c>
      <c r="E807" s="16">
        <v>35</v>
      </c>
      <c r="F807" s="16">
        <v>1</v>
      </c>
      <c r="G807" s="16">
        <v>20510</v>
      </c>
      <c r="H807" s="15" t="s">
        <v>60</v>
      </c>
      <c r="I807" s="16">
        <v>11238</v>
      </c>
      <c r="J807" s="18"/>
      <c r="K807" s="18"/>
      <c r="L807" s="19"/>
    </row>
    <row r="808" spans="1:12" x14ac:dyDescent="0.25">
      <c r="A808" s="14">
        <v>1979</v>
      </c>
      <c r="B808" s="15" t="s">
        <v>88</v>
      </c>
      <c r="C808" s="15" t="s">
        <v>69</v>
      </c>
      <c r="D808" s="15" t="s">
        <v>71</v>
      </c>
      <c r="E808" s="16">
        <v>39</v>
      </c>
      <c r="F808" s="16">
        <v>1</v>
      </c>
      <c r="G808" s="16">
        <v>20510</v>
      </c>
      <c r="H808" s="15" t="s">
        <v>60</v>
      </c>
      <c r="I808" s="16">
        <v>1831</v>
      </c>
      <c r="J808" s="18"/>
      <c r="K808" s="18"/>
      <c r="L808" s="19"/>
    </row>
    <row r="809" spans="1:12" x14ac:dyDescent="0.25">
      <c r="A809" s="14">
        <v>1979</v>
      </c>
      <c r="B809" s="15" t="s">
        <v>88</v>
      </c>
      <c r="C809" s="15" t="s">
        <v>69</v>
      </c>
      <c r="D809" s="15" t="s">
        <v>73</v>
      </c>
      <c r="E809" s="16">
        <v>49</v>
      </c>
      <c r="F809" s="16">
        <v>0</v>
      </c>
      <c r="G809" s="16">
        <v>20510</v>
      </c>
      <c r="H809" s="15" t="s">
        <v>60</v>
      </c>
      <c r="I809" s="16">
        <v>0</v>
      </c>
      <c r="J809" s="18"/>
      <c r="K809" s="18"/>
      <c r="L809" s="19"/>
    </row>
    <row r="810" spans="1:12" x14ac:dyDescent="0.25">
      <c r="A810" s="14">
        <v>1979</v>
      </c>
      <c r="B810" s="15" t="s">
        <v>88</v>
      </c>
      <c r="C810" s="15" t="s">
        <v>69</v>
      </c>
      <c r="D810" s="15" t="s">
        <v>74</v>
      </c>
      <c r="E810" s="16">
        <v>45</v>
      </c>
      <c r="F810" s="16">
        <v>1</v>
      </c>
      <c r="G810" s="16">
        <v>20510</v>
      </c>
      <c r="H810" s="15" t="s">
        <v>60</v>
      </c>
      <c r="I810" s="16">
        <v>7517</v>
      </c>
      <c r="J810" s="16">
        <v>4.5</v>
      </c>
      <c r="K810" s="16">
        <v>48000</v>
      </c>
      <c r="L810" s="17">
        <v>139000</v>
      </c>
    </row>
    <row r="811" spans="1:12" x14ac:dyDescent="0.25">
      <c r="A811" s="14">
        <v>1979</v>
      </c>
      <c r="B811" s="15" t="s">
        <v>88</v>
      </c>
      <c r="C811" s="15" t="s">
        <v>76</v>
      </c>
      <c r="D811" s="15" t="s">
        <v>77</v>
      </c>
      <c r="E811" s="16">
        <v>38</v>
      </c>
      <c r="F811" s="16">
        <v>1</v>
      </c>
      <c r="G811" s="16">
        <v>20510</v>
      </c>
      <c r="H811" s="15" t="s">
        <v>60</v>
      </c>
      <c r="I811" s="16">
        <v>10898</v>
      </c>
      <c r="J811" s="16">
        <v>4.95</v>
      </c>
      <c r="K811" s="16">
        <v>29000</v>
      </c>
      <c r="L811" s="17">
        <v>92000</v>
      </c>
    </row>
    <row r="812" spans="1:12" x14ac:dyDescent="0.25">
      <c r="A812" s="10">
        <v>1979</v>
      </c>
      <c r="B812" s="20" t="s">
        <v>88</v>
      </c>
      <c r="C812" s="20" t="s">
        <v>80</v>
      </c>
      <c r="D812" s="20" t="s">
        <v>81</v>
      </c>
      <c r="E812" s="21">
        <v>25</v>
      </c>
      <c r="F812" s="21">
        <v>1</v>
      </c>
      <c r="G812" s="21">
        <v>20510</v>
      </c>
      <c r="H812" s="20" t="s">
        <v>60</v>
      </c>
      <c r="I812" s="21">
        <v>11634</v>
      </c>
      <c r="J812" s="21">
        <v>4.05</v>
      </c>
      <c r="K812" s="21">
        <v>37000</v>
      </c>
      <c r="L812" s="22">
        <v>101000</v>
      </c>
    </row>
    <row r="813" spans="1:12" x14ac:dyDescent="0.25">
      <c r="A813" s="3" t="s">
        <v>5</v>
      </c>
    </row>
  </sheetData>
  <mergeCells count="7">
    <mergeCell ref="A17:F17"/>
    <mergeCell ref="A1:M1"/>
    <mergeCell ref="A2:M2"/>
    <mergeCell ref="A4:M4"/>
    <mergeCell ref="A5:M5"/>
    <mergeCell ref="A6:M6"/>
    <mergeCell ref="A7:M7"/>
  </mergeCells>
  <hyperlinks>
    <hyperlink ref="A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topLeftCell="E1" workbookViewId="0">
      <selection activeCell="Q2" sqref="Q2:V3"/>
    </sheetView>
  </sheetViews>
  <sheetFormatPr defaultRowHeight="15" x14ac:dyDescent="0.25"/>
  <cols>
    <col min="1" max="1" width="13.140625" customWidth="1"/>
    <col min="2" max="2" width="16.28515625" bestFit="1" customWidth="1"/>
    <col min="3" max="3" width="12" bestFit="1" customWidth="1"/>
    <col min="4" max="4" width="20.42578125" bestFit="1" customWidth="1"/>
    <col min="5" max="5" width="21.85546875" bestFit="1" customWidth="1"/>
    <col min="6" max="6" width="12.85546875" bestFit="1" customWidth="1"/>
    <col min="7" max="7" width="21.85546875" bestFit="1" customWidth="1"/>
    <col min="8" max="8" width="12" bestFit="1" customWidth="1"/>
  </cols>
  <sheetData>
    <row r="1" spans="1:23" x14ac:dyDescent="0.25">
      <c r="A1" s="29" t="s">
        <v>92</v>
      </c>
      <c r="B1" s="29" t="s">
        <v>93</v>
      </c>
      <c r="Q1" s="23" t="s">
        <v>94</v>
      </c>
    </row>
    <row r="2" spans="1:23" x14ac:dyDescent="0.25">
      <c r="A2" s="29" t="s">
        <v>95</v>
      </c>
      <c r="B2" s="24" t="s">
        <v>58</v>
      </c>
      <c r="C2" s="24" t="s">
        <v>82</v>
      </c>
      <c r="D2" s="24" t="s">
        <v>64</v>
      </c>
      <c r="E2" s="24" t="s">
        <v>69</v>
      </c>
      <c r="F2" s="24" t="s">
        <v>76</v>
      </c>
      <c r="G2" s="24" t="s">
        <v>80</v>
      </c>
      <c r="H2" s="24" t="s">
        <v>96</v>
      </c>
      <c r="I2" t="s">
        <v>58</v>
      </c>
      <c r="J2" s="25" t="s">
        <v>82</v>
      </c>
      <c r="K2" t="s">
        <v>64</v>
      </c>
      <c r="L2" t="s">
        <v>69</v>
      </c>
      <c r="M2" t="s">
        <v>76</v>
      </c>
      <c r="N2" t="s">
        <v>80</v>
      </c>
      <c r="O2" t="s">
        <v>96</v>
      </c>
      <c r="Q2" s="30" t="s">
        <v>28</v>
      </c>
      <c r="R2" s="30" t="s">
        <v>27</v>
      </c>
      <c r="S2" s="30" t="s">
        <v>30</v>
      </c>
      <c r="T2" s="30" t="s">
        <v>97</v>
      </c>
      <c r="U2" s="30" t="s">
        <v>31</v>
      </c>
      <c r="V2" s="30" t="s">
        <v>29</v>
      </c>
    </row>
    <row r="3" spans="1:23" x14ac:dyDescent="0.25">
      <c r="A3" s="26">
        <v>1979</v>
      </c>
      <c r="B3" s="24">
        <v>110000</v>
      </c>
      <c r="C3" s="24">
        <v>81000</v>
      </c>
      <c r="D3" s="24">
        <v>108000</v>
      </c>
      <c r="E3" s="24">
        <v>48000</v>
      </c>
      <c r="F3" s="24">
        <v>29000</v>
      </c>
      <c r="G3" s="24">
        <v>37000</v>
      </c>
      <c r="H3" s="24">
        <v>413000</v>
      </c>
      <c r="I3">
        <v>110000</v>
      </c>
      <c r="J3">
        <v>81000</v>
      </c>
      <c r="K3">
        <v>108000</v>
      </c>
      <c r="L3">
        <v>48000</v>
      </c>
      <c r="M3">
        <v>29000</v>
      </c>
      <c r="N3">
        <v>37000</v>
      </c>
      <c r="O3">
        <v>413000</v>
      </c>
      <c r="Q3" s="31">
        <f>I3/$O3</f>
        <v>0.26634382566585957</v>
      </c>
      <c r="R3" s="31">
        <f t="shared" ref="R3:V18" si="0">J3/$O3</f>
        <v>0.19612590799031476</v>
      </c>
      <c r="S3" s="31">
        <f t="shared" si="0"/>
        <v>0.26150121065375304</v>
      </c>
      <c r="T3" s="31">
        <f t="shared" si="0"/>
        <v>0.11622276029055691</v>
      </c>
      <c r="U3" s="31">
        <f t="shared" si="0"/>
        <v>7.0217917675544791E-2</v>
      </c>
      <c r="V3" s="31">
        <f t="shared" si="0"/>
        <v>8.9588377723970949E-2</v>
      </c>
      <c r="W3">
        <f>SUM(Q3:V3)</f>
        <v>1</v>
      </c>
    </row>
    <row r="4" spans="1:23" x14ac:dyDescent="0.25">
      <c r="A4" s="26">
        <v>1980</v>
      </c>
      <c r="B4" s="24">
        <v>53000</v>
      </c>
      <c r="C4" s="24">
        <v>73000</v>
      </c>
      <c r="D4" s="24">
        <v>82000</v>
      </c>
      <c r="E4" s="24"/>
      <c r="F4" s="24">
        <v>33000</v>
      </c>
      <c r="G4" s="24">
        <v>35000</v>
      </c>
      <c r="H4" s="24">
        <v>276000</v>
      </c>
      <c r="I4">
        <v>53000</v>
      </c>
      <c r="J4">
        <v>73000</v>
      </c>
      <c r="K4">
        <v>82000</v>
      </c>
      <c r="M4">
        <v>33000</v>
      </c>
      <c r="N4">
        <v>35000</v>
      </c>
      <c r="O4">
        <v>276000</v>
      </c>
      <c r="Q4" s="27">
        <f t="shared" ref="Q4:Q42" si="1">I4/$O4</f>
        <v>0.19202898550724637</v>
      </c>
      <c r="R4" s="27">
        <f t="shared" si="0"/>
        <v>0.26449275362318841</v>
      </c>
      <c r="S4" s="27">
        <f t="shared" si="0"/>
        <v>0.29710144927536231</v>
      </c>
      <c r="T4" s="27">
        <f t="shared" si="0"/>
        <v>0</v>
      </c>
      <c r="U4" s="27">
        <f t="shared" si="0"/>
        <v>0.11956521739130435</v>
      </c>
      <c r="V4" s="27">
        <f t="shared" si="0"/>
        <v>0.12681159420289856</v>
      </c>
      <c r="W4">
        <f t="shared" ref="W4:W42" si="2">SUM(Q4:V4)</f>
        <v>1</v>
      </c>
    </row>
    <row r="5" spans="1:23" x14ac:dyDescent="0.25">
      <c r="A5" s="26">
        <v>1981</v>
      </c>
      <c r="B5" s="24">
        <v>66000</v>
      </c>
      <c r="C5" s="24">
        <v>92000</v>
      </c>
      <c r="D5" s="24">
        <v>96000</v>
      </c>
      <c r="E5" s="24"/>
      <c r="F5" s="24">
        <v>44000</v>
      </c>
      <c r="G5" s="24">
        <v>51000</v>
      </c>
      <c r="H5" s="24">
        <v>349000</v>
      </c>
      <c r="I5">
        <v>66000</v>
      </c>
      <c r="J5">
        <v>92000</v>
      </c>
      <c r="K5">
        <v>96000</v>
      </c>
      <c r="M5">
        <v>44000</v>
      </c>
      <c r="N5">
        <v>51000</v>
      </c>
      <c r="O5">
        <v>349000</v>
      </c>
      <c r="Q5" s="27">
        <f t="shared" si="1"/>
        <v>0.18911174785100288</v>
      </c>
      <c r="R5" s="27">
        <f t="shared" si="0"/>
        <v>0.26361031518624639</v>
      </c>
      <c r="S5" s="27">
        <f t="shared" si="0"/>
        <v>0.27507163323782235</v>
      </c>
      <c r="T5" s="27">
        <f t="shared" si="0"/>
        <v>0</v>
      </c>
      <c r="U5" s="27">
        <f t="shared" si="0"/>
        <v>0.12607449856733524</v>
      </c>
      <c r="V5" s="27">
        <f t="shared" si="0"/>
        <v>0.14613180515759314</v>
      </c>
      <c r="W5">
        <f t="shared" si="2"/>
        <v>1</v>
      </c>
    </row>
    <row r="6" spans="1:23" x14ac:dyDescent="0.25">
      <c r="A6" s="26">
        <v>1982</v>
      </c>
      <c r="B6" s="24">
        <v>128000</v>
      </c>
      <c r="C6" s="24">
        <v>120000</v>
      </c>
      <c r="D6" s="24">
        <v>155000</v>
      </c>
      <c r="E6" s="24">
        <v>69000</v>
      </c>
      <c r="F6" s="24">
        <v>57000</v>
      </c>
      <c r="G6" s="24">
        <v>85000</v>
      </c>
      <c r="H6" s="24">
        <v>614000</v>
      </c>
      <c r="I6">
        <v>128000</v>
      </c>
      <c r="J6">
        <v>120000</v>
      </c>
      <c r="K6">
        <v>155000</v>
      </c>
      <c r="L6">
        <v>69000</v>
      </c>
      <c r="M6">
        <v>57000</v>
      </c>
      <c r="N6">
        <v>85000</v>
      </c>
      <c r="O6">
        <v>614000</v>
      </c>
      <c r="Q6" s="27">
        <f t="shared" si="1"/>
        <v>0.20846905537459284</v>
      </c>
      <c r="R6" s="27">
        <f t="shared" si="0"/>
        <v>0.19543973941368079</v>
      </c>
      <c r="S6" s="27">
        <f t="shared" si="0"/>
        <v>0.25244299674267101</v>
      </c>
      <c r="T6" s="27">
        <f t="shared" si="0"/>
        <v>0.11237785016286644</v>
      </c>
      <c r="U6" s="27">
        <f t="shared" si="0"/>
        <v>9.2833876221498371E-2</v>
      </c>
      <c r="V6" s="27">
        <f t="shared" si="0"/>
        <v>0.13843648208469056</v>
      </c>
      <c r="W6">
        <f t="shared" si="2"/>
        <v>1.0000000000000002</v>
      </c>
    </row>
    <row r="7" spans="1:23" x14ac:dyDescent="0.25">
      <c r="A7" s="26">
        <v>1983</v>
      </c>
      <c r="B7" s="24">
        <v>137000</v>
      </c>
      <c r="C7" s="24">
        <v>137000</v>
      </c>
      <c r="D7" s="24">
        <v>148000</v>
      </c>
      <c r="E7" s="24">
        <v>61000</v>
      </c>
      <c r="F7" s="24">
        <v>41000</v>
      </c>
      <c r="G7" s="24">
        <v>98000</v>
      </c>
      <c r="H7" s="24">
        <v>622000</v>
      </c>
      <c r="I7">
        <v>137000</v>
      </c>
      <c r="J7">
        <v>137000</v>
      </c>
      <c r="K7">
        <v>148000</v>
      </c>
      <c r="L7">
        <v>61000</v>
      </c>
      <c r="M7">
        <v>41000</v>
      </c>
      <c r="N7">
        <v>98000</v>
      </c>
      <c r="O7">
        <v>622000</v>
      </c>
      <c r="Q7" s="27">
        <f t="shared" si="1"/>
        <v>0.22025723472668809</v>
      </c>
      <c r="R7" s="27">
        <f t="shared" si="0"/>
        <v>0.22025723472668809</v>
      </c>
      <c r="S7" s="27">
        <f t="shared" si="0"/>
        <v>0.23794212218649519</v>
      </c>
      <c r="T7" s="27">
        <f t="shared" si="0"/>
        <v>9.8070739549839234E-2</v>
      </c>
      <c r="U7" s="27">
        <f t="shared" si="0"/>
        <v>6.591639871382636E-2</v>
      </c>
      <c r="V7" s="27">
        <f t="shared" si="0"/>
        <v>0.15755627009646303</v>
      </c>
      <c r="W7">
        <f t="shared" si="2"/>
        <v>1</v>
      </c>
    </row>
    <row r="8" spans="1:23" x14ac:dyDescent="0.25">
      <c r="A8" s="26">
        <v>1984</v>
      </c>
      <c r="B8" s="24">
        <v>162000</v>
      </c>
      <c r="C8" s="24">
        <v>154000</v>
      </c>
      <c r="D8" s="24">
        <v>167000</v>
      </c>
      <c r="E8" s="24">
        <v>64000</v>
      </c>
      <c r="F8" s="24">
        <v>44000</v>
      </c>
      <c r="G8" s="24">
        <v>94000</v>
      </c>
      <c r="H8" s="24">
        <v>685000</v>
      </c>
      <c r="I8">
        <v>162000</v>
      </c>
      <c r="J8">
        <v>154000</v>
      </c>
      <c r="K8">
        <v>167000</v>
      </c>
      <c r="L8">
        <v>64000</v>
      </c>
      <c r="M8">
        <v>44000</v>
      </c>
      <c r="N8">
        <v>94000</v>
      </c>
      <c r="O8">
        <v>685000</v>
      </c>
      <c r="Q8" s="27">
        <f t="shared" si="1"/>
        <v>0.2364963503649635</v>
      </c>
      <c r="R8" s="27">
        <f t="shared" si="0"/>
        <v>0.22481751824817517</v>
      </c>
      <c r="S8" s="27">
        <f t="shared" si="0"/>
        <v>0.24379562043795622</v>
      </c>
      <c r="T8" s="27">
        <f t="shared" si="0"/>
        <v>9.3430656934306563E-2</v>
      </c>
      <c r="U8" s="27">
        <f t="shared" si="0"/>
        <v>6.4233576642335768E-2</v>
      </c>
      <c r="V8" s="27">
        <f t="shared" si="0"/>
        <v>0.13722627737226278</v>
      </c>
      <c r="W8">
        <f t="shared" si="2"/>
        <v>1</v>
      </c>
    </row>
    <row r="9" spans="1:23" x14ac:dyDescent="0.25">
      <c r="A9" s="26">
        <v>1985</v>
      </c>
      <c r="B9" s="24">
        <v>197000</v>
      </c>
      <c r="C9" s="24">
        <v>239000</v>
      </c>
      <c r="D9" s="24">
        <v>208000</v>
      </c>
      <c r="E9" s="24">
        <v>78000</v>
      </c>
      <c r="F9" s="24">
        <v>60000</v>
      </c>
      <c r="G9" s="24">
        <v>121000</v>
      </c>
      <c r="H9" s="24">
        <v>903000</v>
      </c>
      <c r="I9">
        <v>197000</v>
      </c>
      <c r="J9">
        <v>239000</v>
      </c>
      <c r="K9">
        <v>208000</v>
      </c>
      <c r="L9">
        <v>78000</v>
      </c>
      <c r="M9">
        <v>60000</v>
      </c>
      <c r="N9">
        <v>121000</v>
      </c>
      <c r="O9">
        <v>903000</v>
      </c>
      <c r="Q9" s="27">
        <f t="shared" si="1"/>
        <v>0.21816168327796234</v>
      </c>
      <c r="R9" s="27">
        <f t="shared" si="0"/>
        <v>0.26467331118493909</v>
      </c>
      <c r="S9" s="27">
        <f t="shared" si="0"/>
        <v>0.23034330011074197</v>
      </c>
      <c r="T9" s="27">
        <f t="shared" si="0"/>
        <v>8.6378737541528236E-2</v>
      </c>
      <c r="U9" s="27">
        <f t="shared" si="0"/>
        <v>6.6445182724252497E-2</v>
      </c>
      <c r="V9" s="27">
        <f t="shared" si="0"/>
        <v>0.13399778516057587</v>
      </c>
      <c r="W9">
        <f t="shared" si="2"/>
        <v>1</v>
      </c>
    </row>
    <row r="10" spans="1:23" x14ac:dyDescent="0.25">
      <c r="A10" s="26">
        <v>1986</v>
      </c>
      <c r="B10" s="24">
        <v>162000</v>
      </c>
      <c r="C10" s="24">
        <v>205000</v>
      </c>
      <c r="D10" s="24">
        <v>197000</v>
      </c>
      <c r="E10" s="24">
        <v>90000</v>
      </c>
      <c r="F10" s="24">
        <v>76000</v>
      </c>
      <c r="G10" s="24">
        <v>109000</v>
      </c>
      <c r="H10" s="24">
        <v>839000</v>
      </c>
      <c r="I10">
        <v>162000</v>
      </c>
      <c r="J10">
        <v>205000</v>
      </c>
      <c r="K10">
        <v>197000</v>
      </c>
      <c r="L10">
        <v>90000</v>
      </c>
      <c r="M10">
        <v>76000</v>
      </c>
      <c r="N10">
        <v>109000</v>
      </c>
      <c r="O10">
        <v>839000</v>
      </c>
      <c r="Q10" s="27">
        <f t="shared" si="1"/>
        <v>0.19308700834326578</v>
      </c>
      <c r="R10" s="27">
        <f t="shared" si="0"/>
        <v>0.24433849821215733</v>
      </c>
      <c r="S10" s="27">
        <f t="shared" si="0"/>
        <v>0.23480333730631706</v>
      </c>
      <c r="T10" s="27">
        <f t="shared" si="0"/>
        <v>0.10727056019070322</v>
      </c>
      <c r="U10" s="27">
        <f t="shared" si="0"/>
        <v>9.0584028605482717E-2</v>
      </c>
      <c r="V10" s="27">
        <f t="shared" si="0"/>
        <v>0.12991656734207391</v>
      </c>
      <c r="W10">
        <f t="shared" si="2"/>
        <v>1</v>
      </c>
    </row>
    <row r="11" spans="1:23" x14ac:dyDescent="0.25">
      <c r="A11" s="26">
        <v>1987</v>
      </c>
      <c r="B11" s="24">
        <v>162000</v>
      </c>
      <c r="C11" s="24">
        <v>77000</v>
      </c>
      <c r="D11" s="24">
        <v>191000</v>
      </c>
      <c r="E11" s="24">
        <v>82000</v>
      </c>
      <c r="F11" s="24">
        <v>67000</v>
      </c>
      <c r="G11" s="24">
        <v>88000</v>
      </c>
      <c r="H11" s="24">
        <v>667000</v>
      </c>
      <c r="I11">
        <v>162000</v>
      </c>
      <c r="J11">
        <v>77000</v>
      </c>
      <c r="K11">
        <v>191000</v>
      </c>
      <c r="L11">
        <v>82000</v>
      </c>
      <c r="M11">
        <v>67000</v>
      </c>
      <c r="N11">
        <v>88000</v>
      </c>
      <c r="O11">
        <v>667000</v>
      </c>
      <c r="Q11" s="27">
        <f t="shared" si="1"/>
        <v>0.24287856071964017</v>
      </c>
      <c r="R11" s="27">
        <f t="shared" si="0"/>
        <v>0.11544227886056972</v>
      </c>
      <c r="S11" s="27">
        <f t="shared" si="0"/>
        <v>0.28635682158920539</v>
      </c>
      <c r="T11" s="27">
        <f t="shared" si="0"/>
        <v>0.12293853073463268</v>
      </c>
      <c r="U11" s="27">
        <f t="shared" si="0"/>
        <v>0.10044977511244378</v>
      </c>
      <c r="V11" s="27">
        <f t="shared" si="0"/>
        <v>0.13193403298350825</v>
      </c>
      <c r="W11">
        <f t="shared" si="2"/>
        <v>1</v>
      </c>
    </row>
    <row r="12" spans="1:23" x14ac:dyDescent="0.25">
      <c r="A12" s="26">
        <v>1988</v>
      </c>
      <c r="B12" s="24">
        <v>132000</v>
      </c>
      <c r="C12" s="24">
        <v>92000</v>
      </c>
      <c r="D12" s="24">
        <v>748501.53618398146</v>
      </c>
      <c r="E12" s="24">
        <v>175728.60917878326</v>
      </c>
      <c r="F12" s="24">
        <v>154514.3857920905</v>
      </c>
      <c r="G12" s="24">
        <v>226197.68974842469</v>
      </c>
      <c r="H12" s="24">
        <v>1528942.2209032797</v>
      </c>
      <c r="I12">
        <v>132000</v>
      </c>
      <c r="J12">
        <v>92000</v>
      </c>
      <c r="K12">
        <v>748501.53618398146</v>
      </c>
      <c r="L12">
        <v>175728.60917878326</v>
      </c>
      <c r="M12">
        <v>154514.3857920905</v>
      </c>
      <c r="N12">
        <v>226197.68974842469</v>
      </c>
      <c r="O12">
        <v>1528942.2209032797</v>
      </c>
      <c r="Q12" s="27">
        <f t="shared" si="1"/>
        <v>8.633419771874444E-2</v>
      </c>
      <c r="R12" s="27">
        <f t="shared" si="0"/>
        <v>6.0172319622155218E-2</v>
      </c>
      <c r="S12" s="27">
        <f t="shared" si="0"/>
        <v>0.48955514861887733</v>
      </c>
      <c r="T12" s="27">
        <f t="shared" si="0"/>
        <v>0.11493476128546246</v>
      </c>
      <c r="U12" s="27">
        <f t="shared" si="0"/>
        <v>0.10105966313155075</v>
      </c>
      <c r="V12" s="27">
        <f t="shared" si="0"/>
        <v>0.14794390962320994</v>
      </c>
      <c r="W12">
        <f t="shared" si="2"/>
        <v>1.0000000000000002</v>
      </c>
    </row>
    <row r="13" spans="1:23" x14ac:dyDescent="0.25">
      <c r="A13" s="26">
        <v>1989</v>
      </c>
      <c r="B13" s="24">
        <v>145000</v>
      </c>
      <c r="C13" s="24">
        <v>118000</v>
      </c>
      <c r="D13" s="24">
        <v>686788.71203536319</v>
      </c>
      <c r="E13" s="24">
        <v>264975.71487065195</v>
      </c>
      <c r="F13" s="24">
        <v>207652.01978445466</v>
      </c>
      <c r="G13" s="24">
        <v>173679.84565979111</v>
      </c>
      <c r="H13" s="24">
        <v>1596096.292350261</v>
      </c>
      <c r="I13">
        <v>145000</v>
      </c>
      <c r="J13">
        <v>118000</v>
      </c>
      <c r="K13">
        <v>686788.71203536319</v>
      </c>
      <c r="L13">
        <v>264975.71487065195</v>
      </c>
      <c r="M13">
        <v>207652.01978445466</v>
      </c>
      <c r="N13">
        <v>173679.84565979111</v>
      </c>
      <c r="O13">
        <v>1596096.292350261</v>
      </c>
      <c r="Q13" s="27">
        <f t="shared" si="1"/>
        <v>9.0846649224707282E-2</v>
      </c>
      <c r="R13" s="27">
        <f t="shared" si="0"/>
        <v>7.3930376610451445E-2</v>
      </c>
      <c r="S13" s="27">
        <f t="shared" si="0"/>
        <v>0.43029278078458716</v>
      </c>
      <c r="T13" s="27">
        <f t="shared" si="0"/>
        <v>0.16601486773738047</v>
      </c>
      <c r="U13" s="27">
        <f t="shared" si="0"/>
        <v>0.13009993242869192</v>
      </c>
      <c r="V13" s="27">
        <f t="shared" si="0"/>
        <v>0.10881539321418167</v>
      </c>
      <c r="W13">
        <f t="shared" si="2"/>
        <v>1</v>
      </c>
    </row>
    <row r="14" spans="1:23" x14ac:dyDescent="0.25">
      <c r="A14" s="26">
        <v>1990</v>
      </c>
      <c r="B14" s="24">
        <v>75000</v>
      </c>
      <c r="C14" s="24">
        <v>72000</v>
      </c>
      <c r="D14" s="24">
        <v>618445.41484438651</v>
      </c>
      <c r="E14" s="24">
        <v>214427.54718229931</v>
      </c>
      <c r="F14" s="24">
        <v>244063.63212745159</v>
      </c>
      <c r="G14" s="24">
        <v>146480.7380490478</v>
      </c>
      <c r="H14" s="24">
        <v>1370417.3322031852</v>
      </c>
      <c r="I14">
        <v>75000</v>
      </c>
      <c r="J14">
        <v>72000</v>
      </c>
      <c r="K14">
        <v>618445.41484438651</v>
      </c>
      <c r="L14">
        <v>214427.54718229931</v>
      </c>
      <c r="M14">
        <v>244063.63212745159</v>
      </c>
      <c r="N14">
        <v>146480.7380490478</v>
      </c>
      <c r="O14">
        <v>1370417.3322031852</v>
      </c>
      <c r="Q14" s="27">
        <f t="shared" si="1"/>
        <v>5.4727854236507945E-2</v>
      </c>
      <c r="R14" s="27">
        <f t="shared" si="0"/>
        <v>5.2538740067047625E-2</v>
      </c>
      <c r="S14" s="27">
        <f t="shared" si="0"/>
        <v>0.45128254022453695</v>
      </c>
      <c r="T14" s="27">
        <f t="shared" si="0"/>
        <v>0.15646879395313074</v>
      </c>
      <c r="U14" s="27">
        <f t="shared" si="0"/>
        <v>0.17809438511338491</v>
      </c>
      <c r="V14" s="27">
        <f t="shared" si="0"/>
        <v>0.10688768640539187</v>
      </c>
      <c r="W14">
        <f t="shared" si="2"/>
        <v>1</v>
      </c>
    </row>
    <row r="15" spans="1:23" x14ac:dyDescent="0.25">
      <c r="A15" s="26">
        <v>1991</v>
      </c>
      <c r="B15" s="24">
        <v>61000</v>
      </c>
      <c r="C15" s="24">
        <v>30000</v>
      </c>
      <c r="D15" s="24">
        <v>650276.8217917477</v>
      </c>
      <c r="E15" s="24">
        <v>243795.06090946149</v>
      </c>
      <c r="F15" s="24">
        <v>218733.06772013931</v>
      </c>
      <c r="G15" s="24">
        <v>140482.93824518868</v>
      </c>
      <c r="H15" s="24">
        <v>1344287.8886665371</v>
      </c>
      <c r="I15">
        <v>61000</v>
      </c>
      <c r="J15">
        <v>30000</v>
      </c>
      <c r="K15">
        <v>650276.8217917477</v>
      </c>
      <c r="L15">
        <v>243795.06090946149</v>
      </c>
      <c r="M15">
        <v>218733.06772013931</v>
      </c>
      <c r="N15">
        <v>140482.93824518868</v>
      </c>
      <c r="O15">
        <v>1344287.8886665371</v>
      </c>
      <c r="Q15" s="27">
        <f t="shared" si="1"/>
        <v>4.5377184838367314E-2</v>
      </c>
      <c r="R15" s="27">
        <f t="shared" si="0"/>
        <v>2.2316648281164253E-2</v>
      </c>
      <c r="S15" s="27">
        <f t="shared" si="0"/>
        <v>0.48373330391065866</v>
      </c>
      <c r="T15" s="27">
        <f t="shared" si="0"/>
        <v>0.18135628756671562</v>
      </c>
      <c r="U15" s="27">
        <f t="shared" si="0"/>
        <v>0.16271296465901439</v>
      </c>
      <c r="V15" s="27">
        <f t="shared" si="0"/>
        <v>0.10450361074407979</v>
      </c>
      <c r="W15">
        <f t="shared" si="2"/>
        <v>1</v>
      </c>
    </row>
    <row r="16" spans="1:23" x14ac:dyDescent="0.25">
      <c r="A16" s="26">
        <v>1992</v>
      </c>
      <c r="B16" s="24">
        <v>49000</v>
      </c>
      <c r="C16" s="24">
        <v>32000</v>
      </c>
      <c r="D16" s="24">
        <v>630264.22378941905</v>
      </c>
      <c r="E16" s="24">
        <v>218514.30569134519</v>
      </c>
      <c r="F16" s="24">
        <v>229736.71768968043</v>
      </c>
      <c r="G16" s="24">
        <v>102504.30159371271</v>
      </c>
      <c r="H16" s="24">
        <v>1262019.5487641573</v>
      </c>
      <c r="I16">
        <v>49000</v>
      </c>
      <c r="J16">
        <v>32000</v>
      </c>
      <c r="K16">
        <v>630264.22378941905</v>
      </c>
      <c r="L16">
        <v>218514.30569134519</v>
      </c>
      <c r="M16">
        <v>229736.71768968043</v>
      </c>
      <c r="N16">
        <v>102504.30159371271</v>
      </c>
      <c r="O16">
        <v>1262019.5487641573</v>
      </c>
      <c r="Q16" s="27">
        <f t="shared" si="1"/>
        <v>3.8826656883392686E-2</v>
      </c>
      <c r="R16" s="27">
        <f t="shared" si="0"/>
        <v>2.5356184087113591E-2</v>
      </c>
      <c r="S16" s="27">
        <f t="shared" si="0"/>
        <v>0.49940924006019582</v>
      </c>
      <c r="T16" s="27">
        <f t="shared" si="0"/>
        <v>0.17314653002429881</v>
      </c>
      <c r="U16" s="27">
        <f t="shared" si="0"/>
        <v>0.18203895329089945</v>
      </c>
      <c r="V16" s="27">
        <f t="shared" si="0"/>
        <v>8.1222435654099701E-2</v>
      </c>
      <c r="W16">
        <f t="shared" si="2"/>
        <v>1</v>
      </c>
    </row>
    <row r="17" spans="1:23" x14ac:dyDescent="0.25">
      <c r="A17" s="26">
        <v>1993</v>
      </c>
      <c r="B17" s="24">
        <v>66000</v>
      </c>
      <c r="C17" s="24">
        <v>12000</v>
      </c>
      <c r="D17" s="24">
        <v>535643.5575205338</v>
      </c>
      <c r="E17" s="24">
        <v>215203.8865317459</v>
      </c>
      <c r="F17" s="24">
        <v>196645.6445989738</v>
      </c>
      <c r="G17" s="24">
        <v>175144.48783644251</v>
      </c>
      <c r="H17" s="24">
        <v>1200637.576487696</v>
      </c>
      <c r="I17">
        <v>66000</v>
      </c>
      <c r="J17">
        <v>12000</v>
      </c>
      <c r="K17">
        <v>535643.5575205338</v>
      </c>
      <c r="L17">
        <v>215203.8865317459</v>
      </c>
      <c r="M17">
        <v>196645.6445989738</v>
      </c>
      <c r="N17">
        <v>175144.48783644251</v>
      </c>
      <c r="O17">
        <v>1200637.576487696</v>
      </c>
      <c r="Q17" s="27">
        <f t="shared" si="1"/>
        <v>5.4970793262254992E-2</v>
      </c>
      <c r="R17" s="27">
        <f t="shared" si="0"/>
        <v>9.9946896840463623E-3</v>
      </c>
      <c r="S17" s="27">
        <f t="shared" si="0"/>
        <v>0.44613259488969775</v>
      </c>
      <c r="T17" s="27">
        <f t="shared" si="0"/>
        <v>0.17924133872379372</v>
      </c>
      <c r="U17" s="27">
        <f t="shared" si="0"/>
        <v>0.1637843496238342</v>
      </c>
      <c r="V17" s="27">
        <f t="shared" si="0"/>
        <v>0.14587623381637296</v>
      </c>
      <c r="W17">
        <f t="shared" si="2"/>
        <v>1.0000000000000002</v>
      </c>
    </row>
    <row r="18" spans="1:23" x14ac:dyDescent="0.25">
      <c r="A18" s="26">
        <v>1994</v>
      </c>
      <c r="B18" s="24">
        <v>54000</v>
      </c>
      <c r="C18" s="24">
        <v>38000</v>
      </c>
      <c r="D18" s="24">
        <v>406687.09919465508</v>
      </c>
      <c r="E18" s="24">
        <v>169043.14499007026</v>
      </c>
      <c r="F18" s="24">
        <v>146664.82159031171</v>
      </c>
      <c r="G18" s="24">
        <v>163555.6702058776</v>
      </c>
      <c r="H18" s="24">
        <v>977950.73598091467</v>
      </c>
      <c r="I18">
        <v>54000</v>
      </c>
      <c r="J18">
        <v>38000</v>
      </c>
      <c r="K18">
        <v>406687.09919465508</v>
      </c>
      <c r="L18">
        <v>169043.14499007026</v>
      </c>
      <c r="M18">
        <v>146664.82159031171</v>
      </c>
      <c r="N18">
        <v>163555.6702058776</v>
      </c>
      <c r="O18">
        <v>977950.73598091467</v>
      </c>
      <c r="Q18" s="27">
        <f t="shared" si="1"/>
        <v>5.5217505354026183E-2</v>
      </c>
      <c r="R18" s="27">
        <f t="shared" si="0"/>
        <v>3.8856763026907312E-2</v>
      </c>
      <c r="S18" s="27">
        <f t="shared" si="0"/>
        <v>0.41585642735544898</v>
      </c>
      <c r="T18" s="27">
        <f t="shared" si="0"/>
        <v>0.1728544585842709</v>
      </c>
      <c r="U18" s="27">
        <f t="shared" si="0"/>
        <v>0.14997158465574686</v>
      </c>
      <c r="V18" s="27">
        <f t="shared" si="0"/>
        <v>0.16724326102359977</v>
      </c>
      <c r="W18">
        <f t="shared" si="2"/>
        <v>1</v>
      </c>
    </row>
    <row r="19" spans="1:23" x14ac:dyDescent="0.25">
      <c r="A19" s="26">
        <v>1995</v>
      </c>
      <c r="B19" s="24"/>
      <c r="C19" s="24"/>
      <c r="D19" s="24">
        <v>324723.72239620716</v>
      </c>
      <c r="E19" s="24">
        <v>103500.69126365168</v>
      </c>
      <c r="F19" s="24">
        <v>100701.2508446791</v>
      </c>
      <c r="G19" s="24">
        <v>101237.2543428824</v>
      </c>
      <c r="H19" s="24">
        <v>630162.91884742037</v>
      </c>
      <c r="K19">
        <v>324723.72239620716</v>
      </c>
      <c r="L19">
        <v>103500.69126365168</v>
      </c>
      <c r="M19">
        <v>100701.2508446791</v>
      </c>
      <c r="N19">
        <v>101237.2543428824</v>
      </c>
      <c r="O19">
        <v>630162.91884742037</v>
      </c>
      <c r="Q19" s="27"/>
      <c r="R19" s="27"/>
      <c r="S19" s="27">
        <f t="shared" ref="S19:V42" si="3">K19/$O19</f>
        <v>0.51530122240472809</v>
      </c>
      <c r="T19" s="27">
        <f t="shared" si="3"/>
        <v>0.1642443377229437</v>
      </c>
      <c r="U19" s="27">
        <f t="shared" si="3"/>
        <v>0.15980193031488357</v>
      </c>
      <c r="V19" s="27">
        <f t="shared" si="3"/>
        <v>0.16065250955744462</v>
      </c>
      <c r="W19">
        <f t="shared" si="2"/>
        <v>0.99999999999999989</v>
      </c>
    </row>
    <row r="20" spans="1:23" x14ac:dyDescent="0.25">
      <c r="A20" s="26">
        <v>1996</v>
      </c>
      <c r="B20" s="24">
        <v>53482.349170689544</v>
      </c>
      <c r="C20" s="24"/>
      <c r="D20" s="24">
        <v>431482.30400830461</v>
      </c>
      <c r="E20" s="24">
        <v>96536.135210246503</v>
      </c>
      <c r="F20" s="24">
        <v>78304.14024353851</v>
      </c>
      <c r="G20" s="24">
        <v>76609.208878192207</v>
      </c>
      <c r="H20" s="24">
        <v>736414.1375109714</v>
      </c>
      <c r="I20">
        <v>53482.349170689544</v>
      </c>
      <c r="K20">
        <v>431482.30400830461</v>
      </c>
      <c r="L20">
        <v>96536.135210246503</v>
      </c>
      <c r="M20">
        <v>78304.14024353851</v>
      </c>
      <c r="N20">
        <v>76609.208878192207</v>
      </c>
      <c r="O20">
        <v>736414.1375109714</v>
      </c>
      <c r="Q20" s="27">
        <f t="shared" si="1"/>
        <v>7.2625369946666379E-2</v>
      </c>
      <c r="R20" s="27"/>
      <c r="S20" s="27">
        <f t="shared" si="3"/>
        <v>0.58592343904027266</v>
      </c>
      <c r="T20" s="27">
        <f t="shared" si="3"/>
        <v>0.13108946487167117</v>
      </c>
      <c r="U20" s="27">
        <f t="shared" si="3"/>
        <v>0.10633166346887508</v>
      </c>
      <c r="V20" s="27">
        <f t="shared" si="3"/>
        <v>0.10403006267251469</v>
      </c>
      <c r="W20">
        <f t="shared" si="2"/>
        <v>1</v>
      </c>
    </row>
    <row r="21" spans="1:23" x14ac:dyDescent="0.25">
      <c r="A21" s="26">
        <v>1997</v>
      </c>
      <c r="B21" s="24"/>
      <c r="C21" s="24">
        <v>44116.890540848712</v>
      </c>
      <c r="D21" s="24">
        <v>383464.98518684634</v>
      </c>
      <c r="E21" s="24">
        <v>92763.47445599387</v>
      </c>
      <c r="F21" s="24">
        <v>97094.373263615009</v>
      </c>
      <c r="G21" s="24">
        <v>80369.858398432698</v>
      </c>
      <c r="H21" s="24">
        <v>697809.58184573671</v>
      </c>
      <c r="J21">
        <v>44116.890540848712</v>
      </c>
      <c r="K21">
        <v>383464.98518684634</v>
      </c>
      <c r="L21">
        <v>92763.47445599387</v>
      </c>
      <c r="M21">
        <v>97094.373263615009</v>
      </c>
      <c r="N21">
        <v>80369.858398432698</v>
      </c>
      <c r="O21">
        <v>697809.58184573671</v>
      </c>
      <c r="Q21" s="27"/>
      <c r="R21" s="27">
        <f t="shared" ref="R21:R41" si="4">J21/$O21</f>
        <v>6.3221961533055496E-2</v>
      </c>
      <c r="S21" s="27">
        <f t="shared" si="3"/>
        <v>0.54952668344359035</v>
      </c>
      <c r="T21" s="27">
        <f t="shared" si="3"/>
        <v>0.13293522598332691</v>
      </c>
      <c r="U21" s="27">
        <f t="shared" si="3"/>
        <v>0.13914164521329181</v>
      </c>
      <c r="V21" s="27">
        <f t="shared" si="3"/>
        <v>0.11517448382673526</v>
      </c>
      <c r="W21">
        <f t="shared" si="2"/>
        <v>0.99999999999999978</v>
      </c>
    </row>
    <row r="22" spans="1:23" x14ac:dyDescent="0.25">
      <c r="A22" s="26">
        <v>1998</v>
      </c>
      <c r="B22" s="24">
        <v>99165.092020297656</v>
      </c>
      <c r="C22" s="24"/>
      <c r="D22" s="24">
        <v>362967.64719750476</v>
      </c>
      <c r="E22" s="24">
        <v>91586.610025795017</v>
      </c>
      <c r="F22" s="24">
        <v>80408.801513081315</v>
      </c>
      <c r="G22" s="24">
        <v>80659.184344874098</v>
      </c>
      <c r="H22" s="24">
        <v>714787.33510155289</v>
      </c>
      <c r="I22">
        <v>99165.092020297656</v>
      </c>
      <c r="K22">
        <v>362967.64719750476</v>
      </c>
      <c r="L22">
        <v>91586.610025795017</v>
      </c>
      <c r="M22">
        <v>80408.801513081315</v>
      </c>
      <c r="N22">
        <v>80659.184344874098</v>
      </c>
      <c r="O22">
        <v>714787.33510155289</v>
      </c>
      <c r="Q22" s="27">
        <f t="shared" si="1"/>
        <v>0.13873370043162397</v>
      </c>
      <c r="R22" s="27"/>
      <c r="S22" s="27">
        <f t="shared" si="3"/>
        <v>0.50779809514383234</v>
      </c>
      <c r="T22" s="27">
        <f t="shared" si="3"/>
        <v>0.12813127139806263</v>
      </c>
      <c r="U22" s="27">
        <f t="shared" si="3"/>
        <v>0.11249332152990273</v>
      </c>
      <c r="V22" s="27">
        <f t="shared" si="3"/>
        <v>0.11284361149657822</v>
      </c>
      <c r="W22">
        <f t="shared" si="2"/>
        <v>1</v>
      </c>
    </row>
    <row r="23" spans="1:23" x14ac:dyDescent="0.25">
      <c r="A23" s="26">
        <v>1999</v>
      </c>
      <c r="B23" s="24"/>
      <c r="C23" s="24">
        <v>50630.849268412741</v>
      </c>
      <c r="D23" s="24">
        <v>483636.12734749133</v>
      </c>
      <c r="E23" s="24">
        <v>97700.590190500705</v>
      </c>
      <c r="F23" s="24">
        <v>78829.344762516557</v>
      </c>
      <c r="G23" s="24">
        <v>79689.324275939405</v>
      </c>
      <c r="H23" s="24">
        <v>790486.23584486078</v>
      </c>
      <c r="J23">
        <v>50630.849268412741</v>
      </c>
      <c r="K23">
        <v>483636.12734749133</v>
      </c>
      <c r="L23">
        <v>97700.590190500705</v>
      </c>
      <c r="M23">
        <v>78829.344762516557</v>
      </c>
      <c r="N23">
        <v>79689.324275939405</v>
      </c>
      <c r="O23">
        <v>790486.23584486078</v>
      </c>
      <c r="Q23" s="27"/>
      <c r="R23" s="27">
        <f t="shared" si="4"/>
        <v>6.4050260425216873E-2</v>
      </c>
      <c r="S23" s="27">
        <f t="shared" si="3"/>
        <v>0.61182106078113774</v>
      </c>
      <c r="T23" s="27">
        <f t="shared" si="3"/>
        <v>0.12359556151674123</v>
      </c>
      <c r="U23" s="27">
        <f t="shared" si="3"/>
        <v>9.9722602605806079E-2</v>
      </c>
      <c r="V23" s="27">
        <f t="shared" si="3"/>
        <v>0.10081051467109804</v>
      </c>
      <c r="W23">
        <f t="shared" si="2"/>
        <v>1</v>
      </c>
    </row>
    <row r="24" spans="1:23" x14ac:dyDescent="0.25">
      <c r="A24" s="26">
        <v>2000</v>
      </c>
      <c r="B24" s="24">
        <v>92258.812558347447</v>
      </c>
      <c r="C24" s="24"/>
      <c r="D24" s="24">
        <v>314833.90137135569</v>
      </c>
      <c r="E24" s="24">
        <v>82649.568530545497</v>
      </c>
      <c r="F24" s="24">
        <v>62271.832440296101</v>
      </c>
      <c r="G24" s="24">
        <v>106341.76808560699</v>
      </c>
      <c r="H24" s="24">
        <v>658355.88298615173</v>
      </c>
      <c r="I24">
        <v>92258.812558347447</v>
      </c>
      <c r="K24">
        <v>314833.90137135569</v>
      </c>
      <c r="L24">
        <v>82649.568530545497</v>
      </c>
      <c r="M24">
        <v>62271.832440296101</v>
      </c>
      <c r="N24">
        <v>106341.76808560699</v>
      </c>
      <c r="O24">
        <v>658355.88298615173</v>
      </c>
      <c r="Q24" s="27">
        <f t="shared" si="1"/>
        <v>0.1401351684439768</v>
      </c>
      <c r="R24" s="27"/>
      <c r="S24" s="27">
        <f t="shared" si="3"/>
        <v>0.47821233091035981</v>
      </c>
      <c r="T24" s="27">
        <f t="shared" si="3"/>
        <v>0.12553934834707628</v>
      </c>
      <c r="U24" s="27">
        <f t="shared" si="3"/>
        <v>9.4586885375498295E-2</v>
      </c>
      <c r="V24" s="27">
        <f t="shared" si="3"/>
        <v>0.16152626692308886</v>
      </c>
      <c r="W24">
        <f t="shared" si="2"/>
        <v>1</v>
      </c>
    </row>
    <row r="25" spans="1:23" x14ac:dyDescent="0.25">
      <c r="A25" s="26">
        <v>2001</v>
      </c>
      <c r="B25" s="24"/>
      <c r="C25" s="24">
        <v>84378.891980568194</v>
      </c>
      <c r="D25" s="24">
        <v>533614.87256043195</v>
      </c>
      <c r="E25" s="24">
        <v>80127.183949953964</v>
      </c>
      <c r="F25" s="24">
        <v>70265.152634520244</v>
      </c>
      <c r="G25" s="24">
        <v>133461.29638247</v>
      </c>
      <c r="H25" s="24">
        <v>901847.39750794438</v>
      </c>
      <c r="J25">
        <v>84378.891980568194</v>
      </c>
      <c r="K25">
        <v>533614.87256043195</v>
      </c>
      <c r="L25">
        <v>80127.183949953964</v>
      </c>
      <c r="M25">
        <v>70265.152634520244</v>
      </c>
      <c r="N25">
        <v>133461.29638247</v>
      </c>
      <c r="O25">
        <v>901847.39750794438</v>
      </c>
      <c r="Q25" s="27"/>
      <c r="R25" s="27">
        <f t="shared" si="4"/>
        <v>9.3562272523855572E-2</v>
      </c>
      <c r="S25" s="27">
        <f t="shared" si="3"/>
        <v>0.59169087146556998</v>
      </c>
      <c r="T25" s="27">
        <f t="shared" si="3"/>
        <v>8.8847829656511404E-2</v>
      </c>
      <c r="U25" s="27">
        <f t="shared" si="3"/>
        <v>7.7912463714684368E-2</v>
      </c>
      <c r="V25" s="27">
        <f t="shared" si="3"/>
        <v>0.14798656263937862</v>
      </c>
      <c r="W25">
        <f t="shared" si="2"/>
        <v>1</v>
      </c>
    </row>
    <row r="26" spans="1:23" x14ac:dyDescent="0.25">
      <c r="A26" s="26">
        <v>2002</v>
      </c>
      <c r="B26" s="24">
        <v>89447.080366222261</v>
      </c>
      <c r="C26" s="24"/>
      <c r="D26" s="24">
        <v>505355.40826610383</v>
      </c>
      <c r="E26" s="24">
        <v>85242.382717381915</v>
      </c>
      <c r="F26" s="24">
        <v>86639.21043173701</v>
      </c>
      <c r="G26" s="24">
        <v>100444.256529683</v>
      </c>
      <c r="H26" s="24">
        <v>867128.33831112809</v>
      </c>
      <c r="I26">
        <v>89447.080366222261</v>
      </c>
      <c r="K26">
        <v>505355.40826610383</v>
      </c>
      <c r="L26">
        <v>85242.382717381915</v>
      </c>
      <c r="M26">
        <v>86639.21043173701</v>
      </c>
      <c r="N26">
        <v>100444.256529683</v>
      </c>
      <c r="O26">
        <v>867128.33831112809</v>
      </c>
      <c r="Q26" s="27">
        <f t="shared" si="1"/>
        <v>0.10315322013398251</v>
      </c>
      <c r="R26" s="27"/>
      <c r="S26" s="27">
        <f t="shared" si="3"/>
        <v>0.58279194202136764</v>
      </c>
      <c r="T26" s="27">
        <f t="shared" si="3"/>
        <v>9.8304228971924923E-2</v>
      </c>
      <c r="U26" s="27">
        <f t="shared" si="3"/>
        <v>9.9915095152443997E-2</v>
      </c>
      <c r="V26" s="27">
        <f t="shared" si="3"/>
        <v>0.11583551372028084</v>
      </c>
      <c r="W26">
        <f t="shared" si="2"/>
        <v>1</v>
      </c>
    </row>
    <row r="27" spans="1:23" x14ac:dyDescent="0.25">
      <c r="A27" s="26">
        <v>2003</v>
      </c>
      <c r="B27" s="24"/>
      <c r="C27" s="24">
        <v>74497.521175837843</v>
      </c>
      <c r="D27" s="24">
        <v>460928.35230628488</v>
      </c>
      <c r="E27" s="24">
        <v>78346.154843194992</v>
      </c>
      <c r="F27" s="24">
        <v>78738.257883648534</v>
      </c>
      <c r="G27" s="24">
        <v>105843.705217394</v>
      </c>
      <c r="H27" s="24">
        <v>798353.99142636033</v>
      </c>
      <c r="J27">
        <v>74497.521175837843</v>
      </c>
      <c r="K27">
        <v>460928.35230628488</v>
      </c>
      <c r="L27">
        <v>78346.154843194992</v>
      </c>
      <c r="M27">
        <v>78738.257883648534</v>
      </c>
      <c r="N27">
        <v>105843.705217394</v>
      </c>
      <c r="O27">
        <v>798353.99142636033</v>
      </c>
      <c r="Q27" s="27"/>
      <c r="R27" s="27">
        <f t="shared" si="4"/>
        <v>9.3313895810477013E-2</v>
      </c>
      <c r="S27" s="27">
        <f t="shared" si="3"/>
        <v>0.57734834078148478</v>
      </c>
      <c r="T27" s="27">
        <f t="shared" si="3"/>
        <v>9.8134606558701709E-2</v>
      </c>
      <c r="U27" s="27">
        <f t="shared" si="3"/>
        <v>9.8625745883693369E-2</v>
      </c>
      <c r="V27" s="27">
        <f t="shared" si="3"/>
        <v>0.13257741096564299</v>
      </c>
      <c r="W27">
        <f t="shared" si="2"/>
        <v>0.99999999999999989</v>
      </c>
    </row>
    <row r="28" spans="1:23" x14ac:dyDescent="0.25">
      <c r="A28" s="26">
        <v>2004</v>
      </c>
      <c r="B28" s="24">
        <v>77555.993194849623</v>
      </c>
      <c r="C28" s="24"/>
      <c r="D28" s="24">
        <v>411612.9113863355</v>
      </c>
      <c r="E28" s="24">
        <v>78755.429416926912</v>
      </c>
      <c r="F28" s="24">
        <v>68606.84358531289</v>
      </c>
      <c r="G28" s="24">
        <v>101191.153368197</v>
      </c>
      <c r="H28" s="24">
        <v>737722.33095162187</v>
      </c>
      <c r="I28">
        <v>77555.993194849623</v>
      </c>
      <c r="K28">
        <v>411612.9113863355</v>
      </c>
      <c r="L28">
        <v>78755.429416926912</v>
      </c>
      <c r="M28">
        <v>68606.84358531289</v>
      </c>
      <c r="N28">
        <v>101191.153368197</v>
      </c>
      <c r="O28">
        <v>737722.33095162187</v>
      </c>
      <c r="Q28" s="27">
        <f t="shared" si="1"/>
        <v>0.10512897595875483</v>
      </c>
      <c r="R28" s="27"/>
      <c r="S28" s="27">
        <f t="shared" si="3"/>
        <v>0.55795099879297017</v>
      </c>
      <c r="T28" s="27">
        <f t="shared" si="3"/>
        <v>0.10675484001594024</v>
      </c>
      <c r="U28" s="27">
        <f t="shared" si="3"/>
        <v>9.2998192825224327E-2</v>
      </c>
      <c r="V28" s="27">
        <f t="shared" si="3"/>
        <v>0.13716699240711053</v>
      </c>
      <c r="W28">
        <f t="shared" si="2"/>
        <v>1.0000000000000002</v>
      </c>
    </row>
    <row r="29" spans="1:23" x14ac:dyDescent="0.25">
      <c r="A29" s="26">
        <v>2005</v>
      </c>
      <c r="B29" s="24"/>
      <c r="C29" s="24">
        <v>104026.97748873563</v>
      </c>
      <c r="D29" s="24">
        <v>338657.13182641921</v>
      </c>
      <c r="E29" s="24">
        <v>89834.307650693256</v>
      </c>
      <c r="F29" s="24">
        <v>60968.429736334278</v>
      </c>
      <c r="G29" s="24">
        <v>123209.316923907</v>
      </c>
      <c r="H29" s="24">
        <v>716696.16362608934</v>
      </c>
      <c r="J29">
        <v>104026.97748873563</v>
      </c>
      <c r="K29">
        <v>338657.13182641921</v>
      </c>
      <c r="L29">
        <v>89834.307650693256</v>
      </c>
      <c r="M29">
        <v>60968.429736334278</v>
      </c>
      <c r="N29">
        <v>123209.316923907</v>
      </c>
      <c r="O29">
        <v>716696.16362608934</v>
      </c>
      <c r="Q29" s="27"/>
      <c r="R29" s="27">
        <f t="shared" si="4"/>
        <v>0.14514794799851613</v>
      </c>
      <c r="S29" s="27">
        <f t="shared" si="3"/>
        <v>0.47252538664780896</v>
      </c>
      <c r="T29" s="27">
        <f t="shared" si="3"/>
        <v>0.12534503770214278</v>
      </c>
      <c r="U29" s="27">
        <f t="shared" si="3"/>
        <v>8.5068726233816394E-2</v>
      </c>
      <c r="V29" s="27">
        <f t="shared" si="3"/>
        <v>0.17191290141771579</v>
      </c>
      <c r="W29">
        <f t="shared" si="2"/>
        <v>1.0000000000000002</v>
      </c>
    </row>
    <row r="30" spans="1:23" x14ac:dyDescent="0.25">
      <c r="A30" s="26">
        <v>2006</v>
      </c>
      <c r="B30" s="24">
        <v>95358.215006995131</v>
      </c>
      <c r="C30" s="24"/>
      <c r="D30" s="24">
        <v>371135.79454040993</v>
      </c>
      <c r="E30" s="24">
        <v>86673.372846636674</v>
      </c>
      <c r="F30" s="24">
        <v>67538.675785543048</v>
      </c>
      <c r="G30" s="24">
        <v>96514.297223841204</v>
      </c>
      <c r="H30" s="24">
        <v>717220.35540342599</v>
      </c>
      <c r="I30">
        <v>95358.215006995131</v>
      </c>
      <c r="K30">
        <v>371135.79454040993</v>
      </c>
      <c r="L30">
        <v>86673.372846636674</v>
      </c>
      <c r="M30">
        <v>67538.675785543048</v>
      </c>
      <c r="N30">
        <v>96514.297223841204</v>
      </c>
      <c r="O30">
        <v>717220.35540342599</v>
      </c>
      <c r="Q30" s="27">
        <f t="shared" si="1"/>
        <v>0.13295525466975561</v>
      </c>
      <c r="R30" s="27"/>
      <c r="S30" s="27">
        <f t="shared" si="3"/>
        <v>0.51746411231127354</v>
      </c>
      <c r="T30" s="27">
        <f t="shared" si="3"/>
        <v>0.12084622556185562</v>
      </c>
      <c r="U30" s="27">
        <f t="shared" si="3"/>
        <v>9.4167260140788286E-2</v>
      </c>
      <c r="V30" s="27">
        <f t="shared" si="3"/>
        <v>0.13456714731632696</v>
      </c>
      <c r="W30">
        <f t="shared" si="2"/>
        <v>1</v>
      </c>
    </row>
    <row r="31" spans="1:23" x14ac:dyDescent="0.25">
      <c r="A31" s="26">
        <v>2007</v>
      </c>
      <c r="B31" s="24"/>
      <c r="C31" s="24">
        <v>104274.93609902912</v>
      </c>
      <c r="D31" s="24">
        <v>388409.40619973047</v>
      </c>
      <c r="E31" s="24">
        <v>85454.97343998673</v>
      </c>
      <c r="F31" s="24">
        <v>81731.026295067597</v>
      </c>
      <c r="G31" s="24">
        <v>67423.630568729699</v>
      </c>
      <c r="H31" s="24">
        <v>727293.97260254365</v>
      </c>
      <c r="J31">
        <v>104274.93609902912</v>
      </c>
      <c r="K31">
        <v>388409.40619973047</v>
      </c>
      <c r="L31">
        <v>85454.97343998673</v>
      </c>
      <c r="M31">
        <v>81731.026295067597</v>
      </c>
      <c r="N31">
        <v>67423.630568729699</v>
      </c>
      <c r="O31">
        <v>727293.97260254365</v>
      </c>
      <c r="Q31" s="27"/>
      <c r="R31" s="27">
        <f t="shared" si="4"/>
        <v>0.14337384885219442</v>
      </c>
      <c r="S31" s="27">
        <f t="shared" si="3"/>
        <v>0.53404733275851157</v>
      </c>
      <c r="T31" s="27">
        <f t="shared" si="3"/>
        <v>0.11749715611445981</v>
      </c>
      <c r="U31" s="27">
        <f t="shared" si="3"/>
        <v>0.11237687836543162</v>
      </c>
      <c r="V31" s="27">
        <f t="shared" si="3"/>
        <v>9.2704783909402483E-2</v>
      </c>
      <c r="W31">
        <f t="shared" si="2"/>
        <v>0.99999999999999989</v>
      </c>
    </row>
    <row r="32" spans="1:23" x14ac:dyDescent="0.25">
      <c r="A32" s="26">
        <v>2008</v>
      </c>
      <c r="B32" s="24">
        <v>70403.191024299435</v>
      </c>
      <c r="C32" s="24"/>
      <c r="D32" s="24">
        <v>395811.57163334731</v>
      </c>
      <c r="E32" s="24">
        <v>64969.941127577935</v>
      </c>
      <c r="F32" s="24">
        <v>63129.480995257123</v>
      </c>
      <c r="G32" s="24">
        <v>76731.784390423098</v>
      </c>
      <c r="H32" s="24">
        <v>671045.96917090495</v>
      </c>
      <c r="I32">
        <v>70403.191024299435</v>
      </c>
      <c r="K32">
        <v>395811.57163334731</v>
      </c>
      <c r="L32">
        <v>64969.941127577935</v>
      </c>
      <c r="M32">
        <v>63129.480995257123</v>
      </c>
      <c r="N32">
        <v>76731.784390423098</v>
      </c>
      <c r="O32">
        <v>671045.96917090495</v>
      </c>
      <c r="Q32" s="27">
        <f t="shared" si="1"/>
        <v>0.10491560080643125</v>
      </c>
      <c r="R32" s="27"/>
      <c r="S32" s="27">
        <f t="shared" si="3"/>
        <v>0.58984270797779026</v>
      </c>
      <c r="T32" s="27">
        <f t="shared" si="3"/>
        <v>9.6818912730896836E-2</v>
      </c>
      <c r="U32" s="27">
        <f t="shared" si="3"/>
        <v>9.4076239029131287E-2</v>
      </c>
      <c r="V32" s="27">
        <f t="shared" si="3"/>
        <v>0.11434653945575032</v>
      </c>
      <c r="W32">
        <f t="shared" si="2"/>
        <v>1</v>
      </c>
    </row>
    <row r="33" spans="1:23" x14ac:dyDescent="0.25">
      <c r="A33" s="26">
        <v>2009</v>
      </c>
      <c r="B33" s="24"/>
      <c r="C33" s="24">
        <v>22267.535708208739</v>
      </c>
      <c r="D33" s="24">
        <v>319452.06095872028</v>
      </c>
      <c r="E33" s="24">
        <v>71214.375728823841</v>
      </c>
      <c r="F33" s="24">
        <v>76261.062401094765</v>
      </c>
      <c r="G33" s="24">
        <v>86337.749203600993</v>
      </c>
      <c r="H33" s="24">
        <v>575532.78400044865</v>
      </c>
      <c r="J33">
        <v>22267.535708208739</v>
      </c>
      <c r="K33">
        <v>319452.06095872028</v>
      </c>
      <c r="L33">
        <v>71214.375728823841</v>
      </c>
      <c r="M33">
        <v>76261.062401094765</v>
      </c>
      <c r="N33">
        <v>86337.749203600993</v>
      </c>
      <c r="O33">
        <v>575532.78400044865</v>
      </c>
      <c r="Q33" s="27"/>
      <c r="R33" s="27">
        <f t="shared" si="4"/>
        <v>3.8690299366493396E-2</v>
      </c>
      <c r="S33" s="27">
        <f t="shared" si="3"/>
        <v>0.55505449878676461</v>
      </c>
      <c r="T33" s="27">
        <f t="shared" si="3"/>
        <v>0.12373643640910006</v>
      </c>
      <c r="U33" s="27">
        <f t="shared" si="3"/>
        <v>0.13250515786609876</v>
      </c>
      <c r="V33" s="27">
        <f t="shared" si="3"/>
        <v>0.15001360757154311</v>
      </c>
      <c r="W33">
        <f t="shared" si="2"/>
        <v>0.99999999999999989</v>
      </c>
    </row>
    <row r="34" spans="1:23" x14ac:dyDescent="0.25">
      <c r="A34" s="26">
        <v>2010</v>
      </c>
      <c r="B34" s="24">
        <v>50274.648266199358</v>
      </c>
      <c r="C34" s="24"/>
      <c r="D34" s="24">
        <v>334938.77964132343</v>
      </c>
      <c r="E34" s="24">
        <v>100953.07304582145</v>
      </c>
      <c r="F34" s="24">
        <v>105178.201718278</v>
      </c>
      <c r="G34" s="24">
        <v>71777.293192045705</v>
      </c>
      <c r="H34" s="24">
        <v>663121.99586366792</v>
      </c>
      <c r="I34">
        <v>50274.648266199358</v>
      </c>
      <c r="K34">
        <v>334938.77964132343</v>
      </c>
      <c r="L34">
        <v>100953.07304582145</v>
      </c>
      <c r="M34">
        <v>105178.201718278</v>
      </c>
      <c r="N34">
        <v>71777.293192045705</v>
      </c>
      <c r="O34">
        <v>663121.99586366792</v>
      </c>
      <c r="Q34" s="27">
        <f t="shared" si="1"/>
        <v>7.5815081658873795E-2</v>
      </c>
      <c r="R34" s="27"/>
      <c r="S34" s="27">
        <f t="shared" si="3"/>
        <v>0.50509375609700624</v>
      </c>
      <c r="T34" s="27">
        <f t="shared" si="3"/>
        <v>0.15223906562522851</v>
      </c>
      <c r="U34" s="27">
        <f t="shared" si="3"/>
        <v>0.15861063631480218</v>
      </c>
      <c r="V34" s="27">
        <f t="shared" si="3"/>
        <v>0.10824146030408933</v>
      </c>
      <c r="W34">
        <f t="shared" si="2"/>
        <v>1</v>
      </c>
    </row>
    <row r="35" spans="1:23" x14ac:dyDescent="0.25">
      <c r="A35" s="26">
        <v>2011</v>
      </c>
      <c r="B35" s="24"/>
      <c r="C35" s="24">
        <v>34407.363156952742</v>
      </c>
      <c r="D35" s="24">
        <v>468387.96261329798</v>
      </c>
      <c r="E35" s="24">
        <v>88052.074870278506</v>
      </c>
      <c r="F35" s="24">
        <v>95622.048739091479</v>
      </c>
      <c r="G35" s="24">
        <v>115890.57807069999</v>
      </c>
      <c r="H35" s="24">
        <v>802360.02745032078</v>
      </c>
      <c r="J35">
        <v>34407.363156952742</v>
      </c>
      <c r="K35">
        <v>468387.96261329798</v>
      </c>
      <c r="L35">
        <v>88052.074870278506</v>
      </c>
      <c r="M35">
        <v>95622.048739091479</v>
      </c>
      <c r="N35">
        <v>115890.57807069999</v>
      </c>
      <c r="O35">
        <v>802360.02745032078</v>
      </c>
      <c r="Q35" s="27"/>
      <c r="R35" s="27">
        <f t="shared" si="4"/>
        <v>4.2882698514144411E-2</v>
      </c>
      <c r="S35" s="27">
        <f t="shared" si="3"/>
        <v>0.58376283287903308</v>
      </c>
      <c r="T35" s="27">
        <f t="shared" si="3"/>
        <v>0.10974135283145119</v>
      </c>
      <c r="U35" s="27">
        <f t="shared" si="3"/>
        <v>0.11917598767096114</v>
      </c>
      <c r="V35" s="27">
        <f t="shared" si="3"/>
        <v>0.14443712810441012</v>
      </c>
      <c r="W35">
        <f t="shared" si="2"/>
        <v>0.99999999999999989</v>
      </c>
    </row>
    <row r="36" spans="1:23" x14ac:dyDescent="0.25">
      <c r="A36" s="26">
        <v>2012</v>
      </c>
      <c r="B36" s="24">
        <v>90978.543838006633</v>
      </c>
      <c r="C36" s="24"/>
      <c r="D36" s="24">
        <v>322375.34334338311</v>
      </c>
      <c r="E36" s="24">
        <v>77513.591363871761</v>
      </c>
      <c r="F36" s="24">
        <v>58232.622123782108</v>
      </c>
      <c r="G36" s="24">
        <v>101594.050424079</v>
      </c>
      <c r="H36" s="24">
        <v>650694.15109312255</v>
      </c>
      <c r="I36">
        <v>90978.543838006633</v>
      </c>
      <c r="K36">
        <v>322375.34334338311</v>
      </c>
      <c r="L36">
        <v>77513.591363871761</v>
      </c>
      <c r="M36">
        <v>58232.622123782108</v>
      </c>
      <c r="N36">
        <v>101594.050424079</v>
      </c>
      <c r="O36">
        <v>650694.15109312255</v>
      </c>
      <c r="Q36" s="27">
        <f t="shared" si="1"/>
        <v>0.13981767576236667</v>
      </c>
      <c r="R36" s="27"/>
      <c r="S36" s="27">
        <f t="shared" si="3"/>
        <v>0.4954329815348949</v>
      </c>
      <c r="T36" s="27">
        <f t="shared" si="3"/>
        <v>0.11912446305788077</v>
      </c>
      <c r="U36" s="27">
        <f t="shared" si="3"/>
        <v>8.9493077547961986E-2</v>
      </c>
      <c r="V36" s="27">
        <f t="shared" si="3"/>
        <v>0.15613180209689576</v>
      </c>
      <c r="W36">
        <f t="shared" si="2"/>
        <v>1</v>
      </c>
    </row>
    <row r="37" spans="1:23" x14ac:dyDescent="0.25">
      <c r="A37" s="26">
        <v>2013</v>
      </c>
      <c r="B37" s="24"/>
      <c r="C37" s="24">
        <v>99729.106329399379</v>
      </c>
      <c r="D37" s="24">
        <v>244692.4282564254</v>
      </c>
      <c r="E37" s="24">
        <v>65755.293484779104</v>
      </c>
      <c r="F37" s="24">
        <v>44510.08489910356</v>
      </c>
      <c r="G37" s="24">
        <v>55087.522726227398</v>
      </c>
      <c r="H37" s="24">
        <v>509774.43569593487</v>
      </c>
      <c r="J37">
        <v>99729.106329399379</v>
      </c>
      <c r="K37">
        <v>244692.4282564254</v>
      </c>
      <c r="L37">
        <v>65755.293484779104</v>
      </c>
      <c r="M37">
        <v>44510.08489910356</v>
      </c>
      <c r="N37">
        <v>55087.522726227398</v>
      </c>
      <c r="O37">
        <v>509774.43569593487</v>
      </c>
      <c r="Q37" s="27"/>
      <c r="R37" s="27">
        <f t="shared" si="4"/>
        <v>0.19563379280338175</v>
      </c>
      <c r="S37" s="27">
        <f t="shared" si="3"/>
        <v>0.48000137143475174</v>
      </c>
      <c r="T37" s="27">
        <f t="shared" si="3"/>
        <v>0.12898899764365618</v>
      </c>
      <c r="U37" s="27">
        <f t="shared" si="3"/>
        <v>8.7313293453680538E-2</v>
      </c>
      <c r="V37" s="27">
        <f t="shared" si="3"/>
        <v>0.10806254466452973</v>
      </c>
      <c r="W37">
        <f t="shared" si="2"/>
        <v>1</v>
      </c>
    </row>
    <row r="38" spans="1:23" x14ac:dyDescent="0.25">
      <c r="A38" s="26">
        <v>2014</v>
      </c>
      <c r="B38" s="24">
        <v>64675.790812653839</v>
      </c>
      <c r="C38" s="24"/>
      <c r="D38" s="24">
        <v>218675.233504306</v>
      </c>
      <c r="E38" s="24">
        <v>74213.066253970581</v>
      </c>
      <c r="F38" s="24">
        <v>54189.649262637089</v>
      </c>
      <c r="G38" s="24">
        <v>91010.905338182798</v>
      </c>
      <c r="H38" s="24">
        <v>502764.64517175028</v>
      </c>
      <c r="I38">
        <v>64675.790812653839</v>
      </c>
      <c r="K38">
        <v>218675.233504306</v>
      </c>
      <c r="L38">
        <v>74213.066253970581</v>
      </c>
      <c r="M38">
        <v>54189.649262637089</v>
      </c>
      <c r="N38">
        <v>91010.905338182798</v>
      </c>
      <c r="O38">
        <v>502764.64517175028</v>
      </c>
      <c r="Q38" s="27">
        <f t="shared" si="1"/>
        <v>0.12864029210041178</v>
      </c>
      <c r="R38" s="27"/>
      <c r="S38" s="27">
        <f t="shared" si="3"/>
        <v>0.43494552690673782</v>
      </c>
      <c r="T38" s="27">
        <f t="shared" si="3"/>
        <v>0.14760995421350387</v>
      </c>
      <c r="U38" s="27">
        <f t="shared" si="3"/>
        <v>0.10778333318192108</v>
      </c>
      <c r="V38" s="27">
        <f t="shared" si="3"/>
        <v>0.18102089359742551</v>
      </c>
      <c r="W38">
        <f t="shared" si="2"/>
        <v>1.0000000000000002</v>
      </c>
    </row>
    <row r="39" spans="1:23" x14ac:dyDescent="0.25">
      <c r="A39" s="26">
        <v>2015</v>
      </c>
      <c r="B39" s="24"/>
      <c r="C39" s="24">
        <v>51594.61119494545</v>
      </c>
      <c r="D39" s="24">
        <v>216907.002706111</v>
      </c>
      <c r="E39" s="24">
        <v>69342.708603257764</v>
      </c>
      <c r="F39" s="24">
        <v>78298.127180207986</v>
      </c>
      <c r="G39" s="24">
        <v>51529.063155707699</v>
      </c>
      <c r="H39" s="24">
        <v>467671.5128402299</v>
      </c>
      <c r="J39">
        <v>51594.61119494545</v>
      </c>
      <c r="K39">
        <v>216907.002706111</v>
      </c>
      <c r="L39">
        <v>69342.708603257764</v>
      </c>
      <c r="M39">
        <v>78298.127180207986</v>
      </c>
      <c r="N39">
        <v>51529.063155707699</v>
      </c>
      <c r="O39">
        <v>467671.5128402299</v>
      </c>
      <c r="Q39" s="27"/>
      <c r="R39" s="27">
        <f t="shared" si="4"/>
        <v>0.11032233047851187</v>
      </c>
      <c r="S39" s="27">
        <f t="shared" si="3"/>
        <v>0.46380204214023335</v>
      </c>
      <c r="T39" s="27">
        <f t="shared" si="3"/>
        <v>0.14827225242378028</v>
      </c>
      <c r="U39" s="27">
        <f t="shared" si="3"/>
        <v>0.16742120276835609</v>
      </c>
      <c r="V39" s="27">
        <f t="shared" si="3"/>
        <v>0.11018217218911838</v>
      </c>
      <c r="W39">
        <f t="shared" si="2"/>
        <v>1</v>
      </c>
    </row>
    <row r="40" spans="1:23" x14ac:dyDescent="0.25">
      <c r="A40" s="26">
        <v>2016</v>
      </c>
      <c r="B40" s="24">
        <v>126796.45540843901</v>
      </c>
      <c r="C40" s="24"/>
      <c r="D40" s="24">
        <v>288046.55758474942</v>
      </c>
      <c r="E40" s="24">
        <v>66491.958427819452</v>
      </c>
      <c r="F40" s="24">
        <v>63854.951833321989</v>
      </c>
      <c r="G40" s="24">
        <v>106903.74463777299</v>
      </c>
      <c r="H40" s="24">
        <v>652093.66789210285</v>
      </c>
      <c r="I40">
        <v>126796.45540843901</v>
      </c>
      <c r="K40">
        <v>288046.55758474942</v>
      </c>
      <c r="L40">
        <v>66491.958427819452</v>
      </c>
      <c r="M40">
        <v>63854.951833321989</v>
      </c>
      <c r="N40">
        <v>106903.74463777299</v>
      </c>
      <c r="O40">
        <v>652093.66789210285</v>
      </c>
      <c r="Q40" s="27">
        <f t="shared" si="1"/>
        <v>0.19444515665718609</v>
      </c>
      <c r="R40" s="27"/>
      <c r="S40" s="27">
        <f t="shared" si="3"/>
        <v>0.44172573936480913</v>
      </c>
      <c r="T40" s="27">
        <f t="shared" si="3"/>
        <v>0.10196688252280559</v>
      </c>
      <c r="U40" s="27">
        <f t="shared" si="3"/>
        <v>9.7922974838466917E-2</v>
      </c>
      <c r="V40" s="27">
        <f t="shared" si="3"/>
        <v>0.16393924661673231</v>
      </c>
      <c r="W40">
        <f t="shared" si="2"/>
        <v>1</v>
      </c>
    </row>
    <row r="41" spans="1:23" x14ac:dyDescent="0.25">
      <c r="A41" s="26">
        <v>2017</v>
      </c>
      <c r="B41" s="24"/>
      <c r="C41" s="24">
        <v>106209.71565472172</v>
      </c>
      <c r="D41" s="24">
        <v>377334.30644508521</v>
      </c>
      <c r="E41" s="24">
        <v>72543.775990989307</v>
      </c>
      <c r="F41" s="24">
        <v>92183.698254389674</v>
      </c>
      <c r="G41" s="24">
        <v>95078.782164013493</v>
      </c>
      <c r="H41" s="24">
        <v>743350.27850919939</v>
      </c>
      <c r="J41">
        <v>106209.71565472172</v>
      </c>
      <c r="K41">
        <v>377334.30644508521</v>
      </c>
      <c r="L41">
        <v>72543.775990989307</v>
      </c>
      <c r="M41">
        <v>92183.698254389674</v>
      </c>
      <c r="N41">
        <v>95078.782164013493</v>
      </c>
      <c r="O41">
        <v>743350.27850919939</v>
      </c>
      <c r="Q41" s="27"/>
      <c r="R41" s="27">
        <f t="shared" si="4"/>
        <v>0.14287976842858924</v>
      </c>
      <c r="S41" s="27">
        <f t="shared" si="3"/>
        <v>0.50761305585549121</v>
      </c>
      <c r="T41" s="27">
        <f t="shared" si="3"/>
        <v>9.7590299066648609E-2</v>
      </c>
      <c r="U41" s="27">
        <f t="shared" si="3"/>
        <v>0.12401111685767513</v>
      </c>
      <c r="V41" s="27">
        <f t="shared" si="3"/>
        <v>0.1279057597915958</v>
      </c>
      <c r="W41">
        <f t="shared" si="2"/>
        <v>1</v>
      </c>
    </row>
    <row r="42" spans="1:23" x14ac:dyDescent="0.25">
      <c r="A42" s="26">
        <v>2018</v>
      </c>
      <c r="B42" s="24">
        <v>186556.82996200648</v>
      </c>
      <c r="C42" s="24"/>
      <c r="D42" s="24">
        <v>468869.46496489341</v>
      </c>
      <c r="E42" s="24">
        <v>68060.700965650758</v>
      </c>
      <c r="F42" s="24">
        <v>45053.133329603384</v>
      </c>
      <c r="G42" s="24">
        <v>128411.27076566</v>
      </c>
      <c r="H42" s="24">
        <v>896951.39998781402</v>
      </c>
      <c r="I42">
        <v>186556.82996200648</v>
      </c>
      <c r="K42">
        <v>468869.46496489341</v>
      </c>
      <c r="L42">
        <v>68060.700965650758</v>
      </c>
      <c r="M42">
        <v>45053.133329603384</v>
      </c>
      <c r="N42">
        <v>128411.27076566</v>
      </c>
      <c r="O42">
        <v>896951.39998781402</v>
      </c>
      <c r="Q42" s="27">
        <f t="shared" si="1"/>
        <v>0.20798989774088211</v>
      </c>
      <c r="R42" s="27"/>
      <c r="S42" s="27">
        <f t="shared" si="3"/>
        <v>0.52273675582786705</v>
      </c>
      <c r="T42" s="27">
        <f t="shared" si="3"/>
        <v>7.588003203582204E-2</v>
      </c>
      <c r="U42" s="27">
        <f t="shared" si="3"/>
        <v>5.0229180009324338E-2</v>
      </c>
      <c r="V42" s="27">
        <f t="shared" si="3"/>
        <v>0.14316413438610454</v>
      </c>
      <c r="W42">
        <f t="shared" si="2"/>
        <v>1</v>
      </c>
    </row>
    <row r="43" spans="1:23" x14ac:dyDescent="0.25">
      <c r="A43" s="26" t="s">
        <v>96</v>
      </c>
      <c r="B43" s="24">
        <v>2855953.0016290057</v>
      </c>
      <c r="C43" s="24">
        <v>2348134.3985976605</v>
      </c>
      <c r="D43" s="24">
        <v>14594920.641605152</v>
      </c>
      <c r="E43" s="24">
        <v>3961969.7037587049</v>
      </c>
      <c r="F43" s="24">
        <v>3637620.6894597602</v>
      </c>
      <c r="G43" s="24">
        <v>4079392.6699470477</v>
      </c>
      <c r="H43" s="24">
        <v>31477991.104997333</v>
      </c>
    </row>
    <row r="44" spans="1:23" x14ac:dyDescent="0.25">
      <c r="H44" s="23" t="s">
        <v>98</v>
      </c>
      <c r="I44">
        <f>AVERAGE(I3:I42)</f>
        <v>101998.3214867502</v>
      </c>
      <c r="J44">
        <f t="shared" ref="J44:O44" si="5">AVERAGE(J3:J42)</f>
        <v>86967.940688802235</v>
      </c>
      <c r="K44">
        <f t="shared" si="5"/>
        <v>364873.01604012877</v>
      </c>
      <c r="L44">
        <f t="shared" si="5"/>
        <v>104262.36062522908</v>
      </c>
      <c r="M44">
        <f t="shared" si="5"/>
        <v>90940.517236494008</v>
      </c>
      <c r="N44">
        <f t="shared" si="5"/>
        <v>101984.8167486762</v>
      </c>
      <c r="O44">
        <f t="shared" si="5"/>
        <v>786949.77762493328</v>
      </c>
      <c r="Q44" s="27">
        <f>AVERAGE(Q3:Q42)</f>
        <v>0.14062466741643337</v>
      </c>
      <c r="R44" s="27">
        <f t="shared" ref="R44:V44" si="6">AVERAGE(R3:R42)</f>
        <v>0.12612749465034376</v>
      </c>
      <c r="S44" s="27">
        <f t="shared" si="6"/>
        <v>0.45495084031731547</v>
      </c>
      <c r="T44" s="27">
        <f t="shared" si="6"/>
        <v>0.11859851640654047</v>
      </c>
      <c r="U44" s="27">
        <f t="shared" si="6"/>
        <v>0.11164417287299663</v>
      </c>
      <c r="V44" s="27">
        <f t="shared" si="6"/>
        <v>0.13123314432266214</v>
      </c>
    </row>
    <row r="45" spans="1:23" x14ac:dyDescent="0.25">
      <c r="H45" s="23" t="s">
        <v>99</v>
      </c>
      <c r="I45">
        <f>_xlfn.STDEV.P(I3:I42)</f>
        <v>43615.302646269978</v>
      </c>
      <c r="J45">
        <f t="shared" ref="J45:O45" si="7">_xlfn.STDEV.P(J3:J42)</f>
        <v>52220.343090839073</v>
      </c>
      <c r="K45">
        <f t="shared" si="7"/>
        <v>166160.89310329835</v>
      </c>
      <c r="L45">
        <f t="shared" si="7"/>
        <v>55337.509937372648</v>
      </c>
      <c r="M45">
        <f t="shared" si="7"/>
        <v>54948.031187359746</v>
      </c>
      <c r="N45">
        <f t="shared" si="7"/>
        <v>38029.257089598235</v>
      </c>
      <c r="O45">
        <f t="shared" si="7"/>
        <v>293972.23403798568</v>
      </c>
    </row>
    <row r="46" spans="1:23" x14ac:dyDescent="0.25">
      <c r="H46" s="23" t="s">
        <v>100</v>
      </c>
      <c r="I46" s="28">
        <f>I45/I44</f>
        <v>0.42760804305917621</v>
      </c>
      <c r="J46" s="28">
        <f t="shared" ref="J46:O46" si="8">J45/J44</f>
        <v>0.60045509502978067</v>
      </c>
      <c r="K46" s="28">
        <f t="shared" si="8"/>
        <v>0.45539375563202505</v>
      </c>
      <c r="L46" s="28">
        <f t="shared" si="8"/>
        <v>0.53075251323229922</v>
      </c>
      <c r="M46" s="28">
        <f t="shared" si="8"/>
        <v>0.60421947067296156</v>
      </c>
      <c r="N46" s="28">
        <f t="shared" si="8"/>
        <v>0.37289136071416112</v>
      </c>
      <c r="O46" s="28">
        <f t="shared" si="8"/>
        <v>0.3735590788591534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visual aid</vt:lpstr>
      <vt:lpstr>1979 calcs</vt:lpstr>
      <vt:lpstr>AKFIN RPN</vt:lpstr>
      <vt:lpstr>Prop by 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Kari.Fenske</dc:creator>
  <cp:lastModifiedBy>Kari.Fenske</cp:lastModifiedBy>
  <dcterms:created xsi:type="dcterms:W3CDTF">2018-12-13T18:32:11Z</dcterms:created>
  <dcterms:modified xsi:type="dcterms:W3CDTF">2018-12-14T22:39:06Z</dcterms:modified>
</cp:coreProperties>
</file>