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koki_mac/pywork/pyworks/experiment/"/>
    </mc:Choice>
  </mc:AlternateContent>
  <xr:revisionPtr revIDLastSave="0" documentId="13_ncr:1_{EB92C458-AF47-5B47-8BB7-7BC1AACD20FA}" xr6:coauthVersionLast="47" xr6:coauthVersionMax="47" xr10:uidLastSave="{00000000-0000-0000-0000-000000000000}"/>
  <bookViews>
    <workbookView xWindow="860" yWindow="1000" windowWidth="24920" windowHeight="14440" activeTab="3" xr2:uid="{00000000-000D-0000-FFFF-FFFF00000000}"/>
  </bookViews>
  <sheets>
    <sheet name="トライアル実験" sheetId="1" r:id="rId1"/>
    <sheet name="フラップ0度" sheetId="2" r:id="rId2"/>
    <sheet name="flap0" sheetId="8" r:id="rId3"/>
    <sheet name="フラップ20度" sheetId="7" r:id="rId4"/>
    <sheet name="flap20" sheetId="9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jCWN3dnRtWjb/rv2pepI7+9GsRhA=="/>
    </ext>
  </extLst>
</workbook>
</file>

<file path=xl/calcChain.xml><?xml version="1.0" encoding="utf-8"?>
<calcChain xmlns="http://schemas.openxmlformats.org/spreadsheetml/2006/main">
  <c r="AA10" i="7" l="1"/>
  <c r="Z10" i="7"/>
  <c r="Y10" i="7"/>
  <c r="X10" i="7"/>
  <c r="W10" i="7"/>
  <c r="AB10" i="7" s="1"/>
  <c r="V10" i="7"/>
  <c r="U10" i="7"/>
  <c r="T10" i="7"/>
  <c r="S10" i="7"/>
  <c r="R10" i="7"/>
  <c r="P10" i="7"/>
  <c r="Q10" i="7" s="1"/>
  <c r="AN10" i="7" s="1"/>
  <c r="O10" i="7"/>
  <c r="AA9" i="7"/>
  <c r="Z9" i="7"/>
  <c r="Y9" i="7"/>
  <c r="X9" i="7"/>
  <c r="W9" i="7"/>
  <c r="V9" i="7"/>
  <c r="U9" i="7"/>
  <c r="T9" i="7"/>
  <c r="S9" i="7"/>
  <c r="R9" i="7"/>
  <c r="P9" i="7"/>
  <c r="Q9" i="7" s="1"/>
  <c r="AN9" i="7" s="1"/>
  <c r="O9" i="7"/>
  <c r="AA8" i="7"/>
  <c r="Z8" i="7"/>
  <c r="Y8" i="7"/>
  <c r="X8" i="7"/>
  <c r="AC8" i="7" s="1"/>
  <c r="W8" i="7"/>
  <c r="V8" i="7"/>
  <c r="U8" i="7"/>
  <c r="T8" i="7"/>
  <c r="S8" i="7"/>
  <c r="R8" i="7"/>
  <c r="P8" i="7"/>
  <c r="Q8" i="7" s="1"/>
  <c r="AN8" i="7" s="1"/>
  <c r="O8" i="7"/>
  <c r="AA7" i="7"/>
  <c r="Z7" i="7"/>
  <c r="Y7" i="7"/>
  <c r="X7" i="7"/>
  <c r="W7" i="7"/>
  <c r="V7" i="7"/>
  <c r="U7" i="7"/>
  <c r="T7" i="7"/>
  <c r="S7" i="7"/>
  <c r="R7" i="7"/>
  <c r="P7" i="7"/>
  <c r="Q7" i="7" s="1"/>
  <c r="AN7" i="7" s="1"/>
  <c r="O7" i="7"/>
  <c r="Q14" i="2"/>
  <c r="AA14" i="2"/>
  <c r="AF14" i="2" s="1"/>
  <c r="Z14" i="2"/>
  <c r="Y14" i="2"/>
  <c r="AD14" i="2" s="1"/>
  <c r="X14" i="2"/>
  <c r="W14" i="2"/>
  <c r="V14" i="2"/>
  <c r="U14" i="2"/>
  <c r="T14" i="2"/>
  <c r="S14" i="2"/>
  <c r="R14" i="2"/>
  <c r="P14" i="2"/>
  <c r="O14" i="2"/>
  <c r="AA13" i="2"/>
  <c r="Z13" i="2"/>
  <c r="Y13" i="2"/>
  <c r="X13" i="2"/>
  <c r="W13" i="2"/>
  <c r="AB13" i="2" s="1"/>
  <c r="V13" i="2"/>
  <c r="U13" i="2"/>
  <c r="T13" i="2"/>
  <c r="S13" i="2"/>
  <c r="R13" i="2"/>
  <c r="P13" i="2"/>
  <c r="Q13" i="2" s="1"/>
  <c r="AN13" i="2" s="1"/>
  <c r="O13" i="2"/>
  <c r="AA12" i="2"/>
  <c r="Z12" i="2"/>
  <c r="Y12" i="2"/>
  <c r="X12" i="2"/>
  <c r="W12" i="2"/>
  <c r="V12" i="2"/>
  <c r="U12" i="2"/>
  <c r="AE12" i="2" s="1"/>
  <c r="T12" i="2"/>
  <c r="S12" i="2"/>
  <c r="R12" i="2"/>
  <c r="P12" i="2"/>
  <c r="Q12" i="2" s="1"/>
  <c r="AN12" i="2" s="1"/>
  <c r="O12" i="2"/>
  <c r="AA11" i="2"/>
  <c r="Z11" i="2"/>
  <c r="Y11" i="2"/>
  <c r="X11" i="2"/>
  <c r="W11" i="2"/>
  <c r="V11" i="2"/>
  <c r="U11" i="2"/>
  <c r="T11" i="2"/>
  <c r="S11" i="2"/>
  <c r="R11" i="2"/>
  <c r="Q11" i="2"/>
  <c r="AN11" i="2" s="1"/>
  <c r="P11" i="2"/>
  <c r="O11" i="2"/>
  <c r="AA10" i="2"/>
  <c r="AF10" i="2" s="1"/>
  <c r="Z10" i="2"/>
  <c r="AE10" i="2" s="1"/>
  <c r="AH10" i="2" s="1"/>
  <c r="AK10" i="2" s="1"/>
  <c r="Y10" i="2"/>
  <c r="AD10" i="2" s="1"/>
  <c r="X10" i="2"/>
  <c r="W10" i="2"/>
  <c r="V10" i="2"/>
  <c r="U10" i="2"/>
  <c r="T10" i="2"/>
  <c r="S10" i="2"/>
  <c r="R10" i="2"/>
  <c r="P10" i="2"/>
  <c r="Q10" i="2" s="1"/>
  <c r="AN10" i="2" s="1"/>
  <c r="O10" i="2"/>
  <c r="AA9" i="2"/>
  <c r="Z9" i="2"/>
  <c r="AE9" i="2" s="1"/>
  <c r="Y9" i="2"/>
  <c r="AD9" i="2" s="1"/>
  <c r="X9" i="2"/>
  <c r="W9" i="2"/>
  <c r="AB9" i="2" s="1"/>
  <c r="V9" i="2"/>
  <c r="U9" i="2"/>
  <c r="T9" i="2"/>
  <c r="S9" i="2"/>
  <c r="R9" i="2"/>
  <c r="P9" i="2"/>
  <c r="Q9" i="2" s="1"/>
  <c r="AN9" i="2" s="1"/>
  <c r="O9" i="2"/>
  <c r="AA8" i="2"/>
  <c r="Z8" i="2"/>
  <c r="Y8" i="2"/>
  <c r="X8" i="2"/>
  <c r="W8" i="2"/>
  <c r="V8" i="2"/>
  <c r="U8" i="2"/>
  <c r="AE8" i="2" s="1"/>
  <c r="T8" i="2"/>
  <c r="S8" i="2"/>
  <c r="R8" i="2"/>
  <c r="P8" i="2"/>
  <c r="Q8" i="2" s="1"/>
  <c r="AN8" i="2" s="1"/>
  <c r="O8" i="2"/>
  <c r="AA7" i="2"/>
  <c r="AF7" i="2" s="1"/>
  <c r="Z7" i="2"/>
  <c r="AE7" i="2" s="1"/>
  <c r="Y7" i="2"/>
  <c r="X7" i="2"/>
  <c r="W7" i="2"/>
  <c r="AB7" i="2" s="1"/>
  <c r="V7" i="2"/>
  <c r="U7" i="2"/>
  <c r="T7" i="2"/>
  <c r="S7" i="2"/>
  <c r="AC7" i="2" s="1"/>
  <c r="R7" i="2"/>
  <c r="P7" i="2"/>
  <c r="Q7" i="2" s="1"/>
  <c r="AN7" i="2" s="1"/>
  <c r="O7" i="2"/>
  <c r="AA10" i="1"/>
  <c r="AF10" i="1" s="1"/>
  <c r="Z10" i="1"/>
  <c r="Y10" i="1"/>
  <c r="AD10" i="1" s="1"/>
  <c r="X10" i="1"/>
  <c r="W10" i="1"/>
  <c r="V10" i="1"/>
  <c r="U10" i="1"/>
  <c r="T10" i="1"/>
  <c r="S10" i="1"/>
  <c r="R10" i="1"/>
  <c r="Q10" i="1"/>
  <c r="AN10" i="1" s="1"/>
  <c r="P10" i="1"/>
  <c r="O10" i="1"/>
  <c r="AA9" i="1"/>
  <c r="Z9" i="1"/>
  <c r="Y9" i="1"/>
  <c r="AD9" i="1" s="1"/>
  <c r="X9" i="1"/>
  <c r="AC9" i="1" s="1"/>
  <c r="W9" i="1"/>
  <c r="AB9" i="1" s="1"/>
  <c r="V9" i="1"/>
  <c r="U9" i="1"/>
  <c r="T9" i="1"/>
  <c r="S9" i="1"/>
  <c r="R9" i="1"/>
  <c r="P9" i="1"/>
  <c r="Q9" i="1" s="1"/>
  <c r="AN9" i="1" s="1"/>
  <c r="O9" i="1"/>
  <c r="AA8" i="1"/>
  <c r="Z8" i="1"/>
  <c r="Y8" i="1"/>
  <c r="AD8" i="1" s="1"/>
  <c r="X8" i="1"/>
  <c r="AC8" i="1" s="1"/>
  <c r="W8" i="1"/>
  <c r="AB8" i="1" s="1"/>
  <c r="V8" i="1"/>
  <c r="U8" i="1"/>
  <c r="AE8" i="1" s="1"/>
  <c r="T8" i="1"/>
  <c r="S8" i="1"/>
  <c r="R8" i="1"/>
  <c r="P8" i="1"/>
  <c r="Q8" i="1" s="1"/>
  <c r="AN8" i="1" s="1"/>
  <c r="O8" i="1"/>
  <c r="AE7" i="1"/>
  <c r="AA7" i="1"/>
  <c r="AF7" i="1" s="1"/>
  <c r="Z7" i="1"/>
  <c r="Y7" i="1"/>
  <c r="X7" i="1"/>
  <c r="W7" i="1"/>
  <c r="AB7" i="1" s="1"/>
  <c r="V7" i="1"/>
  <c r="U7" i="1"/>
  <c r="T7" i="1"/>
  <c r="S7" i="1"/>
  <c r="AC7" i="1" s="1"/>
  <c r="R7" i="1"/>
  <c r="Q7" i="1"/>
  <c r="AN7" i="1" s="1"/>
  <c r="P7" i="1"/>
  <c r="O7" i="1"/>
  <c r="AE10" i="7" l="1"/>
  <c r="AB9" i="7"/>
  <c r="AD7" i="7"/>
  <c r="AE7" i="7"/>
  <c r="AC10" i="7"/>
  <c r="AB8" i="7"/>
  <c r="AD8" i="7"/>
  <c r="AB7" i="7"/>
  <c r="AF8" i="7"/>
  <c r="AD10" i="7"/>
  <c r="AC7" i="7"/>
  <c r="AF7" i="7"/>
  <c r="AE8" i="7"/>
  <c r="AE9" i="7"/>
  <c r="AD9" i="7"/>
  <c r="AC9" i="7"/>
  <c r="AF9" i="7"/>
  <c r="AF10" i="7"/>
  <c r="AH10" i="7" s="1"/>
  <c r="AN14" i="2"/>
  <c r="AC10" i="2"/>
  <c r="AC14" i="2"/>
  <c r="AC11" i="2"/>
  <c r="AD13" i="2"/>
  <c r="AB8" i="2"/>
  <c r="AC8" i="2"/>
  <c r="AE13" i="2"/>
  <c r="AH13" i="2" s="1"/>
  <c r="AK13" i="2" s="1"/>
  <c r="AF9" i="2"/>
  <c r="AH9" i="2" s="1"/>
  <c r="AK9" i="2" s="1"/>
  <c r="AD8" i="2"/>
  <c r="AF11" i="2"/>
  <c r="AB12" i="2"/>
  <c r="AF13" i="2"/>
  <c r="AE11" i="2"/>
  <c r="AD7" i="1"/>
  <c r="AG7" i="1" s="1"/>
  <c r="AD7" i="2"/>
  <c r="AG7" i="2" s="1"/>
  <c r="AF8" i="2"/>
  <c r="AH8" i="2" s="1"/>
  <c r="AB10" i="2"/>
  <c r="AI10" i="2" s="1"/>
  <c r="AM10" i="2" s="1"/>
  <c r="AB14" i="2"/>
  <c r="AG14" i="2" s="1"/>
  <c r="AH7" i="1"/>
  <c r="AK7" i="1" s="1"/>
  <c r="AC10" i="1"/>
  <c r="AC9" i="2"/>
  <c r="AG9" i="2" s="1"/>
  <c r="AC13" i="2"/>
  <c r="AE9" i="1"/>
  <c r="AB10" i="1"/>
  <c r="AD11" i="2"/>
  <c r="AC12" i="2"/>
  <c r="AF12" i="2"/>
  <c r="AH12" i="2" s="1"/>
  <c r="AE14" i="2"/>
  <c r="AH14" i="2" s="1"/>
  <c r="AK14" i="2" s="1"/>
  <c r="AF9" i="1"/>
  <c r="AE10" i="1"/>
  <c r="AH10" i="1" s="1"/>
  <c r="AK10" i="1" s="1"/>
  <c r="AB11" i="2"/>
  <c r="AD12" i="2"/>
  <c r="AF8" i="1"/>
  <c r="AH8" i="1"/>
  <c r="AK8" i="1" s="1"/>
  <c r="AG13" i="2"/>
  <c r="AH7" i="2"/>
  <c r="AK7" i="2" s="1"/>
  <c r="AI8" i="1"/>
  <c r="AM8" i="1" s="1"/>
  <c r="AG8" i="1"/>
  <c r="AG10" i="2"/>
  <c r="AI7" i="1"/>
  <c r="AM7" i="1" s="1"/>
  <c r="AG9" i="1"/>
  <c r="AG8" i="7" l="1"/>
  <c r="AJ8" i="7" s="1"/>
  <c r="AH8" i="7"/>
  <c r="AK8" i="7" s="1"/>
  <c r="AH7" i="7"/>
  <c r="AK7" i="7" s="1"/>
  <c r="AG7" i="7"/>
  <c r="AJ7" i="7" s="1"/>
  <c r="AG10" i="7"/>
  <c r="AJ10" i="7" s="1"/>
  <c r="AK10" i="7"/>
  <c r="AI10" i="7"/>
  <c r="AM10" i="7" s="1"/>
  <c r="AG9" i="7"/>
  <c r="AH9" i="7"/>
  <c r="AK9" i="7" s="1"/>
  <c r="AL8" i="7"/>
  <c r="AI8" i="7"/>
  <c r="AM8" i="7" s="1"/>
  <c r="AG12" i="2"/>
  <c r="AJ12" i="2" s="1"/>
  <c r="AG8" i="2"/>
  <c r="AI14" i="2"/>
  <c r="AM14" i="2" s="1"/>
  <c r="AI9" i="2"/>
  <c r="AM9" i="2" s="1"/>
  <c r="AH11" i="2"/>
  <c r="AK11" i="2" s="1"/>
  <c r="AK12" i="2"/>
  <c r="AI12" i="2"/>
  <c r="AM12" i="2" s="1"/>
  <c r="AK8" i="2"/>
  <c r="AI8" i="2"/>
  <c r="AM8" i="2" s="1"/>
  <c r="AL12" i="2"/>
  <c r="AG10" i="1"/>
  <c r="AJ10" i="1" s="1"/>
  <c r="AH9" i="1"/>
  <c r="AG11" i="2"/>
  <c r="AI7" i="2"/>
  <c r="AM7" i="2" s="1"/>
  <c r="AL9" i="2"/>
  <c r="AJ9" i="2"/>
  <c r="AL14" i="2"/>
  <c r="AJ14" i="2"/>
  <c r="AL7" i="2"/>
  <c r="AJ7" i="2"/>
  <c r="AI10" i="1"/>
  <c r="AM10" i="1" s="1"/>
  <c r="AJ9" i="1"/>
  <c r="AL7" i="1"/>
  <c r="AJ7" i="1"/>
  <c r="AL8" i="2"/>
  <c r="AJ8" i="2"/>
  <c r="AJ10" i="2"/>
  <c r="AL10" i="2"/>
  <c r="AJ8" i="1"/>
  <c r="AL8" i="1"/>
  <c r="AI13" i="2"/>
  <c r="AM13" i="2" s="1"/>
  <c r="AL13" i="2"/>
  <c r="AJ13" i="2"/>
  <c r="AL10" i="1"/>
  <c r="AI7" i="7" l="1"/>
  <c r="AM7" i="7" s="1"/>
  <c r="AL7" i="7"/>
  <c r="AL10" i="7"/>
  <c r="AL9" i="7"/>
  <c r="AJ9" i="7"/>
  <c r="AI9" i="7"/>
  <c r="AM9" i="7" s="1"/>
  <c r="AL11" i="2"/>
  <c r="AJ11" i="2"/>
  <c r="AI11" i="2"/>
  <c r="AM11" i="2" s="1"/>
  <c r="AK9" i="1"/>
  <c r="AI9" i="1"/>
  <c r="AM9" i="1" s="1"/>
  <c r="AL9" i="1"/>
</calcChain>
</file>

<file path=xl/sharedStrings.xml><?xml version="1.0" encoding="utf-8"?>
<sst xmlns="http://schemas.openxmlformats.org/spreadsheetml/2006/main" count="192" uniqueCount="43">
  <si>
    <t>トライアル</t>
  </si>
  <si>
    <t>温度[℃]→</t>
  </si>
  <si>
    <t>圧力[mmHg]→</t>
  </si>
  <si>
    <t>水の密度[kg/m^3]→</t>
  </si>
  <si>
    <t>重力加速度[m/s]→</t>
  </si>
  <si>
    <t>重心位置</t>
  </si>
  <si>
    <t>d1→</t>
  </si>
  <si>
    <t>d2→</t>
  </si>
  <si>
    <t>h→</t>
  </si>
  <si>
    <t>主翼面積S[m^2]→</t>
  </si>
  <si>
    <t>平均空力翼弦c[m]→</t>
  </si>
  <si>
    <t>空気の粘性係数→</t>
  </si>
  <si>
    <t>空気の密度[kg/m^3]→</t>
  </si>
  <si>
    <t>較正係数</t>
  </si>
  <si>
    <t>風なし</t>
  </si>
  <si>
    <t>風あり</t>
  </si>
  <si>
    <t>差分</t>
  </si>
  <si>
    <t>求めるべきもの</t>
  </si>
  <si>
    <t>α[°]</t>
  </si>
  <si>
    <t>CH1</t>
  </si>
  <si>
    <t>CH2</t>
  </si>
  <si>
    <t>CH3</t>
  </si>
  <si>
    <t>CH4</t>
  </si>
  <si>
    <t>CH5</t>
  </si>
  <si>
    <t>マノメータ[mmH2O]</t>
  </si>
  <si>
    <t>α'[rad]</t>
  </si>
  <si>
    <t>動圧q[Pa]</t>
  </si>
  <si>
    <t>流速V[m/s]</t>
  </si>
  <si>
    <t>L1_R</t>
  </si>
  <si>
    <t>L1_L</t>
  </si>
  <si>
    <t>L2</t>
  </si>
  <si>
    <t>D_R</t>
  </si>
  <si>
    <t>D_L</t>
  </si>
  <si>
    <t>L</t>
  </si>
  <si>
    <t>D</t>
  </si>
  <si>
    <t>M_CG</t>
  </si>
  <si>
    <t>C_L</t>
  </si>
  <si>
    <t>C_D</t>
  </si>
  <si>
    <t>L/D</t>
  </si>
  <si>
    <t>C_M</t>
  </si>
  <si>
    <t>Re</t>
  </si>
  <si>
    <t>フラップ0度</t>
  </si>
  <si>
    <t>α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</si>
</sst>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7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6"/>
      <name val="ＭＳ Ｐゴシック"/>
      <family val="3"/>
      <charset val="128"/>
    </font>
    <font>
      <sz val="10"/>
      <name val="TakaoPGothic"/>
      <family val="2"/>
      <charset val="1"/>
    </font>
    <font>
      <sz val="6"/>
      <name val="Tsukushi A Round Gothic Bold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11" fontId="2" fillId="2" borderId="1" xfId="0" applyNumberFormat="1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1" fontId="2" fillId="3" borderId="1" xfId="0" applyNumberFormat="1" applyFont="1" applyFill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0" fontId="2" fillId="2" borderId="18" xfId="0" applyFont="1" applyFill="1" applyBorder="1" applyAlignment="1">
      <alignment vertical="center"/>
    </xf>
    <xf numFmtId="0" fontId="2" fillId="2" borderId="19" xfId="0" applyFont="1" applyFill="1" applyBorder="1" applyAlignment="1">
      <alignment vertical="center"/>
    </xf>
    <xf numFmtId="0" fontId="2" fillId="2" borderId="20" xfId="0" applyFont="1" applyFill="1" applyBorder="1" applyAlignment="1">
      <alignment vertical="center"/>
    </xf>
    <xf numFmtId="0" fontId="2" fillId="2" borderId="21" xfId="0" applyFont="1" applyFill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5" fillId="0" borderId="31" xfId="0" applyFont="1" applyBorder="1" applyAlignment="1">
      <alignment horizontal="center"/>
    </xf>
    <xf numFmtId="0" fontId="0" fillId="4" borderId="31" xfId="0" applyFill="1" applyBorder="1" applyAlignment="1">
      <alignment horizontal="center"/>
    </xf>
    <xf numFmtId="11" fontId="0" fillId="4" borderId="31" xfId="0" applyNumberFormat="1" applyFill="1" applyBorder="1" applyAlignment="1">
      <alignment horizontal="center"/>
    </xf>
    <xf numFmtId="2" fontId="0" fillId="4" borderId="31" xfId="0" applyNumberFormat="1" applyFill="1" applyBorder="1" applyAlignment="1">
      <alignment horizontal="center"/>
    </xf>
    <xf numFmtId="176" fontId="0" fillId="4" borderId="31" xfId="0" applyNumberFormat="1" applyFill="1" applyBorder="1"/>
    <xf numFmtId="0" fontId="2" fillId="0" borderId="32" xfId="0" applyFont="1" applyFill="1" applyBorder="1" applyAlignment="1">
      <alignment vertical="center"/>
    </xf>
    <xf numFmtId="11" fontId="2" fillId="0" borderId="32" xfId="0" applyNumberFormat="1" applyFont="1" applyFill="1" applyBorder="1" applyAlignment="1">
      <alignment vertical="center"/>
    </xf>
    <xf numFmtId="0" fontId="2" fillId="0" borderId="34" xfId="0" applyFont="1" applyFill="1" applyBorder="1" applyAlignment="1">
      <alignment vertical="center"/>
    </xf>
    <xf numFmtId="11" fontId="2" fillId="0" borderId="34" xfId="0" applyNumberFormat="1" applyFont="1" applyFill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1" fillId="0" borderId="33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トライアル実験!$B$7:$B$10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xVal>
          <c:yVal>
            <c:numRef>
              <c:f>トライアル実験!$AJ$7:$AJ$10</c:f>
              <c:numCache>
                <c:formatCode>General</c:formatCode>
                <c:ptCount val="4"/>
                <c:pt idx="0">
                  <c:v>7.2569604261366505E-4</c:v>
                </c:pt>
                <c:pt idx="1">
                  <c:v>0.54674346878305646</c:v>
                </c:pt>
                <c:pt idx="2">
                  <c:v>0.70646003977180338</c:v>
                </c:pt>
                <c:pt idx="3">
                  <c:v>0.88118928340172709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F05-44CB-A875-B220A7B5C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046992"/>
        <c:axId val="222043248"/>
      </c:scatterChart>
      <c:valAx>
        <c:axId val="22204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α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2043248"/>
        <c:crosses val="autoZero"/>
        <c:crossBetween val="midCat"/>
      </c:valAx>
      <c:valAx>
        <c:axId val="22204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C_L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204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flap=0°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フラップ0度!$B$7:$B$14</c:f>
              <c:numCache>
                <c:formatCode>General</c:formatCode>
                <c:ptCount val="8"/>
                <c:pt idx="0">
                  <c:v>-4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フラップ0度!$AM$7:$AM$14</c:f>
              <c:numCache>
                <c:formatCode>General</c:formatCode>
                <c:ptCount val="8"/>
                <c:pt idx="0">
                  <c:v>0.35711565296276421</c:v>
                </c:pt>
                <c:pt idx="1">
                  <c:v>0.23261291763777081</c:v>
                </c:pt>
                <c:pt idx="2">
                  <c:v>-2.0923585026495866E-2</c:v>
                </c:pt>
                <c:pt idx="3">
                  <c:v>-0.23402101478143283</c:v>
                </c:pt>
                <c:pt idx="4">
                  <c:v>-0.37720730576262063</c:v>
                </c:pt>
                <c:pt idx="5">
                  <c:v>-0.55784257002600623</c:v>
                </c:pt>
                <c:pt idx="6">
                  <c:v>-0.60596908593419407</c:v>
                </c:pt>
                <c:pt idx="7">
                  <c:v>-0.67515521505333753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5F-407B-86A8-A6A1FB32F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046992"/>
        <c:axId val="222043248"/>
      </c:scatterChart>
      <c:valAx>
        <c:axId val="22204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α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2043248"/>
        <c:crosses val="autoZero"/>
        <c:crossBetween val="midCat"/>
      </c:valAx>
      <c:valAx>
        <c:axId val="22204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C_m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204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flap=0°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フラップ20度!$B$7:$B$10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フラップ20度!$AJ$7:$AJ$10</c:f>
              <c:numCache>
                <c:formatCode>General</c:formatCode>
                <c:ptCount val="4"/>
                <c:pt idx="0">
                  <c:v>0.51065349929154702</c:v>
                </c:pt>
                <c:pt idx="1">
                  <c:v>0.87066362653000062</c:v>
                </c:pt>
                <c:pt idx="2">
                  <c:v>1.1866660012451162</c:v>
                </c:pt>
                <c:pt idx="3">
                  <c:v>1.2215540797270334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83-0C43-BC27-6E0E18BAA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046992"/>
        <c:axId val="222043248"/>
      </c:scatterChart>
      <c:valAx>
        <c:axId val="22204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α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2043248"/>
        <c:crosses val="autoZero"/>
        <c:crossBetween val="midCat"/>
      </c:valAx>
      <c:valAx>
        <c:axId val="22204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C_L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204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flap=0°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フラップ20度!$B$7:$B$10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フラップ20度!$AK$7:$AK$10</c:f>
              <c:numCache>
                <c:formatCode>General</c:formatCode>
                <c:ptCount val="4"/>
                <c:pt idx="0">
                  <c:v>3.9338497410109551E-2</c:v>
                </c:pt>
                <c:pt idx="1">
                  <c:v>5.2949155379940847E-2</c:v>
                </c:pt>
                <c:pt idx="2">
                  <c:v>0.10253908947592152</c:v>
                </c:pt>
                <c:pt idx="3">
                  <c:v>0.22969723148122015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68-CB43-95B7-E296C7714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046992"/>
        <c:axId val="222043248"/>
      </c:scatterChart>
      <c:valAx>
        <c:axId val="22204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α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2043248"/>
        <c:crosses val="autoZero"/>
        <c:crossBetween val="midCat"/>
      </c:valAx>
      <c:valAx>
        <c:axId val="22204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C_D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204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flap=0°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フラップ20度!$AK$7:$AK$10</c:f>
              <c:numCache>
                <c:formatCode>General</c:formatCode>
                <c:ptCount val="4"/>
                <c:pt idx="0">
                  <c:v>3.9338497410109551E-2</c:v>
                </c:pt>
                <c:pt idx="1">
                  <c:v>5.2949155379940847E-2</c:v>
                </c:pt>
                <c:pt idx="2">
                  <c:v>0.10253908947592152</c:v>
                </c:pt>
                <c:pt idx="3">
                  <c:v>0.22969723148122015</c:v>
                </c:pt>
              </c:numCache>
            </c:numRef>
          </c:xVal>
          <c:yVal>
            <c:numRef>
              <c:f>フラップ20度!$AJ$7:$AJ$10</c:f>
              <c:numCache>
                <c:formatCode>General</c:formatCode>
                <c:ptCount val="4"/>
                <c:pt idx="0">
                  <c:v>0.51065349929154702</c:v>
                </c:pt>
                <c:pt idx="1">
                  <c:v>0.87066362653000062</c:v>
                </c:pt>
                <c:pt idx="2">
                  <c:v>1.1866660012451162</c:v>
                </c:pt>
                <c:pt idx="3">
                  <c:v>1.2215540797270334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F-D74B-96EA-2E2626D83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046992"/>
        <c:axId val="222043248"/>
      </c:scatterChart>
      <c:valAx>
        <c:axId val="22204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C_D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2043248"/>
        <c:crosses val="autoZero"/>
        <c:crossBetween val="midCat"/>
      </c:valAx>
      <c:valAx>
        <c:axId val="22204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C_L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204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flap=0°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フラップ20度!$B$7:$B$10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フラップ20度!$AL$7:$AL$10</c:f>
              <c:numCache>
                <c:formatCode>General</c:formatCode>
                <c:ptCount val="4"/>
                <c:pt idx="0">
                  <c:v>12.981011805507213</c:v>
                </c:pt>
                <c:pt idx="1">
                  <c:v>16.443390272847321</c:v>
                </c:pt>
                <c:pt idx="2">
                  <c:v>11.572815862810758</c:v>
                </c:pt>
                <c:pt idx="3">
                  <c:v>5.3181053678781787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0A-DB4D-99DA-564B34335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046992"/>
        <c:axId val="222043248"/>
      </c:scatterChart>
      <c:valAx>
        <c:axId val="22204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α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2043248"/>
        <c:crosses val="autoZero"/>
        <c:crossBetween val="midCat"/>
      </c:valAx>
      <c:valAx>
        <c:axId val="22204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L/D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204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flap=0°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フラップ20度!$B$7:$B$10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フラップ20度!$AM$7:$AM$10</c:f>
              <c:numCache>
                <c:formatCode>General</c:formatCode>
                <c:ptCount val="4"/>
                <c:pt idx="0">
                  <c:v>0.2450514029860878</c:v>
                </c:pt>
                <c:pt idx="1">
                  <c:v>0.10136407692077416</c:v>
                </c:pt>
                <c:pt idx="2">
                  <c:v>-0.14774436860997933</c:v>
                </c:pt>
                <c:pt idx="3">
                  <c:v>-0.53806358728978965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C0-8F48-92C6-286F5FF2B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046992"/>
        <c:axId val="222043248"/>
      </c:scatterChart>
      <c:valAx>
        <c:axId val="22204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α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2043248"/>
        <c:crosses val="autoZero"/>
        <c:crossBetween val="midCat"/>
      </c:valAx>
      <c:valAx>
        <c:axId val="22204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C_m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204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トライアル実験!$B$7:$B$10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xVal>
          <c:yVal>
            <c:numRef>
              <c:f>トライアル実験!$AM$7:$AM$10</c:f>
              <c:numCache>
                <c:formatCode>General</c:formatCode>
                <c:ptCount val="4"/>
                <c:pt idx="0">
                  <c:v>0.29393073883325216</c:v>
                </c:pt>
                <c:pt idx="1">
                  <c:v>-0.10823613305039526</c:v>
                </c:pt>
                <c:pt idx="2">
                  <c:v>-0.13150158138475646</c:v>
                </c:pt>
                <c:pt idx="3">
                  <c:v>-0.3126568041829435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9-4295-B762-77D51B3FE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046992"/>
        <c:axId val="222043248"/>
      </c:scatterChart>
      <c:valAx>
        <c:axId val="22204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α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2043248"/>
        <c:crosses val="autoZero"/>
        <c:crossBetween val="midCat"/>
      </c:valAx>
      <c:valAx>
        <c:axId val="22204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C_m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204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トライアル実験!$B$7:$B$10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xVal>
          <c:yVal>
            <c:numRef>
              <c:f>トライアル実験!$AL$7:$AL$10</c:f>
              <c:numCache>
                <c:formatCode>General</c:formatCode>
                <c:ptCount val="4"/>
                <c:pt idx="0">
                  <c:v>3.3118567470765851E-2</c:v>
                </c:pt>
                <c:pt idx="1">
                  <c:v>23.031597027882505</c:v>
                </c:pt>
                <c:pt idx="2">
                  <c:v>21.197213308799014</c:v>
                </c:pt>
                <c:pt idx="3">
                  <c:v>16.181489581636793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0-412F-B366-0A49DB09D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046992"/>
        <c:axId val="222043248"/>
      </c:scatterChart>
      <c:valAx>
        <c:axId val="22204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α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2043248"/>
        <c:crosses val="autoZero"/>
        <c:crossBetween val="midCat"/>
      </c:valAx>
      <c:valAx>
        <c:axId val="22204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L/D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204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トライアル実験!$B$7:$B$10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xVal>
          <c:yVal>
            <c:numRef>
              <c:f>トライアル実験!$AK$7:$AK$10</c:f>
              <c:numCache>
                <c:formatCode>General</c:formatCode>
                <c:ptCount val="4"/>
                <c:pt idx="0">
                  <c:v>2.191206015339418E-2</c:v>
                </c:pt>
                <c:pt idx="1">
                  <c:v>2.3738843125865657E-2</c:v>
                </c:pt>
                <c:pt idx="2">
                  <c:v>3.332796766632292E-2</c:v>
                </c:pt>
                <c:pt idx="3">
                  <c:v>5.4456623350777618E-2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1F-4A5A-B45B-819312118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046992"/>
        <c:axId val="222043248"/>
      </c:scatterChart>
      <c:valAx>
        <c:axId val="22204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α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2043248"/>
        <c:crosses val="autoZero"/>
        <c:crossBetween val="midCat"/>
      </c:valAx>
      <c:valAx>
        <c:axId val="22204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C_D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204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トライアル実験!$AK$7:$AK$10</c:f>
              <c:numCache>
                <c:formatCode>General</c:formatCode>
                <c:ptCount val="4"/>
                <c:pt idx="0">
                  <c:v>2.191206015339418E-2</c:v>
                </c:pt>
                <c:pt idx="1">
                  <c:v>2.3738843125865657E-2</c:v>
                </c:pt>
                <c:pt idx="2">
                  <c:v>3.332796766632292E-2</c:v>
                </c:pt>
                <c:pt idx="3">
                  <c:v>5.4456623350777618E-2</c:v>
                </c:pt>
              </c:numCache>
            </c:numRef>
          </c:xVal>
          <c:yVal>
            <c:numRef>
              <c:f>トライアル実験!$AJ$7:$AJ$10</c:f>
              <c:numCache>
                <c:formatCode>General</c:formatCode>
                <c:ptCount val="4"/>
                <c:pt idx="0">
                  <c:v>7.2569604261366505E-4</c:v>
                </c:pt>
                <c:pt idx="1">
                  <c:v>0.54674346878305646</c:v>
                </c:pt>
                <c:pt idx="2">
                  <c:v>0.70646003977180338</c:v>
                </c:pt>
                <c:pt idx="3">
                  <c:v>0.88118928340172709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72-49D2-BF95-518330332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046992"/>
        <c:axId val="222043248"/>
      </c:scatterChart>
      <c:valAx>
        <c:axId val="22204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C_D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2043248"/>
        <c:crosses val="autoZero"/>
        <c:crossBetween val="midCat"/>
      </c:valAx>
      <c:valAx>
        <c:axId val="22204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C_L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204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flap=0°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フラップ0度!$B$7:$B$14</c:f>
              <c:numCache>
                <c:formatCode>General</c:formatCode>
                <c:ptCount val="8"/>
                <c:pt idx="0">
                  <c:v>-4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フラップ0度!$AJ$7:$AJ$14</c:f>
              <c:numCache>
                <c:formatCode>General</c:formatCode>
                <c:ptCount val="8"/>
                <c:pt idx="0">
                  <c:v>-0.21523003496474863</c:v>
                </c:pt>
                <c:pt idx="1">
                  <c:v>0.13321602437033903</c:v>
                </c:pt>
                <c:pt idx="2">
                  <c:v>0.5331315013321597</c:v>
                </c:pt>
                <c:pt idx="3">
                  <c:v>0.87450684676425627</c:v>
                </c:pt>
                <c:pt idx="4">
                  <c:v>0.95345517934081303</c:v>
                </c:pt>
                <c:pt idx="5">
                  <c:v>0.98375855676422641</c:v>
                </c:pt>
                <c:pt idx="6">
                  <c:v>0.96415372069523864</c:v>
                </c:pt>
                <c:pt idx="7">
                  <c:v>0.96548807154000493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23-4413-A0D6-E81BBE65D93A}"/>
            </c:ext>
          </c:extLst>
        </c:ser>
        <c:ser>
          <c:idx val="1"/>
          <c:order val="1"/>
          <c:tx>
            <c:v>flap=20°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フラップ20度!$B$7:$B$10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フラップ20度!$AJ$7:$AJ$10</c:f>
              <c:numCache>
                <c:formatCode>General</c:formatCode>
                <c:ptCount val="4"/>
                <c:pt idx="0">
                  <c:v>0.51065349929154702</c:v>
                </c:pt>
                <c:pt idx="1">
                  <c:v>0.87066362653000062</c:v>
                </c:pt>
                <c:pt idx="2">
                  <c:v>1.1866660012451162</c:v>
                </c:pt>
                <c:pt idx="3">
                  <c:v>1.2215540797270334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29-4E4A-81CF-9517BC260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046992"/>
        <c:axId val="222043248"/>
      </c:scatterChart>
      <c:valAx>
        <c:axId val="22204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α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2043248"/>
        <c:crosses val="autoZero"/>
        <c:crossBetween val="midCat"/>
      </c:valAx>
      <c:valAx>
        <c:axId val="22204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C_L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204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flap=0°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フラップ0度!$B$7:$B$14</c:f>
              <c:numCache>
                <c:formatCode>General</c:formatCode>
                <c:ptCount val="8"/>
                <c:pt idx="0">
                  <c:v>-4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フラップ0度!$AK$7:$AK$14</c:f>
              <c:numCache>
                <c:formatCode>General</c:formatCode>
                <c:ptCount val="8"/>
                <c:pt idx="0">
                  <c:v>3.5129134420951974E-2</c:v>
                </c:pt>
                <c:pt idx="1">
                  <c:v>2.0581335616813513E-2</c:v>
                </c:pt>
                <c:pt idx="2">
                  <c:v>2.1145020630209413E-2</c:v>
                </c:pt>
                <c:pt idx="3">
                  <c:v>4.1543848875253371E-2</c:v>
                </c:pt>
                <c:pt idx="4">
                  <c:v>7.9168646879185345E-2</c:v>
                </c:pt>
                <c:pt idx="5">
                  <c:v>0.1465365874075136</c:v>
                </c:pt>
                <c:pt idx="6">
                  <c:v>0.16621029666740419</c:v>
                </c:pt>
                <c:pt idx="7">
                  <c:v>0.24716457357121138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4-4E3A-B567-52330D6C6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046992"/>
        <c:axId val="222043248"/>
      </c:scatterChart>
      <c:valAx>
        <c:axId val="22204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α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2043248"/>
        <c:crosses val="autoZero"/>
        <c:crossBetween val="midCat"/>
      </c:valAx>
      <c:valAx>
        <c:axId val="22204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C_D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204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flap=0°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フラップ0度!$AK$7:$AK$14</c:f>
              <c:numCache>
                <c:formatCode>General</c:formatCode>
                <c:ptCount val="8"/>
                <c:pt idx="0">
                  <c:v>3.5129134420951974E-2</c:v>
                </c:pt>
                <c:pt idx="1">
                  <c:v>2.0581335616813513E-2</c:v>
                </c:pt>
                <c:pt idx="2">
                  <c:v>2.1145020630209413E-2</c:v>
                </c:pt>
                <c:pt idx="3">
                  <c:v>4.1543848875253371E-2</c:v>
                </c:pt>
                <c:pt idx="4">
                  <c:v>7.9168646879185345E-2</c:v>
                </c:pt>
                <c:pt idx="5">
                  <c:v>0.1465365874075136</c:v>
                </c:pt>
                <c:pt idx="6">
                  <c:v>0.16621029666740419</c:v>
                </c:pt>
                <c:pt idx="7">
                  <c:v>0.24716457357121138</c:v>
                </c:pt>
              </c:numCache>
            </c:numRef>
          </c:xVal>
          <c:yVal>
            <c:numRef>
              <c:f>フラップ0度!$AJ$7:$AJ$14</c:f>
              <c:numCache>
                <c:formatCode>General</c:formatCode>
                <c:ptCount val="8"/>
                <c:pt idx="0">
                  <c:v>-0.21523003496474863</c:v>
                </c:pt>
                <c:pt idx="1">
                  <c:v>0.13321602437033903</c:v>
                </c:pt>
                <c:pt idx="2">
                  <c:v>0.5331315013321597</c:v>
                </c:pt>
                <c:pt idx="3">
                  <c:v>0.87450684676425627</c:v>
                </c:pt>
                <c:pt idx="4">
                  <c:v>0.95345517934081303</c:v>
                </c:pt>
                <c:pt idx="5">
                  <c:v>0.98375855676422641</c:v>
                </c:pt>
                <c:pt idx="6">
                  <c:v>0.96415372069523864</c:v>
                </c:pt>
                <c:pt idx="7">
                  <c:v>0.96548807154000493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96-4221-875A-E293C7794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046992"/>
        <c:axId val="222043248"/>
      </c:scatterChart>
      <c:valAx>
        <c:axId val="22204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C_D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2043248"/>
        <c:crosses val="autoZero"/>
        <c:crossBetween val="midCat"/>
      </c:valAx>
      <c:valAx>
        <c:axId val="22204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C_L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204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flap=0°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フラップ0度!$B$7:$B$14</c:f>
              <c:numCache>
                <c:formatCode>General</c:formatCode>
                <c:ptCount val="8"/>
                <c:pt idx="0">
                  <c:v>-4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フラップ0度!$AL$7:$AL$14</c:f>
              <c:numCache>
                <c:formatCode>General</c:formatCode>
                <c:ptCount val="8"/>
                <c:pt idx="0">
                  <c:v>-6.1268243158413709</c:v>
                </c:pt>
                <c:pt idx="1">
                  <c:v>6.4726617771837329</c:v>
                </c:pt>
                <c:pt idx="2">
                  <c:v>25.213099133631811</c:v>
                </c:pt>
                <c:pt idx="3">
                  <c:v>21.050212496925823</c:v>
                </c:pt>
                <c:pt idx="4">
                  <c:v>12.043343127940854</c:v>
                </c:pt>
                <c:pt idx="5">
                  <c:v>6.7133988457669282</c:v>
                </c:pt>
                <c:pt idx="6">
                  <c:v>5.8008062077198641</c:v>
                </c:pt>
                <c:pt idx="7">
                  <c:v>3.9062558909229566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DE-423D-A29E-B22216781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046992"/>
        <c:axId val="222043248"/>
      </c:scatterChart>
      <c:valAx>
        <c:axId val="22204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α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2043248"/>
        <c:crosses val="autoZero"/>
        <c:crossBetween val="midCat"/>
      </c:valAx>
      <c:valAx>
        <c:axId val="22204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L/D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204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13</xdr:row>
      <xdr:rowOff>0</xdr:rowOff>
    </xdr:from>
    <xdr:to>
      <xdr:col>13</xdr:col>
      <xdr:colOff>149678</xdr:colOff>
      <xdr:row>29</xdr:row>
      <xdr:rowOff>158694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43CF4F1E-4C7F-4DF9-A0D9-B0187724E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31</xdr:row>
      <xdr:rowOff>0</xdr:rowOff>
    </xdr:from>
    <xdr:to>
      <xdr:col>32</xdr:col>
      <xdr:colOff>195398</xdr:colOff>
      <xdr:row>47</xdr:row>
      <xdr:rowOff>158694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A1D177C8-D920-46E0-9C82-D218BC9C4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20</xdr:col>
      <xdr:colOff>195398</xdr:colOff>
      <xdr:row>47</xdr:row>
      <xdr:rowOff>158694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3CE29E6A-22D0-4061-B5AB-08F9A952D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13</xdr:row>
      <xdr:rowOff>0</xdr:rowOff>
    </xdr:from>
    <xdr:to>
      <xdr:col>25</xdr:col>
      <xdr:colOff>195398</xdr:colOff>
      <xdr:row>29</xdr:row>
      <xdr:rowOff>158694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FF5F2D1A-0DB1-4FA9-BA05-D872C079F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13</xdr:row>
      <xdr:rowOff>0</xdr:rowOff>
    </xdr:from>
    <xdr:to>
      <xdr:col>37</xdr:col>
      <xdr:colOff>194501</xdr:colOff>
      <xdr:row>29</xdr:row>
      <xdr:rowOff>158694</xdr:rowOff>
    </xdr:to>
    <xdr:graphicFrame macro="">
      <xdr:nvGraphicFramePr>
        <xdr:cNvPr id="25" name="グラフ 24">
          <a:extLst>
            <a:ext uri="{FF2B5EF4-FFF2-40B4-BE49-F238E27FC236}">
              <a16:creationId xmlns:a16="http://schemas.microsoft.com/office/drawing/2014/main" id="{B12DADE0-D4BE-4D2C-BC3E-80C1BB269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27215</xdr:colOff>
      <xdr:row>18</xdr:row>
      <xdr:rowOff>192370</xdr:rowOff>
    </xdr:from>
    <xdr:to>
      <xdr:col>17</xdr:col>
      <xdr:colOff>176893</xdr:colOff>
      <xdr:row>35</xdr:row>
      <xdr:rowOff>122464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012029F-6689-4A44-9361-DCA1A4ECD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258536</xdr:colOff>
      <xdr:row>18</xdr:row>
      <xdr:rowOff>190501</xdr:rowOff>
    </xdr:from>
    <xdr:to>
      <xdr:col>27</xdr:col>
      <xdr:colOff>449036</xdr:colOff>
      <xdr:row>35</xdr:row>
      <xdr:rowOff>120595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D818FDD-B3A7-49DA-AC00-F7CF0B381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18</xdr:row>
      <xdr:rowOff>204106</xdr:rowOff>
    </xdr:from>
    <xdr:to>
      <xdr:col>38</xdr:col>
      <xdr:colOff>190499</xdr:colOff>
      <xdr:row>35</xdr:row>
      <xdr:rowOff>134200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BBEB987-95C8-420C-AEF1-48F6504A7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258536</xdr:colOff>
      <xdr:row>36</xdr:row>
      <xdr:rowOff>27215</xdr:rowOff>
    </xdr:from>
    <xdr:to>
      <xdr:col>22</xdr:col>
      <xdr:colOff>449035</xdr:colOff>
      <xdr:row>52</xdr:row>
      <xdr:rowOff>188630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5B54868-6A39-4A0C-A619-7335FD805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136071</xdr:colOff>
      <xdr:row>35</xdr:row>
      <xdr:rowOff>163286</xdr:rowOff>
    </xdr:from>
    <xdr:to>
      <xdr:col>33</xdr:col>
      <xdr:colOff>326571</xdr:colOff>
      <xdr:row>52</xdr:row>
      <xdr:rowOff>93380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4CED0BE5-49A1-45E9-9FE9-AAF9F1898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27215</xdr:colOff>
      <xdr:row>14</xdr:row>
      <xdr:rowOff>192370</xdr:rowOff>
    </xdr:from>
    <xdr:to>
      <xdr:col>17</xdr:col>
      <xdr:colOff>176893</xdr:colOff>
      <xdr:row>31</xdr:row>
      <xdr:rowOff>122464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6126922-89B1-964B-B658-D354A0531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258536</xdr:colOff>
      <xdr:row>14</xdr:row>
      <xdr:rowOff>190501</xdr:rowOff>
    </xdr:from>
    <xdr:to>
      <xdr:col>27</xdr:col>
      <xdr:colOff>449036</xdr:colOff>
      <xdr:row>31</xdr:row>
      <xdr:rowOff>120595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F31EE0A-5A50-6647-94AF-FDC8D1FA2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14</xdr:row>
      <xdr:rowOff>204106</xdr:rowOff>
    </xdr:from>
    <xdr:to>
      <xdr:col>38</xdr:col>
      <xdr:colOff>190499</xdr:colOff>
      <xdr:row>31</xdr:row>
      <xdr:rowOff>134200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7FEDFCF-D647-664F-899C-28953EC46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258536</xdr:colOff>
      <xdr:row>32</xdr:row>
      <xdr:rowOff>27215</xdr:rowOff>
    </xdr:from>
    <xdr:to>
      <xdr:col>22</xdr:col>
      <xdr:colOff>449035</xdr:colOff>
      <xdr:row>48</xdr:row>
      <xdr:rowOff>188630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9068ACD-FDBB-0B47-91FE-FFD6CF21E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136071</xdr:colOff>
      <xdr:row>31</xdr:row>
      <xdr:rowOff>163286</xdr:rowOff>
    </xdr:from>
    <xdr:to>
      <xdr:col>33</xdr:col>
      <xdr:colOff>326571</xdr:colOff>
      <xdr:row>48</xdr:row>
      <xdr:rowOff>93380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A06E56B-5AF3-7D4A-BDBE-BD04CA845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0563C1"/>
    </a:folHlink>
  </a:clrScheme>
  <a:fontScheme name="Sheets">
    <a:majorFont>
      <a:latin typeface="Calibri"/>
      <a:ea typeface="Calibri"/>
      <a:cs typeface="Calibri"/>
    </a:majorFont>
    <a:minorFont>
      <a:latin typeface="Calibri"/>
      <a:ea typeface="Calibri"/>
      <a:cs typeface="Calibri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0563C1"/>
    </a:folHlink>
  </a:clrScheme>
  <a:fontScheme name="Sheets">
    <a:majorFont>
      <a:latin typeface="Calibri"/>
      <a:ea typeface="Calibri"/>
      <a:cs typeface="Calibri"/>
    </a:majorFont>
    <a:minorFont>
      <a:latin typeface="Calibri"/>
      <a:ea typeface="Calibri"/>
      <a:cs typeface="Calibri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000"/>
  <sheetViews>
    <sheetView zoomScale="85" zoomScaleNormal="85" workbookViewId="0">
      <selection activeCell="V37" sqref="V37"/>
    </sheetView>
  </sheetViews>
  <sheetFormatPr baseColWidth="10" defaultColWidth="12.6640625" defaultRowHeight="15" customHeight="1"/>
  <cols>
    <col min="1" max="8" width="7.6640625" customWidth="1"/>
    <col min="9" max="9" width="8.1640625" customWidth="1"/>
    <col min="10" max="40" width="7.6640625" customWidth="1"/>
  </cols>
  <sheetData>
    <row r="1" spans="1:40" ht="18" customHeight="1">
      <c r="A1" s="1" t="s">
        <v>0</v>
      </c>
      <c r="AG1" s="2"/>
    </row>
    <row r="2" spans="1:40" ht="18" customHeight="1">
      <c r="C2" s="1" t="s">
        <v>1</v>
      </c>
      <c r="D2" s="2"/>
      <c r="E2" s="3">
        <v>17</v>
      </c>
      <c r="G2" s="1" t="s">
        <v>2</v>
      </c>
      <c r="H2" s="2"/>
      <c r="I2" s="3">
        <v>761</v>
      </c>
      <c r="K2" s="1" t="s">
        <v>3</v>
      </c>
      <c r="M2" s="3">
        <v>999</v>
      </c>
      <c r="O2" s="1" t="s">
        <v>4</v>
      </c>
      <c r="Q2" s="1">
        <v>9.8066499999999994</v>
      </c>
      <c r="S2" s="1" t="s">
        <v>5</v>
      </c>
      <c r="T2" s="1" t="s">
        <v>6</v>
      </c>
      <c r="U2" s="1">
        <v>0.03</v>
      </c>
      <c r="V2" s="1" t="s">
        <v>7</v>
      </c>
      <c r="W2" s="1">
        <v>0.37</v>
      </c>
      <c r="X2" s="1" t="s">
        <v>8</v>
      </c>
      <c r="Y2" s="1">
        <v>2.1399999999999999E-2</v>
      </c>
      <c r="AA2" s="1" t="s">
        <v>9</v>
      </c>
      <c r="AC2" s="1">
        <v>9.6299999999999997E-2</v>
      </c>
      <c r="AE2" s="1" t="s">
        <v>10</v>
      </c>
      <c r="AG2" s="2">
        <v>9.2700000000000005E-2</v>
      </c>
    </row>
    <row r="3" spans="1:40" ht="18" customHeight="1">
      <c r="G3" s="1" t="s">
        <v>11</v>
      </c>
      <c r="I3" s="4">
        <v>1.8099999999999999E-5</v>
      </c>
      <c r="K3" s="1" t="s">
        <v>12</v>
      </c>
      <c r="M3" s="3">
        <v>1.2</v>
      </c>
      <c r="O3" s="1" t="s">
        <v>13</v>
      </c>
      <c r="P3" s="1">
        <v>24.689</v>
      </c>
      <c r="Q3" s="1">
        <v>24.675999999999998</v>
      </c>
      <c r="R3" s="1">
        <v>25.175000000000001</v>
      </c>
      <c r="S3" s="1">
        <v>7.3986000000000001</v>
      </c>
      <c r="T3" s="1">
        <v>7.4080000000000004</v>
      </c>
      <c r="AG3" s="2"/>
    </row>
    <row r="4" spans="1:40" ht="18" customHeight="1"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40" ht="18" customHeight="1">
      <c r="B5" s="5"/>
      <c r="C5" s="6" t="s">
        <v>14</v>
      </c>
      <c r="D5" s="7"/>
      <c r="E5" s="7"/>
      <c r="F5" s="7"/>
      <c r="G5" s="8"/>
      <c r="H5" s="9" t="s">
        <v>15</v>
      </c>
      <c r="I5" s="6"/>
      <c r="J5" s="7"/>
      <c r="K5" s="7"/>
      <c r="L5" s="7"/>
      <c r="M5" s="10"/>
      <c r="R5" s="1" t="s">
        <v>14</v>
      </c>
      <c r="W5" s="1" t="s">
        <v>15</v>
      </c>
      <c r="AB5" s="1" t="s">
        <v>16</v>
      </c>
      <c r="AG5" s="2" t="s">
        <v>17</v>
      </c>
    </row>
    <row r="6" spans="1:40" ht="18" customHeight="1">
      <c r="B6" s="11" t="s">
        <v>18</v>
      </c>
      <c r="C6" s="12" t="s">
        <v>19</v>
      </c>
      <c r="D6" s="13" t="s">
        <v>20</v>
      </c>
      <c r="E6" s="13" t="s">
        <v>21</v>
      </c>
      <c r="F6" s="13" t="s">
        <v>22</v>
      </c>
      <c r="G6" s="14" t="s">
        <v>23</v>
      </c>
      <c r="H6" s="15" t="s">
        <v>24</v>
      </c>
      <c r="I6" s="12" t="s">
        <v>19</v>
      </c>
      <c r="J6" s="13" t="s">
        <v>20</v>
      </c>
      <c r="K6" s="13" t="s">
        <v>21</v>
      </c>
      <c r="L6" s="13" t="s">
        <v>22</v>
      </c>
      <c r="M6" s="16" t="s">
        <v>23</v>
      </c>
      <c r="O6" s="1" t="s">
        <v>25</v>
      </c>
      <c r="P6" s="1" t="s">
        <v>26</v>
      </c>
      <c r="Q6" s="1" t="s">
        <v>27</v>
      </c>
      <c r="R6" s="1" t="s">
        <v>28</v>
      </c>
      <c r="S6" s="1" t="s">
        <v>29</v>
      </c>
      <c r="T6" s="1" t="s">
        <v>30</v>
      </c>
      <c r="U6" s="1" t="s">
        <v>31</v>
      </c>
      <c r="V6" s="1" t="s">
        <v>32</v>
      </c>
      <c r="W6" s="1" t="s">
        <v>28</v>
      </c>
      <c r="X6" s="1" t="s">
        <v>29</v>
      </c>
      <c r="Y6" s="1" t="s">
        <v>30</v>
      </c>
      <c r="Z6" s="1" t="s">
        <v>31</v>
      </c>
      <c r="AA6" s="1" t="s">
        <v>32</v>
      </c>
      <c r="AB6" s="1" t="s">
        <v>28</v>
      </c>
      <c r="AC6" s="1" t="s">
        <v>29</v>
      </c>
      <c r="AD6" s="1" t="s">
        <v>30</v>
      </c>
      <c r="AE6" s="1" t="s">
        <v>31</v>
      </c>
      <c r="AF6" s="1" t="s">
        <v>32</v>
      </c>
      <c r="AG6" s="2" t="s">
        <v>33</v>
      </c>
      <c r="AH6" s="1" t="s">
        <v>34</v>
      </c>
      <c r="AI6" s="1" t="s">
        <v>35</v>
      </c>
      <c r="AJ6" s="1" t="s">
        <v>36</v>
      </c>
      <c r="AK6" s="1" t="s">
        <v>37</v>
      </c>
      <c r="AL6" s="1" t="s">
        <v>38</v>
      </c>
      <c r="AM6" s="1" t="s">
        <v>39</v>
      </c>
      <c r="AN6" s="1" t="s">
        <v>40</v>
      </c>
    </row>
    <row r="7" spans="1:40" ht="18" customHeight="1">
      <c r="B7" s="11">
        <v>0</v>
      </c>
      <c r="C7" s="17">
        <v>1.542E-2</v>
      </c>
      <c r="D7" s="18">
        <v>1.3849999999999999E-2</v>
      </c>
      <c r="E7" s="18">
        <v>-3.5209999999999998E-3</v>
      </c>
      <c r="F7" s="18">
        <v>-4.3059999999999999E-3</v>
      </c>
      <c r="G7" s="19">
        <v>2.2970000000000001E-2</v>
      </c>
      <c r="H7" s="20">
        <v>24.8</v>
      </c>
      <c r="I7" s="17">
        <v>5.5219999999999998E-2</v>
      </c>
      <c r="J7" s="18">
        <v>3.9489999999999997E-2</v>
      </c>
      <c r="K7" s="18">
        <v>-6.701E-2</v>
      </c>
      <c r="L7" s="18">
        <v>0.1237</v>
      </c>
      <c r="M7" s="21">
        <v>0.1152</v>
      </c>
      <c r="O7" s="1">
        <f t="shared" ref="O7:O10" si="0">($B7+13)/180*PI()</f>
        <v>0.22689280275926282</v>
      </c>
      <c r="P7" s="1">
        <f t="shared" ref="P7:P10" si="1">H7*$M$2/1000*$Q$2</f>
        <v>242.96171508</v>
      </c>
      <c r="Q7" s="1">
        <f t="shared" ref="Q7:Q10" si="2">SQRT(2*P7/$M$3)</f>
        <v>20.123026407575974</v>
      </c>
      <c r="R7" s="1">
        <f t="shared" ref="R7:R10" si="3">$P$3*C7</f>
        <v>0.38070438000000001</v>
      </c>
      <c r="S7" s="1">
        <f t="shared" ref="S7:S10" si="4">$Q$3*D7</f>
        <v>0.34176259999999997</v>
      </c>
      <c r="T7" s="1">
        <f t="shared" ref="T7:T10" si="5">$R$3*E7</f>
        <v>-8.8641175000000003E-2</v>
      </c>
      <c r="U7" s="1">
        <f t="shared" ref="U7:U10" si="6">$S$3*F7</f>
        <v>-3.1858371599999998E-2</v>
      </c>
      <c r="V7" s="1">
        <f t="shared" ref="V7:V10" si="7">$T$3*G7</f>
        <v>0.17016176000000002</v>
      </c>
      <c r="W7" s="1">
        <f t="shared" ref="W7:W10" si="8">$P$3*I7</f>
        <v>1.3633265800000001</v>
      </c>
      <c r="X7" s="1">
        <f t="shared" ref="X7:X10" si="9">$Q$3*J7</f>
        <v>0.97445523999999983</v>
      </c>
      <c r="Y7" s="1">
        <f t="shared" ref="Y7:Y10" si="10">$R$3*K7</f>
        <v>-1.6869767500000001</v>
      </c>
      <c r="Z7" s="1">
        <f t="shared" ref="Z7:Z10" si="11">$S$3*L7</f>
        <v>0.91520682000000009</v>
      </c>
      <c r="AA7" s="1">
        <f t="shared" ref="AA7:AA10" si="12">$T$3*M7</f>
        <v>0.85340159999999998</v>
      </c>
      <c r="AB7" s="1">
        <f t="shared" ref="AB7:AF7" si="13">W7-R7</f>
        <v>0.9826222</v>
      </c>
      <c r="AC7" s="1">
        <f t="shared" si="13"/>
        <v>0.63269263999999992</v>
      </c>
      <c r="AD7" s="1">
        <f t="shared" si="13"/>
        <v>-1.5983355750000001</v>
      </c>
      <c r="AE7" s="1">
        <f t="shared" si="13"/>
        <v>0.94706519160000013</v>
      </c>
      <c r="AF7" s="1">
        <f t="shared" si="13"/>
        <v>0.68323983999999993</v>
      </c>
      <c r="AG7" s="22">
        <f t="shared" ref="AG7:AG10" si="14">AB7+AC7+AD7</f>
        <v>1.6979264999999799E-2</v>
      </c>
      <c r="AH7" s="22">
        <f t="shared" ref="AH7:AH10" si="15">AE7+AF7-0.0046*P7</f>
        <v>0.51268114223200012</v>
      </c>
      <c r="AI7" s="22">
        <f t="shared" ref="AI7:AI10" si="16">($U$2*COS(O7)-$Y$2*SIN(O7))*(AB7+AC7)-($W$2*COS(O7)+$Y$2*SIN(O7))*AD7+($Y$2*COS(O7)+$U$2*SIN(O7))*AH7</f>
        <v>0.63751274603530972</v>
      </c>
      <c r="AJ7" s="22">
        <f t="shared" ref="AJ7:AJ10" si="17">AG7/(P7*$AC$2)</f>
        <v>7.2569604261366505E-4</v>
      </c>
      <c r="AK7" s="22">
        <f t="shared" ref="AK7:AK10" si="18">AH7/(P7*$AC$2)</f>
        <v>2.191206015339418E-2</v>
      </c>
      <c r="AL7" s="22">
        <f t="shared" ref="AL7:AL10" si="19">AG7/AH7</f>
        <v>3.3118567470765851E-2</v>
      </c>
      <c r="AM7" s="22">
        <f t="shared" ref="AM7:AM10" si="20">AI7/(P7*$AC$2*$AG$2)</f>
        <v>0.29393073883325216</v>
      </c>
      <c r="AN7" s="23">
        <f t="shared" ref="AN7:AN10" si="21">$M$3*Q7*$AG$2/$I$3</f>
        <v>123673.2297004835</v>
      </c>
    </row>
    <row r="8" spans="1:40" ht="18" customHeight="1">
      <c r="B8" s="11">
        <v>6</v>
      </c>
      <c r="C8" s="17">
        <v>-5.4179999999999999E-2</v>
      </c>
      <c r="D8" s="18">
        <v>-6.9059999999999996E-2</v>
      </c>
      <c r="E8" s="18">
        <v>0.19070000000000001</v>
      </c>
      <c r="F8" s="18">
        <v>-1.0290000000000001E-2</v>
      </c>
      <c r="G8" s="19">
        <v>3.7260000000000001E-2</v>
      </c>
      <c r="H8" s="20">
        <v>25</v>
      </c>
      <c r="I8" s="17">
        <v>0.18479999999999999</v>
      </c>
      <c r="J8" s="18">
        <v>0.15770000000000001</v>
      </c>
      <c r="K8" s="18">
        <v>0.24629999999999999</v>
      </c>
      <c r="L8" s="18">
        <v>0.1201</v>
      </c>
      <c r="M8" s="21">
        <v>0.13469999999999999</v>
      </c>
      <c r="O8" s="1">
        <f t="shared" si="0"/>
        <v>0.33161255787892263</v>
      </c>
      <c r="P8" s="1">
        <f t="shared" si="1"/>
        <v>244.92108375000001</v>
      </c>
      <c r="Q8" s="1">
        <f t="shared" si="2"/>
        <v>20.204004708225547</v>
      </c>
      <c r="R8" s="1">
        <f t="shared" si="3"/>
        <v>-1.3376500199999999</v>
      </c>
      <c r="S8" s="1">
        <f t="shared" si="4"/>
        <v>-1.7041245599999999</v>
      </c>
      <c r="T8" s="1">
        <f t="shared" si="5"/>
        <v>4.8008725000000005</v>
      </c>
      <c r="U8" s="1">
        <f t="shared" si="6"/>
        <v>-7.6131594000000011E-2</v>
      </c>
      <c r="V8" s="1">
        <f t="shared" si="7"/>
        <v>0.27602208</v>
      </c>
      <c r="W8" s="1">
        <f t="shared" si="8"/>
        <v>4.5625271999999999</v>
      </c>
      <c r="X8" s="1">
        <f t="shared" si="9"/>
        <v>3.8914051999999999</v>
      </c>
      <c r="Y8" s="1">
        <f t="shared" si="10"/>
        <v>6.2006024999999996</v>
      </c>
      <c r="Z8" s="1">
        <f t="shared" si="11"/>
        <v>0.88857185999999999</v>
      </c>
      <c r="AA8" s="1">
        <f t="shared" si="12"/>
        <v>0.9978575999999999</v>
      </c>
      <c r="AB8" s="1">
        <f t="shared" ref="AB8:AF8" si="22">W8-R8</f>
        <v>5.9001772199999998</v>
      </c>
      <c r="AC8" s="1">
        <f t="shared" si="22"/>
        <v>5.5955297599999998</v>
      </c>
      <c r="AD8" s="1">
        <f t="shared" si="22"/>
        <v>1.399729999999999</v>
      </c>
      <c r="AE8" s="1">
        <f t="shared" si="22"/>
        <v>0.96470345400000002</v>
      </c>
      <c r="AF8" s="1">
        <f t="shared" si="22"/>
        <v>0.72183551999999995</v>
      </c>
      <c r="AG8" s="22">
        <f t="shared" si="14"/>
        <v>12.895436979999999</v>
      </c>
      <c r="AH8" s="22">
        <f t="shared" si="15"/>
        <v>0.55990198874999986</v>
      </c>
      <c r="AI8" s="22">
        <f t="shared" si="16"/>
        <v>-0.23664888445806243</v>
      </c>
      <c r="AJ8" s="22">
        <f t="shared" si="17"/>
        <v>0.54674346878305646</v>
      </c>
      <c r="AK8" s="22">
        <f t="shared" si="18"/>
        <v>2.3738843125865657E-2</v>
      </c>
      <c r="AL8" s="22">
        <f t="shared" si="19"/>
        <v>23.031597027882505</v>
      </c>
      <c r="AM8" s="22">
        <f t="shared" si="20"/>
        <v>-0.10823613305039526</v>
      </c>
      <c r="AN8" s="23">
        <f t="shared" si="21"/>
        <v>124170.91070403371</v>
      </c>
    </row>
    <row r="9" spans="1:40" ht="18" customHeight="1">
      <c r="B9" s="11">
        <v>8</v>
      </c>
      <c r="C9" s="17">
        <v>-9.0690000000000007E-2</v>
      </c>
      <c r="D9" s="18">
        <v>-0.1119</v>
      </c>
      <c r="E9" s="18">
        <v>0.26929999999999998</v>
      </c>
      <c r="F9" s="18">
        <v>-3.1050000000000001E-2</v>
      </c>
      <c r="G9" s="19">
        <v>1.797E-2</v>
      </c>
      <c r="H9" s="20">
        <v>25</v>
      </c>
      <c r="I9" s="17">
        <v>0.21629999999999999</v>
      </c>
      <c r="J9" s="18">
        <v>0.18559999999999999</v>
      </c>
      <c r="K9" s="18">
        <v>0.33850000000000002</v>
      </c>
      <c r="L9" s="18">
        <v>0.1149</v>
      </c>
      <c r="M9" s="21">
        <v>0.13039999999999999</v>
      </c>
      <c r="O9" s="1">
        <f t="shared" si="0"/>
        <v>0.36651914291880922</v>
      </c>
      <c r="P9" s="1">
        <f t="shared" si="1"/>
        <v>244.92108375000001</v>
      </c>
      <c r="Q9" s="1">
        <f t="shared" si="2"/>
        <v>20.204004708225547</v>
      </c>
      <c r="R9" s="1">
        <f t="shared" si="3"/>
        <v>-2.2390454100000001</v>
      </c>
      <c r="S9" s="1">
        <f t="shared" si="4"/>
        <v>-2.7612443999999998</v>
      </c>
      <c r="T9" s="1">
        <f t="shared" si="5"/>
        <v>6.7796275000000001</v>
      </c>
      <c r="U9" s="1">
        <f t="shared" si="6"/>
        <v>-0.22972653000000001</v>
      </c>
      <c r="V9" s="1">
        <f t="shared" si="7"/>
        <v>0.13312176000000001</v>
      </c>
      <c r="W9" s="1">
        <f t="shared" si="8"/>
        <v>5.3402307000000002</v>
      </c>
      <c r="X9" s="1">
        <f t="shared" si="9"/>
        <v>4.5798655999999998</v>
      </c>
      <c r="Y9" s="1">
        <f t="shared" si="10"/>
        <v>8.5217375000000004</v>
      </c>
      <c r="Z9" s="1">
        <f t="shared" si="11"/>
        <v>0.85009913999999998</v>
      </c>
      <c r="AA9" s="1">
        <f t="shared" si="12"/>
        <v>0.96600319999999995</v>
      </c>
      <c r="AB9" s="1">
        <f t="shared" ref="AB9:AF9" si="23">W9-R9</f>
        <v>7.5792761100000003</v>
      </c>
      <c r="AC9" s="1">
        <f t="shared" si="23"/>
        <v>7.3411099999999996</v>
      </c>
      <c r="AD9" s="1">
        <f t="shared" si="23"/>
        <v>1.7421100000000003</v>
      </c>
      <c r="AE9" s="1">
        <f t="shared" si="23"/>
        <v>1.07982567</v>
      </c>
      <c r="AF9" s="1">
        <f t="shared" si="23"/>
        <v>0.83288143999999997</v>
      </c>
      <c r="AG9" s="22">
        <f t="shared" si="14"/>
        <v>16.662496109999999</v>
      </c>
      <c r="AH9" s="22">
        <f t="shared" si="15"/>
        <v>0.78607012474999993</v>
      </c>
      <c r="AI9" s="22">
        <f t="shared" si="16"/>
        <v>-0.28751676230602441</v>
      </c>
      <c r="AJ9" s="22">
        <f t="shared" si="17"/>
        <v>0.70646003977180338</v>
      </c>
      <c r="AK9" s="22">
        <f t="shared" si="18"/>
        <v>3.332796766632292E-2</v>
      </c>
      <c r="AL9" s="22">
        <f t="shared" si="19"/>
        <v>21.197213308799014</v>
      </c>
      <c r="AM9" s="22">
        <f t="shared" si="20"/>
        <v>-0.13150158138475646</v>
      </c>
      <c r="AN9" s="23">
        <f t="shared" si="21"/>
        <v>124170.91070403371</v>
      </c>
    </row>
    <row r="10" spans="1:40" ht="18" customHeight="1">
      <c r="B10" s="24">
        <v>10</v>
      </c>
      <c r="C10" s="25">
        <v>-0.1166</v>
      </c>
      <c r="D10" s="26">
        <v>-0.1426</v>
      </c>
      <c r="E10" s="26">
        <v>0.34360000000000002</v>
      </c>
      <c r="F10" s="26">
        <v>-2.6890000000000001E-2</v>
      </c>
      <c r="G10" s="27">
        <v>2.7609999999999999E-2</v>
      </c>
      <c r="H10" s="28">
        <v>24.8</v>
      </c>
      <c r="I10" s="25">
        <v>0.2452</v>
      </c>
      <c r="J10" s="26">
        <v>0.2082</v>
      </c>
      <c r="K10" s="26">
        <v>0.46389999999999998</v>
      </c>
      <c r="L10" s="26">
        <v>0.1454</v>
      </c>
      <c r="M10" s="29">
        <v>0.1784</v>
      </c>
      <c r="O10" s="1">
        <f t="shared" si="0"/>
        <v>0.40142572795869574</v>
      </c>
      <c r="P10" s="1">
        <f t="shared" si="1"/>
        <v>242.96171508</v>
      </c>
      <c r="Q10" s="1">
        <f t="shared" si="2"/>
        <v>20.123026407575974</v>
      </c>
      <c r="R10" s="1">
        <f t="shared" si="3"/>
        <v>-2.8787373999999999</v>
      </c>
      <c r="S10" s="1">
        <f t="shared" si="4"/>
        <v>-3.5187976000000001</v>
      </c>
      <c r="T10" s="1">
        <f t="shared" si="5"/>
        <v>8.6501300000000008</v>
      </c>
      <c r="U10" s="1">
        <f t="shared" si="6"/>
        <v>-0.19894835399999999</v>
      </c>
      <c r="V10" s="1">
        <f t="shared" si="7"/>
        <v>0.20453488</v>
      </c>
      <c r="W10" s="1">
        <f t="shared" si="8"/>
        <v>6.0537428000000002</v>
      </c>
      <c r="X10" s="1">
        <f t="shared" si="9"/>
        <v>5.1375431999999996</v>
      </c>
      <c r="Y10" s="1">
        <f t="shared" si="10"/>
        <v>11.678682499999999</v>
      </c>
      <c r="Z10" s="1">
        <f t="shared" si="11"/>
        <v>1.0757564399999999</v>
      </c>
      <c r="AA10" s="1">
        <f t="shared" si="12"/>
        <v>1.3215872000000002</v>
      </c>
      <c r="AB10" s="1">
        <f t="shared" ref="AB10:AF10" si="24">W10-R10</f>
        <v>8.9324802000000005</v>
      </c>
      <c r="AC10" s="1">
        <f t="shared" si="24"/>
        <v>8.6563407999999988</v>
      </c>
      <c r="AD10" s="1">
        <f t="shared" si="24"/>
        <v>3.0285524999999982</v>
      </c>
      <c r="AE10" s="1">
        <f t="shared" si="24"/>
        <v>1.2747047939999998</v>
      </c>
      <c r="AF10" s="1">
        <f t="shared" si="24"/>
        <v>1.1170523200000002</v>
      </c>
      <c r="AG10" s="22">
        <f t="shared" si="14"/>
        <v>20.617373499999999</v>
      </c>
      <c r="AH10" s="22">
        <f t="shared" si="15"/>
        <v>1.2741332246319999</v>
      </c>
      <c r="AI10" s="22">
        <f t="shared" si="16"/>
        <v>-0.67812811478138335</v>
      </c>
      <c r="AJ10" s="22">
        <f t="shared" si="17"/>
        <v>0.88118928340172709</v>
      </c>
      <c r="AK10" s="22">
        <f t="shared" si="18"/>
        <v>5.4456623350777618E-2</v>
      </c>
      <c r="AL10" s="22">
        <f t="shared" si="19"/>
        <v>16.181489581636793</v>
      </c>
      <c r="AM10" s="22">
        <f t="shared" si="20"/>
        <v>-0.3126568041829435</v>
      </c>
      <c r="AN10" s="23">
        <f t="shared" si="21"/>
        <v>123673.2297004835</v>
      </c>
    </row>
    <row r="11" spans="1:40" ht="18" customHeight="1">
      <c r="AG11" s="2"/>
    </row>
    <row r="12" spans="1:40" ht="18" customHeight="1">
      <c r="AG12" s="2"/>
    </row>
    <row r="13" spans="1:40" ht="18" customHeight="1">
      <c r="AG13" s="2"/>
    </row>
    <row r="14" spans="1:40" ht="18" customHeight="1">
      <c r="AG14" s="2"/>
    </row>
    <row r="15" spans="1:40" ht="18" customHeight="1">
      <c r="AG15" s="2"/>
    </row>
    <row r="16" spans="1:40" ht="18" customHeight="1">
      <c r="AG16" s="2"/>
    </row>
    <row r="17" spans="33:33" ht="18" customHeight="1">
      <c r="AG17" s="2"/>
    </row>
    <row r="18" spans="33:33" ht="18" customHeight="1">
      <c r="AG18" s="2"/>
    </row>
    <row r="19" spans="33:33" ht="18" customHeight="1">
      <c r="AG19" s="2"/>
    </row>
    <row r="20" spans="33:33" ht="18" customHeight="1">
      <c r="AG20" s="2"/>
    </row>
    <row r="21" spans="33:33" ht="18" customHeight="1">
      <c r="AG21" s="2"/>
    </row>
    <row r="22" spans="33:33" ht="18" customHeight="1">
      <c r="AG22" s="2"/>
    </row>
    <row r="23" spans="33:33" ht="18" customHeight="1">
      <c r="AG23" s="2"/>
    </row>
    <row r="24" spans="33:33" ht="18" customHeight="1">
      <c r="AG24" s="2"/>
    </row>
    <row r="25" spans="33:33" ht="18" customHeight="1">
      <c r="AG25" s="2"/>
    </row>
    <row r="26" spans="33:33" ht="18" customHeight="1">
      <c r="AG26" s="2"/>
    </row>
    <row r="27" spans="33:33" ht="18" customHeight="1">
      <c r="AG27" s="2"/>
    </row>
    <row r="28" spans="33:33" ht="18" customHeight="1">
      <c r="AG28" s="2"/>
    </row>
    <row r="29" spans="33:33" ht="18" customHeight="1">
      <c r="AG29" s="2"/>
    </row>
    <row r="30" spans="33:33" ht="18" customHeight="1">
      <c r="AG30" s="2"/>
    </row>
    <row r="31" spans="33:33" ht="18" customHeight="1">
      <c r="AG31" s="2"/>
    </row>
    <row r="32" spans="33:33" ht="18" customHeight="1">
      <c r="AG32" s="2"/>
    </row>
    <row r="33" spans="33:33" ht="18" customHeight="1">
      <c r="AG33" s="2"/>
    </row>
    <row r="34" spans="33:33" ht="18" customHeight="1">
      <c r="AG34" s="2"/>
    </row>
    <row r="35" spans="33:33" ht="18" customHeight="1">
      <c r="AG35" s="2"/>
    </row>
    <row r="36" spans="33:33" ht="18" customHeight="1">
      <c r="AG36" s="2"/>
    </row>
    <row r="37" spans="33:33" ht="18" customHeight="1">
      <c r="AG37" s="2"/>
    </row>
    <row r="38" spans="33:33" ht="18" customHeight="1">
      <c r="AG38" s="2"/>
    </row>
    <row r="39" spans="33:33" ht="18" customHeight="1">
      <c r="AG39" s="2"/>
    </row>
    <row r="40" spans="33:33" ht="18" customHeight="1">
      <c r="AG40" s="2"/>
    </row>
    <row r="41" spans="33:33" ht="18" customHeight="1">
      <c r="AG41" s="2"/>
    </row>
    <row r="42" spans="33:33" ht="18" customHeight="1">
      <c r="AG42" s="2"/>
    </row>
    <row r="43" spans="33:33" ht="18" customHeight="1">
      <c r="AG43" s="2"/>
    </row>
    <row r="44" spans="33:33" ht="18" customHeight="1">
      <c r="AG44" s="2"/>
    </row>
    <row r="45" spans="33:33" ht="18" customHeight="1">
      <c r="AG45" s="2"/>
    </row>
    <row r="46" spans="33:33" ht="18" customHeight="1">
      <c r="AG46" s="2"/>
    </row>
    <row r="47" spans="33:33" ht="18" customHeight="1">
      <c r="AG47" s="2"/>
    </row>
    <row r="48" spans="33:33" ht="18" customHeight="1">
      <c r="AG48" s="2"/>
    </row>
    <row r="49" spans="33:33" ht="18" customHeight="1">
      <c r="AG49" s="2"/>
    </row>
    <row r="50" spans="33:33" ht="18" customHeight="1">
      <c r="AG50" s="2"/>
    </row>
    <row r="51" spans="33:33" ht="18" customHeight="1">
      <c r="AG51" s="2"/>
    </row>
    <row r="52" spans="33:33" ht="18" customHeight="1">
      <c r="AG52" s="2"/>
    </row>
    <row r="53" spans="33:33" ht="18" customHeight="1">
      <c r="AG53" s="2"/>
    </row>
    <row r="54" spans="33:33" ht="18" customHeight="1">
      <c r="AG54" s="2"/>
    </row>
    <row r="55" spans="33:33" ht="18" customHeight="1">
      <c r="AG55" s="2"/>
    </row>
    <row r="56" spans="33:33" ht="18" customHeight="1">
      <c r="AG56" s="2"/>
    </row>
    <row r="57" spans="33:33" ht="18" customHeight="1">
      <c r="AG57" s="2"/>
    </row>
    <row r="58" spans="33:33" ht="18" customHeight="1">
      <c r="AG58" s="2"/>
    </row>
    <row r="59" spans="33:33" ht="18" customHeight="1">
      <c r="AG59" s="2"/>
    </row>
    <row r="60" spans="33:33" ht="18" customHeight="1">
      <c r="AG60" s="2"/>
    </row>
    <row r="61" spans="33:33" ht="18" customHeight="1">
      <c r="AG61" s="2"/>
    </row>
    <row r="62" spans="33:33" ht="18" customHeight="1">
      <c r="AG62" s="2"/>
    </row>
    <row r="63" spans="33:33" ht="18" customHeight="1">
      <c r="AG63" s="2"/>
    </row>
    <row r="64" spans="33:33" ht="18" customHeight="1">
      <c r="AG64" s="2"/>
    </row>
    <row r="65" spans="33:33" ht="18" customHeight="1">
      <c r="AG65" s="2"/>
    </row>
    <row r="66" spans="33:33" ht="18" customHeight="1">
      <c r="AG66" s="2"/>
    </row>
    <row r="67" spans="33:33" ht="18" customHeight="1">
      <c r="AG67" s="2"/>
    </row>
    <row r="68" spans="33:33" ht="18" customHeight="1">
      <c r="AG68" s="2"/>
    </row>
    <row r="69" spans="33:33" ht="18" customHeight="1">
      <c r="AG69" s="2"/>
    </row>
    <row r="70" spans="33:33" ht="18" customHeight="1">
      <c r="AG70" s="2"/>
    </row>
    <row r="71" spans="33:33" ht="18" customHeight="1">
      <c r="AG71" s="2"/>
    </row>
    <row r="72" spans="33:33" ht="18" customHeight="1">
      <c r="AG72" s="2"/>
    </row>
    <row r="73" spans="33:33" ht="18" customHeight="1">
      <c r="AG73" s="2"/>
    </row>
    <row r="74" spans="33:33" ht="18" customHeight="1">
      <c r="AG74" s="2"/>
    </row>
    <row r="75" spans="33:33" ht="18" customHeight="1">
      <c r="AG75" s="2"/>
    </row>
    <row r="76" spans="33:33" ht="18" customHeight="1">
      <c r="AG76" s="2"/>
    </row>
    <row r="77" spans="33:33" ht="18" customHeight="1">
      <c r="AG77" s="2"/>
    </row>
    <row r="78" spans="33:33" ht="18" customHeight="1">
      <c r="AG78" s="2"/>
    </row>
    <row r="79" spans="33:33" ht="18" customHeight="1">
      <c r="AG79" s="2"/>
    </row>
    <row r="80" spans="33:33" ht="18" customHeight="1">
      <c r="AG80" s="2"/>
    </row>
    <row r="81" spans="33:33" ht="18" customHeight="1">
      <c r="AG81" s="2"/>
    </row>
    <row r="82" spans="33:33" ht="18" customHeight="1">
      <c r="AG82" s="2"/>
    </row>
    <row r="83" spans="33:33" ht="18" customHeight="1">
      <c r="AG83" s="2"/>
    </row>
    <row r="84" spans="33:33" ht="18" customHeight="1">
      <c r="AG84" s="2"/>
    </row>
    <row r="85" spans="33:33" ht="18" customHeight="1">
      <c r="AG85" s="2"/>
    </row>
    <row r="86" spans="33:33" ht="18" customHeight="1">
      <c r="AG86" s="2"/>
    </row>
    <row r="87" spans="33:33" ht="18" customHeight="1">
      <c r="AG87" s="2"/>
    </row>
    <row r="88" spans="33:33" ht="18" customHeight="1">
      <c r="AG88" s="2"/>
    </row>
    <row r="89" spans="33:33" ht="18" customHeight="1">
      <c r="AG89" s="2"/>
    </row>
    <row r="90" spans="33:33" ht="18" customHeight="1">
      <c r="AG90" s="2"/>
    </row>
    <row r="91" spans="33:33" ht="18" customHeight="1">
      <c r="AG91" s="2"/>
    </row>
    <row r="92" spans="33:33" ht="18" customHeight="1">
      <c r="AG92" s="2"/>
    </row>
    <row r="93" spans="33:33" ht="18" customHeight="1">
      <c r="AG93" s="2"/>
    </row>
    <row r="94" spans="33:33" ht="18" customHeight="1">
      <c r="AG94" s="2"/>
    </row>
    <row r="95" spans="33:33" ht="18" customHeight="1">
      <c r="AG95" s="2"/>
    </row>
    <row r="96" spans="33:33" ht="18" customHeight="1">
      <c r="AG96" s="2"/>
    </row>
    <row r="97" spans="33:33" ht="18" customHeight="1">
      <c r="AG97" s="2"/>
    </row>
    <row r="98" spans="33:33" ht="18" customHeight="1">
      <c r="AG98" s="2"/>
    </row>
    <row r="99" spans="33:33" ht="18" customHeight="1">
      <c r="AG99" s="2"/>
    </row>
    <row r="100" spans="33:33" ht="18" customHeight="1">
      <c r="AG100" s="2"/>
    </row>
    <row r="101" spans="33:33" ht="18" customHeight="1">
      <c r="AG101" s="2"/>
    </row>
    <row r="102" spans="33:33" ht="18" customHeight="1">
      <c r="AG102" s="2"/>
    </row>
    <row r="103" spans="33:33" ht="18" customHeight="1">
      <c r="AG103" s="2"/>
    </row>
    <row r="104" spans="33:33" ht="18" customHeight="1">
      <c r="AG104" s="2"/>
    </row>
    <row r="105" spans="33:33" ht="18" customHeight="1">
      <c r="AG105" s="2"/>
    </row>
    <row r="106" spans="33:33" ht="18" customHeight="1">
      <c r="AG106" s="2"/>
    </row>
    <row r="107" spans="33:33" ht="18" customHeight="1">
      <c r="AG107" s="2"/>
    </row>
    <row r="108" spans="33:33" ht="18" customHeight="1">
      <c r="AG108" s="2"/>
    </row>
    <row r="109" spans="33:33" ht="18" customHeight="1">
      <c r="AG109" s="2"/>
    </row>
    <row r="110" spans="33:33" ht="18" customHeight="1">
      <c r="AG110" s="2"/>
    </row>
    <row r="111" spans="33:33" ht="18" customHeight="1">
      <c r="AG111" s="2"/>
    </row>
    <row r="112" spans="33:33" ht="18" customHeight="1">
      <c r="AG112" s="2"/>
    </row>
    <row r="113" spans="33:33" ht="18" customHeight="1">
      <c r="AG113" s="2"/>
    </row>
    <row r="114" spans="33:33" ht="18" customHeight="1">
      <c r="AG114" s="2"/>
    </row>
    <row r="115" spans="33:33" ht="18" customHeight="1">
      <c r="AG115" s="2"/>
    </row>
    <row r="116" spans="33:33" ht="18" customHeight="1">
      <c r="AG116" s="2"/>
    </row>
    <row r="117" spans="33:33" ht="18" customHeight="1">
      <c r="AG117" s="2"/>
    </row>
    <row r="118" spans="33:33" ht="18" customHeight="1">
      <c r="AG118" s="2"/>
    </row>
    <row r="119" spans="33:33" ht="18" customHeight="1">
      <c r="AG119" s="2"/>
    </row>
    <row r="120" spans="33:33" ht="18" customHeight="1">
      <c r="AG120" s="2"/>
    </row>
    <row r="121" spans="33:33" ht="18" customHeight="1">
      <c r="AG121" s="2"/>
    </row>
    <row r="122" spans="33:33" ht="18" customHeight="1">
      <c r="AG122" s="2"/>
    </row>
    <row r="123" spans="33:33" ht="18" customHeight="1">
      <c r="AG123" s="2"/>
    </row>
    <row r="124" spans="33:33" ht="18" customHeight="1">
      <c r="AG124" s="2"/>
    </row>
    <row r="125" spans="33:33" ht="18" customHeight="1">
      <c r="AG125" s="2"/>
    </row>
    <row r="126" spans="33:33" ht="18" customHeight="1">
      <c r="AG126" s="2"/>
    </row>
    <row r="127" spans="33:33" ht="18" customHeight="1">
      <c r="AG127" s="2"/>
    </row>
    <row r="128" spans="33:33" ht="18" customHeight="1">
      <c r="AG128" s="2"/>
    </row>
    <row r="129" spans="33:33" ht="18" customHeight="1">
      <c r="AG129" s="2"/>
    </row>
    <row r="130" spans="33:33" ht="18" customHeight="1">
      <c r="AG130" s="2"/>
    </row>
    <row r="131" spans="33:33" ht="18" customHeight="1">
      <c r="AG131" s="2"/>
    </row>
    <row r="132" spans="33:33" ht="18" customHeight="1">
      <c r="AG132" s="2"/>
    </row>
    <row r="133" spans="33:33" ht="18" customHeight="1">
      <c r="AG133" s="2"/>
    </row>
    <row r="134" spans="33:33" ht="18" customHeight="1">
      <c r="AG134" s="2"/>
    </row>
    <row r="135" spans="33:33" ht="18" customHeight="1">
      <c r="AG135" s="2"/>
    </row>
    <row r="136" spans="33:33" ht="18" customHeight="1">
      <c r="AG136" s="2"/>
    </row>
    <row r="137" spans="33:33" ht="18" customHeight="1">
      <c r="AG137" s="2"/>
    </row>
    <row r="138" spans="33:33" ht="18" customHeight="1">
      <c r="AG138" s="2"/>
    </row>
    <row r="139" spans="33:33" ht="18" customHeight="1">
      <c r="AG139" s="2"/>
    </row>
    <row r="140" spans="33:33" ht="18" customHeight="1">
      <c r="AG140" s="2"/>
    </row>
    <row r="141" spans="33:33" ht="18" customHeight="1">
      <c r="AG141" s="2"/>
    </row>
    <row r="142" spans="33:33" ht="18" customHeight="1">
      <c r="AG142" s="2"/>
    </row>
    <row r="143" spans="33:33" ht="18" customHeight="1">
      <c r="AG143" s="2"/>
    </row>
    <row r="144" spans="33:33" ht="18" customHeight="1">
      <c r="AG144" s="2"/>
    </row>
    <row r="145" spans="33:33" ht="18" customHeight="1">
      <c r="AG145" s="2"/>
    </row>
    <row r="146" spans="33:33" ht="18" customHeight="1">
      <c r="AG146" s="2"/>
    </row>
    <row r="147" spans="33:33" ht="18" customHeight="1">
      <c r="AG147" s="2"/>
    </row>
    <row r="148" spans="33:33" ht="18" customHeight="1">
      <c r="AG148" s="2"/>
    </row>
    <row r="149" spans="33:33" ht="18" customHeight="1">
      <c r="AG149" s="2"/>
    </row>
    <row r="150" spans="33:33" ht="18" customHeight="1">
      <c r="AG150" s="2"/>
    </row>
    <row r="151" spans="33:33" ht="18" customHeight="1">
      <c r="AG151" s="2"/>
    </row>
    <row r="152" spans="33:33" ht="18" customHeight="1">
      <c r="AG152" s="2"/>
    </row>
    <row r="153" spans="33:33" ht="18" customHeight="1">
      <c r="AG153" s="2"/>
    </row>
    <row r="154" spans="33:33" ht="18" customHeight="1">
      <c r="AG154" s="2"/>
    </row>
    <row r="155" spans="33:33" ht="18" customHeight="1">
      <c r="AG155" s="2"/>
    </row>
    <row r="156" spans="33:33" ht="18" customHeight="1">
      <c r="AG156" s="2"/>
    </row>
    <row r="157" spans="33:33" ht="18" customHeight="1">
      <c r="AG157" s="2"/>
    </row>
    <row r="158" spans="33:33" ht="18" customHeight="1">
      <c r="AG158" s="2"/>
    </row>
    <row r="159" spans="33:33" ht="18" customHeight="1">
      <c r="AG159" s="2"/>
    </row>
    <row r="160" spans="33:33" ht="18" customHeight="1">
      <c r="AG160" s="2"/>
    </row>
    <row r="161" spans="33:33" ht="18" customHeight="1">
      <c r="AG161" s="2"/>
    </row>
    <row r="162" spans="33:33" ht="18" customHeight="1">
      <c r="AG162" s="2"/>
    </row>
    <row r="163" spans="33:33" ht="18" customHeight="1">
      <c r="AG163" s="2"/>
    </row>
    <row r="164" spans="33:33" ht="18" customHeight="1">
      <c r="AG164" s="2"/>
    </row>
    <row r="165" spans="33:33" ht="18" customHeight="1">
      <c r="AG165" s="2"/>
    </row>
    <row r="166" spans="33:33" ht="18" customHeight="1">
      <c r="AG166" s="2"/>
    </row>
    <row r="167" spans="33:33" ht="18" customHeight="1">
      <c r="AG167" s="2"/>
    </row>
    <row r="168" spans="33:33" ht="18" customHeight="1">
      <c r="AG168" s="2"/>
    </row>
    <row r="169" spans="33:33" ht="18" customHeight="1">
      <c r="AG169" s="2"/>
    </row>
    <row r="170" spans="33:33" ht="18" customHeight="1">
      <c r="AG170" s="2"/>
    </row>
    <row r="171" spans="33:33" ht="18" customHeight="1">
      <c r="AG171" s="2"/>
    </row>
    <row r="172" spans="33:33" ht="18" customHeight="1">
      <c r="AG172" s="2"/>
    </row>
    <row r="173" spans="33:33" ht="18" customHeight="1">
      <c r="AG173" s="2"/>
    </row>
    <row r="174" spans="33:33" ht="18" customHeight="1">
      <c r="AG174" s="2"/>
    </row>
    <row r="175" spans="33:33" ht="18" customHeight="1">
      <c r="AG175" s="2"/>
    </row>
    <row r="176" spans="33:33" ht="18" customHeight="1">
      <c r="AG176" s="2"/>
    </row>
    <row r="177" spans="33:33" ht="18" customHeight="1">
      <c r="AG177" s="2"/>
    </row>
    <row r="178" spans="33:33" ht="18" customHeight="1">
      <c r="AG178" s="2"/>
    </row>
    <row r="179" spans="33:33" ht="18" customHeight="1">
      <c r="AG179" s="2"/>
    </row>
    <row r="180" spans="33:33" ht="18" customHeight="1">
      <c r="AG180" s="2"/>
    </row>
    <row r="181" spans="33:33" ht="18" customHeight="1">
      <c r="AG181" s="2"/>
    </row>
    <row r="182" spans="33:33" ht="18" customHeight="1">
      <c r="AG182" s="2"/>
    </row>
    <row r="183" spans="33:33" ht="18" customHeight="1">
      <c r="AG183" s="2"/>
    </row>
    <row r="184" spans="33:33" ht="18" customHeight="1">
      <c r="AG184" s="2"/>
    </row>
    <row r="185" spans="33:33" ht="18" customHeight="1">
      <c r="AG185" s="2"/>
    </row>
    <row r="186" spans="33:33" ht="18" customHeight="1">
      <c r="AG186" s="2"/>
    </row>
    <row r="187" spans="33:33" ht="18" customHeight="1">
      <c r="AG187" s="2"/>
    </row>
    <row r="188" spans="33:33" ht="18" customHeight="1">
      <c r="AG188" s="2"/>
    </row>
    <row r="189" spans="33:33" ht="18" customHeight="1">
      <c r="AG189" s="2"/>
    </row>
    <row r="190" spans="33:33" ht="18" customHeight="1">
      <c r="AG190" s="2"/>
    </row>
    <row r="191" spans="33:33" ht="18" customHeight="1">
      <c r="AG191" s="2"/>
    </row>
    <row r="192" spans="33:33" ht="18" customHeight="1">
      <c r="AG192" s="2"/>
    </row>
    <row r="193" spans="33:33" ht="18" customHeight="1">
      <c r="AG193" s="2"/>
    </row>
    <row r="194" spans="33:33" ht="18" customHeight="1">
      <c r="AG194" s="2"/>
    </row>
    <row r="195" spans="33:33" ht="18" customHeight="1">
      <c r="AG195" s="2"/>
    </row>
    <row r="196" spans="33:33" ht="18" customHeight="1">
      <c r="AG196" s="2"/>
    </row>
    <row r="197" spans="33:33" ht="18" customHeight="1">
      <c r="AG197" s="2"/>
    </row>
    <row r="198" spans="33:33" ht="18" customHeight="1">
      <c r="AG198" s="2"/>
    </row>
    <row r="199" spans="33:33" ht="18" customHeight="1">
      <c r="AG199" s="2"/>
    </row>
    <row r="200" spans="33:33" ht="18" customHeight="1">
      <c r="AG200" s="2"/>
    </row>
    <row r="201" spans="33:33" ht="18" customHeight="1">
      <c r="AG201" s="2"/>
    </row>
    <row r="202" spans="33:33" ht="18" customHeight="1">
      <c r="AG202" s="2"/>
    </row>
    <row r="203" spans="33:33" ht="18" customHeight="1">
      <c r="AG203" s="2"/>
    </row>
    <row r="204" spans="33:33" ht="18" customHeight="1">
      <c r="AG204" s="2"/>
    </row>
    <row r="205" spans="33:33" ht="18" customHeight="1">
      <c r="AG205" s="2"/>
    </row>
    <row r="206" spans="33:33" ht="18" customHeight="1">
      <c r="AG206" s="2"/>
    </row>
    <row r="207" spans="33:33" ht="18" customHeight="1">
      <c r="AG207" s="2"/>
    </row>
    <row r="208" spans="33:33" ht="18" customHeight="1">
      <c r="AG208" s="2"/>
    </row>
    <row r="209" spans="33:33" ht="18" customHeight="1">
      <c r="AG209" s="2"/>
    </row>
    <row r="210" spans="33:33" ht="18" customHeight="1">
      <c r="AG210" s="2"/>
    </row>
    <row r="211" spans="33:33" ht="18" customHeight="1">
      <c r="AG211" s="2"/>
    </row>
    <row r="212" spans="33:33" ht="18" customHeight="1">
      <c r="AG212" s="2"/>
    </row>
    <row r="213" spans="33:33" ht="18" customHeight="1">
      <c r="AG213" s="2"/>
    </row>
    <row r="214" spans="33:33" ht="18" customHeight="1">
      <c r="AG214" s="2"/>
    </row>
    <row r="215" spans="33:33" ht="18" customHeight="1">
      <c r="AG215" s="2"/>
    </row>
    <row r="216" spans="33:33" ht="18" customHeight="1">
      <c r="AG216" s="2"/>
    </row>
    <row r="217" spans="33:33" ht="18" customHeight="1">
      <c r="AG217" s="2"/>
    </row>
    <row r="218" spans="33:33" ht="18" customHeight="1">
      <c r="AG218" s="2"/>
    </row>
    <row r="219" spans="33:33" ht="18" customHeight="1">
      <c r="AG219" s="2"/>
    </row>
    <row r="220" spans="33:33" ht="18" customHeight="1">
      <c r="AG220" s="2"/>
    </row>
    <row r="221" spans="33:33" ht="18" customHeight="1">
      <c r="AG221" s="2"/>
    </row>
    <row r="222" spans="33:33" ht="18" customHeight="1">
      <c r="AG222" s="2"/>
    </row>
    <row r="223" spans="33:33" ht="18" customHeight="1">
      <c r="AG223" s="2"/>
    </row>
    <row r="224" spans="33:33" ht="18" customHeight="1">
      <c r="AG224" s="2"/>
    </row>
    <row r="225" spans="33:33" ht="18" customHeight="1">
      <c r="AG225" s="2"/>
    </row>
    <row r="226" spans="33:33" ht="18" customHeight="1">
      <c r="AG226" s="2"/>
    </row>
    <row r="227" spans="33:33" ht="18" customHeight="1">
      <c r="AG227" s="2"/>
    </row>
    <row r="228" spans="33:33" ht="18" customHeight="1">
      <c r="AG228" s="2"/>
    </row>
    <row r="229" spans="33:33" ht="18" customHeight="1">
      <c r="AG229" s="2"/>
    </row>
    <row r="230" spans="33:33" ht="18" customHeight="1">
      <c r="AG230" s="2"/>
    </row>
    <row r="231" spans="33:33" ht="18" customHeight="1">
      <c r="AG231" s="2"/>
    </row>
    <row r="232" spans="33:33" ht="18" customHeight="1">
      <c r="AG232" s="2"/>
    </row>
    <row r="233" spans="33:33" ht="18" customHeight="1">
      <c r="AG233" s="2"/>
    </row>
    <row r="234" spans="33:33" ht="18" customHeight="1">
      <c r="AG234" s="2"/>
    </row>
    <row r="235" spans="33:33" ht="18" customHeight="1">
      <c r="AG235" s="2"/>
    </row>
    <row r="236" spans="33:33" ht="18" customHeight="1">
      <c r="AG236" s="2"/>
    </row>
    <row r="237" spans="33:33" ht="18" customHeight="1">
      <c r="AG237" s="2"/>
    </row>
    <row r="238" spans="33:33" ht="18" customHeight="1">
      <c r="AG238" s="2"/>
    </row>
    <row r="239" spans="33:33" ht="18" customHeight="1">
      <c r="AG239" s="2"/>
    </row>
    <row r="240" spans="33:33" ht="18" customHeight="1">
      <c r="AG240" s="2"/>
    </row>
    <row r="241" spans="33:33" ht="18" customHeight="1">
      <c r="AG241" s="2"/>
    </row>
    <row r="242" spans="33:33" ht="18" customHeight="1">
      <c r="AG242" s="2"/>
    </row>
    <row r="243" spans="33:33" ht="18" customHeight="1">
      <c r="AG243" s="2"/>
    </row>
    <row r="244" spans="33:33" ht="18" customHeight="1">
      <c r="AG244" s="2"/>
    </row>
    <row r="245" spans="33:33" ht="18" customHeight="1">
      <c r="AG245" s="2"/>
    </row>
    <row r="246" spans="33:33" ht="18" customHeight="1">
      <c r="AG246" s="2"/>
    </row>
    <row r="247" spans="33:33" ht="18" customHeight="1">
      <c r="AG247" s="2"/>
    </row>
    <row r="248" spans="33:33" ht="18" customHeight="1">
      <c r="AG248" s="2"/>
    </row>
    <row r="249" spans="33:33" ht="18" customHeight="1">
      <c r="AG249" s="2"/>
    </row>
    <row r="250" spans="33:33" ht="18" customHeight="1">
      <c r="AG250" s="2"/>
    </row>
    <row r="251" spans="33:33" ht="18" customHeight="1">
      <c r="AG251" s="2"/>
    </row>
    <row r="252" spans="33:33" ht="18" customHeight="1">
      <c r="AG252" s="2"/>
    </row>
    <row r="253" spans="33:33" ht="18" customHeight="1">
      <c r="AG253" s="2"/>
    </row>
    <row r="254" spans="33:33" ht="18" customHeight="1">
      <c r="AG254" s="2"/>
    </row>
    <row r="255" spans="33:33" ht="18" customHeight="1">
      <c r="AG255" s="2"/>
    </row>
    <row r="256" spans="33:33" ht="18" customHeight="1">
      <c r="AG256" s="2"/>
    </row>
    <row r="257" spans="33:33" ht="18" customHeight="1">
      <c r="AG257" s="2"/>
    </row>
    <row r="258" spans="33:33" ht="18" customHeight="1">
      <c r="AG258" s="2"/>
    </row>
    <row r="259" spans="33:33" ht="18" customHeight="1">
      <c r="AG259" s="2"/>
    </row>
    <row r="260" spans="33:33" ht="18" customHeight="1">
      <c r="AG260" s="2"/>
    </row>
    <row r="261" spans="33:33" ht="18" customHeight="1">
      <c r="AG261" s="2"/>
    </row>
    <row r="262" spans="33:33" ht="18" customHeight="1">
      <c r="AG262" s="2"/>
    </row>
    <row r="263" spans="33:33" ht="18" customHeight="1">
      <c r="AG263" s="2"/>
    </row>
    <row r="264" spans="33:33" ht="18" customHeight="1">
      <c r="AG264" s="2"/>
    </row>
    <row r="265" spans="33:33" ht="18" customHeight="1">
      <c r="AG265" s="2"/>
    </row>
    <row r="266" spans="33:33" ht="18" customHeight="1">
      <c r="AG266" s="2"/>
    </row>
    <row r="267" spans="33:33" ht="18" customHeight="1">
      <c r="AG267" s="2"/>
    </row>
    <row r="268" spans="33:33" ht="18" customHeight="1">
      <c r="AG268" s="2"/>
    </row>
    <row r="269" spans="33:33" ht="18" customHeight="1">
      <c r="AG269" s="2"/>
    </row>
    <row r="270" spans="33:33" ht="18" customHeight="1">
      <c r="AG270" s="2"/>
    </row>
    <row r="271" spans="33:33" ht="18" customHeight="1">
      <c r="AG271" s="2"/>
    </row>
    <row r="272" spans="33:33" ht="18" customHeight="1">
      <c r="AG272" s="2"/>
    </row>
    <row r="273" spans="33:33" ht="18" customHeight="1">
      <c r="AG273" s="2"/>
    </row>
    <row r="274" spans="33:33" ht="18" customHeight="1">
      <c r="AG274" s="2"/>
    </row>
    <row r="275" spans="33:33" ht="18" customHeight="1">
      <c r="AG275" s="2"/>
    </row>
    <row r="276" spans="33:33" ht="18" customHeight="1">
      <c r="AG276" s="2"/>
    </row>
    <row r="277" spans="33:33" ht="18" customHeight="1">
      <c r="AG277" s="2"/>
    </row>
    <row r="278" spans="33:33" ht="18" customHeight="1">
      <c r="AG278" s="2"/>
    </row>
    <row r="279" spans="33:33" ht="18" customHeight="1">
      <c r="AG279" s="2"/>
    </row>
    <row r="280" spans="33:33" ht="18" customHeight="1">
      <c r="AG280" s="2"/>
    </row>
    <row r="281" spans="33:33" ht="18" customHeight="1">
      <c r="AG281" s="2"/>
    </row>
    <row r="282" spans="33:33" ht="18" customHeight="1">
      <c r="AG282" s="2"/>
    </row>
    <row r="283" spans="33:33" ht="18" customHeight="1">
      <c r="AG283" s="2"/>
    </row>
    <row r="284" spans="33:33" ht="18" customHeight="1">
      <c r="AG284" s="2"/>
    </row>
    <row r="285" spans="33:33" ht="18" customHeight="1">
      <c r="AG285" s="2"/>
    </row>
    <row r="286" spans="33:33" ht="18" customHeight="1">
      <c r="AG286" s="2"/>
    </row>
    <row r="287" spans="33:33" ht="18" customHeight="1">
      <c r="AG287" s="2"/>
    </row>
    <row r="288" spans="33:33" ht="18" customHeight="1">
      <c r="AG288" s="2"/>
    </row>
    <row r="289" spans="33:33" ht="18" customHeight="1">
      <c r="AG289" s="2"/>
    </row>
    <row r="290" spans="33:33" ht="18" customHeight="1">
      <c r="AG290" s="2"/>
    </row>
    <row r="291" spans="33:33" ht="18" customHeight="1">
      <c r="AG291" s="2"/>
    </row>
    <row r="292" spans="33:33" ht="18" customHeight="1">
      <c r="AG292" s="2"/>
    </row>
    <row r="293" spans="33:33" ht="18" customHeight="1">
      <c r="AG293" s="2"/>
    </row>
    <row r="294" spans="33:33" ht="18" customHeight="1">
      <c r="AG294" s="2"/>
    </row>
    <row r="295" spans="33:33" ht="18" customHeight="1">
      <c r="AG295" s="2"/>
    </row>
    <row r="296" spans="33:33" ht="18" customHeight="1">
      <c r="AG296" s="2"/>
    </row>
    <row r="297" spans="33:33" ht="18" customHeight="1">
      <c r="AG297" s="2"/>
    </row>
    <row r="298" spans="33:33" ht="18" customHeight="1">
      <c r="AG298" s="2"/>
    </row>
    <row r="299" spans="33:33" ht="18" customHeight="1">
      <c r="AG299" s="2"/>
    </row>
    <row r="300" spans="33:33" ht="18" customHeight="1">
      <c r="AG300" s="2"/>
    </row>
    <row r="301" spans="33:33" ht="18" customHeight="1">
      <c r="AG301" s="2"/>
    </row>
    <row r="302" spans="33:33" ht="18" customHeight="1">
      <c r="AG302" s="2"/>
    </row>
    <row r="303" spans="33:33" ht="18" customHeight="1">
      <c r="AG303" s="2"/>
    </row>
    <row r="304" spans="33:33" ht="18" customHeight="1">
      <c r="AG304" s="2"/>
    </row>
    <row r="305" spans="33:33" ht="18" customHeight="1">
      <c r="AG305" s="2"/>
    </row>
    <row r="306" spans="33:33" ht="18" customHeight="1">
      <c r="AG306" s="2"/>
    </row>
    <row r="307" spans="33:33" ht="18" customHeight="1">
      <c r="AG307" s="2"/>
    </row>
    <row r="308" spans="33:33" ht="18" customHeight="1">
      <c r="AG308" s="2"/>
    </row>
    <row r="309" spans="33:33" ht="18" customHeight="1">
      <c r="AG309" s="2"/>
    </row>
    <row r="310" spans="33:33" ht="18" customHeight="1">
      <c r="AG310" s="2"/>
    </row>
    <row r="311" spans="33:33" ht="18" customHeight="1">
      <c r="AG311" s="2"/>
    </row>
    <row r="312" spans="33:33" ht="18" customHeight="1">
      <c r="AG312" s="2"/>
    </row>
    <row r="313" spans="33:33" ht="18" customHeight="1">
      <c r="AG313" s="2"/>
    </row>
    <row r="314" spans="33:33" ht="18" customHeight="1">
      <c r="AG314" s="2"/>
    </row>
    <row r="315" spans="33:33" ht="18" customHeight="1">
      <c r="AG315" s="2"/>
    </row>
    <row r="316" spans="33:33" ht="18" customHeight="1">
      <c r="AG316" s="2"/>
    </row>
    <row r="317" spans="33:33" ht="18" customHeight="1">
      <c r="AG317" s="2"/>
    </row>
    <row r="318" spans="33:33" ht="18" customHeight="1">
      <c r="AG318" s="2"/>
    </row>
    <row r="319" spans="33:33" ht="18" customHeight="1">
      <c r="AG319" s="2"/>
    </row>
    <row r="320" spans="33:33" ht="18" customHeight="1">
      <c r="AG320" s="2"/>
    </row>
    <row r="321" spans="33:33" ht="18" customHeight="1">
      <c r="AG321" s="2"/>
    </row>
    <row r="322" spans="33:33" ht="18" customHeight="1">
      <c r="AG322" s="2"/>
    </row>
    <row r="323" spans="33:33" ht="18" customHeight="1">
      <c r="AG323" s="2"/>
    </row>
    <row r="324" spans="33:33" ht="18" customHeight="1">
      <c r="AG324" s="2"/>
    </row>
    <row r="325" spans="33:33" ht="18" customHeight="1">
      <c r="AG325" s="2"/>
    </row>
    <row r="326" spans="33:33" ht="18" customHeight="1">
      <c r="AG326" s="2"/>
    </row>
    <row r="327" spans="33:33" ht="18" customHeight="1">
      <c r="AG327" s="2"/>
    </row>
    <row r="328" spans="33:33" ht="18" customHeight="1">
      <c r="AG328" s="2"/>
    </row>
    <row r="329" spans="33:33" ht="18" customHeight="1">
      <c r="AG329" s="2"/>
    </row>
    <row r="330" spans="33:33" ht="18" customHeight="1">
      <c r="AG330" s="2"/>
    </row>
    <row r="331" spans="33:33" ht="18" customHeight="1">
      <c r="AG331" s="2"/>
    </row>
    <row r="332" spans="33:33" ht="18" customHeight="1">
      <c r="AG332" s="2"/>
    </row>
    <row r="333" spans="33:33" ht="18" customHeight="1">
      <c r="AG333" s="2"/>
    </row>
    <row r="334" spans="33:33" ht="18" customHeight="1">
      <c r="AG334" s="2"/>
    </row>
    <row r="335" spans="33:33" ht="18" customHeight="1">
      <c r="AG335" s="2"/>
    </row>
    <row r="336" spans="33:33" ht="18" customHeight="1">
      <c r="AG336" s="2"/>
    </row>
    <row r="337" spans="33:33" ht="18" customHeight="1">
      <c r="AG337" s="2"/>
    </row>
    <row r="338" spans="33:33" ht="18" customHeight="1">
      <c r="AG338" s="2"/>
    </row>
    <row r="339" spans="33:33" ht="18" customHeight="1">
      <c r="AG339" s="2"/>
    </row>
    <row r="340" spans="33:33" ht="18" customHeight="1">
      <c r="AG340" s="2"/>
    </row>
    <row r="341" spans="33:33" ht="18" customHeight="1">
      <c r="AG341" s="2"/>
    </row>
    <row r="342" spans="33:33" ht="18" customHeight="1">
      <c r="AG342" s="2"/>
    </row>
    <row r="343" spans="33:33" ht="18" customHeight="1">
      <c r="AG343" s="2"/>
    </row>
    <row r="344" spans="33:33" ht="18" customHeight="1">
      <c r="AG344" s="2"/>
    </row>
    <row r="345" spans="33:33" ht="18" customHeight="1">
      <c r="AG345" s="2"/>
    </row>
    <row r="346" spans="33:33" ht="18" customHeight="1">
      <c r="AG346" s="2"/>
    </row>
    <row r="347" spans="33:33" ht="18" customHeight="1">
      <c r="AG347" s="2"/>
    </row>
    <row r="348" spans="33:33" ht="18" customHeight="1">
      <c r="AG348" s="2"/>
    </row>
    <row r="349" spans="33:33" ht="18" customHeight="1">
      <c r="AG349" s="2"/>
    </row>
    <row r="350" spans="33:33" ht="18" customHeight="1">
      <c r="AG350" s="2"/>
    </row>
    <row r="351" spans="33:33" ht="18" customHeight="1">
      <c r="AG351" s="2"/>
    </row>
    <row r="352" spans="33:33" ht="18" customHeight="1">
      <c r="AG352" s="2"/>
    </row>
    <row r="353" spans="33:33" ht="18" customHeight="1">
      <c r="AG353" s="2"/>
    </row>
    <row r="354" spans="33:33" ht="18" customHeight="1">
      <c r="AG354" s="2"/>
    </row>
    <row r="355" spans="33:33" ht="18" customHeight="1">
      <c r="AG355" s="2"/>
    </row>
    <row r="356" spans="33:33" ht="18" customHeight="1">
      <c r="AG356" s="2"/>
    </row>
    <row r="357" spans="33:33" ht="18" customHeight="1">
      <c r="AG357" s="2"/>
    </row>
    <row r="358" spans="33:33" ht="18" customHeight="1">
      <c r="AG358" s="2"/>
    </row>
    <row r="359" spans="33:33" ht="18" customHeight="1">
      <c r="AG359" s="2"/>
    </row>
    <row r="360" spans="33:33" ht="18" customHeight="1">
      <c r="AG360" s="2"/>
    </row>
    <row r="361" spans="33:33" ht="18" customHeight="1">
      <c r="AG361" s="2"/>
    </row>
    <row r="362" spans="33:33" ht="18" customHeight="1">
      <c r="AG362" s="2"/>
    </row>
    <row r="363" spans="33:33" ht="18" customHeight="1">
      <c r="AG363" s="2"/>
    </row>
    <row r="364" spans="33:33" ht="18" customHeight="1">
      <c r="AG364" s="2"/>
    </row>
    <row r="365" spans="33:33" ht="18" customHeight="1">
      <c r="AG365" s="2"/>
    </row>
    <row r="366" spans="33:33" ht="18" customHeight="1">
      <c r="AG366" s="2"/>
    </row>
    <row r="367" spans="33:33" ht="18" customHeight="1">
      <c r="AG367" s="2"/>
    </row>
    <row r="368" spans="33:33" ht="18" customHeight="1">
      <c r="AG368" s="2"/>
    </row>
    <row r="369" spans="33:33" ht="18" customHeight="1">
      <c r="AG369" s="2"/>
    </row>
    <row r="370" spans="33:33" ht="18" customHeight="1">
      <c r="AG370" s="2"/>
    </row>
    <row r="371" spans="33:33" ht="18" customHeight="1">
      <c r="AG371" s="2"/>
    </row>
    <row r="372" spans="33:33" ht="18" customHeight="1">
      <c r="AG372" s="2"/>
    </row>
    <row r="373" spans="33:33" ht="18" customHeight="1">
      <c r="AG373" s="2"/>
    </row>
    <row r="374" spans="33:33" ht="18" customHeight="1">
      <c r="AG374" s="2"/>
    </row>
    <row r="375" spans="33:33" ht="18" customHeight="1">
      <c r="AG375" s="2"/>
    </row>
    <row r="376" spans="33:33" ht="18" customHeight="1">
      <c r="AG376" s="2"/>
    </row>
    <row r="377" spans="33:33" ht="18" customHeight="1">
      <c r="AG377" s="2"/>
    </row>
    <row r="378" spans="33:33" ht="18" customHeight="1">
      <c r="AG378" s="2"/>
    </row>
    <row r="379" spans="33:33" ht="18" customHeight="1">
      <c r="AG379" s="2"/>
    </row>
    <row r="380" spans="33:33" ht="18" customHeight="1">
      <c r="AG380" s="2"/>
    </row>
    <row r="381" spans="33:33" ht="18" customHeight="1">
      <c r="AG381" s="2"/>
    </row>
    <row r="382" spans="33:33" ht="18" customHeight="1">
      <c r="AG382" s="2"/>
    </row>
    <row r="383" spans="33:33" ht="18" customHeight="1">
      <c r="AG383" s="2"/>
    </row>
    <row r="384" spans="33:33" ht="18" customHeight="1">
      <c r="AG384" s="2"/>
    </row>
    <row r="385" spans="33:33" ht="18" customHeight="1">
      <c r="AG385" s="2"/>
    </row>
    <row r="386" spans="33:33" ht="18" customHeight="1">
      <c r="AG386" s="2"/>
    </row>
    <row r="387" spans="33:33" ht="18" customHeight="1">
      <c r="AG387" s="2"/>
    </row>
    <row r="388" spans="33:33" ht="18" customHeight="1">
      <c r="AG388" s="2"/>
    </row>
    <row r="389" spans="33:33" ht="18" customHeight="1">
      <c r="AG389" s="2"/>
    </row>
    <row r="390" spans="33:33" ht="18" customHeight="1">
      <c r="AG390" s="2"/>
    </row>
    <row r="391" spans="33:33" ht="18" customHeight="1">
      <c r="AG391" s="2"/>
    </row>
    <row r="392" spans="33:33" ht="18" customHeight="1">
      <c r="AG392" s="2"/>
    </row>
    <row r="393" spans="33:33" ht="18" customHeight="1">
      <c r="AG393" s="2"/>
    </row>
    <row r="394" spans="33:33" ht="18" customHeight="1">
      <c r="AG394" s="2"/>
    </row>
    <row r="395" spans="33:33" ht="18" customHeight="1">
      <c r="AG395" s="2"/>
    </row>
    <row r="396" spans="33:33" ht="18" customHeight="1">
      <c r="AG396" s="2"/>
    </row>
    <row r="397" spans="33:33" ht="18" customHeight="1">
      <c r="AG397" s="2"/>
    </row>
    <row r="398" spans="33:33" ht="18" customHeight="1">
      <c r="AG398" s="2"/>
    </row>
    <row r="399" spans="33:33" ht="18" customHeight="1">
      <c r="AG399" s="2"/>
    </row>
    <row r="400" spans="33:33" ht="18" customHeight="1">
      <c r="AG400" s="2"/>
    </row>
    <row r="401" spans="33:33" ht="18" customHeight="1">
      <c r="AG401" s="2"/>
    </row>
    <row r="402" spans="33:33" ht="18" customHeight="1">
      <c r="AG402" s="2"/>
    </row>
    <row r="403" spans="33:33" ht="18" customHeight="1">
      <c r="AG403" s="2"/>
    </row>
    <row r="404" spans="33:33" ht="18" customHeight="1">
      <c r="AG404" s="2"/>
    </row>
    <row r="405" spans="33:33" ht="18" customHeight="1">
      <c r="AG405" s="2"/>
    </row>
    <row r="406" spans="33:33" ht="18" customHeight="1">
      <c r="AG406" s="2"/>
    </row>
    <row r="407" spans="33:33" ht="18" customHeight="1">
      <c r="AG407" s="2"/>
    </row>
    <row r="408" spans="33:33" ht="18" customHeight="1">
      <c r="AG408" s="2"/>
    </row>
    <row r="409" spans="33:33" ht="18" customHeight="1">
      <c r="AG409" s="2"/>
    </row>
    <row r="410" spans="33:33" ht="18" customHeight="1">
      <c r="AG410" s="2"/>
    </row>
    <row r="411" spans="33:33" ht="18" customHeight="1">
      <c r="AG411" s="2"/>
    </row>
    <row r="412" spans="33:33" ht="18" customHeight="1">
      <c r="AG412" s="2"/>
    </row>
    <row r="413" spans="33:33" ht="18" customHeight="1">
      <c r="AG413" s="2"/>
    </row>
    <row r="414" spans="33:33" ht="18" customHeight="1">
      <c r="AG414" s="2"/>
    </row>
    <row r="415" spans="33:33" ht="18" customHeight="1">
      <c r="AG415" s="2"/>
    </row>
    <row r="416" spans="33:33" ht="18" customHeight="1">
      <c r="AG416" s="2"/>
    </row>
    <row r="417" spans="33:33" ht="18" customHeight="1">
      <c r="AG417" s="2"/>
    </row>
    <row r="418" spans="33:33" ht="18" customHeight="1">
      <c r="AG418" s="2"/>
    </row>
    <row r="419" spans="33:33" ht="18" customHeight="1">
      <c r="AG419" s="2"/>
    </row>
    <row r="420" spans="33:33" ht="18" customHeight="1">
      <c r="AG420" s="2"/>
    </row>
    <row r="421" spans="33:33" ht="18" customHeight="1">
      <c r="AG421" s="2"/>
    </row>
    <row r="422" spans="33:33" ht="18" customHeight="1">
      <c r="AG422" s="2"/>
    </row>
    <row r="423" spans="33:33" ht="18" customHeight="1">
      <c r="AG423" s="2"/>
    </row>
    <row r="424" spans="33:33" ht="18" customHeight="1">
      <c r="AG424" s="2"/>
    </row>
    <row r="425" spans="33:33" ht="18" customHeight="1">
      <c r="AG425" s="2"/>
    </row>
    <row r="426" spans="33:33" ht="18" customHeight="1">
      <c r="AG426" s="2"/>
    </row>
    <row r="427" spans="33:33" ht="18" customHeight="1">
      <c r="AG427" s="2"/>
    </row>
    <row r="428" spans="33:33" ht="18" customHeight="1">
      <c r="AG428" s="2"/>
    </row>
    <row r="429" spans="33:33" ht="18" customHeight="1">
      <c r="AG429" s="2"/>
    </row>
    <row r="430" spans="33:33" ht="18" customHeight="1">
      <c r="AG430" s="2"/>
    </row>
    <row r="431" spans="33:33" ht="18" customHeight="1">
      <c r="AG431" s="2"/>
    </row>
    <row r="432" spans="33:33" ht="18" customHeight="1">
      <c r="AG432" s="2"/>
    </row>
    <row r="433" spans="33:33" ht="18" customHeight="1">
      <c r="AG433" s="2"/>
    </row>
    <row r="434" spans="33:33" ht="18" customHeight="1">
      <c r="AG434" s="2"/>
    </row>
    <row r="435" spans="33:33" ht="18" customHeight="1">
      <c r="AG435" s="2"/>
    </row>
    <row r="436" spans="33:33" ht="18" customHeight="1">
      <c r="AG436" s="2"/>
    </row>
    <row r="437" spans="33:33" ht="18" customHeight="1">
      <c r="AG437" s="2"/>
    </row>
    <row r="438" spans="33:33" ht="18" customHeight="1">
      <c r="AG438" s="2"/>
    </row>
    <row r="439" spans="33:33" ht="18" customHeight="1">
      <c r="AG439" s="2"/>
    </row>
    <row r="440" spans="33:33" ht="18" customHeight="1">
      <c r="AG440" s="2"/>
    </row>
    <row r="441" spans="33:33" ht="18" customHeight="1">
      <c r="AG441" s="2"/>
    </row>
    <row r="442" spans="33:33" ht="18" customHeight="1">
      <c r="AG442" s="2"/>
    </row>
    <row r="443" spans="33:33" ht="18" customHeight="1">
      <c r="AG443" s="2"/>
    </row>
    <row r="444" spans="33:33" ht="18" customHeight="1">
      <c r="AG444" s="2"/>
    </row>
    <row r="445" spans="33:33" ht="18" customHeight="1">
      <c r="AG445" s="2"/>
    </row>
    <row r="446" spans="33:33" ht="18" customHeight="1">
      <c r="AG446" s="2"/>
    </row>
    <row r="447" spans="33:33" ht="18" customHeight="1">
      <c r="AG447" s="2"/>
    </row>
    <row r="448" spans="33:33" ht="18" customHeight="1">
      <c r="AG448" s="2"/>
    </row>
    <row r="449" spans="33:33" ht="18" customHeight="1">
      <c r="AG449" s="2"/>
    </row>
    <row r="450" spans="33:33" ht="18" customHeight="1">
      <c r="AG450" s="2"/>
    </row>
    <row r="451" spans="33:33" ht="18" customHeight="1">
      <c r="AG451" s="2"/>
    </row>
    <row r="452" spans="33:33" ht="18" customHeight="1">
      <c r="AG452" s="2"/>
    </row>
    <row r="453" spans="33:33" ht="18" customHeight="1">
      <c r="AG453" s="2"/>
    </row>
    <row r="454" spans="33:33" ht="18" customHeight="1">
      <c r="AG454" s="2"/>
    </row>
    <row r="455" spans="33:33" ht="18" customHeight="1">
      <c r="AG455" s="2"/>
    </row>
    <row r="456" spans="33:33" ht="18" customHeight="1">
      <c r="AG456" s="2"/>
    </row>
    <row r="457" spans="33:33" ht="18" customHeight="1">
      <c r="AG457" s="2"/>
    </row>
    <row r="458" spans="33:33" ht="18" customHeight="1">
      <c r="AG458" s="2"/>
    </row>
    <row r="459" spans="33:33" ht="18" customHeight="1">
      <c r="AG459" s="2"/>
    </row>
    <row r="460" spans="33:33" ht="18" customHeight="1">
      <c r="AG460" s="2"/>
    </row>
    <row r="461" spans="33:33" ht="18" customHeight="1">
      <c r="AG461" s="2"/>
    </row>
    <row r="462" spans="33:33" ht="18" customHeight="1">
      <c r="AG462" s="2"/>
    </row>
    <row r="463" spans="33:33" ht="18" customHeight="1">
      <c r="AG463" s="2"/>
    </row>
    <row r="464" spans="33:33" ht="18" customHeight="1">
      <c r="AG464" s="2"/>
    </row>
    <row r="465" spans="33:33" ht="18" customHeight="1">
      <c r="AG465" s="2"/>
    </row>
    <row r="466" spans="33:33" ht="18" customHeight="1">
      <c r="AG466" s="2"/>
    </row>
    <row r="467" spans="33:33" ht="18" customHeight="1">
      <c r="AG467" s="2"/>
    </row>
    <row r="468" spans="33:33" ht="18" customHeight="1">
      <c r="AG468" s="2"/>
    </row>
    <row r="469" spans="33:33" ht="18" customHeight="1">
      <c r="AG469" s="2"/>
    </row>
    <row r="470" spans="33:33" ht="18" customHeight="1">
      <c r="AG470" s="2"/>
    </row>
    <row r="471" spans="33:33" ht="18" customHeight="1">
      <c r="AG471" s="2"/>
    </row>
    <row r="472" spans="33:33" ht="18" customHeight="1">
      <c r="AG472" s="2"/>
    </row>
    <row r="473" spans="33:33" ht="18" customHeight="1">
      <c r="AG473" s="2"/>
    </row>
    <row r="474" spans="33:33" ht="18" customHeight="1">
      <c r="AG474" s="2"/>
    </row>
    <row r="475" spans="33:33" ht="18" customHeight="1">
      <c r="AG475" s="2"/>
    </row>
    <row r="476" spans="33:33" ht="18" customHeight="1">
      <c r="AG476" s="2"/>
    </row>
    <row r="477" spans="33:33" ht="18" customHeight="1">
      <c r="AG477" s="2"/>
    </row>
    <row r="478" spans="33:33" ht="18" customHeight="1">
      <c r="AG478" s="2"/>
    </row>
    <row r="479" spans="33:33" ht="18" customHeight="1">
      <c r="AG479" s="2"/>
    </row>
    <row r="480" spans="33:33" ht="18" customHeight="1">
      <c r="AG480" s="2"/>
    </row>
    <row r="481" spans="33:33" ht="18" customHeight="1">
      <c r="AG481" s="2"/>
    </row>
    <row r="482" spans="33:33" ht="18" customHeight="1">
      <c r="AG482" s="2"/>
    </row>
    <row r="483" spans="33:33" ht="18" customHeight="1">
      <c r="AG483" s="2"/>
    </row>
    <row r="484" spans="33:33" ht="18" customHeight="1">
      <c r="AG484" s="2"/>
    </row>
    <row r="485" spans="33:33" ht="18" customHeight="1">
      <c r="AG485" s="2"/>
    </row>
    <row r="486" spans="33:33" ht="18" customHeight="1">
      <c r="AG486" s="2"/>
    </row>
    <row r="487" spans="33:33" ht="18" customHeight="1">
      <c r="AG487" s="2"/>
    </row>
    <row r="488" spans="33:33" ht="18" customHeight="1">
      <c r="AG488" s="2"/>
    </row>
    <row r="489" spans="33:33" ht="18" customHeight="1">
      <c r="AG489" s="2"/>
    </row>
    <row r="490" spans="33:33" ht="18" customHeight="1">
      <c r="AG490" s="2"/>
    </row>
    <row r="491" spans="33:33" ht="18" customHeight="1">
      <c r="AG491" s="2"/>
    </row>
    <row r="492" spans="33:33" ht="18" customHeight="1">
      <c r="AG492" s="2"/>
    </row>
    <row r="493" spans="33:33" ht="18" customHeight="1">
      <c r="AG493" s="2"/>
    </row>
    <row r="494" spans="33:33" ht="18" customHeight="1">
      <c r="AG494" s="2"/>
    </row>
    <row r="495" spans="33:33" ht="18" customHeight="1">
      <c r="AG495" s="2"/>
    </row>
    <row r="496" spans="33:33" ht="18" customHeight="1">
      <c r="AG496" s="2"/>
    </row>
    <row r="497" spans="33:33" ht="18" customHeight="1">
      <c r="AG497" s="2"/>
    </row>
    <row r="498" spans="33:33" ht="18" customHeight="1">
      <c r="AG498" s="2"/>
    </row>
    <row r="499" spans="33:33" ht="18" customHeight="1">
      <c r="AG499" s="2"/>
    </row>
    <row r="500" spans="33:33" ht="18" customHeight="1">
      <c r="AG500" s="2"/>
    </row>
    <row r="501" spans="33:33" ht="18" customHeight="1">
      <c r="AG501" s="2"/>
    </row>
    <row r="502" spans="33:33" ht="18" customHeight="1">
      <c r="AG502" s="2"/>
    </row>
    <row r="503" spans="33:33" ht="18" customHeight="1">
      <c r="AG503" s="2"/>
    </row>
    <row r="504" spans="33:33" ht="18" customHeight="1">
      <c r="AG504" s="2"/>
    </row>
    <row r="505" spans="33:33" ht="18" customHeight="1">
      <c r="AG505" s="2"/>
    </row>
    <row r="506" spans="33:33" ht="18" customHeight="1">
      <c r="AG506" s="2"/>
    </row>
    <row r="507" spans="33:33" ht="18" customHeight="1">
      <c r="AG507" s="2"/>
    </row>
    <row r="508" spans="33:33" ht="18" customHeight="1">
      <c r="AG508" s="2"/>
    </row>
    <row r="509" spans="33:33" ht="18" customHeight="1">
      <c r="AG509" s="2"/>
    </row>
    <row r="510" spans="33:33" ht="18" customHeight="1">
      <c r="AG510" s="2"/>
    </row>
    <row r="511" spans="33:33" ht="18" customHeight="1">
      <c r="AG511" s="2"/>
    </row>
    <row r="512" spans="33:33" ht="18" customHeight="1">
      <c r="AG512" s="2"/>
    </row>
    <row r="513" spans="33:33" ht="18" customHeight="1">
      <c r="AG513" s="2"/>
    </row>
    <row r="514" spans="33:33" ht="18" customHeight="1">
      <c r="AG514" s="2"/>
    </row>
    <row r="515" spans="33:33" ht="18" customHeight="1">
      <c r="AG515" s="2"/>
    </row>
    <row r="516" spans="33:33" ht="18" customHeight="1">
      <c r="AG516" s="2"/>
    </row>
    <row r="517" spans="33:33" ht="18" customHeight="1">
      <c r="AG517" s="2"/>
    </row>
    <row r="518" spans="33:33" ht="18" customHeight="1">
      <c r="AG518" s="2"/>
    </row>
    <row r="519" spans="33:33" ht="18" customHeight="1">
      <c r="AG519" s="2"/>
    </row>
    <row r="520" spans="33:33" ht="18" customHeight="1">
      <c r="AG520" s="2"/>
    </row>
    <row r="521" spans="33:33" ht="18" customHeight="1">
      <c r="AG521" s="2"/>
    </row>
    <row r="522" spans="33:33" ht="18" customHeight="1">
      <c r="AG522" s="2"/>
    </row>
    <row r="523" spans="33:33" ht="18" customHeight="1">
      <c r="AG523" s="2"/>
    </row>
    <row r="524" spans="33:33" ht="18" customHeight="1">
      <c r="AG524" s="2"/>
    </row>
    <row r="525" spans="33:33" ht="18" customHeight="1">
      <c r="AG525" s="2"/>
    </row>
    <row r="526" spans="33:33" ht="18" customHeight="1">
      <c r="AG526" s="2"/>
    </row>
    <row r="527" spans="33:33" ht="18" customHeight="1">
      <c r="AG527" s="2"/>
    </row>
    <row r="528" spans="33:33" ht="18" customHeight="1">
      <c r="AG528" s="2"/>
    </row>
    <row r="529" spans="33:33" ht="18" customHeight="1">
      <c r="AG529" s="2"/>
    </row>
    <row r="530" spans="33:33" ht="18" customHeight="1">
      <c r="AG530" s="2"/>
    </row>
    <row r="531" spans="33:33" ht="18" customHeight="1">
      <c r="AG531" s="2"/>
    </row>
    <row r="532" spans="33:33" ht="18" customHeight="1">
      <c r="AG532" s="2"/>
    </row>
    <row r="533" spans="33:33" ht="18" customHeight="1">
      <c r="AG533" s="2"/>
    </row>
    <row r="534" spans="33:33" ht="18" customHeight="1">
      <c r="AG534" s="2"/>
    </row>
    <row r="535" spans="33:33" ht="18" customHeight="1">
      <c r="AG535" s="2"/>
    </row>
    <row r="536" spans="33:33" ht="18" customHeight="1">
      <c r="AG536" s="2"/>
    </row>
    <row r="537" spans="33:33" ht="18" customHeight="1">
      <c r="AG537" s="2"/>
    </row>
    <row r="538" spans="33:33" ht="18" customHeight="1">
      <c r="AG538" s="2"/>
    </row>
    <row r="539" spans="33:33" ht="18" customHeight="1">
      <c r="AG539" s="2"/>
    </row>
    <row r="540" spans="33:33" ht="18" customHeight="1">
      <c r="AG540" s="2"/>
    </row>
    <row r="541" spans="33:33" ht="18" customHeight="1">
      <c r="AG541" s="2"/>
    </row>
    <row r="542" spans="33:33" ht="18" customHeight="1">
      <c r="AG542" s="2"/>
    </row>
    <row r="543" spans="33:33" ht="18" customHeight="1">
      <c r="AG543" s="2"/>
    </row>
    <row r="544" spans="33:33" ht="18" customHeight="1">
      <c r="AG544" s="2"/>
    </row>
    <row r="545" spans="33:33" ht="18" customHeight="1">
      <c r="AG545" s="2"/>
    </row>
    <row r="546" spans="33:33" ht="18" customHeight="1">
      <c r="AG546" s="2"/>
    </row>
    <row r="547" spans="33:33" ht="18" customHeight="1">
      <c r="AG547" s="2"/>
    </row>
    <row r="548" spans="33:33" ht="18" customHeight="1">
      <c r="AG548" s="2"/>
    </row>
    <row r="549" spans="33:33" ht="18" customHeight="1">
      <c r="AG549" s="2"/>
    </row>
    <row r="550" spans="33:33" ht="18" customHeight="1">
      <c r="AG550" s="2"/>
    </row>
    <row r="551" spans="33:33" ht="18" customHeight="1">
      <c r="AG551" s="2"/>
    </row>
    <row r="552" spans="33:33" ht="18" customHeight="1">
      <c r="AG552" s="2"/>
    </row>
    <row r="553" spans="33:33" ht="18" customHeight="1">
      <c r="AG553" s="2"/>
    </row>
    <row r="554" spans="33:33" ht="18" customHeight="1">
      <c r="AG554" s="2"/>
    </row>
    <row r="555" spans="33:33" ht="18" customHeight="1">
      <c r="AG555" s="2"/>
    </row>
    <row r="556" spans="33:33" ht="18" customHeight="1">
      <c r="AG556" s="2"/>
    </row>
    <row r="557" spans="33:33" ht="18" customHeight="1">
      <c r="AG557" s="2"/>
    </row>
    <row r="558" spans="33:33" ht="18" customHeight="1">
      <c r="AG558" s="2"/>
    </row>
    <row r="559" spans="33:33" ht="18" customHeight="1">
      <c r="AG559" s="2"/>
    </row>
    <row r="560" spans="33:33" ht="18" customHeight="1">
      <c r="AG560" s="2"/>
    </row>
    <row r="561" spans="33:33" ht="18" customHeight="1">
      <c r="AG561" s="2"/>
    </row>
    <row r="562" spans="33:33" ht="18" customHeight="1">
      <c r="AG562" s="2"/>
    </row>
    <row r="563" spans="33:33" ht="18" customHeight="1">
      <c r="AG563" s="2"/>
    </row>
    <row r="564" spans="33:33" ht="18" customHeight="1">
      <c r="AG564" s="2"/>
    </row>
    <row r="565" spans="33:33" ht="18" customHeight="1">
      <c r="AG565" s="2"/>
    </row>
    <row r="566" spans="33:33" ht="18" customHeight="1">
      <c r="AG566" s="2"/>
    </row>
    <row r="567" spans="33:33" ht="18" customHeight="1">
      <c r="AG567" s="2"/>
    </row>
    <row r="568" spans="33:33" ht="18" customHeight="1">
      <c r="AG568" s="2"/>
    </row>
    <row r="569" spans="33:33" ht="18" customHeight="1">
      <c r="AG569" s="2"/>
    </row>
    <row r="570" spans="33:33" ht="18" customHeight="1">
      <c r="AG570" s="2"/>
    </row>
    <row r="571" spans="33:33" ht="18" customHeight="1">
      <c r="AG571" s="2"/>
    </row>
    <row r="572" spans="33:33" ht="18" customHeight="1">
      <c r="AG572" s="2"/>
    </row>
    <row r="573" spans="33:33" ht="18" customHeight="1">
      <c r="AG573" s="2"/>
    </row>
    <row r="574" spans="33:33" ht="18" customHeight="1">
      <c r="AG574" s="2"/>
    </row>
    <row r="575" spans="33:33" ht="18" customHeight="1">
      <c r="AG575" s="2"/>
    </row>
    <row r="576" spans="33:33" ht="18" customHeight="1">
      <c r="AG576" s="2"/>
    </row>
    <row r="577" spans="33:33" ht="18" customHeight="1">
      <c r="AG577" s="2"/>
    </row>
    <row r="578" spans="33:33" ht="18" customHeight="1">
      <c r="AG578" s="2"/>
    </row>
    <row r="579" spans="33:33" ht="18" customHeight="1">
      <c r="AG579" s="2"/>
    </row>
    <row r="580" spans="33:33" ht="18" customHeight="1">
      <c r="AG580" s="2"/>
    </row>
    <row r="581" spans="33:33" ht="18" customHeight="1">
      <c r="AG581" s="2"/>
    </row>
    <row r="582" spans="33:33" ht="18" customHeight="1">
      <c r="AG582" s="2"/>
    </row>
    <row r="583" spans="33:33" ht="18" customHeight="1">
      <c r="AG583" s="2"/>
    </row>
    <row r="584" spans="33:33" ht="18" customHeight="1">
      <c r="AG584" s="2"/>
    </row>
    <row r="585" spans="33:33" ht="18" customHeight="1">
      <c r="AG585" s="2"/>
    </row>
    <row r="586" spans="33:33" ht="18" customHeight="1">
      <c r="AG586" s="2"/>
    </row>
    <row r="587" spans="33:33" ht="18" customHeight="1">
      <c r="AG587" s="2"/>
    </row>
    <row r="588" spans="33:33" ht="18" customHeight="1">
      <c r="AG588" s="2"/>
    </row>
    <row r="589" spans="33:33" ht="18" customHeight="1">
      <c r="AG589" s="2"/>
    </row>
    <row r="590" spans="33:33" ht="18" customHeight="1">
      <c r="AG590" s="2"/>
    </row>
    <row r="591" spans="33:33" ht="18" customHeight="1">
      <c r="AG591" s="2"/>
    </row>
    <row r="592" spans="33:33" ht="18" customHeight="1">
      <c r="AG592" s="2"/>
    </row>
    <row r="593" spans="33:33" ht="18" customHeight="1">
      <c r="AG593" s="2"/>
    </row>
    <row r="594" spans="33:33" ht="18" customHeight="1">
      <c r="AG594" s="2"/>
    </row>
    <row r="595" spans="33:33" ht="18" customHeight="1">
      <c r="AG595" s="2"/>
    </row>
    <row r="596" spans="33:33" ht="18" customHeight="1">
      <c r="AG596" s="2"/>
    </row>
    <row r="597" spans="33:33" ht="18" customHeight="1">
      <c r="AG597" s="2"/>
    </row>
    <row r="598" spans="33:33" ht="18" customHeight="1">
      <c r="AG598" s="2"/>
    </row>
    <row r="599" spans="33:33" ht="18" customHeight="1">
      <c r="AG599" s="2"/>
    </row>
    <row r="600" spans="33:33" ht="18" customHeight="1">
      <c r="AG600" s="2"/>
    </row>
    <row r="601" spans="33:33" ht="18" customHeight="1">
      <c r="AG601" s="2"/>
    </row>
    <row r="602" spans="33:33" ht="18" customHeight="1">
      <c r="AG602" s="2"/>
    </row>
    <row r="603" spans="33:33" ht="18" customHeight="1">
      <c r="AG603" s="2"/>
    </row>
    <row r="604" spans="33:33" ht="18" customHeight="1">
      <c r="AG604" s="2"/>
    </row>
    <row r="605" spans="33:33" ht="18" customHeight="1">
      <c r="AG605" s="2"/>
    </row>
    <row r="606" spans="33:33" ht="18" customHeight="1">
      <c r="AG606" s="2"/>
    </row>
    <row r="607" spans="33:33" ht="18" customHeight="1">
      <c r="AG607" s="2"/>
    </row>
    <row r="608" spans="33:33" ht="18" customHeight="1">
      <c r="AG608" s="2"/>
    </row>
    <row r="609" spans="33:33" ht="18" customHeight="1">
      <c r="AG609" s="2"/>
    </row>
    <row r="610" spans="33:33" ht="18" customHeight="1">
      <c r="AG610" s="2"/>
    </row>
    <row r="611" spans="33:33" ht="18" customHeight="1">
      <c r="AG611" s="2"/>
    </row>
    <row r="612" spans="33:33" ht="18" customHeight="1">
      <c r="AG612" s="2"/>
    </row>
    <row r="613" spans="33:33" ht="18" customHeight="1">
      <c r="AG613" s="2"/>
    </row>
    <row r="614" spans="33:33" ht="18" customHeight="1">
      <c r="AG614" s="2"/>
    </row>
    <row r="615" spans="33:33" ht="18" customHeight="1">
      <c r="AG615" s="2"/>
    </row>
    <row r="616" spans="33:33" ht="18" customHeight="1">
      <c r="AG616" s="2"/>
    </row>
    <row r="617" spans="33:33" ht="18" customHeight="1">
      <c r="AG617" s="2"/>
    </row>
    <row r="618" spans="33:33" ht="18" customHeight="1">
      <c r="AG618" s="2"/>
    </row>
    <row r="619" spans="33:33" ht="18" customHeight="1">
      <c r="AG619" s="2"/>
    </row>
    <row r="620" spans="33:33" ht="18" customHeight="1">
      <c r="AG620" s="2"/>
    </row>
    <row r="621" spans="33:33" ht="18" customHeight="1">
      <c r="AG621" s="2"/>
    </row>
    <row r="622" spans="33:33" ht="18" customHeight="1">
      <c r="AG622" s="2"/>
    </row>
    <row r="623" spans="33:33" ht="18" customHeight="1">
      <c r="AG623" s="2"/>
    </row>
    <row r="624" spans="33:33" ht="18" customHeight="1">
      <c r="AG624" s="2"/>
    </row>
    <row r="625" spans="33:33" ht="18" customHeight="1">
      <c r="AG625" s="2"/>
    </row>
    <row r="626" spans="33:33" ht="18" customHeight="1">
      <c r="AG626" s="2"/>
    </row>
    <row r="627" spans="33:33" ht="18" customHeight="1">
      <c r="AG627" s="2"/>
    </row>
    <row r="628" spans="33:33" ht="18" customHeight="1">
      <c r="AG628" s="2"/>
    </row>
    <row r="629" spans="33:33" ht="18" customHeight="1">
      <c r="AG629" s="2"/>
    </row>
    <row r="630" spans="33:33" ht="18" customHeight="1">
      <c r="AG630" s="2"/>
    </row>
    <row r="631" spans="33:33" ht="18" customHeight="1">
      <c r="AG631" s="2"/>
    </row>
    <row r="632" spans="33:33" ht="18" customHeight="1">
      <c r="AG632" s="2"/>
    </row>
    <row r="633" spans="33:33" ht="18" customHeight="1">
      <c r="AG633" s="2"/>
    </row>
    <row r="634" spans="33:33" ht="18" customHeight="1">
      <c r="AG634" s="2"/>
    </row>
    <row r="635" spans="33:33" ht="18" customHeight="1">
      <c r="AG635" s="2"/>
    </row>
    <row r="636" spans="33:33" ht="18" customHeight="1">
      <c r="AG636" s="2"/>
    </row>
    <row r="637" spans="33:33" ht="18" customHeight="1">
      <c r="AG637" s="2"/>
    </row>
    <row r="638" spans="33:33" ht="18" customHeight="1">
      <c r="AG638" s="2"/>
    </row>
    <row r="639" spans="33:33" ht="18" customHeight="1">
      <c r="AG639" s="2"/>
    </row>
    <row r="640" spans="33:33" ht="18" customHeight="1">
      <c r="AG640" s="2"/>
    </row>
    <row r="641" spans="33:33" ht="18" customHeight="1">
      <c r="AG641" s="2"/>
    </row>
    <row r="642" spans="33:33" ht="18" customHeight="1">
      <c r="AG642" s="2"/>
    </row>
    <row r="643" spans="33:33" ht="18" customHeight="1">
      <c r="AG643" s="2"/>
    </row>
    <row r="644" spans="33:33" ht="18" customHeight="1">
      <c r="AG644" s="2"/>
    </row>
    <row r="645" spans="33:33" ht="18" customHeight="1">
      <c r="AG645" s="2"/>
    </row>
    <row r="646" spans="33:33" ht="18" customHeight="1">
      <c r="AG646" s="2"/>
    </row>
    <row r="647" spans="33:33" ht="18" customHeight="1">
      <c r="AG647" s="2"/>
    </row>
    <row r="648" spans="33:33" ht="18" customHeight="1">
      <c r="AG648" s="2"/>
    </row>
    <row r="649" spans="33:33" ht="18" customHeight="1">
      <c r="AG649" s="2"/>
    </row>
    <row r="650" spans="33:33" ht="18" customHeight="1">
      <c r="AG650" s="2"/>
    </row>
    <row r="651" spans="33:33" ht="18" customHeight="1">
      <c r="AG651" s="2"/>
    </row>
    <row r="652" spans="33:33" ht="18" customHeight="1">
      <c r="AG652" s="2"/>
    </row>
    <row r="653" spans="33:33" ht="18" customHeight="1">
      <c r="AG653" s="2"/>
    </row>
    <row r="654" spans="33:33" ht="18" customHeight="1">
      <c r="AG654" s="2"/>
    </row>
    <row r="655" spans="33:33" ht="18" customHeight="1">
      <c r="AG655" s="2"/>
    </row>
    <row r="656" spans="33:33" ht="18" customHeight="1">
      <c r="AG656" s="2"/>
    </row>
    <row r="657" spans="33:33" ht="18" customHeight="1">
      <c r="AG657" s="2"/>
    </row>
    <row r="658" spans="33:33" ht="18" customHeight="1">
      <c r="AG658" s="2"/>
    </row>
    <row r="659" spans="33:33" ht="18" customHeight="1">
      <c r="AG659" s="2"/>
    </row>
    <row r="660" spans="33:33" ht="18" customHeight="1">
      <c r="AG660" s="2"/>
    </row>
    <row r="661" spans="33:33" ht="18" customHeight="1">
      <c r="AG661" s="2"/>
    </row>
    <row r="662" spans="33:33" ht="18" customHeight="1">
      <c r="AG662" s="2"/>
    </row>
    <row r="663" spans="33:33" ht="18" customHeight="1">
      <c r="AG663" s="2"/>
    </row>
    <row r="664" spans="33:33" ht="18" customHeight="1">
      <c r="AG664" s="2"/>
    </row>
    <row r="665" spans="33:33" ht="18" customHeight="1">
      <c r="AG665" s="2"/>
    </row>
    <row r="666" spans="33:33" ht="18" customHeight="1">
      <c r="AG666" s="2"/>
    </row>
    <row r="667" spans="33:33" ht="18" customHeight="1">
      <c r="AG667" s="2"/>
    </row>
    <row r="668" spans="33:33" ht="18" customHeight="1">
      <c r="AG668" s="2"/>
    </row>
    <row r="669" spans="33:33" ht="18" customHeight="1">
      <c r="AG669" s="2"/>
    </row>
    <row r="670" spans="33:33" ht="18" customHeight="1">
      <c r="AG670" s="2"/>
    </row>
    <row r="671" spans="33:33" ht="18" customHeight="1">
      <c r="AG671" s="2"/>
    </row>
    <row r="672" spans="33:33" ht="18" customHeight="1">
      <c r="AG672" s="2"/>
    </row>
    <row r="673" spans="33:33" ht="18" customHeight="1">
      <c r="AG673" s="2"/>
    </row>
    <row r="674" spans="33:33" ht="18" customHeight="1">
      <c r="AG674" s="2"/>
    </row>
    <row r="675" spans="33:33" ht="18" customHeight="1">
      <c r="AG675" s="2"/>
    </row>
    <row r="676" spans="33:33" ht="18" customHeight="1">
      <c r="AG676" s="2"/>
    </row>
    <row r="677" spans="33:33" ht="18" customHeight="1">
      <c r="AG677" s="2"/>
    </row>
    <row r="678" spans="33:33" ht="18" customHeight="1">
      <c r="AG678" s="2"/>
    </row>
    <row r="679" spans="33:33" ht="18" customHeight="1">
      <c r="AG679" s="2"/>
    </row>
    <row r="680" spans="33:33" ht="18" customHeight="1">
      <c r="AG680" s="2"/>
    </row>
    <row r="681" spans="33:33" ht="18" customHeight="1">
      <c r="AG681" s="2"/>
    </row>
    <row r="682" spans="33:33" ht="18" customHeight="1">
      <c r="AG682" s="2"/>
    </row>
    <row r="683" spans="33:33" ht="18" customHeight="1">
      <c r="AG683" s="2"/>
    </row>
    <row r="684" spans="33:33" ht="18" customHeight="1">
      <c r="AG684" s="2"/>
    </row>
    <row r="685" spans="33:33" ht="18" customHeight="1">
      <c r="AG685" s="2"/>
    </row>
    <row r="686" spans="33:33" ht="18" customHeight="1">
      <c r="AG686" s="2"/>
    </row>
    <row r="687" spans="33:33" ht="18" customHeight="1">
      <c r="AG687" s="2"/>
    </row>
    <row r="688" spans="33:33" ht="18" customHeight="1">
      <c r="AG688" s="2"/>
    </row>
    <row r="689" spans="33:33" ht="18" customHeight="1">
      <c r="AG689" s="2"/>
    </row>
    <row r="690" spans="33:33" ht="18" customHeight="1">
      <c r="AG690" s="2"/>
    </row>
    <row r="691" spans="33:33" ht="18" customHeight="1">
      <c r="AG691" s="2"/>
    </row>
    <row r="692" spans="33:33" ht="18" customHeight="1">
      <c r="AG692" s="2"/>
    </row>
    <row r="693" spans="33:33" ht="18" customHeight="1">
      <c r="AG693" s="2"/>
    </row>
    <row r="694" spans="33:33" ht="18" customHeight="1">
      <c r="AG694" s="2"/>
    </row>
    <row r="695" spans="33:33" ht="18" customHeight="1">
      <c r="AG695" s="2"/>
    </row>
    <row r="696" spans="33:33" ht="18" customHeight="1">
      <c r="AG696" s="2"/>
    </row>
    <row r="697" spans="33:33" ht="18" customHeight="1">
      <c r="AG697" s="2"/>
    </row>
    <row r="698" spans="33:33" ht="18" customHeight="1">
      <c r="AG698" s="2"/>
    </row>
    <row r="699" spans="33:33" ht="18" customHeight="1">
      <c r="AG699" s="2"/>
    </row>
    <row r="700" spans="33:33" ht="18" customHeight="1">
      <c r="AG700" s="2"/>
    </row>
    <row r="701" spans="33:33" ht="18" customHeight="1">
      <c r="AG701" s="2"/>
    </row>
    <row r="702" spans="33:33" ht="18" customHeight="1">
      <c r="AG702" s="2"/>
    </row>
    <row r="703" spans="33:33" ht="18" customHeight="1">
      <c r="AG703" s="2"/>
    </row>
    <row r="704" spans="33:33" ht="18" customHeight="1">
      <c r="AG704" s="2"/>
    </row>
    <row r="705" spans="33:33" ht="18" customHeight="1">
      <c r="AG705" s="2"/>
    </row>
    <row r="706" spans="33:33" ht="18" customHeight="1">
      <c r="AG706" s="2"/>
    </row>
    <row r="707" spans="33:33" ht="18" customHeight="1">
      <c r="AG707" s="2"/>
    </row>
    <row r="708" spans="33:33" ht="18" customHeight="1">
      <c r="AG708" s="2"/>
    </row>
    <row r="709" spans="33:33" ht="18" customHeight="1">
      <c r="AG709" s="2"/>
    </row>
    <row r="710" spans="33:33" ht="18" customHeight="1">
      <c r="AG710" s="2"/>
    </row>
    <row r="711" spans="33:33" ht="18" customHeight="1">
      <c r="AG711" s="2"/>
    </row>
    <row r="712" spans="33:33" ht="18" customHeight="1">
      <c r="AG712" s="2"/>
    </row>
    <row r="713" spans="33:33" ht="18" customHeight="1">
      <c r="AG713" s="2"/>
    </row>
    <row r="714" spans="33:33" ht="18" customHeight="1">
      <c r="AG714" s="2"/>
    </row>
    <row r="715" spans="33:33" ht="18" customHeight="1">
      <c r="AG715" s="2"/>
    </row>
    <row r="716" spans="33:33" ht="18" customHeight="1">
      <c r="AG716" s="2"/>
    </row>
    <row r="717" spans="33:33" ht="18" customHeight="1">
      <c r="AG717" s="2"/>
    </row>
    <row r="718" spans="33:33" ht="18" customHeight="1">
      <c r="AG718" s="2"/>
    </row>
    <row r="719" spans="33:33" ht="18" customHeight="1">
      <c r="AG719" s="2"/>
    </row>
    <row r="720" spans="33:33" ht="18" customHeight="1">
      <c r="AG720" s="2"/>
    </row>
    <row r="721" spans="33:33" ht="18" customHeight="1">
      <c r="AG721" s="2"/>
    </row>
    <row r="722" spans="33:33" ht="18" customHeight="1">
      <c r="AG722" s="2"/>
    </row>
    <row r="723" spans="33:33" ht="18" customHeight="1">
      <c r="AG723" s="2"/>
    </row>
    <row r="724" spans="33:33" ht="18" customHeight="1">
      <c r="AG724" s="2"/>
    </row>
    <row r="725" spans="33:33" ht="18" customHeight="1">
      <c r="AG725" s="2"/>
    </row>
    <row r="726" spans="33:33" ht="18" customHeight="1">
      <c r="AG726" s="2"/>
    </row>
    <row r="727" spans="33:33" ht="18" customHeight="1">
      <c r="AG727" s="2"/>
    </row>
    <row r="728" spans="33:33" ht="18" customHeight="1">
      <c r="AG728" s="2"/>
    </row>
    <row r="729" spans="33:33" ht="18" customHeight="1">
      <c r="AG729" s="2"/>
    </row>
    <row r="730" spans="33:33" ht="18" customHeight="1">
      <c r="AG730" s="2"/>
    </row>
    <row r="731" spans="33:33" ht="18" customHeight="1">
      <c r="AG731" s="2"/>
    </row>
    <row r="732" spans="33:33" ht="18" customHeight="1">
      <c r="AG732" s="2"/>
    </row>
    <row r="733" spans="33:33" ht="18" customHeight="1">
      <c r="AG733" s="2"/>
    </row>
    <row r="734" spans="33:33" ht="18" customHeight="1">
      <c r="AG734" s="2"/>
    </row>
    <row r="735" spans="33:33" ht="18" customHeight="1">
      <c r="AG735" s="2"/>
    </row>
    <row r="736" spans="33:33" ht="18" customHeight="1">
      <c r="AG736" s="2"/>
    </row>
    <row r="737" spans="33:33" ht="18" customHeight="1">
      <c r="AG737" s="2"/>
    </row>
    <row r="738" spans="33:33" ht="18" customHeight="1">
      <c r="AG738" s="2"/>
    </row>
    <row r="739" spans="33:33" ht="18" customHeight="1">
      <c r="AG739" s="2"/>
    </row>
    <row r="740" spans="33:33" ht="18" customHeight="1">
      <c r="AG740" s="2"/>
    </row>
    <row r="741" spans="33:33" ht="18" customHeight="1">
      <c r="AG741" s="2"/>
    </row>
    <row r="742" spans="33:33" ht="18" customHeight="1">
      <c r="AG742" s="2"/>
    </row>
    <row r="743" spans="33:33" ht="18" customHeight="1">
      <c r="AG743" s="2"/>
    </row>
    <row r="744" spans="33:33" ht="18" customHeight="1">
      <c r="AG744" s="2"/>
    </row>
    <row r="745" spans="33:33" ht="18" customHeight="1">
      <c r="AG745" s="2"/>
    </row>
    <row r="746" spans="33:33" ht="18" customHeight="1">
      <c r="AG746" s="2"/>
    </row>
    <row r="747" spans="33:33" ht="18" customHeight="1">
      <c r="AG747" s="2"/>
    </row>
    <row r="748" spans="33:33" ht="18" customHeight="1">
      <c r="AG748" s="2"/>
    </row>
    <row r="749" spans="33:33" ht="18" customHeight="1">
      <c r="AG749" s="2"/>
    </row>
    <row r="750" spans="33:33" ht="18" customHeight="1">
      <c r="AG750" s="2"/>
    </row>
    <row r="751" spans="33:33" ht="18" customHeight="1">
      <c r="AG751" s="2"/>
    </row>
    <row r="752" spans="33:33" ht="18" customHeight="1">
      <c r="AG752" s="2"/>
    </row>
    <row r="753" spans="33:33" ht="18" customHeight="1">
      <c r="AG753" s="2"/>
    </row>
    <row r="754" spans="33:33" ht="18" customHeight="1">
      <c r="AG754" s="2"/>
    </row>
    <row r="755" spans="33:33" ht="18" customHeight="1">
      <c r="AG755" s="2"/>
    </row>
    <row r="756" spans="33:33" ht="18" customHeight="1">
      <c r="AG756" s="2"/>
    </row>
    <row r="757" spans="33:33" ht="18" customHeight="1">
      <c r="AG757" s="2"/>
    </row>
    <row r="758" spans="33:33" ht="18" customHeight="1">
      <c r="AG758" s="2"/>
    </row>
    <row r="759" spans="33:33" ht="18" customHeight="1">
      <c r="AG759" s="2"/>
    </row>
    <row r="760" spans="33:33" ht="18" customHeight="1">
      <c r="AG760" s="2"/>
    </row>
    <row r="761" spans="33:33" ht="18" customHeight="1">
      <c r="AG761" s="2"/>
    </row>
    <row r="762" spans="33:33" ht="18" customHeight="1">
      <c r="AG762" s="2"/>
    </row>
    <row r="763" spans="33:33" ht="18" customHeight="1">
      <c r="AG763" s="2"/>
    </row>
    <row r="764" spans="33:33" ht="18" customHeight="1">
      <c r="AG764" s="2"/>
    </row>
    <row r="765" spans="33:33" ht="18" customHeight="1">
      <c r="AG765" s="2"/>
    </row>
    <row r="766" spans="33:33" ht="18" customHeight="1">
      <c r="AG766" s="2"/>
    </row>
    <row r="767" spans="33:33" ht="18" customHeight="1">
      <c r="AG767" s="2"/>
    </row>
    <row r="768" spans="33:33" ht="18" customHeight="1">
      <c r="AG768" s="2"/>
    </row>
    <row r="769" spans="33:33" ht="18" customHeight="1">
      <c r="AG769" s="2"/>
    </row>
    <row r="770" spans="33:33" ht="18" customHeight="1">
      <c r="AG770" s="2"/>
    </row>
    <row r="771" spans="33:33" ht="18" customHeight="1">
      <c r="AG771" s="2"/>
    </row>
    <row r="772" spans="33:33" ht="18" customHeight="1">
      <c r="AG772" s="2"/>
    </row>
    <row r="773" spans="33:33" ht="18" customHeight="1">
      <c r="AG773" s="2"/>
    </row>
    <row r="774" spans="33:33" ht="18" customHeight="1">
      <c r="AG774" s="2"/>
    </row>
    <row r="775" spans="33:33" ht="18" customHeight="1">
      <c r="AG775" s="2"/>
    </row>
    <row r="776" spans="33:33" ht="18" customHeight="1">
      <c r="AG776" s="2"/>
    </row>
    <row r="777" spans="33:33" ht="18" customHeight="1">
      <c r="AG777" s="2"/>
    </row>
    <row r="778" spans="33:33" ht="18" customHeight="1">
      <c r="AG778" s="2"/>
    </row>
    <row r="779" spans="33:33" ht="18" customHeight="1">
      <c r="AG779" s="2"/>
    </row>
    <row r="780" spans="33:33" ht="18" customHeight="1">
      <c r="AG780" s="2"/>
    </row>
    <row r="781" spans="33:33" ht="18" customHeight="1">
      <c r="AG781" s="2"/>
    </row>
    <row r="782" spans="33:33" ht="18" customHeight="1">
      <c r="AG782" s="2"/>
    </row>
    <row r="783" spans="33:33" ht="18" customHeight="1">
      <c r="AG783" s="2"/>
    </row>
    <row r="784" spans="33:33" ht="18" customHeight="1">
      <c r="AG784" s="2"/>
    </row>
    <row r="785" spans="33:33" ht="18" customHeight="1">
      <c r="AG785" s="2"/>
    </row>
    <row r="786" spans="33:33" ht="18" customHeight="1">
      <c r="AG786" s="2"/>
    </row>
    <row r="787" spans="33:33" ht="18" customHeight="1">
      <c r="AG787" s="2"/>
    </row>
    <row r="788" spans="33:33" ht="18" customHeight="1">
      <c r="AG788" s="2"/>
    </row>
    <row r="789" spans="33:33" ht="18" customHeight="1">
      <c r="AG789" s="2"/>
    </row>
    <row r="790" spans="33:33" ht="18" customHeight="1">
      <c r="AG790" s="2"/>
    </row>
    <row r="791" spans="33:33" ht="18" customHeight="1">
      <c r="AG791" s="2"/>
    </row>
    <row r="792" spans="33:33" ht="18" customHeight="1">
      <c r="AG792" s="2"/>
    </row>
    <row r="793" spans="33:33" ht="18" customHeight="1">
      <c r="AG793" s="2"/>
    </row>
    <row r="794" spans="33:33" ht="18" customHeight="1">
      <c r="AG794" s="2"/>
    </row>
    <row r="795" spans="33:33" ht="18" customHeight="1">
      <c r="AG795" s="2"/>
    </row>
    <row r="796" spans="33:33" ht="18" customHeight="1">
      <c r="AG796" s="2"/>
    </row>
    <row r="797" spans="33:33" ht="18" customHeight="1">
      <c r="AG797" s="2"/>
    </row>
    <row r="798" spans="33:33" ht="18" customHeight="1">
      <c r="AG798" s="2"/>
    </row>
    <row r="799" spans="33:33" ht="18" customHeight="1">
      <c r="AG799" s="2"/>
    </row>
    <row r="800" spans="33:33" ht="18" customHeight="1">
      <c r="AG800" s="2"/>
    </row>
    <row r="801" spans="33:33" ht="18" customHeight="1">
      <c r="AG801" s="2"/>
    </row>
    <row r="802" spans="33:33" ht="18" customHeight="1">
      <c r="AG802" s="2"/>
    </row>
    <row r="803" spans="33:33" ht="18" customHeight="1">
      <c r="AG803" s="2"/>
    </row>
    <row r="804" spans="33:33" ht="18" customHeight="1">
      <c r="AG804" s="2"/>
    </row>
    <row r="805" spans="33:33" ht="18" customHeight="1">
      <c r="AG805" s="2"/>
    </row>
    <row r="806" spans="33:33" ht="18" customHeight="1">
      <c r="AG806" s="2"/>
    </row>
    <row r="807" spans="33:33" ht="18" customHeight="1">
      <c r="AG807" s="2"/>
    </row>
    <row r="808" spans="33:33" ht="18" customHeight="1">
      <c r="AG808" s="2"/>
    </row>
    <row r="809" spans="33:33" ht="18" customHeight="1">
      <c r="AG809" s="2"/>
    </row>
    <row r="810" spans="33:33" ht="18" customHeight="1">
      <c r="AG810" s="2"/>
    </row>
    <row r="811" spans="33:33" ht="18" customHeight="1">
      <c r="AG811" s="2"/>
    </row>
    <row r="812" spans="33:33" ht="18" customHeight="1">
      <c r="AG812" s="2"/>
    </row>
    <row r="813" spans="33:33" ht="18" customHeight="1">
      <c r="AG813" s="2"/>
    </row>
    <row r="814" spans="33:33" ht="18" customHeight="1">
      <c r="AG814" s="2"/>
    </row>
    <row r="815" spans="33:33" ht="18" customHeight="1">
      <c r="AG815" s="2"/>
    </row>
    <row r="816" spans="33:33" ht="18" customHeight="1">
      <c r="AG816" s="2"/>
    </row>
    <row r="817" spans="33:33" ht="18" customHeight="1">
      <c r="AG817" s="2"/>
    </row>
    <row r="818" spans="33:33" ht="18" customHeight="1">
      <c r="AG818" s="2"/>
    </row>
    <row r="819" spans="33:33" ht="18" customHeight="1">
      <c r="AG819" s="2"/>
    </row>
    <row r="820" spans="33:33" ht="18" customHeight="1">
      <c r="AG820" s="2"/>
    </row>
    <row r="821" spans="33:33" ht="18" customHeight="1">
      <c r="AG821" s="2"/>
    </row>
    <row r="822" spans="33:33" ht="18" customHeight="1">
      <c r="AG822" s="2"/>
    </row>
    <row r="823" spans="33:33" ht="18" customHeight="1">
      <c r="AG823" s="2"/>
    </row>
    <row r="824" spans="33:33" ht="18" customHeight="1">
      <c r="AG824" s="2"/>
    </row>
    <row r="825" spans="33:33" ht="18" customHeight="1">
      <c r="AG825" s="2"/>
    </row>
    <row r="826" spans="33:33" ht="18" customHeight="1">
      <c r="AG826" s="2"/>
    </row>
    <row r="827" spans="33:33" ht="18" customHeight="1">
      <c r="AG827" s="2"/>
    </row>
    <row r="828" spans="33:33" ht="18" customHeight="1">
      <c r="AG828" s="2"/>
    </row>
    <row r="829" spans="33:33" ht="18" customHeight="1">
      <c r="AG829" s="2"/>
    </row>
    <row r="830" spans="33:33" ht="18" customHeight="1">
      <c r="AG830" s="2"/>
    </row>
    <row r="831" spans="33:33" ht="18" customHeight="1">
      <c r="AG831" s="2"/>
    </row>
    <row r="832" spans="33:33" ht="18" customHeight="1">
      <c r="AG832" s="2"/>
    </row>
    <row r="833" spans="33:33" ht="18" customHeight="1">
      <c r="AG833" s="2"/>
    </row>
    <row r="834" spans="33:33" ht="18" customHeight="1">
      <c r="AG834" s="2"/>
    </row>
    <row r="835" spans="33:33" ht="18" customHeight="1">
      <c r="AG835" s="2"/>
    </row>
    <row r="836" spans="33:33" ht="18" customHeight="1">
      <c r="AG836" s="2"/>
    </row>
    <row r="837" spans="33:33" ht="18" customHeight="1">
      <c r="AG837" s="2"/>
    </row>
    <row r="838" spans="33:33" ht="18" customHeight="1">
      <c r="AG838" s="2"/>
    </row>
    <row r="839" spans="33:33" ht="18" customHeight="1">
      <c r="AG839" s="2"/>
    </row>
    <row r="840" spans="33:33" ht="18" customHeight="1">
      <c r="AG840" s="2"/>
    </row>
    <row r="841" spans="33:33" ht="18" customHeight="1">
      <c r="AG841" s="2"/>
    </row>
    <row r="842" spans="33:33" ht="18" customHeight="1">
      <c r="AG842" s="2"/>
    </row>
    <row r="843" spans="33:33" ht="18" customHeight="1">
      <c r="AG843" s="2"/>
    </row>
    <row r="844" spans="33:33" ht="18" customHeight="1">
      <c r="AG844" s="2"/>
    </row>
    <row r="845" spans="33:33" ht="18" customHeight="1">
      <c r="AG845" s="2"/>
    </row>
    <row r="846" spans="33:33" ht="18" customHeight="1">
      <c r="AG846" s="2"/>
    </row>
    <row r="847" spans="33:33" ht="18" customHeight="1">
      <c r="AG847" s="2"/>
    </row>
    <row r="848" spans="33:33" ht="18" customHeight="1">
      <c r="AG848" s="2"/>
    </row>
    <row r="849" spans="33:33" ht="18" customHeight="1">
      <c r="AG849" s="2"/>
    </row>
    <row r="850" spans="33:33" ht="18" customHeight="1">
      <c r="AG850" s="2"/>
    </row>
    <row r="851" spans="33:33" ht="18" customHeight="1">
      <c r="AG851" s="2"/>
    </row>
    <row r="852" spans="33:33" ht="18" customHeight="1">
      <c r="AG852" s="2"/>
    </row>
    <row r="853" spans="33:33" ht="18" customHeight="1">
      <c r="AG853" s="2"/>
    </row>
    <row r="854" spans="33:33" ht="18" customHeight="1">
      <c r="AG854" s="2"/>
    </row>
    <row r="855" spans="33:33" ht="18" customHeight="1">
      <c r="AG855" s="2"/>
    </row>
    <row r="856" spans="33:33" ht="18" customHeight="1">
      <c r="AG856" s="2"/>
    </row>
    <row r="857" spans="33:33" ht="18" customHeight="1">
      <c r="AG857" s="2"/>
    </row>
    <row r="858" spans="33:33" ht="18" customHeight="1">
      <c r="AG858" s="2"/>
    </row>
    <row r="859" spans="33:33" ht="18" customHeight="1">
      <c r="AG859" s="2"/>
    </row>
    <row r="860" spans="33:33" ht="18" customHeight="1">
      <c r="AG860" s="2"/>
    </row>
    <row r="861" spans="33:33" ht="18" customHeight="1">
      <c r="AG861" s="2"/>
    </row>
    <row r="862" spans="33:33" ht="18" customHeight="1">
      <c r="AG862" s="2"/>
    </row>
    <row r="863" spans="33:33" ht="18" customHeight="1">
      <c r="AG863" s="2"/>
    </row>
    <row r="864" spans="33:33" ht="18" customHeight="1">
      <c r="AG864" s="2"/>
    </row>
    <row r="865" spans="33:33" ht="18" customHeight="1">
      <c r="AG865" s="2"/>
    </row>
    <row r="866" spans="33:33" ht="18" customHeight="1">
      <c r="AG866" s="2"/>
    </row>
    <row r="867" spans="33:33" ht="18" customHeight="1">
      <c r="AG867" s="2"/>
    </row>
    <row r="868" spans="33:33" ht="18" customHeight="1">
      <c r="AG868" s="2"/>
    </row>
    <row r="869" spans="33:33" ht="18" customHeight="1">
      <c r="AG869" s="2"/>
    </row>
    <row r="870" spans="33:33" ht="18" customHeight="1">
      <c r="AG870" s="2"/>
    </row>
    <row r="871" spans="33:33" ht="18" customHeight="1">
      <c r="AG871" s="2"/>
    </row>
    <row r="872" spans="33:33" ht="18" customHeight="1">
      <c r="AG872" s="2"/>
    </row>
    <row r="873" spans="33:33" ht="18" customHeight="1">
      <c r="AG873" s="2"/>
    </row>
    <row r="874" spans="33:33" ht="18" customHeight="1">
      <c r="AG874" s="2"/>
    </row>
    <row r="875" spans="33:33" ht="18" customHeight="1">
      <c r="AG875" s="2"/>
    </row>
    <row r="876" spans="33:33" ht="18" customHeight="1">
      <c r="AG876" s="2"/>
    </row>
    <row r="877" spans="33:33" ht="18" customHeight="1">
      <c r="AG877" s="2"/>
    </row>
    <row r="878" spans="33:33" ht="18" customHeight="1">
      <c r="AG878" s="2"/>
    </row>
    <row r="879" spans="33:33" ht="18" customHeight="1">
      <c r="AG879" s="2"/>
    </row>
    <row r="880" spans="33:33" ht="18" customHeight="1">
      <c r="AG880" s="2"/>
    </row>
    <row r="881" spans="33:33" ht="18" customHeight="1">
      <c r="AG881" s="2"/>
    </row>
    <row r="882" spans="33:33" ht="18" customHeight="1">
      <c r="AG882" s="2"/>
    </row>
    <row r="883" spans="33:33" ht="18" customHeight="1">
      <c r="AG883" s="2"/>
    </row>
    <row r="884" spans="33:33" ht="18" customHeight="1">
      <c r="AG884" s="2"/>
    </row>
    <row r="885" spans="33:33" ht="18" customHeight="1">
      <c r="AG885" s="2"/>
    </row>
    <row r="886" spans="33:33" ht="18" customHeight="1">
      <c r="AG886" s="2"/>
    </row>
    <row r="887" spans="33:33" ht="18" customHeight="1">
      <c r="AG887" s="2"/>
    </row>
    <row r="888" spans="33:33" ht="18" customHeight="1">
      <c r="AG888" s="2"/>
    </row>
    <row r="889" spans="33:33" ht="18" customHeight="1">
      <c r="AG889" s="2"/>
    </row>
    <row r="890" spans="33:33" ht="18" customHeight="1">
      <c r="AG890" s="2"/>
    </row>
    <row r="891" spans="33:33" ht="18" customHeight="1">
      <c r="AG891" s="2"/>
    </row>
    <row r="892" spans="33:33" ht="18" customHeight="1">
      <c r="AG892" s="2"/>
    </row>
    <row r="893" spans="33:33" ht="18" customHeight="1">
      <c r="AG893" s="2"/>
    </row>
    <row r="894" spans="33:33" ht="18" customHeight="1">
      <c r="AG894" s="2"/>
    </row>
    <row r="895" spans="33:33" ht="18" customHeight="1">
      <c r="AG895" s="2"/>
    </row>
    <row r="896" spans="33:33" ht="18" customHeight="1">
      <c r="AG896" s="2"/>
    </row>
    <row r="897" spans="33:33" ht="18" customHeight="1">
      <c r="AG897" s="2"/>
    </row>
    <row r="898" spans="33:33" ht="18" customHeight="1">
      <c r="AG898" s="2"/>
    </row>
    <row r="899" spans="33:33" ht="18" customHeight="1">
      <c r="AG899" s="2"/>
    </row>
    <row r="900" spans="33:33" ht="18" customHeight="1">
      <c r="AG900" s="2"/>
    </row>
    <row r="901" spans="33:33" ht="18" customHeight="1">
      <c r="AG901" s="2"/>
    </row>
    <row r="902" spans="33:33" ht="18" customHeight="1">
      <c r="AG902" s="2"/>
    </row>
    <row r="903" spans="33:33" ht="18" customHeight="1">
      <c r="AG903" s="2"/>
    </row>
    <row r="904" spans="33:33" ht="18" customHeight="1">
      <c r="AG904" s="2"/>
    </row>
    <row r="905" spans="33:33" ht="18" customHeight="1">
      <c r="AG905" s="2"/>
    </row>
    <row r="906" spans="33:33" ht="18" customHeight="1">
      <c r="AG906" s="2"/>
    </row>
    <row r="907" spans="33:33" ht="18" customHeight="1">
      <c r="AG907" s="2"/>
    </row>
    <row r="908" spans="33:33" ht="18" customHeight="1">
      <c r="AG908" s="2"/>
    </row>
    <row r="909" spans="33:33" ht="18" customHeight="1">
      <c r="AG909" s="2"/>
    </row>
    <row r="910" spans="33:33" ht="18" customHeight="1">
      <c r="AG910" s="2"/>
    </row>
    <row r="911" spans="33:33" ht="18" customHeight="1">
      <c r="AG911" s="2"/>
    </row>
    <row r="912" spans="33:33" ht="18" customHeight="1">
      <c r="AG912" s="2"/>
    </row>
    <row r="913" spans="33:33" ht="18" customHeight="1">
      <c r="AG913" s="2"/>
    </row>
    <row r="914" spans="33:33" ht="18" customHeight="1">
      <c r="AG914" s="2"/>
    </row>
    <row r="915" spans="33:33" ht="18" customHeight="1">
      <c r="AG915" s="2"/>
    </row>
    <row r="916" spans="33:33" ht="18" customHeight="1">
      <c r="AG916" s="2"/>
    </row>
    <row r="917" spans="33:33" ht="18" customHeight="1">
      <c r="AG917" s="2"/>
    </row>
    <row r="918" spans="33:33" ht="18" customHeight="1">
      <c r="AG918" s="2"/>
    </row>
    <row r="919" spans="33:33" ht="18" customHeight="1">
      <c r="AG919" s="2"/>
    </row>
    <row r="920" spans="33:33" ht="18" customHeight="1">
      <c r="AG920" s="2"/>
    </row>
    <row r="921" spans="33:33" ht="18" customHeight="1">
      <c r="AG921" s="2"/>
    </row>
    <row r="922" spans="33:33" ht="18" customHeight="1">
      <c r="AG922" s="2"/>
    </row>
    <row r="923" spans="33:33" ht="18" customHeight="1">
      <c r="AG923" s="2"/>
    </row>
    <row r="924" spans="33:33" ht="18" customHeight="1">
      <c r="AG924" s="2"/>
    </row>
    <row r="925" spans="33:33" ht="18" customHeight="1">
      <c r="AG925" s="2"/>
    </row>
    <row r="926" spans="33:33" ht="18" customHeight="1">
      <c r="AG926" s="2"/>
    </row>
    <row r="927" spans="33:33" ht="18" customHeight="1">
      <c r="AG927" s="2"/>
    </row>
    <row r="928" spans="33:33" ht="18" customHeight="1">
      <c r="AG928" s="2"/>
    </row>
    <row r="929" spans="33:33" ht="18" customHeight="1">
      <c r="AG929" s="2"/>
    </row>
    <row r="930" spans="33:33" ht="18" customHeight="1">
      <c r="AG930" s="2"/>
    </row>
    <row r="931" spans="33:33" ht="18" customHeight="1">
      <c r="AG931" s="2"/>
    </row>
    <row r="932" spans="33:33" ht="18" customHeight="1">
      <c r="AG932" s="2"/>
    </row>
    <row r="933" spans="33:33" ht="18" customHeight="1">
      <c r="AG933" s="2"/>
    </row>
    <row r="934" spans="33:33" ht="18" customHeight="1">
      <c r="AG934" s="2"/>
    </row>
    <row r="935" spans="33:33" ht="18" customHeight="1">
      <c r="AG935" s="2"/>
    </row>
    <row r="936" spans="33:33" ht="18" customHeight="1">
      <c r="AG936" s="2"/>
    </row>
    <row r="937" spans="33:33" ht="18" customHeight="1">
      <c r="AG937" s="2"/>
    </row>
    <row r="938" spans="33:33" ht="18" customHeight="1">
      <c r="AG938" s="2"/>
    </row>
    <row r="939" spans="33:33" ht="18" customHeight="1">
      <c r="AG939" s="2"/>
    </row>
    <row r="940" spans="33:33" ht="18" customHeight="1">
      <c r="AG940" s="2"/>
    </row>
    <row r="941" spans="33:33" ht="18" customHeight="1">
      <c r="AG941" s="2"/>
    </row>
    <row r="942" spans="33:33" ht="18" customHeight="1">
      <c r="AG942" s="2"/>
    </row>
    <row r="943" spans="33:33" ht="18" customHeight="1">
      <c r="AG943" s="2"/>
    </row>
    <row r="944" spans="33:33" ht="18" customHeight="1">
      <c r="AG944" s="2"/>
    </row>
    <row r="945" spans="33:33" ht="18" customHeight="1">
      <c r="AG945" s="2"/>
    </row>
    <row r="946" spans="33:33" ht="18" customHeight="1">
      <c r="AG946" s="2"/>
    </row>
    <row r="947" spans="33:33" ht="18" customHeight="1">
      <c r="AG947" s="2"/>
    </row>
    <row r="948" spans="33:33" ht="18" customHeight="1">
      <c r="AG948" s="2"/>
    </row>
    <row r="949" spans="33:33" ht="18" customHeight="1">
      <c r="AG949" s="2"/>
    </row>
    <row r="950" spans="33:33" ht="18" customHeight="1">
      <c r="AG950" s="2"/>
    </row>
    <row r="951" spans="33:33" ht="18" customHeight="1">
      <c r="AG951" s="2"/>
    </row>
    <row r="952" spans="33:33" ht="18" customHeight="1">
      <c r="AG952" s="2"/>
    </row>
    <row r="953" spans="33:33" ht="18" customHeight="1">
      <c r="AG953" s="2"/>
    </row>
    <row r="954" spans="33:33" ht="18" customHeight="1">
      <c r="AG954" s="2"/>
    </row>
    <row r="955" spans="33:33" ht="18" customHeight="1">
      <c r="AG955" s="2"/>
    </row>
    <row r="956" spans="33:33" ht="18" customHeight="1">
      <c r="AG956" s="2"/>
    </row>
    <row r="957" spans="33:33" ht="18" customHeight="1">
      <c r="AG957" s="2"/>
    </row>
    <row r="958" spans="33:33" ht="18" customHeight="1">
      <c r="AG958" s="2"/>
    </row>
    <row r="959" spans="33:33" ht="18" customHeight="1">
      <c r="AG959" s="2"/>
    </row>
    <row r="960" spans="33:33" ht="18" customHeight="1">
      <c r="AG960" s="2"/>
    </row>
    <row r="961" spans="33:33" ht="18" customHeight="1">
      <c r="AG961" s="2"/>
    </row>
    <row r="962" spans="33:33" ht="18" customHeight="1">
      <c r="AG962" s="2"/>
    </row>
    <row r="963" spans="33:33" ht="18" customHeight="1">
      <c r="AG963" s="2"/>
    </row>
    <row r="964" spans="33:33" ht="18" customHeight="1">
      <c r="AG964" s="2"/>
    </row>
    <row r="965" spans="33:33" ht="18" customHeight="1">
      <c r="AG965" s="2"/>
    </row>
    <row r="966" spans="33:33" ht="18" customHeight="1">
      <c r="AG966" s="2"/>
    </row>
    <row r="967" spans="33:33" ht="18" customHeight="1">
      <c r="AG967" s="2"/>
    </row>
    <row r="968" spans="33:33" ht="18" customHeight="1">
      <c r="AG968" s="2"/>
    </row>
    <row r="969" spans="33:33" ht="18" customHeight="1">
      <c r="AG969" s="2"/>
    </row>
    <row r="970" spans="33:33" ht="18" customHeight="1">
      <c r="AG970" s="2"/>
    </row>
    <row r="971" spans="33:33" ht="18" customHeight="1">
      <c r="AG971" s="2"/>
    </row>
    <row r="972" spans="33:33" ht="18" customHeight="1">
      <c r="AG972" s="2"/>
    </row>
    <row r="973" spans="33:33" ht="18" customHeight="1">
      <c r="AG973" s="2"/>
    </row>
    <row r="974" spans="33:33" ht="18" customHeight="1">
      <c r="AG974" s="2"/>
    </row>
    <row r="975" spans="33:33" ht="18" customHeight="1">
      <c r="AG975" s="2"/>
    </row>
    <row r="976" spans="33:33" ht="18" customHeight="1">
      <c r="AG976" s="2"/>
    </row>
    <row r="977" spans="33:33" ht="18" customHeight="1">
      <c r="AG977" s="2"/>
    </row>
    <row r="978" spans="33:33" ht="18" customHeight="1">
      <c r="AG978" s="2"/>
    </row>
    <row r="979" spans="33:33" ht="18" customHeight="1">
      <c r="AG979" s="2"/>
    </row>
    <row r="980" spans="33:33" ht="18" customHeight="1">
      <c r="AG980" s="2"/>
    </row>
    <row r="981" spans="33:33" ht="18" customHeight="1">
      <c r="AG981" s="2"/>
    </row>
    <row r="982" spans="33:33" ht="18" customHeight="1">
      <c r="AG982" s="2"/>
    </row>
    <row r="983" spans="33:33" ht="18" customHeight="1">
      <c r="AG983" s="2"/>
    </row>
    <row r="984" spans="33:33" ht="18" customHeight="1">
      <c r="AG984" s="2"/>
    </row>
    <row r="985" spans="33:33" ht="18" customHeight="1">
      <c r="AG985" s="2"/>
    </row>
    <row r="986" spans="33:33" ht="18" customHeight="1">
      <c r="AG986" s="2"/>
    </row>
    <row r="987" spans="33:33" ht="18" customHeight="1">
      <c r="AG987" s="2"/>
    </row>
    <row r="988" spans="33:33" ht="18" customHeight="1">
      <c r="AG988" s="2"/>
    </row>
    <row r="989" spans="33:33" ht="18" customHeight="1">
      <c r="AG989" s="2"/>
    </row>
    <row r="990" spans="33:33" ht="18" customHeight="1">
      <c r="AG990" s="2"/>
    </row>
    <row r="991" spans="33:33" ht="18" customHeight="1">
      <c r="AG991" s="2"/>
    </row>
    <row r="992" spans="33:33" ht="18" customHeight="1">
      <c r="AG992" s="2"/>
    </row>
    <row r="993" spans="33:33" ht="18" customHeight="1">
      <c r="AG993" s="2"/>
    </row>
    <row r="994" spans="33:33" ht="18" customHeight="1">
      <c r="AG994" s="2"/>
    </row>
    <row r="995" spans="33:33" ht="18" customHeight="1">
      <c r="AG995" s="2"/>
    </row>
    <row r="996" spans="33:33" ht="18" customHeight="1">
      <c r="AG996" s="2"/>
    </row>
    <row r="997" spans="33:33" ht="18" customHeight="1">
      <c r="AG997" s="2"/>
    </row>
    <row r="998" spans="33:33" ht="18" customHeight="1">
      <c r="AG998" s="2"/>
    </row>
    <row r="999" spans="33:33" ht="18" customHeight="1">
      <c r="AG999" s="2"/>
    </row>
    <row r="1000" spans="33:33" ht="18" customHeight="1">
      <c r="AG1000" s="2"/>
    </row>
  </sheetData>
  <phoneticPr fontId="4"/>
  <pageMargins left="0.7" right="0.7" top="0.75" bottom="0.75" header="0" footer="0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986"/>
  <sheetViews>
    <sheetView topLeftCell="AC1" zoomScale="125" zoomScaleNormal="125" workbookViewId="0">
      <selection activeCell="AH17" sqref="AH17"/>
    </sheetView>
  </sheetViews>
  <sheetFormatPr baseColWidth="10" defaultColWidth="12.6640625" defaultRowHeight="15" customHeight="1"/>
  <cols>
    <col min="1" max="4" width="7.6640625" customWidth="1"/>
    <col min="5" max="5" width="8.83203125" customWidth="1"/>
    <col min="6" max="6" width="9.5" customWidth="1"/>
    <col min="7" max="8" width="7.6640625" customWidth="1"/>
    <col min="9" max="9" width="8.1640625" customWidth="1"/>
    <col min="10" max="39" width="7.6640625" customWidth="1"/>
    <col min="40" max="40" width="12.83203125" customWidth="1"/>
  </cols>
  <sheetData>
    <row r="1" spans="1:40" ht="18" customHeight="1">
      <c r="A1" s="1" t="s">
        <v>41</v>
      </c>
      <c r="AG1" s="2"/>
    </row>
    <row r="2" spans="1:40" ht="18" customHeight="1">
      <c r="C2" s="1" t="s">
        <v>1</v>
      </c>
      <c r="D2" s="2"/>
      <c r="E2" s="44">
        <v>20</v>
      </c>
      <c r="G2" s="1" t="s">
        <v>2</v>
      </c>
      <c r="H2" s="2"/>
      <c r="I2" s="44">
        <v>761.5</v>
      </c>
      <c r="K2" s="1" t="s">
        <v>3</v>
      </c>
      <c r="M2" s="3">
        <v>999</v>
      </c>
      <c r="O2" s="1" t="s">
        <v>4</v>
      </c>
      <c r="Q2" s="1">
        <v>9.8066499999999994</v>
      </c>
      <c r="S2" s="1" t="s">
        <v>5</v>
      </c>
      <c r="T2" s="1" t="s">
        <v>6</v>
      </c>
      <c r="U2" s="1">
        <v>0.03</v>
      </c>
      <c r="V2" s="1" t="s">
        <v>7</v>
      </c>
      <c r="W2" s="1">
        <v>0.37</v>
      </c>
      <c r="X2" s="1" t="s">
        <v>8</v>
      </c>
      <c r="Y2" s="1">
        <v>2.1399999999999999E-2</v>
      </c>
      <c r="AA2" s="1" t="s">
        <v>9</v>
      </c>
      <c r="AC2" s="1">
        <v>9.6299999999999997E-2</v>
      </c>
      <c r="AE2" s="1" t="s">
        <v>10</v>
      </c>
      <c r="AG2" s="2">
        <v>9.2700000000000005E-2</v>
      </c>
    </row>
    <row r="3" spans="1:40" ht="18" customHeight="1">
      <c r="G3" s="1" t="s">
        <v>11</v>
      </c>
      <c r="I3" s="4">
        <v>1.8099999999999999E-5</v>
      </c>
      <c r="K3" s="1" t="s">
        <v>12</v>
      </c>
      <c r="M3" s="3">
        <v>1.2</v>
      </c>
      <c r="O3" s="1" t="s">
        <v>13</v>
      </c>
      <c r="P3" s="1">
        <v>24.689</v>
      </c>
      <c r="Q3" s="1">
        <v>24.675999999999998</v>
      </c>
      <c r="R3" s="1">
        <v>25.175000000000001</v>
      </c>
      <c r="S3" s="1">
        <v>7.3986000000000001</v>
      </c>
      <c r="T3" s="1">
        <v>7.4080000000000004</v>
      </c>
      <c r="AG3" s="2"/>
    </row>
    <row r="4" spans="1:40" ht="18" customHeight="1"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40" ht="18" customHeight="1" thickTop="1">
      <c r="B5" s="30"/>
      <c r="C5" s="31" t="s">
        <v>14</v>
      </c>
      <c r="D5" s="7"/>
      <c r="E5" s="7"/>
      <c r="F5" s="7"/>
      <c r="G5" s="8"/>
      <c r="H5" s="5" t="s">
        <v>15</v>
      </c>
      <c r="I5" s="6"/>
      <c r="J5" s="7"/>
      <c r="K5" s="7"/>
      <c r="L5" s="7"/>
      <c r="M5" s="10"/>
      <c r="R5" s="1" t="s">
        <v>14</v>
      </c>
      <c r="W5" s="1" t="s">
        <v>15</v>
      </c>
      <c r="AB5" s="1" t="s">
        <v>16</v>
      </c>
      <c r="AG5" s="2" t="s">
        <v>17</v>
      </c>
    </row>
    <row r="6" spans="1:40" ht="18" customHeight="1" thickBot="1">
      <c r="B6" s="32" t="s">
        <v>18</v>
      </c>
      <c r="C6" s="33" t="s">
        <v>19</v>
      </c>
      <c r="D6" s="34" t="s">
        <v>20</v>
      </c>
      <c r="E6" s="34" t="s">
        <v>21</v>
      </c>
      <c r="F6" s="34" t="s">
        <v>22</v>
      </c>
      <c r="G6" s="35" t="s">
        <v>23</v>
      </c>
      <c r="H6" s="36" t="s">
        <v>24</v>
      </c>
      <c r="I6" s="37" t="s">
        <v>19</v>
      </c>
      <c r="J6" s="34" t="s">
        <v>20</v>
      </c>
      <c r="K6" s="34" t="s">
        <v>21</v>
      </c>
      <c r="L6" s="34" t="s">
        <v>22</v>
      </c>
      <c r="M6" s="38" t="s">
        <v>23</v>
      </c>
      <c r="O6" s="1" t="s">
        <v>25</v>
      </c>
      <c r="P6" s="1" t="s">
        <v>26</v>
      </c>
      <c r="Q6" s="1" t="s">
        <v>27</v>
      </c>
      <c r="R6" s="1" t="s">
        <v>28</v>
      </c>
      <c r="S6" s="1" t="s">
        <v>29</v>
      </c>
      <c r="T6" s="1" t="s">
        <v>30</v>
      </c>
      <c r="U6" s="1" t="s">
        <v>31</v>
      </c>
      <c r="V6" s="1" t="s">
        <v>32</v>
      </c>
      <c r="W6" s="1" t="s">
        <v>28</v>
      </c>
      <c r="X6" s="1" t="s">
        <v>29</v>
      </c>
      <c r="Y6" s="1" t="s">
        <v>30</v>
      </c>
      <c r="Z6" s="1" t="s">
        <v>31</v>
      </c>
      <c r="AA6" s="1" t="s">
        <v>32</v>
      </c>
      <c r="AB6" s="1" t="s">
        <v>28</v>
      </c>
      <c r="AC6" s="1" t="s">
        <v>29</v>
      </c>
      <c r="AD6" s="1" t="s">
        <v>30</v>
      </c>
      <c r="AE6" s="1" t="s">
        <v>31</v>
      </c>
      <c r="AF6" s="1" t="s">
        <v>32</v>
      </c>
      <c r="AG6" s="49" t="s">
        <v>33</v>
      </c>
      <c r="AH6" s="50" t="s">
        <v>34</v>
      </c>
      <c r="AI6" s="50" t="s">
        <v>35</v>
      </c>
      <c r="AJ6" s="50" t="s">
        <v>36</v>
      </c>
      <c r="AK6" s="50" t="s">
        <v>37</v>
      </c>
      <c r="AL6" s="50" t="s">
        <v>38</v>
      </c>
      <c r="AM6" s="50" t="s">
        <v>39</v>
      </c>
      <c r="AN6" s="50" t="s">
        <v>40</v>
      </c>
    </row>
    <row r="7" spans="1:40" ht="18" customHeight="1" thickTop="1">
      <c r="B7" s="40">
        <v>-4</v>
      </c>
      <c r="C7" s="41">
        <v>-8.2089999999999995E-4</v>
      </c>
      <c r="D7" s="41">
        <v>1.7029999999999999E-4</v>
      </c>
      <c r="E7" s="41">
        <v>3.858E-4</v>
      </c>
      <c r="F7" s="42">
        <v>8.9129999999999995E-5</v>
      </c>
      <c r="G7" s="41">
        <v>9.9630000000000009E-4</v>
      </c>
      <c r="H7" s="43">
        <v>14.18</v>
      </c>
      <c r="I7" s="41">
        <v>-4.002E-2</v>
      </c>
      <c r="J7" s="41">
        <v>-2.5350000000000001E-2</v>
      </c>
      <c r="K7" s="41">
        <v>-5.0529999999999999E-2</v>
      </c>
      <c r="L7" s="41">
        <v>9.7650000000000001E-2</v>
      </c>
      <c r="M7" s="41">
        <v>5.3260000000000002E-2</v>
      </c>
      <c r="O7" s="1">
        <f t="shared" ref="O7:O14" si="0">($B7+13)/180*PI()</f>
        <v>0.15707963267948966</v>
      </c>
      <c r="P7" s="1">
        <f t="shared" ref="P7:P14" si="1">H7*$M$2/1000*$Q$2</f>
        <v>138.91923870299999</v>
      </c>
      <c r="Q7" s="1">
        <f t="shared" ref="Q7:Q14" si="2">SQRT(2*P7/$M$3)</f>
        <v>15.216177723232599</v>
      </c>
      <c r="R7" s="1">
        <f t="shared" ref="R7:R14" si="3">$P$3*C7</f>
        <v>-2.02672001E-2</v>
      </c>
      <c r="S7" s="1">
        <f t="shared" ref="S7:S14" si="4">$Q$3*D7</f>
        <v>4.2023227999999999E-3</v>
      </c>
      <c r="T7" s="1">
        <f t="shared" ref="T7:T14" si="5">$R$3*E7</f>
        <v>9.7125149999999997E-3</v>
      </c>
      <c r="U7" s="1">
        <f t="shared" ref="U7:U14" si="6">$S$3*F7</f>
        <v>6.5943721800000002E-4</v>
      </c>
      <c r="V7" s="1">
        <f t="shared" ref="V7:V14" si="7">$T$3*G7</f>
        <v>7.3805904000000012E-3</v>
      </c>
      <c r="W7" s="1">
        <f t="shared" ref="W7:W14" si="8">$P$3*I7</f>
        <v>-0.98805377999999999</v>
      </c>
      <c r="X7" s="1">
        <f t="shared" ref="X7:X14" si="9">$Q$3*J7</f>
        <v>-0.6255366</v>
      </c>
      <c r="Y7" s="1">
        <f t="shared" ref="Y7:Y14" si="10">$R$3*K7</f>
        <v>-1.2720927500000001</v>
      </c>
      <c r="Z7" s="1">
        <f t="shared" ref="Z7:Z14" si="11">$S$3*L7</f>
        <v>0.72247329000000005</v>
      </c>
      <c r="AA7" s="1">
        <f t="shared" ref="AA7:AA14" si="12">$T$3*M7</f>
        <v>0.39455008000000003</v>
      </c>
      <c r="AB7" s="1">
        <f t="shared" ref="AB7:AF7" si="13">W7-R7</f>
        <v>-0.96778657989999994</v>
      </c>
      <c r="AC7" s="1">
        <f t="shared" si="13"/>
        <v>-0.62973892279999999</v>
      </c>
      <c r="AD7" s="1">
        <f t="shared" si="13"/>
        <v>-1.281805265</v>
      </c>
      <c r="AE7" s="1">
        <f t="shared" si="13"/>
        <v>0.72181385278200005</v>
      </c>
      <c r="AF7" s="1">
        <f t="shared" si="13"/>
        <v>0.38716948960000003</v>
      </c>
      <c r="AG7" s="47">
        <f t="shared" ref="AG7:AG14" si="14">AB7+AC7+AD7</f>
        <v>-2.8793307677</v>
      </c>
      <c r="AH7" s="47">
        <f t="shared" ref="AH7:AH14" si="15">AE7+AF7-0.0046*P7</f>
        <v>0.46995484434820023</v>
      </c>
      <c r="AI7" s="47">
        <f t="shared" ref="AI7:AI14" si="16">($U$2*COS(O7)-$Y$2*SIN(O7))*(AB7+AC7)-($W$2*COS(O7)+$Y$2*SIN(O7))*AD7+($Y$2*COS(O7)+$U$2*SIN(O7))*AH7</f>
        <v>0.44287106072034249</v>
      </c>
      <c r="AJ7" s="47">
        <f t="shared" ref="AJ7:AJ14" si="17">AG7/(P7*$AC$2)</f>
        <v>-0.21523003496474863</v>
      </c>
      <c r="AK7" s="47">
        <f t="shared" ref="AK7:AK14" si="18">AH7/(P7*$AC$2)</f>
        <v>3.5129134420951974E-2</v>
      </c>
      <c r="AL7" s="47">
        <f t="shared" ref="AL7:AL14" si="19">AG7/AH7</f>
        <v>-6.1268243158413709</v>
      </c>
      <c r="AM7" s="47">
        <f t="shared" ref="AM7:AM14" si="20">AI7/(P7*$AC$2*$AG$2)</f>
        <v>0.35711565296276421</v>
      </c>
      <c r="AN7" s="48">
        <f t="shared" ref="AN7:AN14" si="21">$M$3*Q7*$AG$2/$I$3</f>
        <v>93516.442537701354</v>
      </c>
    </row>
    <row r="8" spans="1:40" ht="18" customHeight="1">
      <c r="B8" s="40">
        <v>0</v>
      </c>
      <c r="C8" s="41">
        <v>-8.2089999999999995E-4</v>
      </c>
      <c r="D8" s="41">
        <v>1.2689999999999999E-3</v>
      </c>
      <c r="E8" s="41">
        <v>8.742E-4</v>
      </c>
      <c r="F8" s="41">
        <v>5.775E-4</v>
      </c>
      <c r="G8" s="41">
        <v>-2.0560000000000001E-3</v>
      </c>
      <c r="H8" s="43">
        <v>14.1</v>
      </c>
      <c r="I8" s="41">
        <v>4.3619999999999999E-2</v>
      </c>
      <c r="J8" s="41">
        <v>5.3159999999999999E-2</v>
      </c>
      <c r="K8" s="41">
        <v>-2.3179999999999999E-2</v>
      </c>
      <c r="L8" s="41">
        <v>7.5910000000000005E-2</v>
      </c>
      <c r="M8" s="41">
        <v>4.5440000000000001E-2</v>
      </c>
      <c r="O8" s="1">
        <f t="shared" si="0"/>
        <v>0.22689280275926282</v>
      </c>
      <c r="P8" s="1">
        <f t="shared" si="1"/>
        <v>138.13549123499999</v>
      </c>
      <c r="Q8" s="1">
        <f t="shared" si="2"/>
        <v>15.173194084470151</v>
      </c>
      <c r="R8" s="1">
        <f t="shared" si="3"/>
        <v>-2.02672001E-2</v>
      </c>
      <c r="S8" s="1">
        <f t="shared" si="4"/>
        <v>3.1313843999999993E-2</v>
      </c>
      <c r="T8" s="1">
        <f t="shared" si="5"/>
        <v>2.2007985000000001E-2</v>
      </c>
      <c r="U8" s="1">
        <f t="shared" si="6"/>
        <v>4.2726915000000001E-3</v>
      </c>
      <c r="V8" s="1">
        <f t="shared" si="7"/>
        <v>-1.5230848000000002E-2</v>
      </c>
      <c r="W8" s="1">
        <f t="shared" si="8"/>
        <v>1.0769341800000001</v>
      </c>
      <c r="X8" s="1">
        <f t="shared" si="9"/>
        <v>1.31177616</v>
      </c>
      <c r="Y8" s="1">
        <f t="shared" si="10"/>
        <v>-0.58355650000000003</v>
      </c>
      <c r="Z8" s="1">
        <f t="shared" si="11"/>
        <v>0.56162772599999999</v>
      </c>
      <c r="AA8" s="1">
        <f t="shared" si="12"/>
        <v>0.33661952000000001</v>
      </c>
      <c r="AB8" s="1">
        <f t="shared" ref="AB8:AF8" si="22">W8-R8</f>
        <v>1.0972013801</v>
      </c>
      <c r="AC8" s="1">
        <f t="shared" si="22"/>
        <v>1.2804623159999999</v>
      </c>
      <c r="AD8" s="1">
        <f t="shared" si="22"/>
        <v>-0.60556448500000004</v>
      </c>
      <c r="AE8" s="1">
        <f t="shared" si="22"/>
        <v>0.55735503450000001</v>
      </c>
      <c r="AF8" s="1">
        <f t="shared" si="22"/>
        <v>0.35185036800000002</v>
      </c>
      <c r="AG8" s="45">
        <f t="shared" si="14"/>
        <v>1.7720992111</v>
      </c>
      <c r="AH8" s="45">
        <f t="shared" si="15"/>
        <v>0.27378214281900015</v>
      </c>
      <c r="AI8" s="45">
        <f t="shared" si="16"/>
        <v>0.28684357485637552</v>
      </c>
      <c r="AJ8" s="45">
        <f t="shared" si="17"/>
        <v>0.13321602437033903</v>
      </c>
      <c r="AK8" s="45">
        <f t="shared" si="18"/>
        <v>2.0581335616813513E-2</v>
      </c>
      <c r="AL8" s="45">
        <f t="shared" si="19"/>
        <v>6.4726617771837329</v>
      </c>
      <c r="AM8" s="45">
        <f t="shared" si="20"/>
        <v>0.23261291763777081</v>
      </c>
      <c r="AN8" s="46">
        <f t="shared" si="21"/>
        <v>93252.271268312688</v>
      </c>
    </row>
    <row r="9" spans="1:40" ht="18" customHeight="1">
      <c r="B9" s="40">
        <v>4</v>
      </c>
      <c r="C9" s="41">
        <v>-1.1869999999999999E-3</v>
      </c>
      <c r="D9" s="41">
        <v>1.2689999999999999E-3</v>
      </c>
      <c r="E9" s="41">
        <v>-3.4680000000000003E-4</v>
      </c>
      <c r="F9" s="41">
        <v>-3.993E-4</v>
      </c>
      <c r="G9" s="41">
        <v>-1.5679999999999999E-3</v>
      </c>
      <c r="H9" s="43">
        <v>14.25</v>
      </c>
      <c r="I9" s="41">
        <v>0.1236</v>
      </c>
      <c r="J9" s="41">
        <v>0.1462</v>
      </c>
      <c r="K9" s="41">
        <v>1.992E-2</v>
      </c>
      <c r="L9" s="41">
        <v>7.5060000000000002E-2</v>
      </c>
      <c r="M9" s="41">
        <v>4.8129999999999999E-2</v>
      </c>
      <c r="O9" s="1">
        <f t="shared" si="0"/>
        <v>0.29670597283903599</v>
      </c>
      <c r="P9" s="1">
        <f t="shared" si="1"/>
        <v>139.60501773749999</v>
      </c>
      <c r="Q9" s="1">
        <f t="shared" si="2"/>
        <v>15.253689047653356</v>
      </c>
      <c r="R9" s="1">
        <f t="shared" si="3"/>
        <v>-2.9305842999999998E-2</v>
      </c>
      <c r="S9" s="1">
        <f t="shared" si="4"/>
        <v>3.1313843999999993E-2</v>
      </c>
      <c r="T9" s="1">
        <f t="shared" si="5"/>
        <v>-8.730690000000001E-3</v>
      </c>
      <c r="U9" s="1">
        <f t="shared" si="6"/>
        <v>-2.9542609800000002E-3</v>
      </c>
      <c r="V9" s="1">
        <f t="shared" si="7"/>
        <v>-1.1615744000000001E-2</v>
      </c>
      <c r="W9" s="1">
        <f t="shared" si="8"/>
        <v>3.0515604000000001</v>
      </c>
      <c r="X9" s="1">
        <f t="shared" si="9"/>
        <v>3.6076311999999997</v>
      </c>
      <c r="Y9" s="1">
        <f t="shared" si="10"/>
        <v>0.50148599999999999</v>
      </c>
      <c r="Z9" s="1">
        <f t="shared" si="11"/>
        <v>0.55533891600000007</v>
      </c>
      <c r="AA9" s="1">
        <f t="shared" si="12"/>
        <v>0.35654704000000004</v>
      </c>
      <c r="AB9" s="1">
        <f t="shared" ref="AB9:AF9" si="23">W9-R9</f>
        <v>3.080866243</v>
      </c>
      <c r="AC9" s="1">
        <f t="shared" si="23"/>
        <v>3.5763173559999997</v>
      </c>
      <c r="AD9" s="1">
        <f t="shared" si="23"/>
        <v>0.51021669000000003</v>
      </c>
      <c r="AE9" s="1">
        <f t="shared" si="23"/>
        <v>0.55829317698000003</v>
      </c>
      <c r="AF9" s="1">
        <f t="shared" si="23"/>
        <v>0.36816278400000002</v>
      </c>
      <c r="AG9" s="45">
        <f t="shared" si="14"/>
        <v>7.1674002889999997</v>
      </c>
      <c r="AH9" s="45">
        <f t="shared" si="15"/>
        <v>0.28427287938750012</v>
      </c>
      <c r="AI9" s="45">
        <f t="shared" si="16"/>
        <v>-2.6076130604689801E-2</v>
      </c>
      <c r="AJ9" s="45">
        <f t="shared" si="17"/>
        <v>0.5331315013321597</v>
      </c>
      <c r="AK9" s="45">
        <f t="shared" si="18"/>
        <v>2.1145020630209413E-2</v>
      </c>
      <c r="AL9" s="45">
        <f t="shared" si="19"/>
        <v>25.213099133631811</v>
      </c>
      <c r="AM9" s="45">
        <f t="shared" si="20"/>
        <v>-2.0923585026495866E-2</v>
      </c>
      <c r="AN9" s="46">
        <f t="shared" si="21"/>
        <v>93746.981749224273</v>
      </c>
    </row>
    <row r="10" spans="1:40" ht="18" customHeight="1">
      <c r="B10" s="40">
        <v>8</v>
      </c>
      <c r="C10" s="41">
        <v>1.743E-3</v>
      </c>
      <c r="D10" s="41">
        <v>2.124E-3</v>
      </c>
      <c r="E10" s="41">
        <v>1.7290000000000001E-3</v>
      </c>
      <c r="F10" s="41">
        <v>-2.7720000000000002E-4</v>
      </c>
      <c r="G10" s="41">
        <v>-1.6900000000000001E-3</v>
      </c>
      <c r="H10" s="43">
        <v>14.45</v>
      </c>
      <c r="I10" s="41">
        <v>0.20319999999999999</v>
      </c>
      <c r="J10" s="41">
        <v>0.22339999999999999</v>
      </c>
      <c r="K10" s="41">
        <v>6.0830000000000002E-2</v>
      </c>
      <c r="L10" s="41">
        <v>8.7389999999999995E-2</v>
      </c>
      <c r="M10" s="41">
        <v>7.5109999999999996E-2</v>
      </c>
      <c r="O10" s="1">
        <f t="shared" si="0"/>
        <v>0.36651914291880922</v>
      </c>
      <c r="P10" s="1">
        <f t="shared" si="1"/>
        <v>141.5643864075</v>
      </c>
      <c r="Q10" s="1">
        <f t="shared" si="2"/>
        <v>15.360359501408162</v>
      </c>
      <c r="R10" s="1">
        <f t="shared" si="3"/>
        <v>4.3032926999999999E-2</v>
      </c>
      <c r="S10" s="1">
        <f t="shared" si="4"/>
        <v>5.2411823999999996E-2</v>
      </c>
      <c r="T10" s="1">
        <f t="shared" si="5"/>
        <v>4.3527575000000006E-2</v>
      </c>
      <c r="U10" s="1">
        <f t="shared" si="6"/>
        <v>-2.0508919200000002E-3</v>
      </c>
      <c r="V10" s="1">
        <f t="shared" si="7"/>
        <v>-1.2519520000000001E-2</v>
      </c>
      <c r="W10" s="1">
        <f t="shared" si="8"/>
        <v>5.0168048000000001</v>
      </c>
      <c r="X10" s="1">
        <f t="shared" si="9"/>
        <v>5.5126183999999991</v>
      </c>
      <c r="Y10" s="1">
        <f t="shared" si="10"/>
        <v>1.5313952500000001</v>
      </c>
      <c r="Z10" s="1">
        <f t="shared" si="11"/>
        <v>0.64656365399999993</v>
      </c>
      <c r="AA10" s="1">
        <f t="shared" si="12"/>
        <v>0.55641487999999995</v>
      </c>
      <c r="AB10" s="1">
        <f t="shared" ref="AB10:AF10" si="24">W10-R10</f>
        <v>4.9737718730000005</v>
      </c>
      <c r="AC10" s="1">
        <f t="shared" si="24"/>
        <v>5.4602065759999991</v>
      </c>
      <c r="AD10" s="1">
        <f t="shared" si="24"/>
        <v>1.4878676750000002</v>
      </c>
      <c r="AE10" s="1">
        <f t="shared" si="24"/>
        <v>0.6486145459199999</v>
      </c>
      <c r="AF10" s="1">
        <f t="shared" si="24"/>
        <v>0.56893439999999995</v>
      </c>
      <c r="AG10" s="45">
        <f t="shared" si="14"/>
        <v>11.921846124</v>
      </c>
      <c r="AH10" s="45">
        <f t="shared" si="15"/>
        <v>0.56635276844549998</v>
      </c>
      <c r="AI10" s="45">
        <f t="shared" si="16"/>
        <v>-0.2957432835467883</v>
      </c>
      <c r="AJ10" s="45">
        <f t="shared" si="17"/>
        <v>0.87450684676425627</v>
      </c>
      <c r="AK10" s="45">
        <f t="shared" si="18"/>
        <v>4.1543848875253371E-2</v>
      </c>
      <c r="AL10" s="45">
        <f t="shared" si="19"/>
        <v>21.050212496925823</v>
      </c>
      <c r="AM10" s="45">
        <f t="shared" si="20"/>
        <v>-0.23402101478143283</v>
      </c>
      <c r="AN10" s="46">
        <f t="shared" si="21"/>
        <v>94402.563035173691</v>
      </c>
    </row>
    <row r="11" spans="1:40" ht="18" customHeight="1">
      <c r="B11" s="40">
        <v>10</v>
      </c>
      <c r="C11" s="41">
        <v>-5.7669999999999998E-4</v>
      </c>
      <c r="D11" s="41">
        <v>3.7109999999999999E-3</v>
      </c>
      <c r="E11" s="41">
        <v>-1.026E-4</v>
      </c>
      <c r="F11" s="42">
        <v>-3.2969999999999998E-5</v>
      </c>
      <c r="G11" s="41">
        <v>3.6830000000000001E-3</v>
      </c>
      <c r="H11" s="43">
        <v>13.95</v>
      </c>
      <c r="I11" s="41">
        <v>0.216</v>
      </c>
      <c r="J11" s="41">
        <v>0.2147</v>
      </c>
      <c r="K11" s="41">
        <v>7.9140000000000002E-2</v>
      </c>
      <c r="L11" s="41">
        <v>0.10829999999999999</v>
      </c>
      <c r="M11" s="41">
        <v>0.121</v>
      </c>
      <c r="O11" s="1">
        <f t="shared" si="0"/>
        <v>0.40142572795869574</v>
      </c>
      <c r="P11" s="1">
        <f t="shared" si="1"/>
        <v>136.66596473249999</v>
      </c>
      <c r="Q11" s="1">
        <f t="shared" si="2"/>
        <v>15.09226980568198</v>
      </c>
      <c r="R11" s="1">
        <f t="shared" si="3"/>
        <v>-1.4238146299999999E-2</v>
      </c>
      <c r="S11" s="1">
        <f t="shared" si="4"/>
        <v>9.1572635999999985E-2</v>
      </c>
      <c r="T11" s="1">
        <f t="shared" si="5"/>
        <v>-2.5829550000000001E-3</v>
      </c>
      <c r="U11" s="1">
        <f t="shared" si="6"/>
        <v>-2.4393184199999999E-4</v>
      </c>
      <c r="V11" s="1">
        <f t="shared" si="7"/>
        <v>2.7283664000000003E-2</v>
      </c>
      <c r="W11" s="1">
        <f t="shared" si="8"/>
        <v>5.3328239999999996</v>
      </c>
      <c r="X11" s="1">
        <f t="shared" si="9"/>
        <v>5.2979371999999998</v>
      </c>
      <c r="Y11" s="1">
        <f t="shared" si="10"/>
        <v>1.9923495000000002</v>
      </c>
      <c r="Z11" s="1">
        <f t="shared" si="11"/>
        <v>0.80126838</v>
      </c>
      <c r="AA11" s="1">
        <f t="shared" si="12"/>
        <v>0.89636800000000005</v>
      </c>
      <c r="AB11" s="1">
        <f t="shared" ref="AB11:AF11" si="25">W11-R11</f>
        <v>5.3470621462999999</v>
      </c>
      <c r="AC11" s="1">
        <f t="shared" si="25"/>
        <v>5.2063645639999994</v>
      </c>
      <c r="AD11" s="1">
        <f t="shared" si="25"/>
        <v>1.9949324550000003</v>
      </c>
      <c r="AE11" s="1">
        <f t="shared" si="25"/>
        <v>0.801512311842</v>
      </c>
      <c r="AF11" s="1">
        <f t="shared" si="25"/>
        <v>0.86908433600000001</v>
      </c>
      <c r="AG11" s="45">
        <f t="shared" si="14"/>
        <v>12.548359165299999</v>
      </c>
      <c r="AH11" s="45">
        <f t="shared" si="15"/>
        <v>1.0419332100725001</v>
      </c>
      <c r="AI11" s="45">
        <f t="shared" si="16"/>
        <v>-0.46019986640449201</v>
      </c>
      <c r="AJ11" s="45">
        <f t="shared" si="17"/>
        <v>0.95345517934081303</v>
      </c>
      <c r="AK11" s="45">
        <f t="shared" si="18"/>
        <v>7.9168646879185345E-2</v>
      </c>
      <c r="AL11" s="45">
        <f t="shared" si="19"/>
        <v>12.043343127940854</v>
      </c>
      <c r="AM11" s="45">
        <f t="shared" si="20"/>
        <v>-0.37720730576262063</v>
      </c>
      <c r="AN11" s="46">
        <f t="shared" si="21"/>
        <v>92754.922275362609</v>
      </c>
    </row>
    <row r="12" spans="1:40" ht="18" customHeight="1">
      <c r="B12" s="40">
        <v>12</v>
      </c>
      <c r="C12" s="41">
        <v>1.1329999999999999E-3</v>
      </c>
      <c r="D12" s="41">
        <v>9.0289999999999999E-4</v>
      </c>
      <c r="E12" s="41">
        <v>8.742E-4</v>
      </c>
      <c r="F12" s="41">
        <v>-1.2539999999999999E-3</v>
      </c>
      <c r="G12" s="41">
        <v>9.9630000000000009E-4</v>
      </c>
      <c r="H12" s="43">
        <v>14.15</v>
      </c>
      <c r="I12" s="41">
        <v>0.2346</v>
      </c>
      <c r="J12" s="41">
        <v>0.18870000000000001</v>
      </c>
      <c r="K12" s="41">
        <v>0.1095</v>
      </c>
      <c r="L12" s="41">
        <v>0.1653</v>
      </c>
      <c r="M12" s="41">
        <v>0.18479999999999999</v>
      </c>
      <c r="O12" s="1">
        <f t="shared" si="0"/>
        <v>0.43633231299858238</v>
      </c>
      <c r="P12" s="1">
        <f t="shared" si="1"/>
        <v>138.62533340249999</v>
      </c>
      <c r="Q12" s="1">
        <f t="shared" si="2"/>
        <v>15.200073103031446</v>
      </c>
      <c r="R12" s="1">
        <f t="shared" si="3"/>
        <v>2.7972636999999998E-2</v>
      </c>
      <c r="S12" s="1">
        <f t="shared" si="4"/>
        <v>2.22799604E-2</v>
      </c>
      <c r="T12" s="1">
        <f t="shared" si="5"/>
        <v>2.2007985000000001E-2</v>
      </c>
      <c r="U12" s="1">
        <f t="shared" si="6"/>
        <v>-9.2778443999999988E-3</v>
      </c>
      <c r="V12" s="1">
        <f t="shared" si="7"/>
        <v>7.3805904000000012E-3</v>
      </c>
      <c r="W12" s="1">
        <f t="shared" si="8"/>
        <v>5.7920394000000002</v>
      </c>
      <c r="X12" s="1">
        <f t="shared" si="9"/>
        <v>4.6563612000000001</v>
      </c>
      <c r="Y12" s="1">
        <f t="shared" si="10"/>
        <v>2.7566625</v>
      </c>
      <c r="Z12" s="1">
        <f t="shared" si="11"/>
        <v>1.22298858</v>
      </c>
      <c r="AA12" s="1">
        <f t="shared" si="12"/>
        <v>1.3689983999999999</v>
      </c>
      <c r="AB12" s="1">
        <f t="shared" ref="AB12:AF12" si="26">W12-R12</f>
        <v>5.7640667629999998</v>
      </c>
      <c r="AC12" s="1">
        <f t="shared" si="26"/>
        <v>4.6340812396000004</v>
      </c>
      <c r="AD12" s="1">
        <f t="shared" si="26"/>
        <v>2.7346545149999999</v>
      </c>
      <c r="AE12" s="1">
        <f t="shared" si="26"/>
        <v>1.2322664243999999</v>
      </c>
      <c r="AF12" s="1">
        <f t="shared" si="26"/>
        <v>1.3616178096</v>
      </c>
      <c r="AG12" s="45">
        <f t="shared" si="14"/>
        <v>13.132802517599998</v>
      </c>
      <c r="AH12" s="45">
        <f t="shared" si="15"/>
        <v>1.9562077003485001</v>
      </c>
      <c r="AI12" s="45">
        <f t="shared" si="16"/>
        <v>-0.69033561242010044</v>
      </c>
      <c r="AJ12" s="45">
        <f t="shared" si="17"/>
        <v>0.98375855676422641</v>
      </c>
      <c r="AK12" s="45">
        <f t="shared" si="18"/>
        <v>0.1465365874075136</v>
      </c>
      <c r="AL12" s="45">
        <f t="shared" si="19"/>
        <v>6.7133988457669282</v>
      </c>
      <c r="AM12" s="45">
        <f t="shared" si="20"/>
        <v>-0.55784257002600623</v>
      </c>
      <c r="AN12" s="46">
        <f t="shared" si="21"/>
        <v>93417.465855315924</v>
      </c>
    </row>
    <row r="13" spans="1:40" ht="18" customHeight="1">
      <c r="B13" s="40">
        <v>13</v>
      </c>
      <c r="C13" s="41">
        <v>1.377E-3</v>
      </c>
      <c r="D13" s="41">
        <v>2.124E-3</v>
      </c>
      <c r="E13" s="41">
        <v>1.485E-3</v>
      </c>
      <c r="F13" s="41">
        <v>-1.498E-3</v>
      </c>
      <c r="G13" s="41">
        <v>1.2409999999999999E-3</v>
      </c>
      <c r="H13" s="43">
        <v>14.25</v>
      </c>
      <c r="I13" s="41">
        <v>0.2243</v>
      </c>
      <c r="J13" s="41">
        <v>0.18540000000000001</v>
      </c>
      <c r="K13" s="41">
        <v>0.1181</v>
      </c>
      <c r="L13" s="41">
        <v>0.1817</v>
      </c>
      <c r="M13" s="41">
        <v>0.20660000000000001</v>
      </c>
      <c r="O13" s="1">
        <f t="shared" si="0"/>
        <v>0.45378560551852565</v>
      </c>
      <c r="P13" s="1">
        <f t="shared" si="1"/>
        <v>139.60501773749999</v>
      </c>
      <c r="Q13" s="1">
        <f t="shared" si="2"/>
        <v>15.253689047653356</v>
      </c>
      <c r="R13" s="1">
        <f t="shared" si="3"/>
        <v>3.3996752999999998E-2</v>
      </c>
      <c r="S13" s="1">
        <f t="shared" si="4"/>
        <v>5.2411823999999996E-2</v>
      </c>
      <c r="T13" s="1">
        <f t="shared" si="5"/>
        <v>3.7384874999999998E-2</v>
      </c>
      <c r="U13" s="1">
        <f t="shared" si="6"/>
        <v>-1.1083102799999999E-2</v>
      </c>
      <c r="V13" s="1">
        <f t="shared" si="7"/>
        <v>9.1933280000000006E-3</v>
      </c>
      <c r="W13" s="1">
        <f t="shared" si="8"/>
        <v>5.5377426999999999</v>
      </c>
      <c r="X13" s="1">
        <f t="shared" si="9"/>
        <v>4.5749303999999995</v>
      </c>
      <c r="Y13" s="1">
        <f t="shared" si="10"/>
        <v>2.9731675000000002</v>
      </c>
      <c r="Z13" s="1">
        <f t="shared" si="11"/>
        <v>1.34432562</v>
      </c>
      <c r="AA13" s="1">
        <f t="shared" si="12"/>
        <v>1.5304928000000002</v>
      </c>
      <c r="AB13" s="1">
        <f t="shared" ref="AB13:AF13" si="27">W13-R13</f>
        <v>5.5037459469999996</v>
      </c>
      <c r="AC13" s="1">
        <f t="shared" si="27"/>
        <v>4.5225185759999995</v>
      </c>
      <c r="AD13" s="1">
        <f t="shared" si="27"/>
        <v>2.9357826250000003</v>
      </c>
      <c r="AE13" s="1">
        <f t="shared" si="27"/>
        <v>1.3554087228</v>
      </c>
      <c r="AF13" s="1">
        <f t="shared" si="27"/>
        <v>1.5212994720000002</v>
      </c>
      <c r="AG13" s="45">
        <f t="shared" si="14"/>
        <v>12.962047147999998</v>
      </c>
      <c r="AH13" s="45">
        <f t="shared" si="15"/>
        <v>2.2345251132074999</v>
      </c>
      <c r="AI13" s="45">
        <f t="shared" si="16"/>
        <v>-0.75519223915094225</v>
      </c>
      <c r="AJ13" s="45">
        <f t="shared" si="17"/>
        <v>0.96415372069523864</v>
      </c>
      <c r="AK13" s="45">
        <f t="shared" si="18"/>
        <v>0.16621029666740419</v>
      </c>
      <c r="AL13" s="45">
        <f t="shared" si="19"/>
        <v>5.8008062077198641</v>
      </c>
      <c r="AM13" s="45">
        <f t="shared" si="20"/>
        <v>-0.60596908593419407</v>
      </c>
      <c r="AN13" s="46">
        <f t="shared" si="21"/>
        <v>93746.981749224273</v>
      </c>
    </row>
    <row r="14" spans="1:40" ht="18" customHeight="1">
      <c r="B14" s="40">
        <v>15</v>
      </c>
      <c r="C14" s="41">
        <v>-1.065E-3</v>
      </c>
      <c r="D14" s="41">
        <v>-3.493E-3</v>
      </c>
      <c r="E14" s="42">
        <v>1.9539999999999999E-5</v>
      </c>
      <c r="F14" s="41">
        <v>-2.4750000000000002E-3</v>
      </c>
      <c r="G14" s="41">
        <v>-1.5679999999999999E-3</v>
      </c>
      <c r="H14" s="43">
        <v>14.35</v>
      </c>
      <c r="I14" s="41">
        <v>0.19370000000000001</v>
      </c>
      <c r="J14" s="41">
        <v>0.1968</v>
      </c>
      <c r="K14" s="41">
        <v>0.13189999999999999</v>
      </c>
      <c r="L14" s="41">
        <v>0.27129999999999999</v>
      </c>
      <c r="M14" s="41">
        <v>0.26400000000000001</v>
      </c>
      <c r="O14" s="1">
        <f t="shared" si="0"/>
        <v>0.48869219055841229</v>
      </c>
      <c r="P14" s="1">
        <f t="shared" si="1"/>
        <v>140.58470207249999</v>
      </c>
      <c r="Q14" s="1">
        <f>SQRT(2*P14/$M$3)</f>
        <v>15.30711719389056</v>
      </c>
      <c r="R14" s="1">
        <f t="shared" si="3"/>
        <v>-2.6293785E-2</v>
      </c>
      <c r="S14" s="1">
        <f t="shared" si="4"/>
        <v>-8.619326799999999E-2</v>
      </c>
      <c r="T14" s="1">
        <f t="shared" si="5"/>
        <v>4.9191950000000001E-4</v>
      </c>
      <c r="U14" s="1">
        <f t="shared" si="6"/>
        <v>-1.8311535E-2</v>
      </c>
      <c r="V14" s="1">
        <f t="shared" si="7"/>
        <v>-1.1615744000000001E-2</v>
      </c>
      <c r="W14" s="1">
        <f t="shared" si="8"/>
        <v>4.7822593000000007</v>
      </c>
      <c r="X14" s="1">
        <f t="shared" si="9"/>
        <v>4.8562367999999996</v>
      </c>
      <c r="Y14" s="1">
        <f t="shared" si="10"/>
        <v>3.3205825</v>
      </c>
      <c r="Z14" s="1">
        <f t="shared" si="11"/>
        <v>2.0072401799999997</v>
      </c>
      <c r="AA14" s="1">
        <f t="shared" si="12"/>
        <v>1.9557120000000001</v>
      </c>
      <c r="AB14" s="1">
        <f t="shared" ref="AB14:AF14" si="28">W14-R14</f>
        <v>4.8085530850000007</v>
      </c>
      <c r="AC14" s="1">
        <f t="shared" si="28"/>
        <v>4.9424300679999993</v>
      </c>
      <c r="AD14" s="1">
        <f t="shared" si="28"/>
        <v>3.3200905805000001</v>
      </c>
      <c r="AE14" s="1">
        <f t="shared" si="28"/>
        <v>2.0255517149999998</v>
      </c>
      <c r="AF14" s="1">
        <f t="shared" si="28"/>
        <v>1.9673277440000001</v>
      </c>
      <c r="AG14" s="45">
        <f t="shared" si="14"/>
        <v>13.0710737335</v>
      </c>
      <c r="AH14" s="45">
        <f t="shared" si="15"/>
        <v>3.3461898294665002</v>
      </c>
      <c r="AI14" s="45">
        <f t="shared" si="16"/>
        <v>-0.84732049789611008</v>
      </c>
      <c r="AJ14" s="45">
        <f t="shared" si="17"/>
        <v>0.96548807154000493</v>
      </c>
      <c r="AK14" s="45">
        <f t="shared" si="18"/>
        <v>0.24716457357121138</v>
      </c>
      <c r="AL14" s="45">
        <f t="shared" si="19"/>
        <v>3.9062558909229566</v>
      </c>
      <c r="AM14" s="45">
        <f t="shared" si="20"/>
        <v>-0.67515521505333753</v>
      </c>
      <c r="AN14" s="46">
        <f t="shared" si="21"/>
        <v>94075.3434612368</v>
      </c>
    </row>
    <row r="15" spans="1:40" ht="18" customHeight="1">
      <c r="AG15" s="2"/>
    </row>
    <row r="16" spans="1:40" ht="18" customHeight="1">
      <c r="AG16" s="2"/>
    </row>
    <row r="17" spans="33:33" ht="18" customHeight="1">
      <c r="AG17" s="2"/>
    </row>
    <row r="18" spans="33:33" ht="18" customHeight="1">
      <c r="AG18" s="2"/>
    </row>
    <row r="19" spans="33:33" ht="18" customHeight="1">
      <c r="AG19" s="2"/>
    </row>
    <row r="20" spans="33:33" ht="18" customHeight="1">
      <c r="AG20" s="2"/>
    </row>
    <row r="21" spans="33:33" ht="18" customHeight="1">
      <c r="AG21" s="2"/>
    </row>
    <row r="22" spans="33:33" ht="18" customHeight="1">
      <c r="AG22" s="2"/>
    </row>
    <row r="23" spans="33:33" ht="18" customHeight="1">
      <c r="AG23" s="2"/>
    </row>
    <row r="24" spans="33:33" ht="18" customHeight="1">
      <c r="AG24" s="2"/>
    </row>
    <row r="25" spans="33:33" ht="18" customHeight="1">
      <c r="AG25" s="2"/>
    </row>
    <row r="26" spans="33:33" ht="18" customHeight="1">
      <c r="AG26" s="2"/>
    </row>
    <row r="27" spans="33:33" ht="18" customHeight="1">
      <c r="AG27" s="2"/>
    </row>
    <row r="28" spans="33:33" ht="18" customHeight="1">
      <c r="AG28" s="2"/>
    </row>
    <row r="29" spans="33:33" ht="18" customHeight="1">
      <c r="AG29" s="2"/>
    </row>
    <row r="30" spans="33:33" ht="18" customHeight="1">
      <c r="AG30" s="2"/>
    </row>
    <row r="31" spans="33:33" ht="18" customHeight="1">
      <c r="AG31" s="2"/>
    </row>
    <row r="32" spans="33:33" ht="18" customHeight="1">
      <c r="AG32" s="2"/>
    </row>
    <row r="33" spans="33:33" ht="18" customHeight="1">
      <c r="AG33" s="2"/>
    </row>
    <row r="34" spans="33:33" ht="18" customHeight="1">
      <c r="AG34" s="2"/>
    </row>
    <row r="35" spans="33:33" ht="18" customHeight="1">
      <c r="AG35" s="2"/>
    </row>
    <row r="36" spans="33:33" ht="18" customHeight="1">
      <c r="AG36" s="2"/>
    </row>
    <row r="37" spans="33:33" ht="18" customHeight="1">
      <c r="AG37" s="2"/>
    </row>
    <row r="38" spans="33:33" ht="18" customHeight="1">
      <c r="AG38" s="2"/>
    </row>
    <row r="39" spans="33:33" ht="18" customHeight="1">
      <c r="AG39" s="2"/>
    </row>
    <row r="40" spans="33:33" ht="18" customHeight="1">
      <c r="AG40" s="2"/>
    </row>
    <row r="41" spans="33:33" ht="18" customHeight="1">
      <c r="AG41" s="2"/>
    </row>
    <row r="42" spans="33:33" ht="18" customHeight="1">
      <c r="AG42" s="2"/>
    </row>
    <row r="43" spans="33:33" ht="18" customHeight="1">
      <c r="AG43" s="2"/>
    </row>
    <row r="44" spans="33:33" ht="18" customHeight="1">
      <c r="AG44" s="2"/>
    </row>
    <row r="45" spans="33:33" ht="18" customHeight="1">
      <c r="AG45" s="2"/>
    </row>
    <row r="46" spans="33:33" ht="18" customHeight="1">
      <c r="AG46" s="2"/>
    </row>
    <row r="47" spans="33:33" ht="18" customHeight="1">
      <c r="AG47" s="2"/>
    </row>
    <row r="48" spans="33:33" ht="18" customHeight="1">
      <c r="AG48" s="2"/>
    </row>
    <row r="49" spans="33:33" ht="18" customHeight="1">
      <c r="AG49" s="2"/>
    </row>
    <row r="50" spans="33:33" ht="18" customHeight="1">
      <c r="AG50" s="2"/>
    </row>
    <row r="51" spans="33:33" ht="18" customHeight="1">
      <c r="AG51" s="2"/>
    </row>
    <row r="52" spans="33:33" ht="18" customHeight="1">
      <c r="AG52" s="2"/>
    </row>
    <row r="53" spans="33:33" ht="18" customHeight="1">
      <c r="AG53" s="2"/>
    </row>
    <row r="54" spans="33:33" ht="18" customHeight="1">
      <c r="AG54" s="2"/>
    </row>
    <row r="55" spans="33:33" ht="18" customHeight="1">
      <c r="AG55" s="2"/>
    </row>
    <row r="56" spans="33:33" ht="18" customHeight="1">
      <c r="AG56" s="2"/>
    </row>
    <row r="57" spans="33:33" ht="18" customHeight="1">
      <c r="AG57" s="2"/>
    </row>
    <row r="58" spans="33:33" ht="18" customHeight="1">
      <c r="AG58" s="2"/>
    </row>
    <row r="59" spans="33:33" ht="18" customHeight="1">
      <c r="AG59" s="2"/>
    </row>
    <row r="60" spans="33:33" ht="18" customHeight="1">
      <c r="AG60" s="2"/>
    </row>
    <row r="61" spans="33:33" ht="18" customHeight="1">
      <c r="AG61" s="2"/>
    </row>
    <row r="62" spans="33:33" ht="18" customHeight="1">
      <c r="AG62" s="2"/>
    </row>
    <row r="63" spans="33:33" ht="18" customHeight="1">
      <c r="AG63" s="2"/>
    </row>
    <row r="64" spans="33:33" ht="18" customHeight="1">
      <c r="AG64" s="2"/>
    </row>
    <row r="65" spans="33:33" ht="18" customHeight="1">
      <c r="AG65" s="2"/>
    </row>
    <row r="66" spans="33:33" ht="18" customHeight="1">
      <c r="AG66" s="2"/>
    </row>
    <row r="67" spans="33:33" ht="18" customHeight="1">
      <c r="AG67" s="2"/>
    </row>
    <row r="68" spans="33:33" ht="18" customHeight="1">
      <c r="AG68" s="2"/>
    </row>
    <row r="69" spans="33:33" ht="18" customHeight="1">
      <c r="AG69" s="2"/>
    </row>
    <row r="70" spans="33:33" ht="18" customHeight="1">
      <c r="AG70" s="2"/>
    </row>
    <row r="71" spans="33:33" ht="18" customHeight="1">
      <c r="AG71" s="2"/>
    </row>
    <row r="72" spans="33:33" ht="18" customHeight="1">
      <c r="AG72" s="2"/>
    </row>
    <row r="73" spans="33:33" ht="18" customHeight="1">
      <c r="AG73" s="2"/>
    </row>
    <row r="74" spans="33:33" ht="18" customHeight="1">
      <c r="AG74" s="2"/>
    </row>
    <row r="75" spans="33:33" ht="18" customHeight="1">
      <c r="AG75" s="2"/>
    </row>
    <row r="76" spans="33:33" ht="18" customHeight="1">
      <c r="AG76" s="2"/>
    </row>
    <row r="77" spans="33:33" ht="18" customHeight="1">
      <c r="AG77" s="2"/>
    </row>
    <row r="78" spans="33:33" ht="18" customHeight="1">
      <c r="AG78" s="2"/>
    </row>
    <row r="79" spans="33:33" ht="18" customHeight="1">
      <c r="AG79" s="2"/>
    </row>
    <row r="80" spans="33:33" ht="18" customHeight="1">
      <c r="AG80" s="2"/>
    </row>
    <row r="81" spans="33:33" ht="18" customHeight="1">
      <c r="AG81" s="2"/>
    </row>
    <row r="82" spans="33:33" ht="18" customHeight="1">
      <c r="AG82" s="2"/>
    </row>
    <row r="83" spans="33:33" ht="18" customHeight="1">
      <c r="AG83" s="2"/>
    </row>
    <row r="84" spans="33:33" ht="18" customHeight="1">
      <c r="AG84" s="2"/>
    </row>
    <row r="85" spans="33:33" ht="18" customHeight="1">
      <c r="AG85" s="2"/>
    </row>
    <row r="86" spans="33:33" ht="18" customHeight="1">
      <c r="AG86" s="2"/>
    </row>
    <row r="87" spans="33:33" ht="18" customHeight="1">
      <c r="AG87" s="2"/>
    </row>
    <row r="88" spans="33:33" ht="18" customHeight="1">
      <c r="AG88" s="2"/>
    </row>
    <row r="89" spans="33:33" ht="18" customHeight="1">
      <c r="AG89" s="2"/>
    </row>
    <row r="90" spans="33:33" ht="18" customHeight="1">
      <c r="AG90" s="2"/>
    </row>
    <row r="91" spans="33:33" ht="18" customHeight="1">
      <c r="AG91" s="2"/>
    </row>
    <row r="92" spans="33:33" ht="18" customHeight="1">
      <c r="AG92" s="2"/>
    </row>
    <row r="93" spans="33:33" ht="18" customHeight="1">
      <c r="AG93" s="2"/>
    </row>
    <row r="94" spans="33:33" ht="18" customHeight="1">
      <c r="AG94" s="2"/>
    </row>
    <row r="95" spans="33:33" ht="18" customHeight="1">
      <c r="AG95" s="2"/>
    </row>
    <row r="96" spans="33:33" ht="18" customHeight="1">
      <c r="AG96" s="2"/>
    </row>
    <row r="97" spans="33:33" ht="18" customHeight="1">
      <c r="AG97" s="2"/>
    </row>
    <row r="98" spans="33:33" ht="18" customHeight="1">
      <c r="AG98" s="2"/>
    </row>
    <row r="99" spans="33:33" ht="18" customHeight="1">
      <c r="AG99" s="2"/>
    </row>
    <row r="100" spans="33:33" ht="18" customHeight="1">
      <c r="AG100" s="2"/>
    </row>
    <row r="101" spans="33:33" ht="18" customHeight="1">
      <c r="AG101" s="2"/>
    </row>
    <row r="102" spans="33:33" ht="18" customHeight="1">
      <c r="AG102" s="2"/>
    </row>
    <row r="103" spans="33:33" ht="18" customHeight="1">
      <c r="AG103" s="2"/>
    </row>
    <row r="104" spans="33:33" ht="18" customHeight="1">
      <c r="AG104" s="2"/>
    </row>
    <row r="105" spans="33:33" ht="18" customHeight="1">
      <c r="AG105" s="2"/>
    </row>
    <row r="106" spans="33:33" ht="18" customHeight="1">
      <c r="AG106" s="2"/>
    </row>
    <row r="107" spans="33:33" ht="18" customHeight="1">
      <c r="AG107" s="2"/>
    </row>
    <row r="108" spans="33:33" ht="18" customHeight="1">
      <c r="AG108" s="2"/>
    </row>
    <row r="109" spans="33:33" ht="18" customHeight="1">
      <c r="AG109" s="2"/>
    </row>
    <row r="110" spans="33:33" ht="18" customHeight="1">
      <c r="AG110" s="2"/>
    </row>
    <row r="111" spans="33:33" ht="18" customHeight="1">
      <c r="AG111" s="2"/>
    </row>
    <row r="112" spans="33:33" ht="18" customHeight="1">
      <c r="AG112" s="2"/>
    </row>
    <row r="113" spans="33:33" ht="18" customHeight="1">
      <c r="AG113" s="2"/>
    </row>
    <row r="114" spans="33:33" ht="18" customHeight="1">
      <c r="AG114" s="2"/>
    </row>
    <row r="115" spans="33:33" ht="18" customHeight="1">
      <c r="AG115" s="2"/>
    </row>
    <row r="116" spans="33:33" ht="18" customHeight="1">
      <c r="AG116" s="2"/>
    </row>
    <row r="117" spans="33:33" ht="18" customHeight="1">
      <c r="AG117" s="2"/>
    </row>
    <row r="118" spans="33:33" ht="18" customHeight="1">
      <c r="AG118" s="2"/>
    </row>
    <row r="119" spans="33:33" ht="18" customHeight="1">
      <c r="AG119" s="2"/>
    </row>
    <row r="120" spans="33:33" ht="18" customHeight="1">
      <c r="AG120" s="2"/>
    </row>
    <row r="121" spans="33:33" ht="18" customHeight="1">
      <c r="AG121" s="2"/>
    </row>
    <row r="122" spans="33:33" ht="18" customHeight="1">
      <c r="AG122" s="2"/>
    </row>
    <row r="123" spans="33:33" ht="18" customHeight="1">
      <c r="AG123" s="2"/>
    </row>
    <row r="124" spans="33:33" ht="18" customHeight="1">
      <c r="AG124" s="2"/>
    </row>
    <row r="125" spans="33:33" ht="18" customHeight="1">
      <c r="AG125" s="2"/>
    </row>
    <row r="126" spans="33:33" ht="18" customHeight="1">
      <c r="AG126" s="2"/>
    </row>
    <row r="127" spans="33:33" ht="18" customHeight="1">
      <c r="AG127" s="2"/>
    </row>
    <row r="128" spans="33:33" ht="18" customHeight="1">
      <c r="AG128" s="2"/>
    </row>
    <row r="129" spans="33:33" ht="18" customHeight="1">
      <c r="AG129" s="2"/>
    </row>
    <row r="130" spans="33:33" ht="18" customHeight="1">
      <c r="AG130" s="2"/>
    </row>
    <row r="131" spans="33:33" ht="18" customHeight="1">
      <c r="AG131" s="2"/>
    </row>
    <row r="132" spans="33:33" ht="18" customHeight="1">
      <c r="AG132" s="2"/>
    </row>
    <row r="133" spans="33:33" ht="18" customHeight="1">
      <c r="AG133" s="2"/>
    </row>
    <row r="134" spans="33:33" ht="18" customHeight="1">
      <c r="AG134" s="2"/>
    </row>
    <row r="135" spans="33:33" ht="18" customHeight="1">
      <c r="AG135" s="2"/>
    </row>
    <row r="136" spans="33:33" ht="18" customHeight="1">
      <c r="AG136" s="2"/>
    </row>
    <row r="137" spans="33:33" ht="18" customHeight="1">
      <c r="AG137" s="2"/>
    </row>
    <row r="138" spans="33:33" ht="18" customHeight="1">
      <c r="AG138" s="2"/>
    </row>
    <row r="139" spans="33:33" ht="18" customHeight="1">
      <c r="AG139" s="2"/>
    </row>
    <row r="140" spans="33:33" ht="18" customHeight="1">
      <c r="AG140" s="2"/>
    </row>
    <row r="141" spans="33:33" ht="18" customHeight="1">
      <c r="AG141" s="2"/>
    </row>
    <row r="142" spans="33:33" ht="18" customHeight="1">
      <c r="AG142" s="2"/>
    </row>
    <row r="143" spans="33:33" ht="18" customHeight="1">
      <c r="AG143" s="2"/>
    </row>
    <row r="144" spans="33:33" ht="18" customHeight="1">
      <c r="AG144" s="2"/>
    </row>
    <row r="145" spans="33:33" ht="18" customHeight="1">
      <c r="AG145" s="2"/>
    </row>
    <row r="146" spans="33:33" ht="18" customHeight="1">
      <c r="AG146" s="2"/>
    </row>
    <row r="147" spans="33:33" ht="18" customHeight="1">
      <c r="AG147" s="2"/>
    </row>
    <row r="148" spans="33:33" ht="18" customHeight="1">
      <c r="AG148" s="2"/>
    </row>
    <row r="149" spans="33:33" ht="18" customHeight="1">
      <c r="AG149" s="2"/>
    </row>
    <row r="150" spans="33:33" ht="18" customHeight="1">
      <c r="AG150" s="2"/>
    </row>
    <row r="151" spans="33:33" ht="18" customHeight="1">
      <c r="AG151" s="2"/>
    </row>
    <row r="152" spans="33:33" ht="18" customHeight="1">
      <c r="AG152" s="2"/>
    </row>
    <row r="153" spans="33:33" ht="18" customHeight="1">
      <c r="AG153" s="2"/>
    </row>
    <row r="154" spans="33:33" ht="18" customHeight="1">
      <c r="AG154" s="2"/>
    </row>
    <row r="155" spans="33:33" ht="18" customHeight="1">
      <c r="AG155" s="2"/>
    </row>
    <row r="156" spans="33:33" ht="18" customHeight="1">
      <c r="AG156" s="2"/>
    </row>
    <row r="157" spans="33:33" ht="18" customHeight="1">
      <c r="AG157" s="2"/>
    </row>
    <row r="158" spans="33:33" ht="18" customHeight="1">
      <c r="AG158" s="2"/>
    </row>
    <row r="159" spans="33:33" ht="18" customHeight="1">
      <c r="AG159" s="2"/>
    </row>
    <row r="160" spans="33:33" ht="18" customHeight="1">
      <c r="AG160" s="2"/>
    </row>
    <row r="161" spans="33:33" ht="18" customHeight="1">
      <c r="AG161" s="2"/>
    </row>
    <row r="162" spans="33:33" ht="18" customHeight="1">
      <c r="AG162" s="2"/>
    </row>
    <row r="163" spans="33:33" ht="18" customHeight="1">
      <c r="AG163" s="2"/>
    </row>
    <row r="164" spans="33:33" ht="18" customHeight="1">
      <c r="AG164" s="2"/>
    </row>
    <row r="165" spans="33:33" ht="18" customHeight="1">
      <c r="AG165" s="2"/>
    </row>
    <row r="166" spans="33:33" ht="18" customHeight="1">
      <c r="AG166" s="2"/>
    </row>
    <row r="167" spans="33:33" ht="18" customHeight="1">
      <c r="AG167" s="2"/>
    </row>
    <row r="168" spans="33:33" ht="18" customHeight="1">
      <c r="AG168" s="2"/>
    </row>
    <row r="169" spans="33:33" ht="18" customHeight="1">
      <c r="AG169" s="2"/>
    </row>
    <row r="170" spans="33:33" ht="18" customHeight="1">
      <c r="AG170" s="2"/>
    </row>
    <row r="171" spans="33:33" ht="18" customHeight="1">
      <c r="AG171" s="2"/>
    </row>
    <row r="172" spans="33:33" ht="18" customHeight="1">
      <c r="AG172" s="2"/>
    </row>
    <row r="173" spans="33:33" ht="18" customHeight="1">
      <c r="AG173" s="2"/>
    </row>
    <row r="174" spans="33:33" ht="18" customHeight="1">
      <c r="AG174" s="2"/>
    </row>
    <row r="175" spans="33:33" ht="18" customHeight="1">
      <c r="AG175" s="2"/>
    </row>
    <row r="176" spans="33:33" ht="18" customHeight="1">
      <c r="AG176" s="2"/>
    </row>
    <row r="177" spans="33:33" ht="18" customHeight="1">
      <c r="AG177" s="2"/>
    </row>
    <row r="178" spans="33:33" ht="18" customHeight="1">
      <c r="AG178" s="2"/>
    </row>
    <row r="179" spans="33:33" ht="18" customHeight="1">
      <c r="AG179" s="2"/>
    </row>
    <row r="180" spans="33:33" ht="18" customHeight="1">
      <c r="AG180" s="2"/>
    </row>
    <row r="181" spans="33:33" ht="18" customHeight="1">
      <c r="AG181" s="2"/>
    </row>
    <row r="182" spans="33:33" ht="18" customHeight="1">
      <c r="AG182" s="2"/>
    </row>
    <row r="183" spans="33:33" ht="18" customHeight="1">
      <c r="AG183" s="2"/>
    </row>
    <row r="184" spans="33:33" ht="18" customHeight="1">
      <c r="AG184" s="2"/>
    </row>
    <row r="185" spans="33:33" ht="18" customHeight="1">
      <c r="AG185" s="2"/>
    </row>
    <row r="186" spans="33:33" ht="18" customHeight="1">
      <c r="AG186" s="2"/>
    </row>
    <row r="187" spans="33:33" ht="18" customHeight="1">
      <c r="AG187" s="2"/>
    </row>
    <row r="188" spans="33:33" ht="18" customHeight="1">
      <c r="AG188" s="2"/>
    </row>
    <row r="189" spans="33:33" ht="18" customHeight="1">
      <c r="AG189" s="2"/>
    </row>
    <row r="190" spans="33:33" ht="18" customHeight="1">
      <c r="AG190" s="2"/>
    </row>
    <row r="191" spans="33:33" ht="18" customHeight="1">
      <c r="AG191" s="2"/>
    </row>
    <row r="192" spans="33:33" ht="18" customHeight="1">
      <c r="AG192" s="2"/>
    </row>
    <row r="193" spans="33:33" ht="18" customHeight="1">
      <c r="AG193" s="2"/>
    </row>
    <row r="194" spans="33:33" ht="18" customHeight="1">
      <c r="AG194" s="2"/>
    </row>
    <row r="195" spans="33:33" ht="18" customHeight="1">
      <c r="AG195" s="2"/>
    </row>
    <row r="196" spans="33:33" ht="18" customHeight="1">
      <c r="AG196" s="2"/>
    </row>
    <row r="197" spans="33:33" ht="18" customHeight="1">
      <c r="AG197" s="2"/>
    </row>
    <row r="198" spans="33:33" ht="18" customHeight="1">
      <c r="AG198" s="2"/>
    </row>
    <row r="199" spans="33:33" ht="18" customHeight="1">
      <c r="AG199" s="2"/>
    </row>
    <row r="200" spans="33:33" ht="18" customHeight="1">
      <c r="AG200" s="2"/>
    </row>
    <row r="201" spans="33:33" ht="18" customHeight="1">
      <c r="AG201" s="2"/>
    </row>
    <row r="202" spans="33:33" ht="18" customHeight="1">
      <c r="AG202" s="2"/>
    </row>
    <row r="203" spans="33:33" ht="18" customHeight="1">
      <c r="AG203" s="2"/>
    </row>
    <row r="204" spans="33:33" ht="18" customHeight="1">
      <c r="AG204" s="2"/>
    </row>
    <row r="205" spans="33:33" ht="18" customHeight="1">
      <c r="AG205" s="2"/>
    </row>
    <row r="206" spans="33:33" ht="18" customHeight="1">
      <c r="AG206" s="2"/>
    </row>
    <row r="207" spans="33:33" ht="18" customHeight="1">
      <c r="AG207" s="2"/>
    </row>
    <row r="208" spans="33:33" ht="18" customHeight="1">
      <c r="AG208" s="2"/>
    </row>
    <row r="209" spans="33:33" ht="18" customHeight="1">
      <c r="AG209" s="2"/>
    </row>
    <row r="210" spans="33:33" ht="18" customHeight="1">
      <c r="AG210" s="2"/>
    </row>
    <row r="211" spans="33:33" ht="18" customHeight="1">
      <c r="AG211" s="2"/>
    </row>
    <row r="212" spans="33:33" ht="18" customHeight="1">
      <c r="AG212" s="2"/>
    </row>
    <row r="213" spans="33:33" ht="18" customHeight="1">
      <c r="AG213" s="2"/>
    </row>
    <row r="214" spans="33:33" ht="18" customHeight="1">
      <c r="AG214" s="2"/>
    </row>
    <row r="215" spans="33:33" ht="18" customHeight="1">
      <c r="AG215" s="2"/>
    </row>
    <row r="216" spans="33:33" ht="18" customHeight="1">
      <c r="AG216" s="2"/>
    </row>
    <row r="217" spans="33:33" ht="18" customHeight="1">
      <c r="AG217" s="2"/>
    </row>
    <row r="218" spans="33:33" ht="18" customHeight="1">
      <c r="AG218" s="2"/>
    </row>
    <row r="219" spans="33:33" ht="18" customHeight="1">
      <c r="AG219" s="2"/>
    </row>
    <row r="220" spans="33:33" ht="18" customHeight="1">
      <c r="AG220" s="2"/>
    </row>
    <row r="221" spans="33:33" ht="18" customHeight="1">
      <c r="AG221" s="2"/>
    </row>
    <row r="222" spans="33:33" ht="18" customHeight="1">
      <c r="AG222" s="2"/>
    </row>
    <row r="223" spans="33:33" ht="18" customHeight="1">
      <c r="AG223" s="2"/>
    </row>
    <row r="224" spans="33:33" ht="18" customHeight="1">
      <c r="AG224" s="2"/>
    </row>
    <row r="225" spans="33:33" ht="18" customHeight="1">
      <c r="AG225" s="2"/>
    </row>
    <row r="226" spans="33:33" ht="18" customHeight="1">
      <c r="AG226" s="2"/>
    </row>
    <row r="227" spans="33:33" ht="18" customHeight="1">
      <c r="AG227" s="2"/>
    </row>
    <row r="228" spans="33:33" ht="18" customHeight="1">
      <c r="AG228" s="2"/>
    </row>
    <row r="229" spans="33:33" ht="18" customHeight="1">
      <c r="AG229" s="2"/>
    </row>
    <row r="230" spans="33:33" ht="18" customHeight="1">
      <c r="AG230" s="2"/>
    </row>
    <row r="231" spans="33:33" ht="18" customHeight="1">
      <c r="AG231" s="2"/>
    </row>
    <row r="232" spans="33:33" ht="18" customHeight="1">
      <c r="AG232" s="2"/>
    </row>
    <row r="233" spans="33:33" ht="18" customHeight="1">
      <c r="AG233" s="2"/>
    </row>
    <row r="234" spans="33:33" ht="18" customHeight="1">
      <c r="AG234" s="2"/>
    </row>
    <row r="235" spans="33:33" ht="18" customHeight="1">
      <c r="AG235" s="2"/>
    </row>
    <row r="236" spans="33:33" ht="18" customHeight="1">
      <c r="AG236" s="2"/>
    </row>
    <row r="237" spans="33:33" ht="18" customHeight="1">
      <c r="AG237" s="2"/>
    </row>
    <row r="238" spans="33:33" ht="18" customHeight="1">
      <c r="AG238" s="2"/>
    </row>
    <row r="239" spans="33:33" ht="18" customHeight="1">
      <c r="AG239" s="2"/>
    </row>
    <row r="240" spans="33:33" ht="18" customHeight="1">
      <c r="AG240" s="2"/>
    </row>
    <row r="241" spans="33:33" ht="18" customHeight="1">
      <c r="AG241" s="2"/>
    </row>
    <row r="242" spans="33:33" ht="18" customHeight="1">
      <c r="AG242" s="2"/>
    </row>
    <row r="243" spans="33:33" ht="18" customHeight="1">
      <c r="AG243" s="2"/>
    </row>
    <row r="244" spans="33:33" ht="18" customHeight="1">
      <c r="AG244" s="2"/>
    </row>
    <row r="245" spans="33:33" ht="18" customHeight="1">
      <c r="AG245" s="2"/>
    </row>
    <row r="246" spans="33:33" ht="18" customHeight="1">
      <c r="AG246" s="2"/>
    </row>
    <row r="247" spans="33:33" ht="18" customHeight="1">
      <c r="AG247" s="2"/>
    </row>
    <row r="248" spans="33:33" ht="18" customHeight="1">
      <c r="AG248" s="2"/>
    </row>
    <row r="249" spans="33:33" ht="18" customHeight="1">
      <c r="AG249" s="2"/>
    </row>
    <row r="250" spans="33:33" ht="18" customHeight="1">
      <c r="AG250" s="2"/>
    </row>
    <row r="251" spans="33:33" ht="18" customHeight="1">
      <c r="AG251" s="2"/>
    </row>
    <row r="252" spans="33:33" ht="18" customHeight="1">
      <c r="AG252" s="2"/>
    </row>
    <row r="253" spans="33:33" ht="18" customHeight="1">
      <c r="AG253" s="2"/>
    </row>
    <row r="254" spans="33:33" ht="18" customHeight="1">
      <c r="AG254" s="2"/>
    </row>
    <row r="255" spans="33:33" ht="18" customHeight="1">
      <c r="AG255" s="2"/>
    </row>
    <row r="256" spans="33:33" ht="18" customHeight="1">
      <c r="AG256" s="2"/>
    </row>
    <row r="257" spans="33:33" ht="18" customHeight="1">
      <c r="AG257" s="2"/>
    </row>
    <row r="258" spans="33:33" ht="18" customHeight="1">
      <c r="AG258" s="2"/>
    </row>
    <row r="259" spans="33:33" ht="18" customHeight="1">
      <c r="AG259" s="2"/>
    </row>
    <row r="260" spans="33:33" ht="18" customHeight="1">
      <c r="AG260" s="2"/>
    </row>
    <row r="261" spans="33:33" ht="18" customHeight="1">
      <c r="AG261" s="2"/>
    </row>
    <row r="262" spans="33:33" ht="18" customHeight="1">
      <c r="AG262" s="2"/>
    </row>
    <row r="263" spans="33:33" ht="18" customHeight="1">
      <c r="AG263" s="2"/>
    </row>
    <row r="264" spans="33:33" ht="18" customHeight="1">
      <c r="AG264" s="2"/>
    </row>
    <row r="265" spans="33:33" ht="18" customHeight="1">
      <c r="AG265" s="2"/>
    </row>
    <row r="266" spans="33:33" ht="18" customHeight="1">
      <c r="AG266" s="2"/>
    </row>
    <row r="267" spans="33:33" ht="18" customHeight="1">
      <c r="AG267" s="2"/>
    </row>
    <row r="268" spans="33:33" ht="18" customHeight="1">
      <c r="AG268" s="2"/>
    </row>
    <row r="269" spans="33:33" ht="18" customHeight="1">
      <c r="AG269" s="2"/>
    </row>
    <row r="270" spans="33:33" ht="18" customHeight="1">
      <c r="AG270" s="2"/>
    </row>
    <row r="271" spans="33:33" ht="18" customHeight="1">
      <c r="AG271" s="2"/>
    </row>
    <row r="272" spans="33:33" ht="18" customHeight="1">
      <c r="AG272" s="2"/>
    </row>
    <row r="273" spans="33:33" ht="18" customHeight="1">
      <c r="AG273" s="2"/>
    </row>
    <row r="274" spans="33:33" ht="18" customHeight="1">
      <c r="AG274" s="2"/>
    </row>
    <row r="275" spans="33:33" ht="18" customHeight="1">
      <c r="AG275" s="2"/>
    </row>
    <row r="276" spans="33:33" ht="18" customHeight="1">
      <c r="AG276" s="2"/>
    </row>
    <row r="277" spans="33:33" ht="18" customHeight="1">
      <c r="AG277" s="2"/>
    </row>
    <row r="278" spans="33:33" ht="18" customHeight="1">
      <c r="AG278" s="2"/>
    </row>
    <row r="279" spans="33:33" ht="18" customHeight="1">
      <c r="AG279" s="2"/>
    </row>
    <row r="280" spans="33:33" ht="18" customHeight="1">
      <c r="AG280" s="2"/>
    </row>
    <row r="281" spans="33:33" ht="18" customHeight="1">
      <c r="AG281" s="2"/>
    </row>
    <row r="282" spans="33:33" ht="18" customHeight="1">
      <c r="AG282" s="2"/>
    </row>
    <row r="283" spans="33:33" ht="18" customHeight="1">
      <c r="AG283" s="2"/>
    </row>
    <row r="284" spans="33:33" ht="18" customHeight="1">
      <c r="AG284" s="2"/>
    </row>
    <row r="285" spans="33:33" ht="18" customHeight="1">
      <c r="AG285" s="2"/>
    </row>
    <row r="286" spans="33:33" ht="18" customHeight="1">
      <c r="AG286" s="2"/>
    </row>
    <row r="287" spans="33:33" ht="18" customHeight="1">
      <c r="AG287" s="2"/>
    </row>
    <row r="288" spans="33:33" ht="18" customHeight="1">
      <c r="AG288" s="2"/>
    </row>
    <row r="289" spans="33:33" ht="18" customHeight="1">
      <c r="AG289" s="2"/>
    </row>
    <row r="290" spans="33:33" ht="18" customHeight="1">
      <c r="AG290" s="2"/>
    </row>
    <row r="291" spans="33:33" ht="18" customHeight="1">
      <c r="AG291" s="2"/>
    </row>
    <row r="292" spans="33:33" ht="18" customHeight="1">
      <c r="AG292" s="2"/>
    </row>
    <row r="293" spans="33:33" ht="18" customHeight="1">
      <c r="AG293" s="2"/>
    </row>
    <row r="294" spans="33:33" ht="18" customHeight="1">
      <c r="AG294" s="2"/>
    </row>
    <row r="295" spans="33:33" ht="18" customHeight="1">
      <c r="AG295" s="2"/>
    </row>
    <row r="296" spans="33:33" ht="18" customHeight="1">
      <c r="AG296" s="2"/>
    </row>
    <row r="297" spans="33:33" ht="18" customHeight="1">
      <c r="AG297" s="2"/>
    </row>
    <row r="298" spans="33:33" ht="18" customHeight="1">
      <c r="AG298" s="2"/>
    </row>
    <row r="299" spans="33:33" ht="18" customHeight="1">
      <c r="AG299" s="2"/>
    </row>
    <row r="300" spans="33:33" ht="18" customHeight="1">
      <c r="AG300" s="2"/>
    </row>
    <row r="301" spans="33:33" ht="18" customHeight="1">
      <c r="AG301" s="2"/>
    </row>
    <row r="302" spans="33:33" ht="18" customHeight="1">
      <c r="AG302" s="2"/>
    </row>
    <row r="303" spans="33:33" ht="18" customHeight="1">
      <c r="AG303" s="2"/>
    </row>
    <row r="304" spans="33:33" ht="18" customHeight="1">
      <c r="AG304" s="2"/>
    </row>
    <row r="305" spans="33:33" ht="18" customHeight="1">
      <c r="AG305" s="2"/>
    </row>
    <row r="306" spans="33:33" ht="18" customHeight="1">
      <c r="AG306" s="2"/>
    </row>
    <row r="307" spans="33:33" ht="18" customHeight="1">
      <c r="AG307" s="2"/>
    </row>
    <row r="308" spans="33:33" ht="18" customHeight="1">
      <c r="AG308" s="2"/>
    </row>
    <row r="309" spans="33:33" ht="18" customHeight="1">
      <c r="AG309" s="2"/>
    </row>
    <row r="310" spans="33:33" ht="18" customHeight="1">
      <c r="AG310" s="2"/>
    </row>
    <row r="311" spans="33:33" ht="18" customHeight="1">
      <c r="AG311" s="2"/>
    </row>
    <row r="312" spans="33:33" ht="18" customHeight="1">
      <c r="AG312" s="2"/>
    </row>
    <row r="313" spans="33:33" ht="18" customHeight="1">
      <c r="AG313" s="2"/>
    </row>
    <row r="314" spans="33:33" ht="18" customHeight="1">
      <c r="AG314" s="2"/>
    </row>
    <row r="315" spans="33:33" ht="18" customHeight="1">
      <c r="AG315" s="2"/>
    </row>
    <row r="316" spans="33:33" ht="18" customHeight="1">
      <c r="AG316" s="2"/>
    </row>
    <row r="317" spans="33:33" ht="18" customHeight="1">
      <c r="AG317" s="2"/>
    </row>
    <row r="318" spans="33:33" ht="18" customHeight="1">
      <c r="AG318" s="2"/>
    </row>
    <row r="319" spans="33:33" ht="18" customHeight="1">
      <c r="AG319" s="2"/>
    </row>
    <row r="320" spans="33:33" ht="18" customHeight="1">
      <c r="AG320" s="2"/>
    </row>
    <row r="321" spans="33:33" ht="18" customHeight="1">
      <c r="AG321" s="2"/>
    </row>
    <row r="322" spans="33:33" ht="18" customHeight="1">
      <c r="AG322" s="2"/>
    </row>
    <row r="323" spans="33:33" ht="18" customHeight="1">
      <c r="AG323" s="2"/>
    </row>
    <row r="324" spans="33:33" ht="18" customHeight="1">
      <c r="AG324" s="2"/>
    </row>
    <row r="325" spans="33:33" ht="18" customHeight="1">
      <c r="AG325" s="2"/>
    </row>
    <row r="326" spans="33:33" ht="18" customHeight="1">
      <c r="AG326" s="2"/>
    </row>
    <row r="327" spans="33:33" ht="18" customHeight="1">
      <c r="AG327" s="2"/>
    </row>
    <row r="328" spans="33:33" ht="18" customHeight="1">
      <c r="AG328" s="2"/>
    </row>
    <row r="329" spans="33:33" ht="18" customHeight="1">
      <c r="AG329" s="2"/>
    </row>
    <row r="330" spans="33:33" ht="18" customHeight="1">
      <c r="AG330" s="2"/>
    </row>
    <row r="331" spans="33:33" ht="18" customHeight="1">
      <c r="AG331" s="2"/>
    </row>
    <row r="332" spans="33:33" ht="18" customHeight="1">
      <c r="AG332" s="2"/>
    </row>
    <row r="333" spans="33:33" ht="18" customHeight="1">
      <c r="AG333" s="2"/>
    </row>
    <row r="334" spans="33:33" ht="18" customHeight="1">
      <c r="AG334" s="2"/>
    </row>
    <row r="335" spans="33:33" ht="18" customHeight="1">
      <c r="AG335" s="2"/>
    </row>
    <row r="336" spans="33:33" ht="18" customHeight="1">
      <c r="AG336" s="2"/>
    </row>
    <row r="337" spans="33:33" ht="18" customHeight="1">
      <c r="AG337" s="2"/>
    </row>
    <row r="338" spans="33:33" ht="18" customHeight="1">
      <c r="AG338" s="2"/>
    </row>
    <row r="339" spans="33:33" ht="18" customHeight="1">
      <c r="AG339" s="2"/>
    </row>
    <row r="340" spans="33:33" ht="18" customHeight="1">
      <c r="AG340" s="2"/>
    </row>
    <row r="341" spans="33:33" ht="18" customHeight="1">
      <c r="AG341" s="2"/>
    </row>
    <row r="342" spans="33:33" ht="18" customHeight="1">
      <c r="AG342" s="2"/>
    </row>
    <row r="343" spans="33:33" ht="18" customHeight="1">
      <c r="AG343" s="2"/>
    </row>
    <row r="344" spans="33:33" ht="18" customHeight="1">
      <c r="AG344" s="2"/>
    </row>
    <row r="345" spans="33:33" ht="18" customHeight="1">
      <c r="AG345" s="2"/>
    </row>
    <row r="346" spans="33:33" ht="18" customHeight="1">
      <c r="AG346" s="2"/>
    </row>
    <row r="347" spans="33:33" ht="18" customHeight="1">
      <c r="AG347" s="2"/>
    </row>
    <row r="348" spans="33:33" ht="18" customHeight="1">
      <c r="AG348" s="2"/>
    </row>
    <row r="349" spans="33:33" ht="18" customHeight="1">
      <c r="AG349" s="2"/>
    </row>
    <row r="350" spans="33:33" ht="18" customHeight="1">
      <c r="AG350" s="2"/>
    </row>
    <row r="351" spans="33:33" ht="18" customHeight="1">
      <c r="AG351" s="2"/>
    </row>
    <row r="352" spans="33:33" ht="18" customHeight="1">
      <c r="AG352" s="2"/>
    </row>
    <row r="353" spans="33:33" ht="18" customHeight="1">
      <c r="AG353" s="2"/>
    </row>
    <row r="354" spans="33:33" ht="18" customHeight="1">
      <c r="AG354" s="2"/>
    </row>
    <row r="355" spans="33:33" ht="18" customHeight="1">
      <c r="AG355" s="2"/>
    </row>
    <row r="356" spans="33:33" ht="18" customHeight="1">
      <c r="AG356" s="2"/>
    </row>
    <row r="357" spans="33:33" ht="18" customHeight="1">
      <c r="AG357" s="2"/>
    </row>
    <row r="358" spans="33:33" ht="18" customHeight="1">
      <c r="AG358" s="2"/>
    </row>
    <row r="359" spans="33:33" ht="18" customHeight="1">
      <c r="AG359" s="2"/>
    </row>
    <row r="360" spans="33:33" ht="18" customHeight="1">
      <c r="AG360" s="2"/>
    </row>
    <row r="361" spans="33:33" ht="18" customHeight="1">
      <c r="AG361" s="2"/>
    </row>
    <row r="362" spans="33:33" ht="18" customHeight="1">
      <c r="AG362" s="2"/>
    </row>
    <row r="363" spans="33:33" ht="18" customHeight="1">
      <c r="AG363" s="2"/>
    </row>
    <row r="364" spans="33:33" ht="18" customHeight="1">
      <c r="AG364" s="2"/>
    </row>
    <row r="365" spans="33:33" ht="18" customHeight="1">
      <c r="AG365" s="2"/>
    </row>
    <row r="366" spans="33:33" ht="18" customHeight="1">
      <c r="AG366" s="2"/>
    </row>
    <row r="367" spans="33:33" ht="18" customHeight="1">
      <c r="AG367" s="2"/>
    </row>
    <row r="368" spans="33:33" ht="18" customHeight="1">
      <c r="AG368" s="2"/>
    </row>
    <row r="369" spans="33:33" ht="18" customHeight="1">
      <c r="AG369" s="2"/>
    </row>
    <row r="370" spans="33:33" ht="18" customHeight="1">
      <c r="AG370" s="2"/>
    </row>
    <row r="371" spans="33:33" ht="18" customHeight="1">
      <c r="AG371" s="2"/>
    </row>
    <row r="372" spans="33:33" ht="18" customHeight="1">
      <c r="AG372" s="2"/>
    </row>
    <row r="373" spans="33:33" ht="18" customHeight="1">
      <c r="AG373" s="2"/>
    </row>
    <row r="374" spans="33:33" ht="18" customHeight="1">
      <c r="AG374" s="2"/>
    </row>
    <row r="375" spans="33:33" ht="18" customHeight="1">
      <c r="AG375" s="2"/>
    </row>
    <row r="376" spans="33:33" ht="18" customHeight="1">
      <c r="AG376" s="2"/>
    </row>
    <row r="377" spans="33:33" ht="18" customHeight="1">
      <c r="AG377" s="2"/>
    </row>
    <row r="378" spans="33:33" ht="18" customHeight="1">
      <c r="AG378" s="2"/>
    </row>
    <row r="379" spans="33:33" ht="18" customHeight="1">
      <c r="AG379" s="2"/>
    </row>
    <row r="380" spans="33:33" ht="18" customHeight="1">
      <c r="AG380" s="2"/>
    </row>
    <row r="381" spans="33:33" ht="18" customHeight="1">
      <c r="AG381" s="2"/>
    </row>
    <row r="382" spans="33:33" ht="18" customHeight="1">
      <c r="AG382" s="2"/>
    </row>
    <row r="383" spans="33:33" ht="18" customHeight="1">
      <c r="AG383" s="2"/>
    </row>
    <row r="384" spans="33:33" ht="18" customHeight="1">
      <c r="AG384" s="2"/>
    </row>
    <row r="385" spans="33:33" ht="18" customHeight="1">
      <c r="AG385" s="2"/>
    </row>
    <row r="386" spans="33:33" ht="18" customHeight="1">
      <c r="AG386" s="2"/>
    </row>
    <row r="387" spans="33:33" ht="18" customHeight="1">
      <c r="AG387" s="2"/>
    </row>
    <row r="388" spans="33:33" ht="18" customHeight="1">
      <c r="AG388" s="2"/>
    </row>
    <row r="389" spans="33:33" ht="18" customHeight="1">
      <c r="AG389" s="2"/>
    </row>
    <row r="390" spans="33:33" ht="18" customHeight="1">
      <c r="AG390" s="2"/>
    </row>
    <row r="391" spans="33:33" ht="18" customHeight="1">
      <c r="AG391" s="2"/>
    </row>
    <row r="392" spans="33:33" ht="18" customHeight="1">
      <c r="AG392" s="2"/>
    </row>
    <row r="393" spans="33:33" ht="18" customHeight="1">
      <c r="AG393" s="2"/>
    </row>
    <row r="394" spans="33:33" ht="18" customHeight="1">
      <c r="AG394" s="2"/>
    </row>
    <row r="395" spans="33:33" ht="18" customHeight="1">
      <c r="AG395" s="2"/>
    </row>
    <row r="396" spans="33:33" ht="18" customHeight="1">
      <c r="AG396" s="2"/>
    </row>
    <row r="397" spans="33:33" ht="18" customHeight="1">
      <c r="AG397" s="2"/>
    </row>
    <row r="398" spans="33:33" ht="18" customHeight="1">
      <c r="AG398" s="2"/>
    </row>
    <row r="399" spans="33:33" ht="18" customHeight="1">
      <c r="AG399" s="2"/>
    </row>
    <row r="400" spans="33:33" ht="18" customHeight="1">
      <c r="AG400" s="2"/>
    </row>
    <row r="401" spans="33:33" ht="18" customHeight="1">
      <c r="AG401" s="2"/>
    </row>
    <row r="402" spans="33:33" ht="18" customHeight="1">
      <c r="AG402" s="2"/>
    </row>
    <row r="403" spans="33:33" ht="18" customHeight="1">
      <c r="AG403" s="2"/>
    </row>
    <row r="404" spans="33:33" ht="18" customHeight="1">
      <c r="AG404" s="2"/>
    </row>
    <row r="405" spans="33:33" ht="18" customHeight="1">
      <c r="AG405" s="2"/>
    </row>
    <row r="406" spans="33:33" ht="18" customHeight="1">
      <c r="AG406" s="2"/>
    </row>
    <row r="407" spans="33:33" ht="18" customHeight="1">
      <c r="AG407" s="2"/>
    </row>
    <row r="408" spans="33:33" ht="18" customHeight="1">
      <c r="AG408" s="2"/>
    </row>
    <row r="409" spans="33:33" ht="18" customHeight="1">
      <c r="AG409" s="2"/>
    </row>
    <row r="410" spans="33:33" ht="18" customHeight="1">
      <c r="AG410" s="2"/>
    </row>
    <row r="411" spans="33:33" ht="18" customHeight="1">
      <c r="AG411" s="2"/>
    </row>
    <row r="412" spans="33:33" ht="18" customHeight="1">
      <c r="AG412" s="2"/>
    </row>
    <row r="413" spans="33:33" ht="18" customHeight="1">
      <c r="AG413" s="2"/>
    </row>
    <row r="414" spans="33:33" ht="18" customHeight="1">
      <c r="AG414" s="2"/>
    </row>
    <row r="415" spans="33:33" ht="18" customHeight="1">
      <c r="AG415" s="2"/>
    </row>
    <row r="416" spans="33:33" ht="18" customHeight="1">
      <c r="AG416" s="2"/>
    </row>
    <row r="417" spans="33:33" ht="18" customHeight="1">
      <c r="AG417" s="2"/>
    </row>
    <row r="418" spans="33:33" ht="18" customHeight="1">
      <c r="AG418" s="2"/>
    </row>
    <row r="419" spans="33:33" ht="18" customHeight="1">
      <c r="AG419" s="2"/>
    </row>
    <row r="420" spans="33:33" ht="18" customHeight="1">
      <c r="AG420" s="2"/>
    </row>
    <row r="421" spans="33:33" ht="18" customHeight="1">
      <c r="AG421" s="2"/>
    </row>
    <row r="422" spans="33:33" ht="18" customHeight="1">
      <c r="AG422" s="2"/>
    </row>
    <row r="423" spans="33:33" ht="18" customHeight="1">
      <c r="AG423" s="2"/>
    </row>
    <row r="424" spans="33:33" ht="18" customHeight="1">
      <c r="AG424" s="2"/>
    </row>
    <row r="425" spans="33:33" ht="18" customHeight="1">
      <c r="AG425" s="2"/>
    </row>
    <row r="426" spans="33:33" ht="18" customHeight="1">
      <c r="AG426" s="2"/>
    </row>
    <row r="427" spans="33:33" ht="18" customHeight="1">
      <c r="AG427" s="2"/>
    </row>
    <row r="428" spans="33:33" ht="18" customHeight="1">
      <c r="AG428" s="2"/>
    </row>
    <row r="429" spans="33:33" ht="18" customHeight="1">
      <c r="AG429" s="2"/>
    </row>
    <row r="430" spans="33:33" ht="18" customHeight="1">
      <c r="AG430" s="2"/>
    </row>
    <row r="431" spans="33:33" ht="18" customHeight="1">
      <c r="AG431" s="2"/>
    </row>
    <row r="432" spans="33:33" ht="18" customHeight="1">
      <c r="AG432" s="2"/>
    </row>
    <row r="433" spans="33:33" ht="18" customHeight="1">
      <c r="AG433" s="2"/>
    </row>
    <row r="434" spans="33:33" ht="18" customHeight="1">
      <c r="AG434" s="2"/>
    </row>
    <row r="435" spans="33:33" ht="18" customHeight="1">
      <c r="AG435" s="2"/>
    </row>
    <row r="436" spans="33:33" ht="18" customHeight="1">
      <c r="AG436" s="2"/>
    </row>
    <row r="437" spans="33:33" ht="18" customHeight="1">
      <c r="AG437" s="2"/>
    </row>
    <row r="438" spans="33:33" ht="18" customHeight="1">
      <c r="AG438" s="2"/>
    </row>
    <row r="439" spans="33:33" ht="18" customHeight="1">
      <c r="AG439" s="2"/>
    </row>
    <row r="440" spans="33:33" ht="18" customHeight="1">
      <c r="AG440" s="2"/>
    </row>
    <row r="441" spans="33:33" ht="18" customHeight="1">
      <c r="AG441" s="2"/>
    </row>
    <row r="442" spans="33:33" ht="18" customHeight="1">
      <c r="AG442" s="2"/>
    </row>
    <row r="443" spans="33:33" ht="18" customHeight="1">
      <c r="AG443" s="2"/>
    </row>
    <row r="444" spans="33:33" ht="18" customHeight="1">
      <c r="AG444" s="2"/>
    </row>
    <row r="445" spans="33:33" ht="18" customHeight="1">
      <c r="AG445" s="2"/>
    </row>
    <row r="446" spans="33:33" ht="18" customHeight="1">
      <c r="AG446" s="2"/>
    </row>
    <row r="447" spans="33:33" ht="18" customHeight="1">
      <c r="AG447" s="2"/>
    </row>
    <row r="448" spans="33:33" ht="18" customHeight="1">
      <c r="AG448" s="2"/>
    </row>
    <row r="449" spans="33:33" ht="18" customHeight="1">
      <c r="AG449" s="2"/>
    </row>
    <row r="450" spans="33:33" ht="18" customHeight="1">
      <c r="AG450" s="2"/>
    </row>
    <row r="451" spans="33:33" ht="18" customHeight="1">
      <c r="AG451" s="2"/>
    </row>
    <row r="452" spans="33:33" ht="18" customHeight="1">
      <c r="AG452" s="2"/>
    </row>
    <row r="453" spans="33:33" ht="18" customHeight="1">
      <c r="AG453" s="2"/>
    </row>
    <row r="454" spans="33:33" ht="18" customHeight="1">
      <c r="AG454" s="2"/>
    </row>
    <row r="455" spans="33:33" ht="18" customHeight="1">
      <c r="AG455" s="2"/>
    </row>
    <row r="456" spans="33:33" ht="18" customHeight="1">
      <c r="AG456" s="2"/>
    </row>
    <row r="457" spans="33:33" ht="18" customHeight="1">
      <c r="AG457" s="2"/>
    </row>
    <row r="458" spans="33:33" ht="18" customHeight="1">
      <c r="AG458" s="2"/>
    </row>
    <row r="459" spans="33:33" ht="18" customHeight="1">
      <c r="AG459" s="2"/>
    </row>
    <row r="460" spans="33:33" ht="18" customHeight="1">
      <c r="AG460" s="2"/>
    </row>
    <row r="461" spans="33:33" ht="18" customHeight="1">
      <c r="AG461" s="2"/>
    </row>
    <row r="462" spans="33:33" ht="18" customHeight="1">
      <c r="AG462" s="2"/>
    </row>
    <row r="463" spans="33:33" ht="18" customHeight="1">
      <c r="AG463" s="2"/>
    </row>
    <row r="464" spans="33:33" ht="18" customHeight="1">
      <c r="AG464" s="2"/>
    </row>
    <row r="465" spans="33:33" ht="18" customHeight="1">
      <c r="AG465" s="2"/>
    </row>
    <row r="466" spans="33:33" ht="18" customHeight="1">
      <c r="AG466" s="2"/>
    </row>
    <row r="467" spans="33:33" ht="18" customHeight="1">
      <c r="AG467" s="2"/>
    </row>
    <row r="468" spans="33:33" ht="18" customHeight="1">
      <c r="AG468" s="2"/>
    </row>
    <row r="469" spans="33:33" ht="18" customHeight="1">
      <c r="AG469" s="2"/>
    </row>
    <row r="470" spans="33:33" ht="18" customHeight="1">
      <c r="AG470" s="2"/>
    </row>
    <row r="471" spans="33:33" ht="18" customHeight="1">
      <c r="AG471" s="2"/>
    </row>
    <row r="472" spans="33:33" ht="18" customHeight="1">
      <c r="AG472" s="2"/>
    </row>
    <row r="473" spans="33:33" ht="18" customHeight="1">
      <c r="AG473" s="2"/>
    </row>
    <row r="474" spans="33:33" ht="18" customHeight="1">
      <c r="AG474" s="2"/>
    </row>
    <row r="475" spans="33:33" ht="18" customHeight="1">
      <c r="AG475" s="2"/>
    </row>
    <row r="476" spans="33:33" ht="18" customHeight="1">
      <c r="AG476" s="2"/>
    </row>
    <row r="477" spans="33:33" ht="18" customHeight="1">
      <c r="AG477" s="2"/>
    </row>
    <row r="478" spans="33:33" ht="18" customHeight="1">
      <c r="AG478" s="2"/>
    </row>
    <row r="479" spans="33:33" ht="18" customHeight="1">
      <c r="AG479" s="2"/>
    </row>
    <row r="480" spans="33:33" ht="18" customHeight="1">
      <c r="AG480" s="2"/>
    </row>
    <row r="481" spans="33:33" ht="18" customHeight="1">
      <c r="AG481" s="2"/>
    </row>
    <row r="482" spans="33:33" ht="18" customHeight="1">
      <c r="AG482" s="2"/>
    </row>
    <row r="483" spans="33:33" ht="18" customHeight="1">
      <c r="AG483" s="2"/>
    </row>
    <row r="484" spans="33:33" ht="18" customHeight="1">
      <c r="AG484" s="2"/>
    </row>
    <row r="485" spans="33:33" ht="18" customHeight="1">
      <c r="AG485" s="2"/>
    </row>
    <row r="486" spans="33:33" ht="18" customHeight="1">
      <c r="AG486" s="2"/>
    </row>
    <row r="487" spans="33:33" ht="18" customHeight="1">
      <c r="AG487" s="2"/>
    </row>
    <row r="488" spans="33:33" ht="18" customHeight="1">
      <c r="AG488" s="2"/>
    </row>
    <row r="489" spans="33:33" ht="18" customHeight="1">
      <c r="AG489" s="2"/>
    </row>
    <row r="490" spans="33:33" ht="18" customHeight="1">
      <c r="AG490" s="2"/>
    </row>
    <row r="491" spans="33:33" ht="18" customHeight="1">
      <c r="AG491" s="2"/>
    </row>
    <row r="492" spans="33:33" ht="18" customHeight="1">
      <c r="AG492" s="2"/>
    </row>
    <row r="493" spans="33:33" ht="18" customHeight="1">
      <c r="AG493" s="2"/>
    </row>
    <row r="494" spans="33:33" ht="18" customHeight="1">
      <c r="AG494" s="2"/>
    </row>
    <row r="495" spans="33:33" ht="18" customHeight="1">
      <c r="AG495" s="2"/>
    </row>
    <row r="496" spans="33:33" ht="18" customHeight="1">
      <c r="AG496" s="2"/>
    </row>
    <row r="497" spans="33:33" ht="18" customHeight="1">
      <c r="AG497" s="2"/>
    </row>
    <row r="498" spans="33:33" ht="18" customHeight="1">
      <c r="AG498" s="2"/>
    </row>
    <row r="499" spans="33:33" ht="18" customHeight="1">
      <c r="AG499" s="2"/>
    </row>
    <row r="500" spans="33:33" ht="18" customHeight="1">
      <c r="AG500" s="2"/>
    </row>
    <row r="501" spans="33:33" ht="18" customHeight="1">
      <c r="AG501" s="2"/>
    </row>
    <row r="502" spans="33:33" ht="18" customHeight="1">
      <c r="AG502" s="2"/>
    </row>
    <row r="503" spans="33:33" ht="18" customHeight="1">
      <c r="AG503" s="2"/>
    </row>
    <row r="504" spans="33:33" ht="18" customHeight="1">
      <c r="AG504" s="2"/>
    </row>
    <row r="505" spans="33:33" ht="18" customHeight="1">
      <c r="AG505" s="2"/>
    </row>
    <row r="506" spans="33:33" ht="18" customHeight="1">
      <c r="AG506" s="2"/>
    </row>
    <row r="507" spans="33:33" ht="18" customHeight="1">
      <c r="AG507" s="2"/>
    </row>
    <row r="508" spans="33:33" ht="18" customHeight="1">
      <c r="AG508" s="2"/>
    </row>
    <row r="509" spans="33:33" ht="18" customHeight="1">
      <c r="AG509" s="2"/>
    </row>
    <row r="510" spans="33:33" ht="18" customHeight="1">
      <c r="AG510" s="2"/>
    </row>
    <row r="511" spans="33:33" ht="18" customHeight="1">
      <c r="AG511" s="2"/>
    </row>
    <row r="512" spans="33:33" ht="18" customHeight="1">
      <c r="AG512" s="2"/>
    </row>
    <row r="513" spans="33:33" ht="18" customHeight="1">
      <c r="AG513" s="2"/>
    </row>
    <row r="514" spans="33:33" ht="18" customHeight="1">
      <c r="AG514" s="2"/>
    </row>
    <row r="515" spans="33:33" ht="18" customHeight="1">
      <c r="AG515" s="2"/>
    </row>
    <row r="516" spans="33:33" ht="18" customHeight="1">
      <c r="AG516" s="2"/>
    </row>
    <row r="517" spans="33:33" ht="18" customHeight="1">
      <c r="AG517" s="2"/>
    </row>
    <row r="518" spans="33:33" ht="18" customHeight="1">
      <c r="AG518" s="2"/>
    </row>
    <row r="519" spans="33:33" ht="18" customHeight="1">
      <c r="AG519" s="2"/>
    </row>
    <row r="520" spans="33:33" ht="18" customHeight="1">
      <c r="AG520" s="2"/>
    </row>
    <row r="521" spans="33:33" ht="18" customHeight="1">
      <c r="AG521" s="2"/>
    </row>
    <row r="522" spans="33:33" ht="18" customHeight="1">
      <c r="AG522" s="2"/>
    </row>
    <row r="523" spans="33:33" ht="18" customHeight="1">
      <c r="AG523" s="2"/>
    </row>
    <row r="524" spans="33:33" ht="18" customHeight="1">
      <c r="AG524" s="2"/>
    </row>
    <row r="525" spans="33:33" ht="18" customHeight="1">
      <c r="AG525" s="2"/>
    </row>
    <row r="526" spans="33:33" ht="18" customHeight="1">
      <c r="AG526" s="2"/>
    </row>
    <row r="527" spans="33:33" ht="18" customHeight="1">
      <c r="AG527" s="2"/>
    </row>
    <row r="528" spans="33:33" ht="18" customHeight="1">
      <c r="AG528" s="2"/>
    </row>
    <row r="529" spans="33:33" ht="18" customHeight="1">
      <c r="AG529" s="2"/>
    </row>
    <row r="530" spans="33:33" ht="18" customHeight="1">
      <c r="AG530" s="2"/>
    </row>
    <row r="531" spans="33:33" ht="18" customHeight="1">
      <c r="AG531" s="2"/>
    </row>
    <row r="532" spans="33:33" ht="18" customHeight="1">
      <c r="AG532" s="2"/>
    </row>
    <row r="533" spans="33:33" ht="18" customHeight="1">
      <c r="AG533" s="2"/>
    </row>
    <row r="534" spans="33:33" ht="18" customHeight="1">
      <c r="AG534" s="2"/>
    </row>
    <row r="535" spans="33:33" ht="18" customHeight="1">
      <c r="AG535" s="2"/>
    </row>
    <row r="536" spans="33:33" ht="18" customHeight="1">
      <c r="AG536" s="2"/>
    </row>
    <row r="537" spans="33:33" ht="18" customHeight="1">
      <c r="AG537" s="2"/>
    </row>
    <row r="538" spans="33:33" ht="18" customHeight="1">
      <c r="AG538" s="2"/>
    </row>
    <row r="539" spans="33:33" ht="18" customHeight="1">
      <c r="AG539" s="2"/>
    </row>
    <row r="540" spans="33:33" ht="18" customHeight="1">
      <c r="AG540" s="2"/>
    </row>
    <row r="541" spans="33:33" ht="18" customHeight="1">
      <c r="AG541" s="2"/>
    </row>
    <row r="542" spans="33:33" ht="18" customHeight="1">
      <c r="AG542" s="2"/>
    </row>
    <row r="543" spans="33:33" ht="18" customHeight="1">
      <c r="AG543" s="2"/>
    </row>
    <row r="544" spans="33:33" ht="18" customHeight="1">
      <c r="AG544" s="2"/>
    </row>
    <row r="545" spans="33:33" ht="18" customHeight="1">
      <c r="AG545" s="2"/>
    </row>
    <row r="546" spans="33:33" ht="18" customHeight="1">
      <c r="AG546" s="2"/>
    </row>
    <row r="547" spans="33:33" ht="18" customHeight="1">
      <c r="AG547" s="2"/>
    </row>
    <row r="548" spans="33:33" ht="18" customHeight="1">
      <c r="AG548" s="2"/>
    </row>
    <row r="549" spans="33:33" ht="18" customHeight="1">
      <c r="AG549" s="2"/>
    </row>
    <row r="550" spans="33:33" ht="18" customHeight="1">
      <c r="AG550" s="2"/>
    </row>
    <row r="551" spans="33:33" ht="18" customHeight="1">
      <c r="AG551" s="2"/>
    </row>
    <row r="552" spans="33:33" ht="18" customHeight="1">
      <c r="AG552" s="2"/>
    </row>
    <row r="553" spans="33:33" ht="18" customHeight="1">
      <c r="AG553" s="2"/>
    </row>
    <row r="554" spans="33:33" ht="18" customHeight="1">
      <c r="AG554" s="2"/>
    </row>
    <row r="555" spans="33:33" ht="18" customHeight="1">
      <c r="AG555" s="2"/>
    </row>
    <row r="556" spans="33:33" ht="18" customHeight="1">
      <c r="AG556" s="2"/>
    </row>
    <row r="557" spans="33:33" ht="18" customHeight="1">
      <c r="AG557" s="2"/>
    </row>
    <row r="558" spans="33:33" ht="18" customHeight="1">
      <c r="AG558" s="2"/>
    </row>
    <row r="559" spans="33:33" ht="18" customHeight="1">
      <c r="AG559" s="2"/>
    </row>
    <row r="560" spans="33:33" ht="18" customHeight="1">
      <c r="AG560" s="2"/>
    </row>
    <row r="561" spans="33:33" ht="18" customHeight="1">
      <c r="AG561" s="2"/>
    </row>
    <row r="562" spans="33:33" ht="18" customHeight="1">
      <c r="AG562" s="2"/>
    </row>
    <row r="563" spans="33:33" ht="18" customHeight="1">
      <c r="AG563" s="2"/>
    </row>
    <row r="564" spans="33:33" ht="18" customHeight="1">
      <c r="AG564" s="2"/>
    </row>
    <row r="565" spans="33:33" ht="18" customHeight="1">
      <c r="AG565" s="2"/>
    </row>
    <row r="566" spans="33:33" ht="18" customHeight="1">
      <c r="AG566" s="2"/>
    </row>
    <row r="567" spans="33:33" ht="18" customHeight="1">
      <c r="AG567" s="2"/>
    </row>
    <row r="568" spans="33:33" ht="18" customHeight="1">
      <c r="AG568" s="2"/>
    </row>
    <row r="569" spans="33:33" ht="18" customHeight="1">
      <c r="AG569" s="2"/>
    </row>
    <row r="570" spans="33:33" ht="18" customHeight="1">
      <c r="AG570" s="2"/>
    </row>
    <row r="571" spans="33:33" ht="18" customHeight="1">
      <c r="AG571" s="2"/>
    </row>
    <row r="572" spans="33:33" ht="18" customHeight="1">
      <c r="AG572" s="2"/>
    </row>
    <row r="573" spans="33:33" ht="18" customHeight="1">
      <c r="AG573" s="2"/>
    </row>
    <row r="574" spans="33:33" ht="18" customHeight="1">
      <c r="AG574" s="2"/>
    </row>
    <row r="575" spans="33:33" ht="18" customHeight="1">
      <c r="AG575" s="2"/>
    </row>
    <row r="576" spans="33:33" ht="18" customHeight="1">
      <c r="AG576" s="2"/>
    </row>
    <row r="577" spans="33:33" ht="18" customHeight="1">
      <c r="AG577" s="2"/>
    </row>
    <row r="578" spans="33:33" ht="18" customHeight="1">
      <c r="AG578" s="2"/>
    </row>
    <row r="579" spans="33:33" ht="18" customHeight="1">
      <c r="AG579" s="2"/>
    </row>
    <row r="580" spans="33:33" ht="18" customHeight="1">
      <c r="AG580" s="2"/>
    </row>
    <row r="581" spans="33:33" ht="18" customHeight="1">
      <c r="AG581" s="2"/>
    </row>
    <row r="582" spans="33:33" ht="18" customHeight="1">
      <c r="AG582" s="2"/>
    </row>
    <row r="583" spans="33:33" ht="18" customHeight="1">
      <c r="AG583" s="2"/>
    </row>
    <row r="584" spans="33:33" ht="18" customHeight="1">
      <c r="AG584" s="2"/>
    </row>
    <row r="585" spans="33:33" ht="18" customHeight="1">
      <c r="AG585" s="2"/>
    </row>
    <row r="586" spans="33:33" ht="18" customHeight="1">
      <c r="AG586" s="2"/>
    </row>
    <row r="587" spans="33:33" ht="18" customHeight="1">
      <c r="AG587" s="2"/>
    </row>
    <row r="588" spans="33:33" ht="18" customHeight="1">
      <c r="AG588" s="2"/>
    </row>
    <row r="589" spans="33:33" ht="18" customHeight="1">
      <c r="AG589" s="2"/>
    </row>
    <row r="590" spans="33:33" ht="18" customHeight="1">
      <c r="AG590" s="2"/>
    </row>
    <row r="591" spans="33:33" ht="18" customHeight="1">
      <c r="AG591" s="2"/>
    </row>
    <row r="592" spans="33:33" ht="18" customHeight="1">
      <c r="AG592" s="2"/>
    </row>
    <row r="593" spans="33:33" ht="18" customHeight="1">
      <c r="AG593" s="2"/>
    </row>
    <row r="594" spans="33:33" ht="18" customHeight="1">
      <c r="AG594" s="2"/>
    </row>
    <row r="595" spans="33:33" ht="18" customHeight="1">
      <c r="AG595" s="2"/>
    </row>
    <row r="596" spans="33:33" ht="18" customHeight="1">
      <c r="AG596" s="2"/>
    </row>
    <row r="597" spans="33:33" ht="18" customHeight="1">
      <c r="AG597" s="2"/>
    </row>
    <row r="598" spans="33:33" ht="18" customHeight="1">
      <c r="AG598" s="2"/>
    </row>
    <row r="599" spans="33:33" ht="18" customHeight="1">
      <c r="AG599" s="2"/>
    </row>
    <row r="600" spans="33:33" ht="18" customHeight="1">
      <c r="AG600" s="2"/>
    </row>
    <row r="601" spans="33:33" ht="18" customHeight="1">
      <c r="AG601" s="2"/>
    </row>
    <row r="602" spans="33:33" ht="18" customHeight="1">
      <c r="AG602" s="2"/>
    </row>
    <row r="603" spans="33:33" ht="18" customHeight="1">
      <c r="AG603" s="2"/>
    </row>
    <row r="604" spans="33:33" ht="18" customHeight="1">
      <c r="AG604" s="2"/>
    </row>
    <row r="605" spans="33:33" ht="18" customHeight="1">
      <c r="AG605" s="2"/>
    </row>
    <row r="606" spans="33:33" ht="18" customHeight="1">
      <c r="AG606" s="2"/>
    </row>
    <row r="607" spans="33:33" ht="18" customHeight="1">
      <c r="AG607" s="2"/>
    </row>
    <row r="608" spans="33:33" ht="18" customHeight="1">
      <c r="AG608" s="2"/>
    </row>
    <row r="609" spans="33:33" ht="18" customHeight="1">
      <c r="AG609" s="2"/>
    </row>
    <row r="610" spans="33:33" ht="18" customHeight="1">
      <c r="AG610" s="2"/>
    </row>
    <row r="611" spans="33:33" ht="18" customHeight="1">
      <c r="AG611" s="2"/>
    </row>
    <row r="612" spans="33:33" ht="18" customHeight="1">
      <c r="AG612" s="2"/>
    </row>
    <row r="613" spans="33:33" ht="18" customHeight="1">
      <c r="AG613" s="2"/>
    </row>
    <row r="614" spans="33:33" ht="18" customHeight="1">
      <c r="AG614" s="2"/>
    </row>
    <row r="615" spans="33:33" ht="18" customHeight="1">
      <c r="AG615" s="2"/>
    </row>
    <row r="616" spans="33:33" ht="18" customHeight="1">
      <c r="AG616" s="2"/>
    </row>
    <row r="617" spans="33:33" ht="18" customHeight="1">
      <c r="AG617" s="2"/>
    </row>
    <row r="618" spans="33:33" ht="18" customHeight="1">
      <c r="AG618" s="2"/>
    </row>
    <row r="619" spans="33:33" ht="18" customHeight="1">
      <c r="AG619" s="2"/>
    </row>
    <row r="620" spans="33:33" ht="18" customHeight="1">
      <c r="AG620" s="2"/>
    </row>
    <row r="621" spans="33:33" ht="18" customHeight="1">
      <c r="AG621" s="2"/>
    </row>
    <row r="622" spans="33:33" ht="18" customHeight="1">
      <c r="AG622" s="2"/>
    </row>
    <row r="623" spans="33:33" ht="18" customHeight="1">
      <c r="AG623" s="2"/>
    </row>
    <row r="624" spans="33:33" ht="18" customHeight="1">
      <c r="AG624" s="2"/>
    </row>
    <row r="625" spans="33:33" ht="18" customHeight="1">
      <c r="AG625" s="2"/>
    </row>
    <row r="626" spans="33:33" ht="18" customHeight="1">
      <c r="AG626" s="2"/>
    </row>
    <row r="627" spans="33:33" ht="18" customHeight="1">
      <c r="AG627" s="2"/>
    </row>
    <row r="628" spans="33:33" ht="18" customHeight="1">
      <c r="AG628" s="2"/>
    </row>
    <row r="629" spans="33:33" ht="18" customHeight="1">
      <c r="AG629" s="2"/>
    </row>
    <row r="630" spans="33:33" ht="18" customHeight="1">
      <c r="AG630" s="2"/>
    </row>
    <row r="631" spans="33:33" ht="18" customHeight="1">
      <c r="AG631" s="2"/>
    </row>
    <row r="632" spans="33:33" ht="18" customHeight="1">
      <c r="AG632" s="2"/>
    </row>
    <row r="633" spans="33:33" ht="18" customHeight="1">
      <c r="AG633" s="2"/>
    </row>
    <row r="634" spans="33:33" ht="18" customHeight="1">
      <c r="AG634" s="2"/>
    </row>
    <row r="635" spans="33:33" ht="18" customHeight="1">
      <c r="AG635" s="2"/>
    </row>
    <row r="636" spans="33:33" ht="18" customHeight="1">
      <c r="AG636" s="2"/>
    </row>
    <row r="637" spans="33:33" ht="18" customHeight="1">
      <c r="AG637" s="2"/>
    </row>
    <row r="638" spans="33:33" ht="18" customHeight="1">
      <c r="AG638" s="2"/>
    </row>
    <row r="639" spans="33:33" ht="18" customHeight="1">
      <c r="AG639" s="2"/>
    </row>
    <row r="640" spans="33:33" ht="18" customHeight="1">
      <c r="AG640" s="2"/>
    </row>
    <row r="641" spans="33:33" ht="18" customHeight="1">
      <c r="AG641" s="2"/>
    </row>
    <row r="642" spans="33:33" ht="18" customHeight="1">
      <c r="AG642" s="2"/>
    </row>
    <row r="643" spans="33:33" ht="18" customHeight="1">
      <c r="AG643" s="2"/>
    </row>
    <row r="644" spans="33:33" ht="18" customHeight="1">
      <c r="AG644" s="2"/>
    </row>
    <row r="645" spans="33:33" ht="18" customHeight="1">
      <c r="AG645" s="2"/>
    </row>
    <row r="646" spans="33:33" ht="18" customHeight="1">
      <c r="AG646" s="2"/>
    </row>
    <row r="647" spans="33:33" ht="18" customHeight="1">
      <c r="AG647" s="2"/>
    </row>
    <row r="648" spans="33:33" ht="18" customHeight="1">
      <c r="AG648" s="2"/>
    </row>
    <row r="649" spans="33:33" ht="18" customHeight="1">
      <c r="AG649" s="2"/>
    </row>
    <row r="650" spans="33:33" ht="18" customHeight="1">
      <c r="AG650" s="2"/>
    </row>
    <row r="651" spans="33:33" ht="18" customHeight="1">
      <c r="AG651" s="2"/>
    </row>
    <row r="652" spans="33:33" ht="18" customHeight="1">
      <c r="AG652" s="2"/>
    </row>
    <row r="653" spans="33:33" ht="18" customHeight="1">
      <c r="AG653" s="2"/>
    </row>
    <row r="654" spans="33:33" ht="18" customHeight="1">
      <c r="AG654" s="2"/>
    </row>
    <row r="655" spans="33:33" ht="18" customHeight="1">
      <c r="AG655" s="2"/>
    </row>
    <row r="656" spans="33:33" ht="18" customHeight="1">
      <c r="AG656" s="2"/>
    </row>
    <row r="657" spans="33:33" ht="18" customHeight="1">
      <c r="AG657" s="2"/>
    </row>
    <row r="658" spans="33:33" ht="18" customHeight="1">
      <c r="AG658" s="2"/>
    </row>
    <row r="659" spans="33:33" ht="18" customHeight="1">
      <c r="AG659" s="2"/>
    </row>
    <row r="660" spans="33:33" ht="18" customHeight="1">
      <c r="AG660" s="2"/>
    </row>
    <row r="661" spans="33:33" ht="18" customHeight="1">
      <c r="AG661" s="2"/>
    </row>
    <row r="662" spans="33:33" ht="18" customHeight="1">
      <c r="AG662" s="2"/>
    </row>
    <row r="663" spans="33:33" ht="18" customHeight="1">
      <c r="AG663" s="2"/>
    </row>
    <row r="664" spans="33:33" ht="18" customHeight="1">
      <c r="AG664" s="2"/>
    </row>
    <row r="665" spans="33:33" ht="18" customHeight="1">
      <c r="AG665" s="2"/>
    </row>
    <row r="666" spans="33:33" ht="18" customHeight="1">
      <c r="AG666" s="2"/>
    </row>
    <row r="667" spans="33:33" ht="18" customHeight="1">
      <c r="AG667" s="2"/>
    </row>
    <row r="668" spans="33:33" ht="18" customHeight="1">
      <c r="AG668" s="2"/>
    </row>
    <row r="669" spans="33:33" ht="18" customHeight="1">
      <c r="AG669" s="2"/>
    </row>
    <row r="670" spans="33:33" ht="18" customHeight="1">
      <c r="AG670" s="2"/>
    </row>
    <row r="671" spans="33:33" ht="18" customHeight="1">
      <c r="AG671" s="2"/>
    </row>
    <row r="672" spans="33:33" ht="18" customHeight="1">
      <c r="AG672" s="2"/>
    </row>
    <row r="673" spans="33:33" ht="18" customHeight="1">
      <c r="AG673" s="2"/>
    </row>
    <row r="674" spans="33:33" ht="18" customHeight="1">
      <c r="AG674" s="2"/>
    </row>
    <row r="675" spans="33:33" ht="18" customHeight="1">
      <c r="AG675" s="2"/>
    </row>
    <row r="676" spans="33:33" ht="18" customHeight="1">
      <c r="AG676" s="2"/>
    </row>
    <row r="677" spans="33:33" ht="18" customHeight="1">
      <c r="AG677" s="2"/>
    </row>
    <row r="678" spans="33:33" ht="18" customHeight="1">
      <c r="AG678" s="2"/>
    </row>
    <row r="679" spans="33:33" ht="18" customHeight="1">
      <c r="AG679" s="2"/>
    </row>
    <row r="680" spans="33:33" ht="18" customHeight="1">
      <c r="AG680" s="2"/>
    </row>
    <row r="681" spans="33:33" ht="18" customHeight="1">
      <c r="AG681" s="2"/>
    </row>
    <row r="682" spans="33:33" ht="18" customHeight="1">
      <c r="AG682" s="2"/>
    </row>
    <row r="683" spans="33:33" ht="18" customHeight="1">
      <c r="AG683" s="2"/>
    </row>
    <row r="684" spans="33:33" ht="18" customHeight="1">
      <c r="AG684" s="2"/>
    </row>
    <row r="685" spans="33:33" ht="18" customHeight="1">
      <c r="AG685" s="2"/>
    </row>
    <row r="686" spans="33:33" ht="18" customHeight="1">
      <c r="AG686" s="2"/>
    </row>
    <row r="687" spans="33:33" ht="18" customHeight="1">
      <c r="AG687" s="2"/>
    </row>
    <row r="688" spans="33:33" ht="18" customHeight="1">
      <c r="AG688" s="2"/>
    </row>
    <row r="689" spans="33:33" ht="18" customHeight="1">
      <c r="AG689" s="2"/>
    </row>
    <row r="690" spans="33:33" ht="18" customHeight="1">
      <c r="AG690" s="2"/>
    </row>
    <row r="691" spans="33:33" ht="18" customHeight="1">
      <c r="AG691" s="2"/>
    </row>
    <row r="692" spans="33:33" ht="18" customHeight="1">
      <c r="AG692" s="2"/>
    </row>
    <row r="693" spans="33:33" ht="18" customHeight="1">
      <c r="AG693" s="2"/>
    </row>
    <row r="694" spans="33:33" ht="18" customHeight="1">
      <c r="AG694" s="2"/>
    </row>
    <row r="695" spans="33:33" ht="18" customHeight="1">
      <c r="AG695" s="2"/>
    </row>
    <row r="696" spans="33:33" ht="18" customHeight="1">
      <c r="AG696" s="2"/>
    </row>
    <row r="697" spans="33:33" ht="18" customHeight="1">
      <c r="AG697" s="2"/>
    </row>
    <row r="698" spans="33:33" ht="18" customHeight="1">
      <c r="AG698" s="2"/>
    </row>
    <row r="699" spans="33:33" ht="18" customHeight="1">
      <c r="AG699" s="2"/>
    </row>
    <row r="700" spans="33:33" ht="18" customHeight="1">
      <c r="AG700" s="2"/>
    </row>
    <row r="701" spans="33:33" ht="18" customHeight="1">
      <c r="AG701" s="2"/>
    </row>
    <row r="702" spans="33:33" ht="18" customHeight="1">
      <c r="AG702" s="2"/>
    </row>
    <row r="703" spans="33:33" ht="18" customHeight="1">
      <c r="AG703" s="2"/>
    </row>
    <row r="704" spans="33:33" ht="18" customHeight="1">
      <c r="AG704" s="2"/>
    </row>
    <row r="705" spans="33:33" ht="18" customHeight="1">
      <c r="AG705" s="2"/>
    </row>
    <row r="706" spans="33:33" ht="18" customHeight="1">
      <c r="AG706" s="2"/>
    </row>
    <row r="707" spans="33:33" ht="18" customHeight="1">
      <c r="AG707" s="2"/>
    </row>
    <row r="708" spans="33:33" ht="18" customHeight="1">
      <c r="AG708" s="2"/>
    </row>
    <row r="709" spans="33:33" ht="18" customHeight="1">
      <c r="AG709" s="2"/>
    </row>
    <row r="710" spans="33:33" ht="18" customHeight="1">
      <c r="AG710" s="2"/>
    </row>
    <row r="711" spans="33:33" ht="18" customHeight="1">
      <c r="AG711" s="2"/>
    </row>
    <row r="712" spans="33:33" ht="18" customHeight="1">
      <c r="AG712" s="2"/>
    </row>
    <row r="713" spans="33:33" ht="18" customHeight="1">
      <c r="AG713" s="2"/>
    </row>
    <row r="714" spans="33:33" ht="18" customHeight="1">
      <c r="AG714" s="2"/>
    </row>
    <row r="715" spans="33:33" ht="18" customHeight="1">
      <c r="AG715" s="2"/>
    </row>
    <row r="716" spans="33:33" ht="18" customHeight="1">
      <c r="AG716" s="2"/>
    </row>
    <row r="717" spans="33:33" ht="18" customHeight="1">
      <c r="AG717" s="2"/>
    </row>
    <row r="718" spans="33:33" ht="18" customHeight="1">
      <c r="AG718" s="2"/>
    </row>
    <row r="719" spans="33:33" ht="18" customHeight="1">
      <c r="AG719" s="2"/>
    </row>
    <row r="720" spans="33:33" ht="18" customHeight="1">
      <c r="AG720" s="2"/>
    </row>
    <row r="721" spans="33:33" ht="18" customHeight="1">
      <c r="AG721" s="2"/>
    </row>
    <row r="722" spans="33:33" ht="18" customHeight="1">
      <c r="AG722" s="2"/>
    </row>
    <row r="723" spans="33:33" ht="18" customHeight="1">
      <c r="AG723" s="2"/>
    </row>
    <row r="724" spans="33:33" ht="18" customHeight="1">
      <c r="AG724" s="2"/>
    </row>
    <row r="725" spans="33:33" ht="18" customHeight="1">
      <c r="AG725" s="2"/>
    </row>
    <row r="726" spans="33:33" ht="18" customHeight="1">
      <c r="AG726" s="2"/>
    </row>
    <row r="727" spans="33:33" ht="18" customHeight="1">
      <c r="AG727" s="2"/>
    </row>
    <row r="728" spans="33:33" ht="18" customHeight="1">
      <c r="AG728" s="2"/>
    </row>
    <row r="729" spans="33:33" ht="18" customHeight="1">
      <c r="AG729" s="2"/>
    </row>
    <row r="730" spans="33:33" ht="18" customHeight="1">
      <c r="AG730" s="2"/>
    </row>
    <row r="731" spans="33:33" ht="18" customHeight="1">
      <c r="AG731" s="2"/>
    </row>
    <row r="732" spans="33:33" ht="18" customHeight="1">
      <c r="AG732" s="2"/>
    </row>
    <row r="733" spans="33:33" ht="18" customHeight="1">
      <c r="AG733" s="2"/>
    </row>
    <row r="734" spans="33:33" ht="18" customHeight="1">
      <c r="AG734" s="2"/>
    </row>
    <row r="735" spans="33:33" ht="18" customHeight="1">
      <c r="AG735" s="2"/>
    </row>
    <row r="736" spans="33:33" ht="18" customHeight="1">
      <c r="AG736" s="2"/>
    </row>
    <row r="737" spans="33:33" ht="18" customHeight="1">
      <c r="AG737" s="2"/>
    </row>
    <row r="738" spans="33:33" ht="18" customHeight="1">
      <c r="AG738" s="2"/>
    </row>
    <row r="739" spans="33:33" ht="18" customHeight="1">
      <c r="AG739" s="2"/>
    </row>
    <row r="740" spans="33:33" ht="18" customHeight="1">
      <c r="AG740" s="2"/>
    </row>
    <row r="741" spans="33:33" ht="18" customHeight="1">
      <c r="AG741" s="2"/>
    </row>
    <row r="742" spans="33:33" ht="18" customHeight="1">
      <c r="AG742" s="2"/>
    </row>
    <row r="743" spans="33:33" ht="18" customHeight="1">
      <c r="AG743" s="2"/>
    </row>
    <row r="744" spans="33:33" ht="18" customHeight="1">
      <c r="AG744" s="2"/>
    </row>
    <row r="745" spans="33:33" ht="18" customHeight="1">
      <c r="AG745" s="2"/>
    </row>
    <row r="746" spans="33:33" ht="18" customHeight="1">
      <c r="AG746" s="2"/>
    </row>
    <row r="747" spans="33:33" ht="18" customHeight="1">
      <c r="AG747" s="2"/>
    </row>
    <row r="748" spans="33:33" ht="18" customHeight="1">
      <c r="AG748" s="2"/>
    </row>
    <row r="749" spans="33:33" ht="18" customHeight="1">
      <c r="AG749" s="2"/>
    </row>
    <row r="750" spans="33:33" ht="18" customHeight="1">
      <c r="AG750" s="2"/>
    </row>
    <row r="751" spans="33:33" ht="18" customHeight="1">
      <c r="AG751" s="2"/>
    </row>
    <row r="752" spans="33:33" ht="18" customHeight="1">
      <c r="AG752" s="2"/>
    </row>
    <row r="753" spans="33:33" ht="18" customHeight="1">
      <c r="AG753" s="2"/>
    </row>
    <row r="754" spans="33:33" ht="18" customHeight="1">
      <c r="AG754" s="2"/>
    </row>
    <row r="755" spans="33:33" ht="18" customHeight="1">
      <c r="AG755" s="2"/>
    </row>
    <row r="756" spans="33:33" ht="18" customHeight="1">
      <c r="AG756" s="2"/>
    </row>
    <row r="757" spans="33:33" ht="18" customHeight="1">
      <c r="AG757" s="2"/>
    </row>
    <row r="758" spans="33:33" ht="18" customHeight="1">
      <c r="AG758" s="2"/>
    </row>
    <row r="759" spans="33:33" ht="18" customHeight="1">
      <c r="AG759" s="2"/>
    </row>
    <row r="760" spans="33:33" ht="18" customHeight="1">
      <c r="AG760" s="2"/>
    </row>
    <row r="761" spans="33:33" ht="18" customHeight="1">
      <c r="AG761" s="2"/>
    </row>
    <row r="762" spans="33:33" ht="18" customHeight="1">
      <c r="AG762" s="2"/>
    </row>
    <row r="763" spans="33:33" ht="18" customHeight="1">
      <c r="AG763" s="2"/>
    </row>
    <row r="764" spans="33:33" ht="18" customHeight="1">
      <c r="AG764" s="2"/>
    </row>
    <row r="765" spans="33:33" ht="18" customHeight="1">
      <c r="AG765" s="2"/>
    </row>
    <row r="766" spans="33:33" ht="18" customHeight="1">
      <c r="AG766" s="2"/>
    </row>
    <row r="767" spans="33:33" ht="18" customHeight="1">
      <c r="AG767" s="2"/>
    </row>
    <row r="768" spans="33:33" ht="18" customHeight="1">
      <c r="AG768" s="2"/>
    </row>
    <row r="769" spans="33:33" ht="18" customHeight="1">
      <c r="AG769" s="2"/>
    </row>
    <row r="770" spans="33:33" ht="18" customHeight="1">
      <c r="AG770" s="2"/>
    </row>
    <row r="771" spans="33:33" ht="18" customHeight="1">
      <c r="AG771" s="2"/>
    </row>
    <row r="772" spans="33:33" ht="18" customHeight="1">
      <c r="AG772" s="2"/>
    </row>
    <row r="773" spans="33:33" ht="18" customHeight="1">
      <c r="AG773" s="2"/>
    </row>
    <row r="774" spans="33:33" ht="18" customHeight="1">
      <c r="AG774" s="2"/>
    </row>
    <row r="775" spans="33:33" ht="18" customHeight="1">
      <c r="AG775" s="2"/>
    </row>
    <row r="776" spans="33:33" ht="18" customHeight="1">
      <c r="AG776" s="2"/>
    </row>
    <row r="777" spans="33:33" ht="18" customHeight="1">
      <c r="AG777" s="2"/>
    </row>
    <row r="778" spans="33:33" ht="18" customHeight="1">
      <c r="AG778" s="2"/>
    </row>
    <row r="779" spans="33:33" ht="18" customHeight="1">
      <c r="AG779" s="2"/>
    </row>
    <row r="780" spans="33:33" ht="18" customHeight="1">
      <c r="AG780" s="2"/>
    </row>
    <row r="781" spans="33:33" ht="18" customHeight="1">
      <c r="AG781" s="2"/>
    </row>
    <row r="782" spans="33:33" ht="18" customHeight="1">
      <c r="AG782" s="2"/>
    </row>
    <row r="783" spans="33:33" ht="18" customHeight="1">
      <c r="AG783" s="2"/>
    </row>
    <row r="784" spans="33:33" ht="18" customHeight="1">
      <c r="AG784" s="2"/>
    </row>
    <row r="785" spans="33:33" ht="18" customHeight="1">
      <c r="AG785" s="2"/>
    </row>
    <row r="786" spans="33:33" ht="18" customHeight="1">
      <c r="AG786" s="2"/>
    </row>
    <row r="787" spans="33:33" ht="18" customHeight="1">
      <c r="AG787" s="2"/>
    </row>
    <row r="788" spans="33:33" ht="18" customHeight="1">
      <c r="AG788" s="2"/>
    </row>
    <row r="789" spans="33:33" ht="18" customHeight="1">
      <c r="AG789" s="2"/>
    </row>
    <row r="790" spans="33:33" ht="18" customHeight="1">
      <c r="AG790" s="2"/>
    </row>
    <row r="791" spans="33:33" ht="18" customHeight="1">
      <c r="AG791" s="2"/>
    </row>
    <row r="792" spans="33:33" ht="18" customHeight="1">
      <c r="AG792" s="2"/>
    </row>
    <row r="793" spans="33:33" ht="18" customHeight="1">
      <c r="AG793" s="2"/>
    </row>
    <row r="794" spans="33:33" ht="18" customHeight="1">
      <c r="AG794" s="2"/>
    </row>
    <row r="795" spans="33:33" ht="18" customHeight="1">
      <c r="AG795" s="2"/>
    </row>
    <row r="796" spans="33:33" ht="18" customHeight="1">
      <c r="AG796" s="2"/>
    </row>
    <row r="797" spans="33:33" ht="18" customHeight="1">
      <c r="AG797" s="2"/>
    </row>
    <row r="798" spans="33:33" ht="18" customHeight="1">
      <c r="AG798" s="2"/>
    </row>
    <row r="799" spans="33:33" ht="18" customHeight="1">
      <c r="AG799" s="2"/>
    </row>
    <row r="800" spans="33:33" ht="18" customHeight="1">
      <c r="AG800" s="2"/>
    </row>
    <row r="801" spans="33:33" ht="18" customHeight="1">
      <c r="AG801" s="2"/>
    </row>
    <row r="802" spans="33:33" ht="18" customHeight="1">
      <c r="AG802" s="2"/>
    </row>
    <row r="803" spans="33:33" ht="18" customHeight="1">
      <c r="AG803" s="2"/>
    </row>
    <row r="804" spans="33:33" ht="18" customHeight="1">
      <c r="AG804" s="2"/>
    </row>
    <row r="805" spans="33:33" ht="18" customHeight="1">
      <c r="AG805" s="2"/>
    </row>
    <row r="806" spans="33:33" ht="18" customHeight="1">
      <c r="AG806" s="2"/>
    </row>
    <row r="807" spans="33:33" ht="18" customHeight="1">
      <c r="AG807" s="2"/>
    </row>
    <row r="808" spans="33:33" ht="18" customHeight="1">
      <c r="AG808" s="2"/>
    </row>
    <row r="809" spans="33:33" ht="18" customHeight="1">
      <c r="AG809" s="2"/>
    </row>
    <row r="810" spans="33:33" ht="18" customHeight="1">
      <c r="AG810" s="2"/>
    </row>
    <row r="811" spans="33:33" ht="18" customHeight="1">
      <c r="AG811" s="2"/>
    </row>
    <row r="812" spans="33:33" ht="18" customHeight="1">
      <c r="AG812" s="2"/>
    </row>
    <row r="813" spans="33:33" ht="18" customHeight="1">
      <c r="AG813" s="2"/>
    </row>
    <row r="814" spans="33:33" ht="18" customHeight="1">
      <c r="AG814" s="2"/>
    </row>
    <row r="815" spans="33:33" ht="18" customHeight="1">
      <c r="AG815" s="2"/>
    </row>
    <row r="816" spans="33:33" ht="18" customHeight="1">
      <c r="AG816" s="2"/>
    </row>
    <row r="817" spans="33:33" ht="18" customHeight="1">
      <c r="AG817" s="2"/>
    </row>
    <row r="818" spans="33:33" ht="18" customHeight="1">
      <c r="AG818" s="2"/>
    </row>
    <row r="819" spans="33:33" ht="18" customHeight="1">
      <c r="AG819" s="2"/>
    </row>
    <row r="820" spans="33:33" ht="18" customHeight="1">
      <c r="AG820" s="2"/>
    </row>
    <row r="821" spans="33:33" ht="18" customHeight="1">
      <c r="AG821" s="2"/>
    </row>
    <row r="822" spans="33:33" ht="18" customHeight="1">
      <c r="AG822" s="2"/>
    </row>
    <row r="823" spans="33:33" ht="18" customHeight="1">
      <c r="AG823" s="2"/>
    </row>
    <row r="824" spans="33:33" ht="18" customHeight="1">
      <c r="AG824" s="2"/>
    </row>
    <row r="825" spans="33:33" ht="18" customHeight="1">
      <c r="AG825" s="2"/>
    </row>
    <row r="826" spans="33:33" ht="18" customHeight="1">
      <c r="AG826" s="2"/>
    </row>
    <row r="827" spans="33:33" ht="18" customHeight="1">
      <c r="AG827" s="2"/>
    </row>
    <row r="828" spans="33:33" ht="18" customHeight="1">
      <c r="AG828" s="2"/>
    </row>
    <row r="829" spans="33:33" ht="18" customHeight="1">
      <c r="AG829" s="2"/>
    </row>
    <row r="830" spans="33:33" ht="18" customHeight="1">
      <c r="AG830" s="2"/>
    </row>
    <row r="831" spans="33:33" ht="18" customHeight="1">
      <c r="AG831" s="2"/>
    </row>
    <row r="832" spans="33:33" ht="18" customHeight="1">
      <c r="AG832" s="2"/>
    </row>
    <row r="833" spans="33:33" ht="18" customHeight="1">
      <c r="AG833" s="2"/>
    </row>
    <row r="834" spans="33:33" ht="18" customHeight="1">
      <c r="AG834" s="2"/>
    </row>
    <row r="835" spans="33:33" ht="18" customHeight="1">
      <c r="AG835" s="2"/>
    </row>
    <row r="836" spans="33:33" ht="18" customHeight="1">
      <c r="AG836" s="2"/>
    </row>
    <row r="837" spans="33:33" ht="18" customHeight="1">
      <c r="AG837" s="2"/>
    </row>
    <row r="838" spans="33:33" ht="18" customHeight="1">
      <c r="AG838" s="2"/>
    </row>
    <row r="839" spans="33:33" ht="18" customHeight="1">
      <c r="AG839" s="2"/>
    </row>
    <row r="840" spans="33:33" ht="18" customHeight="1">
      <c r="AG840" s="2"/>
    </row>
    <row r="841" spans="33:33" ht="18" customHeight="1">
      <c r="AG841" s="2"/>
    </row>
    <row r="842" spans="33:33" ht="18" customHeight="1">
      <c r="AG842" s="2"/>
    </row>
    <row r="843" spans="33:33" ht="18" customHeight="1">
      <c r="AG843" s="2"/>
    </row>
    <row r="844" spans="33:33" ht="18" customHeight="1">
      <c r="AG844" s="2"/>
    </row>
    <row r="845" spans="33:33" ht="18" customHeight="1">
      <c r="AG845" s="2"/>
    </row>
    <row r="846" spans="33:33" ht="18" customHeight="1">
      <c r="AG846" s="2"/>
    </row>
    <row r="847" spans="33:33" ht="18" customHeight="1">
      <c r="AG847" s="2"/>
    </row>
    <row r="848" spans="33:33" ht="18" customHeight="1">
      <c r="AG848" s="2"/>
    </row>
    <row r="849" spans="33:33" ht="18" customHeight="1">
      <c r="AG849" s="2"/>
    </row>
    <row r="850" spans="33:33" ht="18" customHeight="1">
      <c r="AG850" s="2"/>
    </row>
    <row r="851" spans="33:33" ht="18" customHeight="1">
      <c r="AG851" s="2"/>
    </row>
    <row r="852" spans="33:33" ht="18" customHeight="1">
      <c r="AG852" s="2"/>
    </row>
    <row r="853" spans="33:33" ht="18" customHeight="1">
      <c r="AG853" s="2"/>
    </row>
    <row r="854" spans="33:33" ht="18" customHeight="1">
      <c r="AG854" s="2"/>
    </row>
    <row r="855" spans="33:33" ht="18" customHeight="1">
      <c r="AG855" s="2"/>
    </row>
    <row r="856" spans="33:33" ht="18" customHeight="1">
      <c r="AG856" s="2"/>
    </row>
    <row r="857" spans="33:33" ht="18" customHeight="1">
      <c r="AG857" s="2"/>
    </row>
    <row r="858" spans="33:33" ht="18" customHeight="1">
      <c r="AG858" s="2"/>
    </row>
    <row r="859" spans="33:33" ht="18" customHeight="1">
      <c r="AG859" s="2"/>
    </row>
    <row r="860" spans="33:33" ht="18" customHeight="1">
      <c r="AG860" s="2"/>
    </row>
    <row r="861" spans="33:33" ht="18" customHeight="1">
      <c r="AG861" s="2"/>
    </row>
    <row r="862" spans="33:33" ht="18" customHeight="1">
      <c r="AG862" s="2"/>
    </row>
    <row r="863" spans="33:33" ht="18" customHeight="1">
      <c r="AG863" s="2"/>
    </row>
    <row r="864" spans="33:33" ht="18" customHeight="1">
      <c r="AG864" s="2"/>
    </row>
    <row r="865" spans="33:33" ht="18" customHeight="1">
      <c r="AG865" s="2"/>
    </row>
    <row r="866" spans="33:33" ht="18" customHeight="1">
      <c r="AG866" s="2"/>
    </row>
    <row r="867" spans="33:33" ht="18" customHeight="1">
      <c r="AG867" s="2"/>
    </row>
    <row r="868" spans="33:33" ht="18" customHeight="1">
      <c r="AG868" s="2"/>
    </row>
    <row r="869" spans="33:33" ht="18" customHeight="1">
      <c r="AG869" s="2"/>
    </row>
    <row r="870" spans="33:33" ht="18" customHeight="1">
      <c r="AG870" s="2"/>
    </row>
    <row r="871" spans="33:33" ht="18" customHeight="1">
      <c r="AG871" s="2"/>
    </row>
    <row r="872" spans="33:33" ht="18" customHeight="1">
      <c r="AG872" s="2"/>
    </row>
    <row r="873" spans="33:33" ht="18" customHeight="1">
      <c r="AG873" s="2"/>
    </row>
    <row r="874" spans="33:33" ht="18" customHeight="1">
      <c r="AG874" s="2"/>
    </row>
    <row r="875" spans="33:33" ht="18" customHeight="1">
      <c r="AG875" s="2"/>
    </row>
    <row r="876" spans="33:33" ht="18" customHeight="1">
      <c r="AG876" s="2"/>
    </row>
    <row r="877" spans="33:33" ht="18" customHeight="1">
      <c r="AG877" s="2"/>
    </row>
    <row r="878" spans="33:33" ht="18" customHeight="1">
      <c r="AG878" s="2"/>
    </row>
    <row r="879" spans="33:33" ht="18" customHeight="1">
      <c r="AG879" s="2"/>
    </row>
    <row r="880" spans="33:33" ht="18" customHeight="1">
      <c r="AG880" s="2"/>
    </row>
    <row r="881" spans="33:33" ht="18" customHeight="1">
      <c r="AG881" s="2"/>
    </row>
    <row r="882" spans="33:33" ht="18" customHeight="1">
      <c r="AG882" s="2"/>
    </row>
    <row r="883" spans="33:33" ht="18" customHeight="1">
      <c r="AG883" s="2"/>
    </row>
    <row r="884" spans="33:33" ht="18" customHeight="1">
      <c r="AG884" s="2"/>
    </row>
    <row r="885" spans="33:33" ht="18" customHeight="1">
      <c r="AG885" s="2"/>
    </row>
    <row r="886" spans="33:33" ht="18" customHeight="1">
      <c r="AG886" s="2"/>
    </row>
    <row r="887" spans="33:33" ht="18" customHeight="1">
      <c r="AG887" s="2"/>
    </row>
    <row r="888" spans="33:33" ht="18" customHeight="1">
      <c r="AG888" s="2"/>
    </row>
    <row r="889" spans="33:33" ht="18" customHeight="1">
      <c r="AG889" s="2"/>
    </row>
    <row r="890" spans="33:33" ht="18" customHeight="1">
      <c r="AG890" s="2"/>
    </row>
    <row r="891" spans="33:33" ht="18" customHeight="1">
      <c r="AG891" s="2"/>
    </row>
    <row r="892" spans="33:33" ht="18" customHeight="1">
      <c r="AG892" s="2"/>
    </row>
    <row r="893" spans="33:33" ht="18" customHeight="1">
      <c r="AG893" s="2"/>
    </row>
    <row r="894" spans="33:33" ht="18" customHeight="1">
      <c r="AG894" s="2"/>
    </row>
    <row r="895" spans="33:33" ht="18" customHeight="1">
      <c r="AG895" s="2"/>
    </row>
    <row r="896" spans="33:33" ht="18" customHeight="1">
      <c r="AG896" s="2"/>
    </row>
    <row r="897" spans="33:33" ht="18" customHeight="1">
      <c r="AG897" s="2"/>
    </row>
    <row r="898" spans="33:33" ht="18" customHeight="1">
      <c r="AG898" s="2"/>
    </row>
    <row r="899" spans="33:33" ht="18" customHeight="1">
      <c r="AG899" s="2"/>
    </row>
    <row r="900" spans="33:33" ht="18" customHeight="1">
      <c r="AG900" s="2"/>
    </row>
    <row r="901" spans="33:33" ht="18" customHeight="1">
      <c r="AG901" s="2"/>
    </row>
    <row r="902" spans="33:33" ht="18" customHeight="1">
      <c r="AG902" s="2"/>
    </row>
    <row r="903" spans="33:33" ht="18" customHeight="1">
      <c r="AG903" s="2"/>
    </row>
    <row r="904" spans="33:33" ht="18" customHeight="1">
      <c r="AG904" s="2"/>
    </row>
    <row r="905" spans="33:33" ht="18" customHeight="1">
      <c r="AG905" s="2"/>
    </row>
    <row r="906" spans="33:33" ht="18" customHeight="1">
      <c r="AG906" s="2"/>
    </row>
    <row r="907" spans="33:33" ht="18" customHeight="1">
      <c r="AG907" s="2"/>
    </row>
    <row r="908" spans="33:33" ht="18" customHeight="1">
      <c r="AG908" s="2"/>
    </row>
    <row r="909" spans="33:33" ht="18" customHeight="1">
      <c r="AG909" s="2"/>
    </row>
    <row r="910" spans="33:33" ht="18" customHeight="1">
      <c r="AG910" s="2"/>
    </row>
    <row r="911" spans="33:33" ht="18" customHeight="1">
      <c r="AG911" s="2"/>
    </row>
    <row r="912" spans="33:33" ht="18" customHeight="1">
      <c r="AG912" s="2"/>
    </row>
    <row r="913" spans="33:33" ht="18" customHeight="1">
      <c r="AG913" s="2"/>
    </row>
    <row r="914" spans="33:33" ht="18" customHeight="1">
      <c r="AG914" s="2"/>
    </row>
    <row r="915" spans="33:33" ht="18" customHeight="1">
      <c r="AG915" s="2"/>
    </row>
    <row r="916" spans="33:33" ht="18" customHeight="1">
      <c r="AG916" s="2"/>
    </row>
    <row r="917" spans="33:33" ht="18" customHeight="1">
      <c r="AG917" s="2"/>
    </row>
    <row r="918" spans="33:33" ht="18" customHeight="1">
      <c r="AG918" s="2"/>
    </row>
    <row r="919" spans="33:33" ht="18" customHeight="1">
      <c r="AG919" s="2"/>
    </row>
    <row r="920" spans="33:33" ht="18" customHeight="1">
      <c r="AG920" s="2"/>
    </row>
    <row r="921" spans="33:33" ht="18" customHeight="1">
      <c r="AG921" s="2"/>
    </row>
    <row r="922" spans="33:33" ht="18" customHeight="1">
      <c r="AG922" s="2"/>
    </row>
    <row r="923" spans="33:33" ht="18" customHeight="1">
      <c r="AG923" s="2"/>
    </row>
    <row r="924" spans="33:33" ht="18" customHeight="1">
      <c r="AG924" s="2"/>
    </row>
    <row r="925" spans="33:33" ht="18" customHeight="1">
      <c r="AG925" s="2"/>
    </row>
    <row r="926" spans="33:33" ht="18" customHeight="1">
      <c r="AG926" s="2"/>
    </row>
    <row r="927" spans="33:33" ht="18" customHeight="1">
      <c r="AG927" s="2"/>
    </row>
    <row r="928" spans="33:33" ht="18" customHeight="1">
      <c r="AG928" s="2"/>
    </row>
    <row r="929" spans="33:33" ht="18" customHeight="1">
      <c r="AG929" s="2"/>
    </row>
    <row r="930" spans="33:33" ht="18" customHeight="1">
      <c r="AG930" s="2"/>
    </row>
    <row r="931" spans="33:33" ht="18" customHeight="1">
      <c r="AG931" s="2"/>
    </row>
    <row r="932" spans="33:33" ht="18" customHeight="1">
      <c r="AG932" s="2"/>
    </row>
    <row r="933" spans="33:33" ht="18" customHeight="1">
      <c r="AG933" s="2"/>
    </row>
    <row r="934" spans="33:33" ht="18" customHeight="1">
      <c r="AG934" s="2"/>
    </row>
    <row r="935" spans="33:33" ht="18" customHeight="1">
      <c r="AG935" s="2"/>
    </row>
    <row r="936" spans="33:33" ht="18" customHeight="1">
      <c r="AG936" s="2"/>
    </row>
    <row r="937" spans="33:33" ht="18" customHeight="1">
      <c r="AG937" s="2"/>
    </row>
    <row r="938" spans="33:33" ht="18" customHeight="1">
      <c r="AG938" s="2"/>
    </row>
    <row r="939" spans="33:33" ht="18" customHeight="1">
      <c r="AG939" s="2"/>
    </row>
    <row r="940" spans="33:33" ht="18" customHeight="1">
      <c r="AG940" s="2"/>
    </row>
    <row r="941" spans="33:33" ht="18" customHeight="1">
      <c r="AG941" s="2"/>
    </row>
    <row r="942" spans="33:33" ht="18" customHeight="1">
      <c r="AG942" s="2"/>
    </row>
    <row r="943" spans="33:33" ht="18" customHeight="1">
      <c r="AG943" s="2"/>
    </row>
    <row r="944" spans="33:33" ht="18" customHeight="1">
      <c r="AG944" s="2"/>
    </row>
    <row r="945" spans="33:33" ht="18" customHeight="1">
      <c r="AG945" s="2"/>
    </row>
    <row r="946" spans="33:33" ht="18" customHeight="1">
      <c r="AG946" s="2"/>
    </row>
    <row r="947" spans="33:33" ht="18" customHeight="1">
      <c r="AG947" s="2"/>
    </row>
    <row r="948" spans="33:33" ht="18" customHeight="1">
      <c r="AG948" s="2"/>
    </row>
    <row r="949" spans="33:33" ht="18" customHeight="1">
      <c r="AG949" s="2"/>
    </row>
    <row r="950" spans="33:33" ht="18" customHeight="1">
      <c r="AG950" s="2"/>
    </row>
    <row r="951" spans="33:33" ht="18" customHeight="1">
      <c r="AG951" s="2"/>
    </row>
    <row r="952" spans="33:33" ht="18" customHeight="1">
      <c r="AG952" s="2"/>
    </row>
    <row r="953" spans="33:33" ht="18" customHeight="1">
      <c r="AG953" s="2"/>
    </row>
    <row r="954" spans="33:33" ht="18" customHeight="1">
      <c r="AG954" s="2"/>
    </row>
    <row r="955" spans="33:33" ht="18" customHeight="1">
      <c r="AG955" s="2"/>
    </row>
    <row r="956" spans="33:33" ht="18" customHeight="1">
      <c r="AG956" s="2"/>
    </row>
    <row r="957" spans="33:33" ht="18" customHeight="1">
      <c r="AG957" s="2"/>
    </row>
    <row r="958" spans="33:33" ht="18" customHeight="1">
      <c r="AG958" s="2"/>
    </row>
    <row r="959" spans="33:33" ht="18" customHeight="1">
      <c r="AG959" s="2"/>
    </row>
    <row r="960" spans="33:33" ht="18" customHeight="1">
      <c r="AG960" s="2"/>
    </row>
    <row r="961" spans="33:33" ht="18" customHeight="1">
      <c r="AG961" s="2"/>
    </row>
    <row r="962" spans="33:33" ht="18" customHeight="1">
      <c r="AG962" s="2"/>
    </row>
    <row r="963" spans="33:33" ht="18" customHeight="1">
      <c r="AG963" s="2"/>
    </row>
    <row r="964" spans="33:33" ht="18" customHeight="1">
      <c r="AG964" s="2"/>
    </row>
    <row r="965" spans="33:33" ht="18" customHeight="1">
      <c r="AG965" s="2"/>
    </row>
    <row r="966" spans="33:33" ht="18" customHeight="1">
      <c r="AG966" s="2"/>
    </row>
    <row r="967" spans="33:33" ht="18" customHeight="1">
      <c r="AG967" s="2"/>
    </row>
    <row r="968" spans="33:33" ht="18" customHeight="1">
      <c r="AG968" s="2"/>
    </row>
    <row r="969" spans="33:33" ht="18" customHeight="1">
      <c r="AG969" s="2"/>
    </row>
    <row r="970" spans="33:33" ht="18" customHeight="1">
      <c r="AG970" s="2"/>
    </row>
    <row r="971" spans="33:33" ht="18" customHeight="1">
      <c r="AG971" s="2"/>
    </row>
    <row r="972" spans="33:33" ht="18" customHeight="1">
      <c r="AG972" s="2"/>
    </row>
    <row r="973" spans="33:33" ht="18" customHeight="1">
      <c r="AG973" s="2"/>
    </row>
    <row r="974" spans="33:33" ht="18" customHeight="1">
      <c r="AG974" s="2"/>
    </row>
    <row r="975" spans="33:33" ht="18" customHeight="1">
      <c r="AG975" s="2"/>
    </row>
    <row r="976" spans="33:33" ht="18" customHeight="1">
      <c r="AG976" s="2"/>
    </row>
    <row r="977" spans="33:33" ht="18" customHeight="1">
      <c r="AG977" s="2"/>
    </row>
    <row r="978" spans="33:33" ht="18" customHeight="1">
      <c r="AG978" s="2"/>
    </row>
    <row r="979" spans="33:33" ht="18" customHeight="1">
      <c r="AG979" s="2"/>
    </row>
    <row r="980" spans="33:33" ht="18" customHeight="1">
      <c r="AG980" s="2"/>
    </row>
    <row r="981" spans="33:33" ht="18" customHeight="1">
      <c r="AG981" s="2"/>
    </row>
    <row r="982" spans="33:33" ht="18" customHeight="1">
      <c r="AG982" s="2"/>
    </row>
    <row r="983" spans="33:33" ht="18" customHeight="1">
      <c r="AG983" s="2"/>
    </row>
    <row r="984" spans="33:33" ht="18" customHeight="1">
      <c r="AG984" s="2"/>
    </row>
    <row r="985" spans="33:33" ht="18" customHeight="1">
      <c r="AG985" s="2"/>
    </row>
    <row r="986" spans="33:33" ht="18" customHeight="1">
      <c r="AG986" s="2"/>
    </row>
  </sheetData>
  <phoneticPr fontId="4"/>
  <pageMargins left="0.7" right="0.7" top="0.75" bottom="0.75" header="0" footer="0"/>
  <pageSetup scale="9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63A7A-78C5-0540-93A5-A8EEBF0E1DFA}">
  <dimension ref="A1:I9"/>
  <sheetViews>
    <sheetView workbookViewId="0">
      <selection activeCell="A2" sqref="A2"/>
    </sheetView>
  </sheetViews>
  <sheetFormatPr baseColWidth="10" defaultRowHeight="14"/>
  <sheetData>
    <row r="1" spans="1:9">
      <c r="A1" s="39" t="s">
        <v>42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</row>
    <row r="2" spans="1:9">
      <c r="A2" s="40">
        <v>-4</v>
      </c>
      <c r="B2">
        <v>-2.8793307677</v>
      </c>
      <c r="C2">
        <v>0.46995484434820023</v>
      </c>
      <c r="D2">
        <v>0.44287106072034249</v>
      </c>
      <c r="E2">
        <v>-0.21523003496474863</v>
      </c>
      <c r="F2">
        <v>3.5129134420951974E-2</v>
      </c>
      <c r="G2">
        <v>-6.1268243158413709</v>
      </c>
      <c r="H2">
        <v>0.35711565296276421</v>
      </c>
      <c r="I2">
        <v>93516.442537701354</v>
      </c>
    </row>
    <row r="3" spans="1:9">
      <c r="A3" s="40">
        <v>0</v>
      </c>
      <c r="B3">
        <v>1.7720992111</v>
      </c>
      <c r="C3">
        <v>0.27378214281900015</v>
      </c>
      <c r="D3">
        <v>0.28684357485637552</v>
      </c>
      <c r="E3">
        <v>0.13321602437033903</v>
      </c>
      <c r="F3">
        <v>2.0581335616813513E-2</v>
      </c>
      <c r="G3">
        <v>6.4726617771837329</v>
      </c>
      <c r="H3">
        <v>0.23261291763777081</v>
      </c>
      <c r="I3">
        <v>93252.271268312688</v>
      </c>
    </row>
    <row r="4" spans="1:9">
      <c r="A4" s="40">
        <v>4</v>
      </c>
      <c r="B4">
        <v>7.1674002889999997</v>
      </c>
      <c r="C4">
        <v>0.28427287938750012</v>
      </c>
      <c r="D4">
        <v>-2.6076130604689801E-2</v>
      </c>
      <c r="E4">
        <v>0.5331315013321597</v>
      </c>
      <c r="F4">
        <v>2.1145020630209413E-2</v>
      </c>
      <c r="G4">
        <v>25.213099133631811</v>
      </c>
      <c r="H4">
        <v>-2.0923585026495866E-2</v>
      </c>
      <c r="I4">
        <v>93746.981749224273</v>
      </c>
    </row>
    <row r="5" spans="1:9">
      <c r="A5" s="40">
        <v>8</v>
      </c>
      <c r="B5">
        <v>11.921846124</v>
      </c>
      <c r="C5">
        <v>0.56635276844549998</v>
      </c>
      <c r="D5">
        <v>-0.2957432835467883</v>
      </c>
      <c r="E5">
        <v>0.87450684676425627</v>
      </c>
      <c r="F5">
        <v>4.1543848875253371E-2</v>
      </c>
      <c r="G5">
        <v>21.050212496925823</v>
      </c>
      <c r="H5">
        <v>-0.23402101478143283</v>
      </c>
      <c r="I5">
        <v>94402.563035173691</v>
      </c>
    </row>
    <row r="6" spans="1:9">
      <c r="A6" s="40">
        <v>10</v>
      </c>
      <c r="B6">
        <v>12.548359165299999</v>
      </c>
      <c r="C6">
        <v>1.0419332100725001</v>
      </c>
      <c r="D6">
        <v>-0.46019986640449201</v>
      </c>
      <c r="E6">
        <v>0.95345517934081303</v>
      </c>
      <c r="F6">
        <v>7.9168646879185345E-2</v>
      </c>
      <c r="G6">
        <v>12.043343127940854</v>
      </c>
      <c r="H6">
        <v>-0.37720730576262063</v>
      </c>
      <c r="I6">
        <v>92754.922275362609</v>
      </c>
    </row>
    <row r="7" spans="1:9">
      <c r="A7" s="40">
        <v>12</v>
      </c>
      <c r="B7">
        <v>13.132802517599998</v>
      </c>
      <c r="C7">
        <v>1.9562077003485001</v>
      </c>
      <c r="D7">
        <v>-0.69033561242010044</v>
      </c>
      <c r="E7">
        <v>0.98375855676422641</v>
      </c>
      <c r="F7">
        <v>0.1465365874075136</v>
      </c>
      <c r="G7">
        <v>6.7133988457669282</v>
      </c>
      <c r="H7">
        <v>-0.55784257002600623</v>
      </c>
      <c r="I7">
        <v>93417.465855315924</v>
      </c>
    </row>
    <row r="8" spans="1:9">
      <c r="A8" s="40">
        <v>13</v>
      </c>
      <c r="B8">
        <v>12.962047147999998</v>
      </c>
      <c r="C8">
        <v>2.2345251132074999</v>
      </c>
      <c r="D8">
        <v>-0.75519223915094225</v>
      </c>
      <c r="E8">
        <v>0.96415372069523864</v>
      </c>
      <c r="F8">
        <v>0.16621029666740419</v>
      </c>
      <c r="G8">
        <v>5.8008062077198641</v>
      </c>
      <c r="H8">
        <v>-0.60596908593419407</v>
      </c>
      <c r="I8">
        <v>93746.981749224273</v>
      </c>
    </row>
    <row r="9" spans="1:9">
      <c r="A9" s="40">
        <v>15</v>
      </c>
      <c r="B9">
        <v>13.0710737335</v>
      </c>
      <c r="C9">
        <v>3.3461898294665002</v>
      </c>
      <c r="D9">
        <v>-0.84732049789611008</v>
      </c>
      <c r="E9">
        <v>0.96548807154000493</v>
      </c>
      <c r="F9">
        <v>0.24716457357121138</v>
      </c>
      <c r="G9">
        <v>3.9062558909229566</v>
      </c>
      <c r="H9">
        <v>-0.67515521505333753</v>
      </c>
      <c r="I9">
        <v>94075.3434612368</v>
      </c>
    </row>
  </sheetData>
  <phoneticPr fontId="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8B068-E457-DA4D-9FFA-9877FF6C9989}">
  <dimension ref="A1:AN982"/>
  <sheetViews>
    <sheetView tabSelected="1" topLeftCell="Z1" zoomScale="136" zoomScaleNormal="80" workbookViewId="0">
      <selection activeCell="AH13" sqref="AH13"/>
    </sheetView>
  </sheetViews>
  <sheetFormatPr baseColWidth="10" defaultColWidth="12.6640625" defaultRowHeight="15" customHeight="1"/>
  <cols>
    <col min="1" max="2" width="7.6640625" customWidth="1"/>
    <col min="3" max="3" width="9.1640625" customWidth="1"/>
    <col min="4" max="4" width="7.6640625" customWidth="1"/>
    <col min="5" max="5" width="8.83203125" customWidth="1"/>
    <col min="6" max="6" width="9.5" customWidth="1"/>
    <col min="7" max="8" width="7.6640625" customWidth="1"/>
    <col min="9" max="9" width="8.1640625" customWidth="1"/>
    <col min="10" max="39" width="7.6640625" customWidth="1"/>
    <col min="40" max="40" width="12.83203125" customWidth="1"/>
  </cols>
  <sheetData>
    <row r="1" spans="1:40" ht="18" customHeight="1">
      <c r="A1" s="1" t="s">
        <v>41</v>
      </c>
      <c r="AG1" s="2"/>
    </row>
    <row r="2" spans="1:40" ht="18" customHeight="1">
      <c r="C2" s="1" t="s">
        <v>1</v>
      </c>
      <c r="D2" s="2"/>
      <c r="E2" s="44">
        <v>20</v>
      </c>
      <c r="G2" s="1" t="s">
        <v>2</v>
      </c>
      <c r="H2" s="2"/>
      <c r="I2" s="44">
        <v>761.5</v>
      </c>
      <c r="K2" s="1" t="s">
        <v>3</v>
      </c>
      <c r="M2" s="3">
        <v>999</v>
      </c>
      <c r="O2" s="1" t="s">
        <v>4</v>
      </c>
      <c r="Q2" s="1">
        <v>9.8066499999999994</v>
      </c>
      <c r="S2" s="1" t="s">
        <v>5</v>
      </c>
      <c r="T2" s="1" t="s">
        <v>6</v>
      </c>
      <c r="U2" s="1">
        <v>0.03</v>
      </c>
      <c r="V2" s="1" t="s">
        <v>7</v>
      </c>
      <c r="W2" s="1">
        <v>0.37</v>
      </c>
      <c r="X2" s="1" t="s">
        <v>8</v>
      </c>
      <c r="Y2" s="1">
        <v>2.1399999999999999E-2</v>
      </c>
      <c r="AA2" s="1" t="s">
        <v>9</v>
      </c>
      <c r="AC2" s="1">
        <v>9.6299999999999997E-2</v>
      </c>
      <c r="AE2" s="1" t="s">
        <v>10</v>
      </c>
      <c r="AG2" s="2">
        <v>9.2700000000000005E-2</v>
      </c>
    </row>
    <row r="3" spans="1:40" ht="18" customHeight="1">
      <c r="G3" s="1" t="s">
        <v>11</v>
      </c>
      <c r="I3" s="4">
        <v>1.8099999999999999E-5</v>
      </c>
      <c r="K3" s="1" t="s">
        <v>12</v>
      </c>
      <c r="M3" s="3">
        <v>1.2</v>
      </c>
      <c r="O3" s="1" t="s">
        <v>13</v>
      </c>
      <c r="P3" s="1">
        <v>24.689</v>
      </c>
      <c r="Q3" s="1">
        <v>24.675999999999998</v>
      </c>
      <c r="R3" s="1">
        <v>25.175000000000001</v>
      </c>
      <c r="S3" s="1">
        <v>7.3986000000000001</v>
      </c>
      <c r="T3" s="1">
        <v>7.4080000000000004</v>
      </c>
      <c r="AG3" s="2"/>
    </row>
    <row r="4" spans="1:40" ht="18" customHeight="1" thickBot="1"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40" ht="18" customHeight="1" thickTop="1">
      <c r="B5" s="30"/>
      <c r="C5" s="31" t="s">
        <v>14</v>
      </c>
      <c r="D5" s="7"/>
      <c r="E5" s="7"/>
      <c r="F5" s="7"/>
      <c r="G5" s="8"/>
      <c r="H5" s="5" t="s">
        <v>15</v>
      </c>
      <c r="I5" s="6"/>
      <c r="J5" s="7"/>
      <c r="K5" s="7"/>
      <c r="L5" s="7"/>
      <c r="M5" s="10"/>
      <c r="R5" s="1" t="s">
        <v>14</v>
      </c>
      <c r="W5" s="1" t="s">
        <v>15</v>
      </c>
      <c r="AB5" s="1" t="s">
        <v>16</v>
      </c>
      <c r="AG5" s="2" t="s">
        <v>17</v>
      </c>
    </row>
    <row r="6" spans="1:40" ht="18" customHeight="1" thickBot="1">
      <c r="B6" s="32" t="s">
        <v>18</v>
      </c>
      <c r="C6" s="33" t="s">
        <v>19</v>
      </c>
      <c r="D6" s="34" t="s">
        <v>20</v>
      </c>
      <c r="E6" s="34" t="s">
        <v>21</v>
      </c>
      <c r="F6" s="34" t="s">
        <v>22</v>
      </c>
      <c r="G6" s="35" t="s">
        <v>23</v>
      </c>
      <c r="H6" s="36" t="s">
        <v>24</v>
      </c>
      <c r="I6" s="37" t="s">
        <v>19</v>
      </c>
      <c r="J6" s="34" t="s">
        <v>20</v>
      </c>
      <c r="K6" s="34" t="s">
        <v>21</v>
      </c>
      <c r="L6" s="34" t="s">
        <v>22</v>
      </c>
      <c r="M6" s="38" t="s">
        <v>23</v>
      </c>
      <c r="O6" s="1" t="s">
        <v>25</v>
      </c>
      <c r="P6" s="1" t="s">
        <v>26</v>
      </c>
      <c r="Q6" s="1" t="s">
        <v>27</v>
      </c>
      <c r="R6" s="1" t="s">
        <v>28</v>
      </c>
      <c r="S6" s="1" t="s">
        <v>29</v>
      </c>
      <c r="T6" s="1" t="s">
        <v>30</v>
      </c>
      <c r="U6" s="1" t="s">
        <v>31</v>
      </c>
      <c r="V6" s="1" t="s">
        <v>32</v>
      </c>
      <c r="W6" s="1" t="s">
        <v>28</v>
      </c>
      <c r="X6" s="1" t="s">
        <v>29</v>
      </c>
      <c r="Y6" s="1" t="s">
        <v>30</v>
      </c>
      <c r="Z6" s="1" t="s">
        <v>31</v>
      </c>
      <c r="AA6" s="1" t="s">
        <v>32</v>
      </c>
      <c r="AB6" s="1" t="s">
        <v>28</v>
      </c>
      <c r="AC6" s="1" t="s">
        <v>29</v>
      </c>
      <c r="AD6" s="1" t="s">
        <v>30</v>
      </c>
      <c r="AE6" s="1" t="s">
        <v>31</v>
      </c>
      <c r="AF6" s="1" t="s">
        <v>32</v>
      </c>
      <c r="AG6" s="49" t="s">
        <v>33</v>
      </c>
      <c r="AH6" s="50" t="s">
        <v>34</v>
      </c>
      <c r="AI6" s="50" t="s">
        <v>35</v>
      </c>
      <c r="AJ6" s="50" t="s">
        <v>36</v>
      </c>
      <c r="AK6" s="50" t="s">
        <v>37</v>
      </c>
      <c r="AL6" s="50" t="s">
        <v>38</v>
      </c>
      <c r="AM6" s="50" t="s">
        <v>39</v>
      </c>
      <c r="AN6" s="50" t="s">
        <v>40</v>
      </c>
    </row>
    <row r="7" spans="1:40" ht="18" customHeight="1" thickTop="1">
      <c r="B7" s="40">
        <v>0</v>
      </c>
      <c r="C7" s="42">
        <v>3.3819999999999998E-5</v>
      </c>
      <c r="D7" s="41">
        <v>2.6120000000000002E-3</v>
      </c>
      <c r="E7" s="41">
        <v>1.3630000000000001E-3</v>
      </c>
      <c r="F7" s="41">
        <v>8.2169999999999997E-4</v>
      </c>
      <c r="G7" s="41">
        <v>-3.4680000000000003E-4</v>
      </c>
      <c r="H7" s="43">
        <v>14</v>
      </c>
      <c r="I7" s="41">
        <v>0.1162</v>
      </c>
      <c r="J7" s="41">
        <v>0.17230000000000001</v>
      </c>
      <c r="K7" s="41">
        <v>-1.0970000000000001E-2</v>
      </c>
      <c r="L7" s="41">
        <v>0.10290000000000001</v>
      </c>
      <c r="M7" s="41">
        <v>5.3010000000000002E-2</v>
      </c>
      <c r="O7" s="1">
        <f t="shared" ref="O7:O10" si="0">($B7+13)/180*PI()</f>
        <v>0.22689280275926282</v>
      </c>
      <c r="P7" s="1">
        <f t="shared" ref="P7:P10" si="1">H7*$M$2/1000*$Q$2</f>
        <v>137.15580689999999</v>
      </c>
      <c r="Q7" s="1">
        <f t="shared" ref="Q7:Q10" si="2">SQRT(2*P7/$M$3)</f>
        <v>15.11929269178952</v>
      </c>
      <c r="R7" s="1">
        <f t="shared" ref="R7:R10" si="3">$P$3*C7</f>
        <v>8.3498197999999993E-4</v>
      </c>
      <c r="S7" s="1">
        <f t="shared" ref="S7:S10" si="4">$Q$3*D7</f>
        <v>6.4453711999999996E-2</v>
      </c>
      <c r="T7" s="1">
        <f t="shared" ref="T7:T10" si="5">$R$3*E7</f>
        <v>3.4313525000000004E-2</v>
      </c>
      <c r="U7" s="1">
        <f t="shared" ref="U7:U10" si="6">$S$3*F7</f>
        <v>6.07942962E-3</v>
      </c>
      <c r="V7" s="1">
        <f t="shared" ref="V7:V10" si="7">$T$3*G7</f>
        <v>-2.5690944000000002E-3</v>
      </c>
      <c r="W7" s="1">
        <f t="shared" ref="W7:W10" si="8">$P$3*I7</f>
        <v>2.8688617999999999</v>
      </c>
      <c r="X7" s="1">
        <f t="shared" ref="X7:X10" si="9">$Q$3*J7</f>
        <v>4.2516748</v>
      </c>
      <c r="Y7" s="1">
        <f t="shared" ref="Y7:Y10" si="10">$R$3*K7</f>
        <v>-0.27616975000000005</v>
      </c>
      <c r="Z7" s="1">
        <f t="shared" ref="Z7:Z10" si="11">$S$3*L7</f>
        <v>0.76131594000000002</v>
      </c>
      <c r="AA7" s="1">
        <f t="shared" ref="AA7:AA10" si="12">$T$3*M7</f>
        <v>0.39269808</v>
      </c>
      <c r="AB7" s="1">
        <f t="shared" ref="AB7:AF10" si="13">W7-R7</f>
        <v>2.8680268180199997</v>
      </c>
      <c r="AC7" s="1">
        <f t="shared" si="13"/>
        <v>4.1872210880000003</v>
      </c>
      <c r="AD7" s="1">
        <f t="shared" si="13"/>
        <v>-0.31048327500000006</v>
      </c>
      <c r="AE7" s="1">
        <f t="shared" si="13"/>
        <v>0.75523651038000006</v>
      </c>
      <c r="AF7" s="1">
        <f t="shared" si="13"/>
        <v>0.39526717440000003</v>
      </c>
      <c r="AG7" s="47">
        <f t="shared" ref="AG7:AG10" si="14">AB7+AC7+AD7</f>
        <v>6.7447646310199998</v>
      </c>
      <c r="AH7" s="47">
        <f t="shared" ref="AH7:AH10" si="15">AE7+AF7-0.0046*P7</f>
        <v>0.51958697304000012</v>
      </c>
      <c r="AI7" s="47">
        <f t="shared" ref="AI7:AI10" si="16">($U$2*COS(O7)-$Y$2*SIN(O7))*(AB7+AC7)-($W$2*COS(O7)+$Y$2*SIN(O7))*AD7+($Y$2*COS(O7)+$U$2*SIN(O7))*AH7</f>
        <v>0.30003879600671157</v>
      </c>
      <c r="AJ7" s="47">
        <f t="shared" ref="AJ7:AJ10" si="17">AG7/(P7*$AC$2)</f>
        <v>0.51065349929154702</v>
      </c>
      <c r="AK7" s="47">
        <f t="shared" ref="AK7:AK10" si="18">AH7/(P7*$AC$2)</f>
        <v>3.9338497410109551E-2</v>
      </c>
      <c r="AL7" s="47">
        <f t="shared" ref="AL7:AL10" si="19">AG7/AH7</f>
        <v>12.981011805507213</v>
      </c>
      <c r="AM7" s="47">
        <f t="shared" ref="AM7:AM10" si="20">AI7/(P7*$AC$2*$AG$2)</f>
        <v>0.2450514029860878</v>
      </c>
      <c r="AN7" s="48">
        <f t="shared" ref="AN7:AN10" si="21">$M$3*Q7*$AG$2/$I$3</f>
        <v>92921.001051639032</v>
      </c>
    </row>
    <row r="8" spans="1:40" ht="18" customHeight="1">
      <c r="B8" s="40">
        <v>4</v>
      </c>
      <c r="C8" s="41">
        <v>-3.5070000000000001E-3</v>
      </c>
      <c r="D8" s="41">
        <v>1.758E-3</v>
      </c>
      <c r="E8" s="41">
        <v>1.485E-3</v>
      </c>
      <c r="F8" s="41">
        <v>-6.4349999999999997E-4</v>
      </c>
      <c r="G8" s="41">
        <v>-1.5679999999999999E-3</v>
      </c>
      <c r="H8" s="43">
        <v>14.08</v>
      </c>
      <c r="I8" s="41">
        <v>0.19689999999999999</v>
      </c>
      <c r="J8" s="41">
        <v>0.2535</v>
      </c>
      <c r="K8" s="41">
        <v>1.7600000000000001E-2</v>
      </c>
      <c r="L8" s="41">
        <v>0.10390000000000001</v>
      </c>
      <c r="M8" s="41">
        <v>7.4620000000000006E-2</v>
      </c>
      <c r="O8" s="1">
        <f t="shared" si="0"/>
        <v>0.29670597283903599</v>
      </c>
      <c r="P8" s="1">
        <f t="shared" si="1"/>
        <v>137.93955436799999</v>
      </c>
      <c r="Q8" s="1">
        <f t="shared" si="2"/>
        <v>15.162429135201259</v>
      </c>
      <c r="R8" s="1">
        <f t="shared" si="3"/>
        <v>-8.6584323000000005E-2</v>
      </c>
      <c r="S8" s="1">
        <f t="shared" si="4"/>
        <v>4.3380407999999995E-2</v>
      </c>
      <c r="T8" s="1">
        <f t="shared" si="5"/>
        <v>3.7384874999999998E-2</v>
      </c>
      <c r="U8" s="1">
        <f t="shared" si="6"/>
        <v>-4.7609990999999997E-3</v>
      </c>
      <c r="V8" s="1">
        <f t="shared" si="7"/>
        <v>-1.1615744000000001E-2</v>
      </c>
      <c r="W8" s="1">
        <f t="shared" si="8"/>
        <v>4.8612640999999996</v>
      </c>
      <c r="X8" s="1">
        <f t="shared" si="9"/>
        <v>6.2553659999999995</v>
      </c>
      <c r="Y8" s="1">
        <f t="shared" si="10"/>
        <v>0.44308000000000003</v>
      </c>
      <c r="Z8" s="1">
        <f t="shared" si="11"/>
        <v>0.76871454000000006</v>
      </c>
      <c r="AA8" s="1">
        <f t="shared" si="12"/>
        <v>0.5527849600000001</v>
      </c>
      <c r="AB8" s="1">
        <f t="shared" si="13"/>
        <v>4.9478484229999999</v>
      </c>
      <c r="AC8" s="1">
        <f t="shared" si="13"/>
        <v>6.2119855919999996</v>
      </c>
      <c r="AD8" s="1">
        <f t="shared" si="13"/>
        <v>0.40569512500000005</v>
      </c>
      <c r="AE8" s="1">
        <f t="shared" si="13"/>
        <v>0.77347553910000011</v>
      </c>
      <c r="AF8" s="1">
        <f t="shared" si="13"/>
        <v>0.56440070400000009</v>
      </c>
      <c r="AG8" s="45">
        <f t="shared" si="14"/>
        <v>11.565529139999999</v>
      </c>
      <c r="AH8" s="45">
        <f t="shared" si="15"/>
        <v>0.7033542930072002</v>
      </c>
      <c r="AI8" s="45">
        <f t="shared" si="16"/>
        <v>0.12481848577677897</v>
      </c>
      <c r="AJ8" s="45">
        <f t="shared" si="17"/>
        <v>0.87066362653000062</v>
      </c>
      <c r="AK8" s="45">
        <f t="shared" si="18"/>
        <v>5.2949155379940847E-2</v>
      </c>
      <c r="AL8" s="45">
        <f t="shared" si="19"/>
        <v>16.443390272847321</v>
      </c>
      <c r="AM8" s="45">
        <f t="shared" si="20"/>
        <v>0.10136407692077416</v>
      </c>
      <c r="AN8" s="46">
        <f t="shared" si="21"/>
        <v>93186.111436452396</v>
      </c>
    </row>
    <row r="9" spans="1:40" ht="18" customHeight="1">
      <c r="B9" s="40">
        <v>8</v>
      </c>
      <c r="C9" s="41">
        <v>-4.6059999999999999E-3</v>
      </c>
      <c r="D9" s="41">
        <v>-1.0510000000000001E-3</v>
      </c>
      <c r="E9" s="41">
        <v>5.0790000000000004E-4</v>
      </c>
      <c r="F9" s="41">
        <v>-6.4349999999999997E-4</v>
      </c>
      <c r="G9" s="41">
        <v>-4.6890000000000001E-4</v>
      </c>
      <c r="H9" s="43">
        <v>14.4</v>
      </c>
      <c r="I9" s="41">
        <v>0.2752</v>
      </c>
      <c r="J9" s="41">
        <v>0.31190000000000001</v>
      </c>
      <c r="K9" s="41">
        <v>5.9729999999999998E-2</v>
      </c>
      <c r="L9" s="41">
        <v>0.1305</v>
      </c>
      <c r="M9" s="41">
        <v>0.14419999999999999</v>
      </c>
      <c r="O9" s="1">
        <f t="shared" si="0"/>
        <v>0.36651914291880922</v>
      </c>
      <c r="P9" s="1">
        <f t="shared" si="1"/>
        <v>141.07454423999999</v>
      </c>
      <c r="Q9" s="1">
        <f t="shared" si="2"/>
        <v>15.333761456342016</v>
      </c>
      <c r="R9" s="1">
        <f t="shared" si="3"/>
        <v>-0.113717534</v>
      </c>
      <c r="S9" s="1">
        <f t="shared" si="4"/>
        <v>-2.5934476000000001E-2</v>
      </c>
      <c r="T9" s="1">
        <f t="shared" si="5"/>
        <v>1.2786382500000002E-2</v>
      </c>
      <c r="U9" s="1">
        <f t="shared" si="6"/>
        <v>-4.7609990999999997E-3</v>
      </c>
      <c r="V9" s="1">
        <f t="shared" si="7"/>
        <v>-3.4736112000000002E-3</v>
      </c>
      <c r="W9" s="1">
        <f t="shared" si="8"/>
        <v>6.7944127999999999</v>
      </c>
      <c r="X9" s="1">
        <f t="shared" si="9"/>
        <v>7.6964443999999999</v>
      </c>
      <c r="Y9" s="1">
        <f t="shared" si="10"/>
        <v>1.50370275</v>
      </c>
      <c r="Z9" s="1">
        <f t="shared" si="11"/>
        <v>0.96551730000000002</v>
      </c>
      <c r="AA9" s="1">
        <f t="shared" si="12"/>
        <v>1.0682336000000001</v>
      </c>
      <c r="AB9" s="1">
        <f t="shared" si="13"/>
        <v>6.908130334</v>
      </c>
      <c r="AC9" s="1">
        <f t="shared" si="13"/>
        <v>7.7223788759999996</v>
      </c>
      <c r="AD9" s="1">
        <f t="shared" si="13"/>
        <v>1.4909163674999999</v>
      </c>
      <c r="AE9" s="1">
        <f t="shared" si="13"/>
        <v>0.97027829910000007</v>
      </c>
      <c r="AF9" s="1">
        <f t="shared" si="13"/>
        <v>1.0717072112000001</v>
      </c>
      <c r="AG9" s="45">
        <f t="shared" si="14"/>
        <v>16.121425577499998</v>
      </c>
      <c r="AH9" s="45">
        <f t="shared" si="15"/>
        <v>1.393042606796</v>
      </c>
      <c r="AI9" s="45">
        <f t="shared" si="16"/>
        <v>-0.1860653968498146</v>
      </c>
      <c r="AJ9" s="45">
        <f t="shared" si="17"/>
        <v>1.1866660012451162</v>
      </c>
      <c r="AK9" s="45">
        <f t="shared" si="18"/>
        <v>0.10253908947592152</v>
      </c>
      <c r="AL9" s="45">
        <f t="shared" si="19"/>
        <v>11.572815862810758</v>
      </c>
      <c r="AM9" s="45">
        <f t="shared" si="20"/>
        <v>-0.14774436860997933</v>
      </c>
      <c r="AN9" s="46">
        <f t="shared" si="21"/>
        <v>94239.095270910824</v>
      </c>
    </row>
    <row r="10" spans="1:40" ht="18" customHeight="1">
      <c r="B10" s="40">
        <v>12</v>
      </c>
      <c r="C10" s="41">
        <v>1.621E-3</v>
      </c>
      <c r="D10" s="41">
        <v>-5.6229999999999995E-4</v>
      </c>
      <c r="E10" s="41">
        <v>1.485E-3</v>
      </c>
      <c r="F10" s="41">
        <v>3.3330000000000002E-4</v>
      </c>
      <c r="G10" s="41">
        <v>-2.0560000000000001E-3</v>
      </c>
      <c r="H10" s="43">
        <v>13.95</v>
      </c>
      <c r="I10" s="41">
        <v>0.27350000000000002</v>
      </c>
      <c r="J10" s="41">
        <v>0.2621</v>
      </c>
      <c r="K10" s="41">
        <v>0.11600000000000001</v>
      </c>
      <c r="L10" s="41">
        <v>0.2238</v>
      </c>
      <c r="M10" s="41">
        <v>0.26769999999999999</v>
      </c>
      <c r="O10" s="1">
        <f t="shared" si="0"/>
        <v>0.43633231299858238</v>
      </c>
      <c r="P10" s="1">
        <f t="shared" si="1"/>
        <v>136.66596473249999</v>
      </c>
      <c r="Q10" s="1">
        <f t="shared" si="2"/>
        <v>15.09226980568198</v>
      </c>
      <c r="R10" s="1">
        <f t="shared" si="3"/>
        <v>4.0020869000000001E-2</v>
      </c>
      <c r="S10" s="1">
        <f t="shared" si="4"/>
        <v>-1.3875314799999998E-2</v>
      </c>
      <c r="T10" s="1">
        <f t="shared" si="5"/>
        <v>3.7384874999999998E-2</v>
      </c>
      <c r="U10" s="1">
        <f t="shared" si="6"/>
        <v>2.4659533800000001E-3</v>
      </c>
      <c r="V10" s="1">
        <f t="shared" si="7"/>
        <v>-1.5230848000000002E-2</v>
      </c>
      <c r="W10" s="1">
        <f t="shared" si="8"/>
        <v>6.7524415000000007</v>
      </c>
      <c r="X10" s="1">
        <f t="shared" si="9"/>
        <v>6.4675795999999997</v>
      </c>
      <c r="Y10" s="1">
        <f t="shared" si="10"/>
        <v>2.9203000000000001</v>
      </c>
      <c r="Z10" s="1">
        <f t="shared" si="11"/>
        <v>1.65580668</v>
      </c>
      <c r="AA10" s="1">
        <f t="shared" si="12"/>
        <v>1.9831216</v>
      </c>
      <c r="AB10" s="1">
        <f t="shared" si="13"/>
        <v>6.7124206310000005</v>
      </c>
      <c r="AC10" s="1">
        <f t="shared" si="13"/>
        <v>6.4814549147999996</v>
      </c>
      <c r="AD10" s="1">
        <f t="shared" si="13"/>
        <v>2.8829151250000002</v>
      </c>
      <c r="AE10" s="1">
        <f t="shared" si="13"/>
        <v>1.65334072662</v>
      </c>
      <c r="AF10" s="1">
        <f t="shared" si="13"/>
        <v>1.9983524480000001</v>
      </c>
      <c r="AG10" s="45">
        <f t="shared" si="14"/>
        <v>16.076790670800001</v>
      </c>
      <c r="AH10" s="45">
        <f t="shared" si="15"/>
        <v>3.0230297368504999</v>
      </c>
      <c r="AI10" s="45">
        <f t="shared" si="16"/>
        <v>-0.65644749506445144</v>
      </c>
      <c r="AJ10" s="45">
        <f t="shared" si="17"/>
        <v>1.2215540797270334</v>
      </c>
      <c r="AK10" s="45">
        <f t="shared" si="18"/>
        <v>0.22969723148122015</v>
      </c>
      <c r="AL10" s="45">
        <f t="shared" si="19"/>
        <v>5.3181053678781787</v>
      </c>
      <c r="AM10" s="45">
        <f t="shared" si="20"/>
        <v>-0.53806358728978965</v>
      </c>
      <c r="AN10" s="46">
        <f t="shared" si="21"/>
        <v>92754.922275362609</v>
      </c>
    </row>
    <row r="11" spans="1:40" ht="18" customHeight="1">
      <c r="AG11" s="2"/>
    </row>
    <row r="12" spans="1:40" ht="18" customHeight="1">
      <c r="AG12" s="2"/>
    </row>
    <row r="13" spans="1:40" ht="18" customHeight="1">
      <c r="AG13" s="2"/>
    </row>
    <row r="14" spans="1:40" ht="18" customHeight="1">
      <c r="AG14" s="2"/>
    </row>
    <row r="15" spans="1:40" ht="18" customHeight="1">
      <c r="AG15" s="2"/>
    </row>
    <row r="16" spans="1:40" ht="18" customHeight="1">
      <c r="AG16" s="2"/>
    </row>
    <row r="17" spans="33:33" ht="18" customHeight="1">
      <c r="AG17" s="2"/>
    </row>
    <row r="18" spans="33:33" ht="18" customHeight="1">
      <c r="AG18" s="2"/>
    </row>
    <row r="19" spans="33:33" ht="18" customHeight="1">
      <c r="AG19" s="2"/>
    </row>
    <row r="20" spans="33:33" ht="18" customHeight="1">
      <c r="AG20" s="2"/>
    </row>
    <row r="21" spans="33:33" ht="18" customHeight="1">
      <c r="AG21" s="2"/>
    </row>
    <row r="22" spans="33:33" ht="18" customHeight="1">
      <c r="AG22" s="2"/>
    </row>
    <row r="23" spans="33:33" ht="18" customHeight="1">
      <c r="AG23" s="2"/>
    </row>
    <row r="24" spans="33:33" ht="18" customHeight="1">
      <c r="AG24" s="2"/>
    </row>
    <row r="25" spans="33:33" ht="18" customHeight="1">
      <c r="AG25" s="2"/>
    </row>
    <row r="26" spans="33:33" ht="18" customHeight="1">
      <c r="AG26" s="2"/>
    </row>
    <row r="27" spans="33:33" ht="18" customHeight="1">
      <c r="AG27" s="2"/>
    </row>
    <row r="28" spans="33:33" ht="18" customHeight="1">
      <c r="AG28" s="2"/>
    </row>
    <row r="29" spans="33:33" ht="18" customHeight="1">
      <c r="AG29" s="2"/>
    </row>
    <row r="30" spans="33:33" ht="18" customHeight="1">
      <c r="AG30" s="2"/>
    </row>
    <row r="31" spans="33:33" ht="18" customHeight="1">
      <c r="AG31" s="2"/>
    </row>
    <row r="32" spans="33:33" ht="18" customHeight="1">
      <c r="AG32" s="2"/>
    </row>
    <row r="33" spans="33:33" ht="18" customHeight="1">
      <c r="AG33" s="2"/>
    </row>
    <row r="34" spans="33:33" ht="18" customHeight="1">
      <c r="AG34" s="2"/>
    </row>
    <row r="35" spans="33:33" ht="18" customHeight="1">
      <c r="AG35" s="2"/>
    </row>
    <row r="36" spans="33:33" ht="18" customHeight="1">
      <c r="AG36" s="2"/>
    </row>
    <row r="37" spans="33:33" ht="18" customHeight="1">
      <c r="AG37" s="2"/>
    </row>
    <row r="38" spans="33:33" ht="18" customHeight="1">
      <c r="AG38" s="2"/>
    </row>
    <row r="39" spans="33:33" ht="18" customHeight="1">
      <c r="AG39" s="2"/>
    </row>
    <row r="40" spans="33:33" ht="18" customHeight="1">
      <c r="AG40" s="2"/>
    </row>
    <row r="41" spans="33:33" ht="18" customHeight="1">
      <c r="AG41" s="2"/>
    </row>
    <row r="42" spans="33:33" ht="18" customHeight="1">
      <c r="AG42" s="2"/>
    </row>
    <row r="43" spans="33:33" ht="18" customHeight="1">
      <c r="AG43" s="2"/>
    </row>
    <row r="44" spans="33:33" ht="18" customHeight="1">
      <c r="AG44" s="2"/>
    </row>
    <row r="45" spans="33:33" ht="18" customHeight="1">
      <c r="AG45" s="2"/>
    </row>
    <row r="46" spans="33:33" ht="18" customHeight="1">
      <c r="AG46" s="2"/>
    </row>
    <row r="47" spans="33:33" ht="18" customHeight="1">
      <c r="AG47" s="2"/>
    </row>
    <row r="48" spans="33:33" ht="18" customHeight="1">
      <c r="AG48" s="2"/>
    </row>
    <row r="49" spans="33:33" ht="18" customHeight="1">
      <c r="AG49" s="2"/>
    </row>
    <row r="50" spans="33:33" ht="18" customHeight="1">
      <c r="AG50" s="2"/>
    </row>
    <row r="51" spans="33:33" ht="18" customHeight="1">
      <c r="AG51" s="2"/>
    </row>
    <row r="52" spans="33:33" ht="18" customHeight="1">
      <c r="AG52" s="2"/>
    </row>
    <row r="53" spans="33:33" ht="18" customHeight="1">
      <c r="AG53" s="2"/>
    </row>
    <row r="54" spans="33:33" ht="18" customHeight="1">
      <c r="AG54" s="2"/>
    </row>
    <row r="55" spans="33:33" ht="18" customHeight="1">
      <c r="AG55" s="2"/>
    </row>
    <row r="56" spans="33:33" ht="18" customHeight="1">
      <c r="AG56" s="2"/>
    </row>
    <row r="57" spans="33:33" ht="18" customHeight="1">
      <c r="AG57" s="2"/>
    </row>
    <row r="58" spans="33:33" ht="18" customHeight="1">
      <c r="AG58" s="2"/>
    </row>
    <row r="59" spans="33:33" ht="18" customHeight="1">
      <c r="AG59" s="2"/>
    </row>
    <row r="60" spans="33:33" ht="18" customHeight="1">
      <c r="AG60" s="2"/>
    </row>
    <row r="61" spans="33:33" ht="18" customHeight="1">
      <c r="AG61" s="2"/>
    </row>
    <row r="62" spans="33:33" ht="18" customHeight="1">
      <c r="AG62" s="2"/>
    </row>
    <row r="63" spans="33:33" ht="18" customHeight="1">
      <c r="AG63" s="2"/>
    </row>
    <row r="64" spans="33:33" ht="18" customHeight="1">
      <c r="AG64" s="2"/>
    </row>
    <row r="65" spans="33:33" ht="18" customHeight="1">
      <c r="AG65" s="2"/>
    </row>
    <row r="66" spans="33:33" ht="18" customHeight="1">
      <c r="AG66" s="2"/>
    </row>
    <row r="67" spans="33:33" ht="18" customHeight="1">
      <c r="AG67" s="2"/>
    </row>
    <row r="68" spans="33:33" ht="18" customHeight="1">
      <c r="AG68" s="2"/>
    </row>
    <row r="69" spans="33:33" ht="18" customHeight="1">
      <c r="AG69" s="2"/>
    </row>
    <row r="70" spans="33:33" ht="18" customHeight="1">
      <c r="AG70" s="2"/>
    </row>
    <row r="71" spans="33:33" ht="18" customHeight="1">
      <c r="AG71" s="2"/>
    </row>
    <row r="72" spans="33:33" ht="18" customHeight="1">
      <c r="AG72" s="2"/>
    </row>
    <row r="73" spans="33:33" ht="18" customHeight="1">
      <c r="AG73" s="2"/>
    </row>
    <row r="74" spans="33:33" ht="18" customHeight="1">
      <c r="AG74" s="2"/>
    </row>
    <row r="75" spans="33:33" ht="18" customHeight="1">
      <c r="AG75" s="2"/>
    </row>
    <row r="76" spans="33:33" ht="18" customHeight="1">
      <c r="AG76" s="2"/>
    </row>
    <row r="77" spans="33:33" ht="18" customHeight="1">
      <c r="AG77" s="2"/>
    </row>
    <row r="78" spans="33:33" ht="18" customHeight="1">
      <c r="AG78" s="2"/>
    </row>
    <row r="79" spans="33:33" ht="18" customHeight="1">
      <c r="AG79" s="2"/>
    </row>
    <row r="80" spans="33:33" ht="18" customHeight="1">
      <c r="AG80" s="2"/>
    </row>
    <row r="81" spans="33:33" ht="18" customHeight="1">
      <c r="AG81" s="2"/>
    </row>
    <row r="82" spans="33:33" ht="18" customHeight="1">
      <c r="AG82" s="2"/>
    </row>
    <row r="83" spans="33:33" ht="18" customHeight="1">
      <c r="AG83" s="2"/>
    </row>
    <row r="84" spans="33:33" ht="18" customHeight="1">
      <c r="AG84" s="2"/>
    </row>
    <row r="85" spans="33:33" ht="18" customHeight="1">
      <c r="AG85" s="2"/>
    </row>
    <row r="86" spans="33:33" ht="18" customHeight="1">
      <c r="AG86" s="2"/>
    </row>
    <row r="87" spans="33:33" ht="18" customHeight="1">
      <c r="AG87" s="2"/>
    </row>
    <row r="88" spans="33:33" ht="18" customHeight="1">
      <c r="AG88" s="2"/>
    </row>
    <row r="89" spans="33:33" ht="18" customHeight="1">
      <c r="AG89" s="2"/>
    </row>
    <row r="90" spans="33:33" ht="18" customHeight="1">
      <c r="AG90" s="2"/>
    </row>
    <row r="91" spans="33:33" ht="18" customHeight="1">
      <c r="AG91" s="2"/>
    </row>
    <row r="92" spans="33:33" ht="18" customHeight="1">
      <c r="AG92" s="2"/>
    </row>
    <row r="93" spans="33:33" ht="18" customHeight="1">
      <c r="AG93" s="2"/>
    </row>
    <row r="94" spans="33:33" ht="18" customHeight="1">
      <c r="AG94" s="2"/>
    </row>
    <row r="95" spans="33:33" ht="18" customHeight="1">
      <c r="AG95" s="2"/>
    </row>
    <row r="96" spans="33:33" ht="18" customHeight="1">
      <c r="AG96" s="2"/>
    </row>
    <row r="97" spans="33:33" ht="18" customHeight="1">
      <c r="AG97" s="2"/>
    </row>
    <row r="98" spans="33:33" ht="18" customHeight="1">
      <c r="AG98" s="2"/>
    </row>
    <row r="99" spans="33:33" ht="18" customHeight="1">
      <c r="AG99" s="2"/>
    </row>
    <row r="100" spans="33:33" ht="18" customHeight="1">
      <c r="AG100" s="2"/>
    </row>
    <row r="101" spans="33:33" ht="18" customHeight="1">
      <c r="AG101" s="2"/>
    </row>
    <row r="102" spans="33:33" ht="18" customHeight="1">
      <c r="AG102" s="2"/>
    </row>
    <row r="103" spans="33:33" ht="18" customHeight="1">
      <c r="AG103" s="2"/>
    </row>
    <row r="104" spans="33:33" ht="18" customHeight="1">
      <c r="AG104" s="2"/>
    </row>
    <row r="105" spans="33:33" ht="18" customHeight="1">
      <c r="AG105" s="2"/>
    </row>
    <row r="106" spans="33:33" ht="18" customHeight="1">
      <c r="AG106" s="2"/>
    </row>
    <row r="107" spans="33:33" ht="18" customHeight="1">
      <c r="AG107" s="2"/>
    </row>
    <row r="108" spans="33:33" ht="18" customHeight="1">
      <c r="AG108" s="2"/>
    </row>
    <row r="109" spans="33:33" ht="18" customHeight="1">
      <c r="AG109" s="2"/>
    </row>
    <row r="110" spans="33:33" ht="18" customHeight="1">
      <c r="AG110" s="2"/>
    </row>
    <row r="111" spans="33:33" ht="18" customHeight="1">
      <c r="AG111" s="2"/>
    </row>
    <row r="112" spans="33:33" ht="18" customHeight="1">
      <c r="AG112" s="2"/>
    </row>
    <row r="113" spans="33:33" ht="18" customHeight="1">
      <c r="AG113" s="2"/>
    </row>
    <row r="114" spans="33:33" ht="18" customHeight="1">
      <c r="AG114" s="2"/>
    </row>
    <row r="115" spans="33:33" ht="18" customHeight="1">
      <c r="AG115" s="2"/>
    </row>
    <row r="116" spans="33:33" ht="18" customHeight="1">
      <c r="AG116" s="2"/>
    </row>
    <row r="117" spans="33:33" ht="18" customHeight="1">
      <c r="AG117" s="2"/>
    </row>
    <row r="118" spans="33:33" ht="18" customHeight="1">
      <c r="AG118" s="2"/>
    </row>
    <row r="119" spans="33:33" ht="18" customHeight="1">
      <c r="AG119" s="2"/>
    </row>
    <row r="120" spans="33:33" ht="18" customHeight="1">
      <c r="AG120" s="2"/>
    </row>
    <row r="121" spans="33:33" ht="18" customHeight="1">
      <c r="AG121" s="2"/>
    </row>
    <row r="122" spans="33:33" ht="18" customHeight="1">
      <c r="AG122" s="2"/>
    </row>
    <row r="123" spans="33:33" ht="18" customHeight="1">
      <c r="AG123" s="2"/>
    </row>
    <row r="124" spans="33:33" ht="18" customHeight="1">
      <c r="AG124" s="2"/>
    </row>
    <row r="125" spans="33:33" ht="18" customHeight="1">
      <c r="AG125" s="2"/>
    </row>
    <row r="126" spans="33:33" ht="18" customHeight="1">
      <c r="AG126" s="2"/>
    </row>
    <row r="127" spans="33:33" ht="18" customHeight="1">
      <c r="AG127" s="2"/>
    </row>
    <row r="128" spans="33:33" ht="18" customHeight="1">
      <c r="AG128" s="2"/>
    </row>
    <row r="129" spans="33:33" ht="18" customHeight="1">
      <c r="AG129" s="2"/>
    </row>
    <row r="130" spans="33:33" ht="18" customHeight="1">
      <c r="AG130" s="2"/>
    </row>
    <row r="131" spans="33:33" ht="18" customHeight="1">
      <c r="AG131" s="2"/>
    </row>
    <row r="132" spans="33:33" ht="18" customHeight="1">
      <c r="AG132" s="2"/>
    </row>
    <row r="133" spans="33:33" ht="18" customHeight="1">
      <c r="AG133" s="2"/>
    </row>
    <row r="134" spans="33:33" ht="18" customHeight="1">
      <c r="AG134" s="2"/>
    </row>
    <row r="135" spans="33:33" ht="18" customHeight="1">
      <c r="AG135" s="2"/>
    </row>
    <row r="136" spans="33:33" ht="18" customHeight="1">
      <c r="AG136" s="2"/>
    </row>
    <row r="137" spans="33:33" ht="18" customHeight="1">
      <c r="AG137" s="2"/>
    </row>
    <row r="138" spans="33:33" ht="18" customHeight="1">
      <c r="AG138" s="2"/>
    </row>
    <row r="139" spans="33:33" ht="18" customHeight="1">
      <c r="AG139" s="2"/>
    </row>
    <row r="140" spans="33:33" ht="18" customHeight="1">
      <c r="AG140" s="2"/>
    </row>
    <row r="141" spans="33:33" ht="18" customHeight="1">
      <c r="AG141" s="2"/>
    </row>
    <row r="142" spans="33:33" ht="18" customHeight="1">
      <c r="AG142" s="2"/>
    </row>
    <row r="143" spans="33:33" ht="18" customHeight="1">
      <c r="AG143" s="2"/>
    </row>
    <row r="144" spans="33:33" ht="18" customHeight="1">
      <c r="AG144" s="2"/>
    </row>
    <row r="145" spans="33:33" ht="18" customHeight="1">
      <c r="AG145" s="2"/>
    </row>
    <row r="146" spans="33:33" ht="18" customHeight="1">
      <c r="AG146" s="2"/>
    </row>
    <row r="147" spans="33:33" ht="18" customHeight="1">
      <c r="AG147" s="2"/>
    </row>
    <row r="148" spans="33:33" ht="18" customHeight="1">
      <c r="AG148" s="2"/>
    </row>
    <row r="149" spans="33:33" ht="18" customHeight="1">
      <c r="AG149" s="2"/>
    </row>
    <row r="150" spans="33:33" ht="18" customHeight="1">
      <c r="AG150" s="2"/>
    </row>
    <row r="151" spans="33:33" ht="18" customHeight="1">
      <c r="AG151" s="2"/>
    </row>
    <row r="152" spans="33:33" ht="18" customHeight="1">
      <c r="AG152" s="2"/>
    </row>
    <row r="153" spans="33:33" ht="18" customHeight="1">
      <c r="AG153" s="2"/>
    </row>
    <row r="154" spans="33:33" ht="18" customHeight="1">
      <c r="AG154" s="2"/>
    </row>
    <row r="155" spans="33:33" ht="18" customHeight="1">
      <c r="AG155" s="2"/>
    </row>
    <row r="156" spans="33:33" ht="18" customHeight="1">
      <c r="AG156" s="2"/>
    </row>
    <row r="157" spans="33:33" ht="18" customHeight="1">
      <c r="AG157" s="2"/>
    </row>
    <row r="158" spans="33:33" ht="18" customHeight="1">
      <c r="AG158" s="2"/>
    </row>
    <row r="159" spans="33:33" ht="18" customHeight="1">
      <c r="AG159" s="2"/>
    </row>
    <row r="160" spans="33:33" ht="18" customHeight="1">
      <c r="AG160" s="2"/>
    </row>
    <row r="161" spans="33:33" ht="18" customHeight="1">
      <c r="AG161" s="2"/>
    </row>
    <row r="162" spans="33:33" ht="18" customHeight="1">
      <c r="AG162" s="2"/>
    </row>
    <row r="163" spans="33:33" ht="18" customHeight="1">
      <c r="AG163" s="2"/>
    </row>
    <row r="164" spans="33:33" ht="18" customHeight="1">
      <c r="AG164" s="2"/>
    </row>
    <row r="165" spans="33:33" ht="18" customHeight="1">
      <c r="AG165" s="2"/>
    </row>
    <row r="166" spans="33:33" ht="18" customHeight="1">
      <c r="AG166" s="2"/>
    </row>
    <row r="167" spans="33:33" ht="18" customHeight="1">
      <c r="AG167" s="2"/>
    </row>
    <row r="168" spans="33:33" ht="18" customHeight="1">
      <c r="AG168" s="2"/>
    </row>
    <row r="169" spans="33:33" ht="18" customHeight="1">
      <c r="AG169" s="2"/>
    </row>
    <row r="170" spans="33:33" ht="18" customHeight="1">
      <c r="AG170" s="2"/>
    </row>
    <row r="171" spans="33:33" ht="18" customHeight="1">
      <c r="AG171" s="2"/>
    </row>
    <row r="172" spans="33:33" ht="18" customHeight="1">
      <c r="AG172" s="2"/>
    </row>
    <row r="173" spans="33:33" ht="18" customHeight="1">
      <c r="AG173" s="2"/>
    </row>
    <row r="174" spans="33:33" ht="18" customHeight="1">
      <c r="AG174" s="2"/>
    </row>
    <row r="175" spans="33:33" ht="18" customHeight="1">
      <c r="AG175" s="2"/>
    </row>
    <row r="176" spans="33:33" ht="18" customHeight="1">
      <c r="AG176" s="2"/>
    </row>
    <row r="177" spans="33:33" ht="18" customHeight="1">
      <c r="AG177" s="2"/>
    </row>
    <row r="178" spans="33:33" ht="18" customHeight="1">
      <c r="AG178" s="2"/>
    </row>
    <row r="179" spans="33:33" ht="18" customHeight="1">
      <c r="AG179" s="2"/>
    </row>
    <row r="180" spans="33:33" ht="18" customHeight="1">
      <c r="AG180" s="2"/>
    </row>
    <row r="181" spans="33:33" ht="18" customHeight="1">
      <c r="AG181" s="2"/>
    </row>
    <row r="182" spans="33:33" ht="18" customHeight="1">
      <c r="AG182" s="2"/>
    </row>
    <row r="183" spans="33:33" ht="18" customHeight="1">
      <c r="AG183" s="2"/>
    </row>
    <row r="184" spans="33:33" ht="18" customHeight="1">
      <c r="AG184" s="2"/>
    </row>
    <row r="185" spans="33:33" ht="18" customHeight="1">
      <c r="AG185" s="2"/>
    </row>
    <row r="186" spans="33:33" ht="18" customHeight="1">
      <c r="AG186" s="2"/>
    </row>
    <row r="187" spans="33:33" ht="18" customHeight="1">
      <c r="AG187" s="2"/>
    </row>
    <row r="188" spans="33:33" ht="18" customHeight="1">
      <c r="AG188" s="2"/>
    </row>
    <row r="189" spans="33:33" ht="18" customHeight="1">
      <c r="AG189" s="2"/>
    </row>
    <row r="190" spans="33:33" ht="18" customHeight="1">
      <c r="AG190" s="2"/>
    </row>
    <row r="191" spans="33:33" ht="18" customHeight="1">
      <c r="AG191" s="2"/>
    </row>
    <row r="192" spans="33:33" ht="18" customHeight="1">
      <c r="AG192" s="2"/>
    </row>
    <row r="193" spans="33:33" ht="18" customHeight="1">
      <c r="AG193" s="2"/>
    </row>
    <row r="194" spans="33:33" ht="18" customHeight="1">
      <c r="AG194" s="2"/>
    </row>
    <row r="195" spans="33:33" ht="18" customHeight="1">
      <c r="AG195" s="2"/>
    </row>
    <row r="196" spans="33:33" ht="18" customHeight="1">
      <c r="AG196" s="2"/>
    </row>
    <row r="197" spans="33:33" ht="18" customHeight="1">
      <c r="AG197" s="2"/>
    </row>
    <row r="198" spans="33:33" ht="18" customHeight="1">
      <c r="AG198" s="2"/>
    </row>
    <row r="199" spans="33:33" ht="18" customHeight="1">
      <c r="AG199" s="2"/>
    </row>
    <row r="200" spans="33:33" ht="18" customHeight="1">
      <c r="AG200" s="2"/>
    </row>
    <row r="201" spans="33:33" ht="18" customHeight="1">
      <c r="AG201" s="2"/>
    </row>
    <row r="202" spans="33:33" ht="18" customHeight="1">
      <c r="AG202" s="2"/>
    </row>
    <row r="203" spans="33:33" ht="18" customHeight="1">
      <c r="AG203" s="2"/>
    </row>
    <row r="204" spans="33:33" ht="18" customHeight="1">
      <c r="AG204" s="2"/>
    </row>
    <row r="205" spans="33:33" ht="18" customHeight="1">
      <c r="AG205" s="2"/>
    </row>
    <row r="206" spans="33:33" ht="18" customHeight="1">
      <c r="AG206" s="2"/>
    </row>
    <row r="207" spans="33:33" ht="18" customHeight="1">
      <c r="AG207" s="2"/>
    </row>
    <row r="208" spans="33:33" ht="18" customHeight="1">
      <c r="AG208" s="2"/>
    </row>
    <row r="209" spans="33:33" ht="18" customHeight="1">
      <c r="AG209" s="2"/>
    </row>
    <row r="210" spans="33:33" ht="18" customHeight="1">
      <c r="AG210" s="2"/>
    </row>
    <row r="211" spans="33:33" ht="18" customHeight="1">
      <c r="AG211" s="2"/>
    </row>
    <row r="212" spans="33:33" ht="18" customHeight="1">
      <c r="AG212" s="2"/>
    </row>
    <row r="213" spans="33:33" ht="18" customHeight="1">
      <c r="AG213" s="2"/>
    </row>
    <row r="214" spans="33:33" ht="18" customHeight="1">
      <c r="AG214" s="2"/>
    </row>
    <row r="215" spans="33:33" ht="18" customHeight="1">
      <c r="AG215" s="2"/>
    </row>
    <row r="216" spans="33:33" ht="18" customHeight="1">
      <c r="AG216" s="2"/>
    </row>
    <row r="217" spans="33:33" ht="18" customHeight="1">
      <c r="AG217" s="2"/>
    </row>
    <row r="218" spans="33:33" ht="18" customHeight="1">
      <c r="AG218" s="2"/>
    </row>
    <row r="219" spans="33:33" ht="18" customHeight="1">
      <c r="AG219" s="2"/>
    </row>
    <row r="220" spans="33:33" ht="18" customHeight="1">
      <c r="AG220" s="2"/>
    </row>
    <row r="221" spans="33:33" ht="18" customHeight="1">
      <c r="AG221" s="2"/>
    </row>
    <row r="222" spans="33:33" ht="18" customHeight="1">
      <c r="AG222" s="2"/>
    </row>
    <row r="223" spans="33:33" ht="18" customHeight="1">
      <c r="AG223" s="2"/>
    </row>
    <row r="224" spans="33:33" ht="18" customHeight="1">
      <c r="AG224" s="2"/>
    </row>
    <row r="225" spans="33:33" ht="18" customHeight="1">
      <c r="AG225" s="2"/>
    </row>
    <row r="226" spans="33:33" ht="18" customHeight="1">
      <c r="AG226" s="2"/>
    </row>
    <row r="227" spans="33:33" ht="18" customHeight="1">
      <c r="AG227" s="2"/>
    </row>
    <row r="228" spans="33:33" ht="18" customHeight="1">
      <c r="AG228" s="2"/>
    </row>
    <row r="229" spans="33:33" ht="18" customHeight="1">
      <c r="AG229" s="2"/>
    </row>
    <row r="230" spans="33:33" ht="18" customHeight="1">
      <c r="AG230" s="2"/>
    </row>
    <row r="231" spans="33:33" ht="18" customHeight="1">
      <c r="AG231" s="2"/>
    </row>
    <row r="232" spans="33:33" ht="18" customHeight="1">
      <c r="AG232" s="2"/>
    </row>
    <row r="233" spans="33:33" ht="18" customHeight="1">
      <c r="AG233" s="2"/>
    </row>
    <row r="234" spans="33:33" ht="18" customHeight="1">
      <c r="AG234" s="2"/>
    </row>
    <row r="235" spans="33:33" ht="18" customHeight="1">
      <c r="AG235" s="2"/>
    </row>
    <row r="236" spans="33:33" ht="18" customHeight="1">
      <c r="AG236" s="2"/>
    </row>
    <row r="237" spans="33:33" ht="18" customHeight="1">
      <c r="AG237" s="2"/>
    </row>
    <row r="238" spans="33:33" ht="18" customHeight="1">
      <c r="AG238" s="2"/>
    </row>
    <row r="239" spans="33:33" ht="18" customHeight="1">
      <c r="AG239" s="2"/>
    </row>
    <row r="240" spans="33:33" ht="18" customHeight="1">
      <c r="AG240" s="2"/>
    </row>
    <row r="241" spans="33:33" ht="18" customHeight="1">
      <c r="AG241" s="2"/>
    </row>
    <row r="242" spans="33:33" ht="18" customHeight="1">
      <c r="AG242" s="2"/>
    </row>
    <row r="243" spans="33:33" ht="18" customHeight="1">
      <c r="AG243" s="2"/>
    </row>
    <row r="244" spans="33:33" ht="18" customHeight="1">
      <c r="AG244" s="2"/>
    </row>
    <row r="245" spans="33:33" ht="18" customHeight="1">
      <c r="AG245" s="2"/>
    </row>
    <row r="246" spans="33:33" ht="18" customHeight="1">
      <c r="AG246" s="2"/>
    </row>
    <row r="247" spans="33:33" ht="18" customHeight="1">
      <c r="AG247" s="2"/>
    </row>
    <row r="248" spans="33:33" ht="18" customHeight="1">
      <c r="AG248" s="2"/>
    </row>
    <row r="249" spans="33:33" ht="18" customHeight="1">
      <c r="AG249" s="2"/>
    </row>
    <row r="250" spans="33:33" ht="18" customHeight="1">
      <c r="AG250" s="2"/>
    </row>
    <row r="251" spans="33:33" ht="18" customHeight="1">
      <c r="AG251" s="2"/>
    </row>
    <row r="252" spans="33:33" ht="18" customHeight="1">
      <c r="AG252" s="2"/>
    </row>
    <row r="253" spans="33:33" ht="18" customHeight="1">
      <c r="AG253" s="2"/>
    </row>
    <row r="254" spans="33:33" ht="18" customHeight="1">
      <c r="AG254" s="2"/>
    </row>
    <row r="255" spans="33:33" ht="18" customHeight="1">
      <c r="AG255" s="2"/>
    </row>
    <row r="256" spans="33:33" ht="18" customHeight="1">
      <c r="AG256" s="2"/>
    </row>
    <row r="257" spans="33:33" ht="18" customHeight="1">
      <c r="AG257" s="2"/>
    </row>
    <row r="258" spans="33:33" ht="18" customHeight="1">
      <c r="AG258" s="2"/>
    </row>
    <row r="259" spans="33:33" ht="18" customHeight="1">
      <c r="AG259" s="2"/>
    </row>
    <row r="260" spans="33:33" ht="18" customHeight="1">
      <c r="AG260" s="2"/>
    </row>
    <row r="261" spans="33:33" ht="18" customHeight="1">
      <c r="AG261" s="2"/>
    </row>
    <row r="262" spans="33:33" ht="18" customHeight="1">
      <c r="AG262" s="2"/>
    </row>
    <row r="263" spans="33:33" ht="18" customHeight="1">
      <c r="AG263" s="2"/>
    </row>
    <row r="264" spans="33:33" ht="18" customHeight="1">
      <c r="AG264" s="2"/>
    </row>
    <row r="265" spans="33:33" ht="18" customHeight="1">
      <c r="AG265" s="2"/>
    </row>
    <row r="266" spans="33:33" ht="18" customHeight="1">
      <c r="AG266" s="2"/>
    </row>
    <row r="267" spans="33:33" ht="18" customHeight="1">
      <c r="AG267" s="2"/>
    </row>
    <row r="268" spans="33:33" ht="18" customHeight="1">
      <c r="AG268" s="2"/>
    </row>
    <row r="269" spans="33:33" ht="18" customHeight="1">
      <c r="AG269" s="2"/>
    </row>
    <row r="270" spans="33:33" ht="18" customHeight="1">
      <c r="AG270" s="2"/>
    </row>
    <row r="271" spans="33:33" ht="18" customHeight="1">
      <c r="AG271" s="2"/>
    </row>
    <row r="272" spans="33:33" ht="18" customHeight="1">
      <c r="AG272" s="2"/>
    </row>
    <row r="273" spans="33:33" ht="18" customHeight="1">
      <c r="AG273" s="2"/>
    </row>
    <row r="274" spans="33:33" ht="18" customHeight="1">
      <c r="AG274" s="2"/>
    </row>
    <row r="275" spans="33:33" ht="18" customHeight="1">
      <c r="AG275" s="2"/>
    </row>
    <row r="276" spans="33:33" ht="18" customHeight="1">
      <c r="AG276" s="2"/>
    </row>
    <row r="277" spans="33:33" ht="18" customHeight="1">
      <c r="AG277" s="2"/>
    </row>
    <row r="278" spans="33:33" ht="18" customHeight="1">
      <c r="AG278" s="2"/>
    </row>
    <row r="279" spans="33:33" ht="18" customHeight="1">
      <c r="AG279" s="2"/>
    </row>
    <row r="280" spans="33:33" ht="18" customHeight="1">
      <c r="AG280" s="2"/>
    </row>
    <row r="281" spans="33:33" ht="18" customHeight="1">
      <c r="AG281" s="2"/>
    </row>
    <row r="282" spans="33:33" ht="18" customHeight="1">
      <c r="AG282" s="2"/>
    </row>
    <row r="283" spans="33:33" ht="18" customHeight="1">
      <c r="AG283" s="2"/>
    </row>
    <row r="284" spans="33:33" ht="18" customHeight="1">
      <c r="AG284" s="2"/>
    </row>
    <row r="285" spans="33:33" ht="18" customHeight="1">
      <c r="AG285" s="2"/>
    </row>
    <row r="286" spans="33:33" ht="18" customHeight="1">
      <c r="AG286" s="2"/>
    </row>
    <row r="287" spans="33:33" ht="18" customHeight="1">
      <c r="AG287" s="2"/>
    </row>
    <row r="288" spans="33:33" ht="18" customHeight="1">
      <c r="AG288" s="2"/>
    </row>
    <row r="289" spans="33:33" ht="18" customHeight="1">
      <c r="AG289" s="2"/>
    </row>
    <row r="290" spans="33:33" ht="18" customHeight="1">
      <c r="AG290" s="2"/>
    </row>
    <row r="291" spans="33:33" ht="18" customHeight="1">
      <c r="AG291" s="2"/>
    </row>
    <row r="292" spans="33:33" ht="18" customHeight="1">
      <c r="AG292" s="2"/>
    </row>
    <row r="293" spans="33:33" ht="18" customHeight="1">
      <c r="AG293" s="2"/>
    </row>
    <row r="294" spans="33:33" ht="18" customHeight="1">
      <c r="AG294" s="2"/>
    </row>
    <row r="295" spans="33:33" ht="18" customHeight="1">
      <c r="AG295" s="2"/>
    </row>
    <row r="296" spans="33:33" ht="18" customHeight="1">
      <c r="AG296" s="2"/>
    </row>
    <row r="297" spans="33:33" ht="18" customHeight="1">
      <c r="AG297" s="2"/>
    </row>
    <row r="298" spans="33:33" ht="18" customHeight="1">
      <c r="AG298" s="2"/>
    </row>
    <row r="299" spans="33:33" ht="18" customHeight="1">
      <c r="AG299" s="2"/>
    </row>
    <row r="300" spans="33:33" ht="18" customHeight="1">
      <c r="AG300" s="2"/>
    </row>
    <row r="301" spans="33:33" ht="18" customHeight="1">
      <c r="AG301" s="2"/>
    </row>
    <row r="302" spans="33:33" ht="18" customHeight="1">
      <c r="AG302" s="2"/>
    </row>
    <row r="303" spans="33:33" ht="18" customHeight="1">
      <c r="AG303" s="2"/>
    </row>
    <row r="304" spans="33:33" ht="18" customHeight="1">
      <c r="AG304" s="2"/>
    </row>
    <row r="305" spans="33:33" ht="18" customHeight="1">
      <c r="AG305" s="2"/>
    </row>
    <row r="306" spans="33:33" ht="18" customHeight="1">
      <c r="AG306" s="2"/>
    </row>
    <row r="307" spans="33:33" ht="18" customHeight="1">
      <c r="AG307" s="2"/>
    </row>
    <row r="308" spans="33:33" ht="18" customHeight="1">
      <c r="AG308" s="2"/>
    </row>
    <row r="309" spans="33:33" ht="18" customHeight="1">
      <c r="AG309" s="2"/>
    </row>
    <row r="310" spans="33:33" ht="18" customHeight="1">
      <c r="AG310" s="2"/>
    </row>
    <row r="311" spans="33:33" ht="18" customHeight="1">
      <c r="AG311" s="2"/>
    </row>
    <row r="312" spans="33:33" ht="18" customHeight="1">
      <c r="AG312" s="2"/>
    </row>
    <row r="313" spans="33:33" ht="18" customHeight="1">
      <c r="AG313" s="2"/>
    </row>
    <row r="314" spans="33:33" ht="18" customHeight="1">
      <c r="AG314" s="2"/>
    </row>
    <row r="315" spans="33:33" ht="18" customHeight="1">
      <c r="AG315" s="2"/>
    </row>
    <row r="316" spans="33:33" ht="18" customHeight="1">
      <c r="AG316" s="2"/>
    </row>
    <row r="317" spans="33:33" ht="18" customHeight="1">
      <c r="AG317" s="2"/>
    </row>
    <row r="318" spans="33:33" ht="18" customHeight="1">
      <c r="AG318" s="2"/>
    </row>
    <row r="319" spans="33:33" ht="18" customHeight="1">
      <c r="AG319" s="2"/>
    </row>
    <row r="320" spans="33:33" ht="18" customHeight="1">
      <c r="AG320" s="2"/>
    </row>
    <row r="321" spans="33:33" ht="18" customHeight="1">
      <c r="AG321" s="2"/>
    </row>
    <row r="322" spans="33:33" ht="18" customHeight="1">
      <c r="AG322" s="2"/>
    </row>
    <row r="323" spans="33:33" ht="18" customHeight="1">
      <c r="AG323" s="2"/>
    </row>
    <row r="324" spans="33:33" ht="18" customHeight="1">
      <c r="AG324" s="2"/>
    </row>
    <row r="325" spans="33:33" ht="18" customHeight="1">
      <c r="AG325" s="2"/>
    </row>
    <row r="326" spans="33:33" ht="18" customHeight="1">
      <c r="AG326" s="2"/>
    </row>
    <row r="327" spans="33:33" ht="18" customHeight="1">
      <c r="AG327" s="2"/>
    </row>
    <row r="328" spans="33:33" ht="18" customHeight="1">
      <c r="AG328" s="2"/>
    </row>
    <row r="329" spans="33:33" ht="18" customHeight="1">
      <c r="AG329" s="2"/>
    </row>
    <row r="330" spans="33:33" ht="18" customHeight="1">
      <c r="AG330" s="2"/>
    </row>
    <row r="331" spans="33:33" ht="18" customHeight="1">
      <c r="AG331" s="2"/>
    </row>
    <row r="332" spans="33:33" ht="18" customHeight="1">
      <c r="AG332" s="2"/>
    </row>
    <row r="333" spans="33:33" ht="18" customHeight="1">
      <c r="AG333" s="2"/>
    </row>
    <row r="334" spans="33:33" ht="18" customHeight="1">
      <c r="AG334" s="2"/>
    </row>
    <row r="335" spans="33:33" ht="18" customHeight="1">
      <c r="AG335" s="2"/>
    </row>
    <row r="336" spans="33:33" ht="18" customHeight="1">
      <c r="AG336" s="2"/>
    </row>
    <row r="337" spans="33:33" ht="18" customHeight="1">
      <c r="AG337" s="2"/>
    </row>
    <row r="338" spans="33:33" ht="18" customHeight="1">
      <c r="AG338" s="2"/>
    </row>
    <row r="339" spans="33:33" ht="18" customHeight="1">
      <c r="AG339" s="2"/>
    </row>
    <row r="340" spans="33:33" ht="18" customHeight="1">
      <c r="AG340" s="2"/>
    </row>
    <row r="341" spans="33:33" ht="18" customHeight="1">
      <c r="AG341" s="2"/>
    </row>
    <row r="342" spans="33:33" ht="18" customHeight="1">
      <c r="AG342" s="2"/>
    </row>
    <row r="343" spans="33:33" ht="18" customHeight="1">
      <c r="AG343" s="2"/>
    </row>
    <row r="344" spans="33:33" ht="18" customHeight="1">
      <c r="AG344" s="2"/>
    </row>
    <row r="345" spans="33:33" ht="18" customHeight="1">
      <c r="AG345" s="2"/>
    </row>
    <row r="346" spans="33:33" ht="18" customHeight="1">
      <c r="AG346" s="2"/>
    </row>
    <row r="347" spans="33:33" ht="18" customHeight="1">
      <c r="AG347" s="2"/>
    </row>
    <row r="348" spans="33:33" ht="18" customHeight="1">
      <c r="AG348" s="2"/>
    </row>
    <row r="349" spans="33:33" ht="18" customHeight="1">
      <c r="AG349" s="2"/>
    </row>
    <row r="350" spans="33:33" ht="18" customHeight="1">
      <c r="AG350" s="2"/>
    </row>
    <row r="351" spans="33:33" ht="18" customHeight="1">
      <c r="AG351" s="2"/>
    </row>
    <row r="352" spans="33:33" ht="18" customHeight="1">
      <c r="AG352" s="2"/>
    </row>
    <row r="353" spans="33:33" ht="18" customHeight="1">
      <c r="AG353" s="2"/>
    </row>
    <row r="354" spans="33:33" ht="18" customHeight="1">
      <c r="AG354" s="2"/>
    </row>
    <row r="355" spans="33:33" ht="18" customHeight="1">
      <c r="AG355" s="2"/>
    </row>
    <row r="356" spans="33:33" ht="18" customHeight="1">
      <c r="AG356" s="2"/>
    </row>
    <row r="357" spans="33:33" ht="18" customHeight="1">
      <c r="AG357" s="2"/>
    </row>
    <row r="358" spans="33:33" ht="18" customHeight="1">
      <c r="AG358" s="2"/>
    </row>
    <row r="359" spans="33:33" ht="18" customHeight="1">
      <c r="AG359" s="2"/>
    </row>
    <row r="360" spans="33:33" ht="18" customHeight="1">
      <c r="AG360" s="2"/>
    </row>
    <row r="361" spans="33:33" ht="18" customHeight="1">
      <c r="AG361" s="2"/>
    </row>
    <row r="362" spans="33:33" ht="18" customHeight="1">
      <c r="AG362" s="2"/>
    </row>
    <row r="363" spans="33:33" ht="18" customHeight="1">
      <c r="AG363" s="2"/>
    </row>
    <row r="364" spans="33:33" ht="18" customHeight="1">
      <c r="AG364" s="2"/>
    </row>
    <row r="365" spans="33:33" ht="18" customHeight="1">
      <c r="AG365" s="2"/>
    </row>
    <row r="366" spans="33:33" ht="18" customHeight="1">
      <c r="AG366" s="2"/>
    </row>
    <row r="367" spans="33:33" ht="18" customHeight="1">
      <c r="AG367" s="2"/>
    </row>
    <row r="368" spans="33:33" ht="18" customHeight="1">
      <c r="AG368" s="2"/>
    </row>
    <row r="369" spans="33:33" ht="18" customHeight="1">
      <c r="AG369" s="2"/>
    </row>
    <row r="370" spans="33:33" ht="18" customHeight="1">
      <c r="AG370" s="2"/>
    </row>
    <row r="371" spans="33:33" ht="18" customHeight="1">
      <c r="AG371" s="2"/>
    </row>
    <row r="372" spans="33:33" ht="18" customHeight="1">
      <c r="AG372" s="2"/>
    </row>
    <row r="373" spans="33:33" ht="18" customHeight="1">
      <c r="AG373" s="2"/>
    </row>
    <row r="374" spans="33:33" ht="18" customHeight="1">
      <c r="AG374" s="2"/>
    </row>
    <row r="375" spans="33:33" ht="18" customHeight="1">
      <c r="AG375" s="2"/>
    </row>
    <row r="376" spans="33:33" ht="18" customHeight="1">
      <c r="AG376" s="2"/>
    </row>
    <row r="377" spans="33:33" ht="18" customHeight="1">
      <c r="AG377" s="2"/>
    </row>
    <row r="378" spans="33:33" ht="18" customHeight="1">
      <c r="AG378" s="2"/>
    </row>
    <row r="379" spans="33:33" ht="18" customHeight="1">
      <c r="AG379" s="2"/>
    </row>
    <row r="380" spans="33:33" ht="18" customHeight="1">
      <c r="AG380" s="2"/>
    </row>
    <row r="381" spans="33:33" ht="18" customHeight="1">
      <c r="AG381" s="2"/>
    </row>
    <row r="382" spans="33:33" ht="18" customHeight="1">
      <c r="AG382" s="2"/>
    </row>
    <row r="383" spans="33:33" ht="18" customHeight="1">
      <c r="AG383" s="2"/>
    </row>
    <row r="384" spans="33:33" ht="18" customHeight="1">
      <c r="AG384" s="2"/>
    </row>
    <row r="385" spans="33:33" ht="18" customHeight="1">
      <c r="AG385" s="2"/>
    </row>
    <row r="386" spans="33:33" ht="18" customHeight="1">
      <c r="AG386" s="2"/>
    </row>
    <row r="387" spans="33:33" ht="18" customHeight="1">
      <c r="AG387" s="2"/>
    </row>
    <row r="388" spans="33:33" ht="18" customHeight="1">
      <c r="AG388" s="2"/>
    </row>
    <row r="389" spans="33:33" ht="18" customHeight="1">
      <c r="AG389" s="2"/>
    </row>
    <row r="390" spans="33:33" ht="18" customHeight="1">
      <c r="AG390" s="2"/>
    </row>
    <row r="391" spans="33:33" ht="18" customHeight="1">
      <c r="AG391" s="2"/>
    </row>
    <row r="392" spans="33:33" ht="18" customHeight="1">
      <c r="AG392" s="2"/>
    </row>
    <row r="393" spans="33:33" ht="18" customHeight="1">
      <c r="AG393" s="2"/>
    </row>
    <row r="394" spans="33:33" ht="18" customHeight="1">
      <c r="AG394" s="2"/>
    </row>
    <row r="395" spans="33:33" ht="18" customHeight="1">
      <c r="AG395" s="2"/>
    </row>
    <row r="396" spans="33:33" ht="18" customHeight="1">
      <c r="AG396" s="2"/>
    </row>
    <row r="397" spans="33:33" ht="18" customHeight="1">
      <c r="AG397" s="2"/>
    </row>
    <row r="398" spans="33:33" ht="18" customHeight="1">
      <c r="AG398" s="2"/>
    </row>
    <row r="399" spans="33:33" ht="18" customHeight="1">
      <c r="AG399" s="2"/>
    </row>
    <row r="400" spans="33:33" ht="18" customHeight="1">
      <c r="AG400" s="2"/>
    </row>
    <row r="401" spans="33:33" ht="18" customHeight="1">
      <c r="AG401" s="2"/>
    </row>
    <row r="402" spans="33:33" ht="18" customHeight="1">
      <c r="AG402" s="2"/>
    </row>
    <row r="403" spans="33:33" ht="18" customHeight="1">
      <c r="AG403" s="2"/>
    </row>
    <row r="404" spans="33:33" ht="18" customHeight="1">
      <c r="AG404" s="2"/>
    </row>
    <row r="405" spans="33:33" ht="18" customHeight="1">
      <c r="AG405" s="2"/>
    </row>
    <row r="406" spans="33:33" ht="18" customHeight="1">
      <c r="AG406" s="2"/>
    </row>
    <row r="407" spans="33:33" ht="18" customHeight="1">
      <c r="AG407" s="2"/>
    </row>
    <row r="408" spans="33:33" ht="18" customHeight="1">
      <c r="AG408" s="2"/>
    </row>
    <row r="409" spans="33:33" ht="18" customHeight="1">
      <c r="AG409" s="2"/>
    </row>
    <row r="410" spans="33:33" ht="18" customHeight="1">
      <c r="AG410" s="2"/>
    </row>
    <row r="411" spans="33:33" ht="18" customHeight="1">
      <c r="AG411" s="2"/>
    </row>
    <row r="412" spans="33:33" ht="18" customHeight="1">
      <c r="AG412" s="2"/>
    </row>
    <row r="413" spans="33:33" ht="18" customHeight="1">
      <c r="AG413" s="2"/>
    </row>
    <row r="414" spans="33:33" ht="18" customHeight="1">
      <c r="AG414" s="2"/>
    </row>
    <row r="415" spans="33:33" ht="18" customHeight="1">
      <c r="AG415" s="2"/>
    </row>
    <row r="416" spans="33:33" ht="18" customHeight="1">
      <c r="AG416" s="2"/>
    </row>
    <row r="417" spans="33:33" ht="18" customHeight="1">
      <c r="AG417" s="2"/>
    </row>
    <row r="418" spans="33:33" ht="18" customHeight="1">
      <c r="AG418" s="2"/>
    </row>
    <row r="419" spans="33:33" ht="18" customHeight="1">
      <c r="AG419" s="2"/>
    </row>
    <row r="420" spans="33:33" ht="18" customHeight="1">
      <c r="AG420" s="2"/>
    </row>
    <row r="421" spans="33:33" ht="18" customHeight="1">
      <c r="AG421" s="2"/>
    </row>
    <row r="422" spans="33:33" ht="18" customHeight="1">
      <c r="AG422" s="2"/>
    </row>
    <row r="423" spans="33:33" ht="18" customHeight="1">
      <c r="AG423" s="2"/>
    </row>
    <row r="424" spans="33:33" ht="18" customHeight="1">
      <c r="AG424" s="2"/>
    </row>
    <row r="425" spans="33:33" ht="18" customHeight="1">
      <c r="AG425" s="2"/>
    </row>
    <row r="426" spans="33:33" ht="18" customHeight="1">
      <c r="AG426" s="2"/>
    </row>
    <row r="427" spans="33:33" ht="18" customHeight="1">
      <c r="AG427" s="2"/>
    </row>
    <row r="428" spans="33:33" ht="18" customHeight="1">
      <c r="AG428" s="2"/>
    </row>
    <row r="429" spans="33:33" ht="18" customHeight="1">
      <c r="AG429" s="2"/>
    </row>
    <row r="430" spans="33:33" ht="18" customHeight="1">
      <c r="AG430" s="2"/>
    </row>
    <row r="431" spans="33:33" ht="18" customHeight="1">
      <c r="AG431" s="2"/>
    </row>
    <row r="432" spans="33:33" ht="18" customHeight="1">
      <c r="AG432" s="2"/>
    </row>
    <row r="433" spans="33:33" ht="18" customHeight="1">
      <c r="AG433" s="2"/>
    </row>
    <row r="434" spans="33:33" ht="18" customHeight="1">
      <c r="AG434" s="2"/>
    </row>
    <row r="435" spans="33:33" ht="18" customHeight="1">
      <c r="AG435" s="2"/>
    </row>
    <row r="436" spans="33:33" ht="18" customHeight="1">
      <c r="AG436" s="2"/>
    </row>
    <row r="437" spans="33:33" ht="18" customHeight="1">
      <c r="AG437" s="2"/>
    </row>
    <row r="438" spans="33:33" ht="18" customHeight="1">
      <c r="AG438" s="2"/>
    </row>
    <row r="439" spans="33:33" ht="18" customHeight="1">
      <c r="AG439" s="2"/>
    </row>
    <row r="440" spans="33:33" ht="18" customHeight="1">
      <c r="AG440" s="2"/>
    </row>
    <row r="441" spans="33:33" ht="18" customHeight="1">
      <c r="AG441" s="2"/>
    </row>
    <row r="442" spans="33:33" ht="18" customHeight="1">
      <c r="AG442" s="2"/>
    </row>
    <row r="443" spans="33:33" ht="18" customHeight="1">
      <c r="AG443" s="2"/>
    </row>
    <row r="444" spans="33:33" ht="18" customHeight="1">
      <c r="AG444" s="2"/>
    </row>
    <row r="445" spans="33:33" ht="18" customHeight="1">
      <c r="AG445" s="2"/>
    </row>
    <row r="446" spans="33:33" ht="18" customHeight="1">
      <c r="AG446" s="2"/>
    </row>
    <row r="447" spans="33:33" ht="18" customHeight="1">
      <c r="AG447" s="2"/>
    </row>
    <row r="448" spans="33:33" ht="18" customHeight="1">
      <c r="AG448" s="2"/>
    </row>
    <row r="449" spans="33:33" ht="18" customHeight="1">
      <c r="AG449" s="2"/>
    </row>
    <row r="450" spans="33:33" ht="18" customHeight="1">
      <c r="AG450" s="2"/>
    </row>
    <row r="451" spans="33:33" ht="18" customHeight="1">
      <c r="AG451" s="2"/>
    </row>
    <row r="452" spans="33:33" ht="18" customHeight="1">
      <c r="AG452" s="2"/>
    </row>
    <row r="453" spans="33:33" ht="18" customHeight="1">
      <c r="AG453" s="2"/>
    </row>
    <row r="454" spans="33:33" ht="18" customHeight="1">
      <c r="AG454" s="2"/>
    </row>
    <row r="455" spans="33:33" ht="18" customHeight="1">
      <c r="AG455" s="2"/>
    </row>
    <row r="456" spans="33:33" ht="18" customHeight="1">
      <c r="AG456" s="2"/>
    </row>
    <row r="457" spans="33:33" ht="18" customHeight="1">
      <c r="AG457" s="2"/>
    </row>
    <row r="458" spans="33:33" ht="18" customHeight="1">
      <c r="AG458" s="2"/>
    </row>
    <row r="459" spans="33:33" ht="18" customHeight="1">
      <c r="AG459" s="2"/>
    </row>
    <row r="460" spans="33:33" ht="18" customHeight="1">
      <c r="AG460" s="2"/>
    </row>
    <row r="461" spans="33:33" ht="18" customHeight="1">
      <c r="AG461" s="2"/>
    </row>
    <row r="462" spans="33:33" ht="18" customHeight="1">
      <c r="AG462" s="2"/>
    </row>
    <row r="463" spans="33:33" ht="18" customHeight="1">
      <c r="AG463" s="2"/>
    </row>
    <row r="464" spans="33:33" ht="18" customHeight="1">
      <c r="AG464" s="2"/>
    </row>
    <row r="465" spans="33:33" ht="18" customHeight="1">
      <c r="AG465" s="2"/>
    </row>
    <row r="466" spans="33:33" ht="18" customHeight="1">
      <c r="AG466" s="2"/>
    </row>
    <row r="467" spans="33:33" ht="18" customHeight="1">
      <c r="AG467" s="2"/>
    </row>
    <row r="468" spans="33:33" ht="18" customHeight="1">
      <c r="AG468" s="2"/>
    </row>
    <row r="469" spans="33:33" ht="18" customHeight="1">
      <c r="AG469" s="2"/>
    </row>
    <row r="470" spans="33:33" ht="18" customHeight="1">
      <c r="AG470" s="2"/>
    </row>
    <row r="471" spans="33:33" ht="18" customHeight="1">
      <c r="AG471" s="2"/>
    </row>
    <row r="472" spans="33:33" ht="18" customHeight="1">
      <c r="AG472" s="2"/>
    </row>
    <row r="473" spans="33:33" ht="18" customHeight="1">
      <c r="AG473" s="2"/>
    </row>
    <row r="474" spans="33:33" ht="18" customHeight="1">
      <c r="AG474" s="2"/>
    </row>
    <row r="475" spans="33:33" ht="18" customHeight="1">
      <c r="AG475" s="2"/>
    </row>
    <row r="476" spans="33:33" ht="18" customHeight="1">
      <c r="AG476" s="2"/>
    </row>
    <row r="477" spans="33:33" ht="18" customHeight="1">
      <c r="AG477" s="2"/>
    </row>
    <row r="478" spans="33:33" ht="18" customHeight="1">
      <c r="AG478" s="2"/>
    </row>
    <row r="479" spans="33:33" ht="18" customHeight="1">
      <c r="AG479" s="2"/>
    </row>
    <row r="480" spans="33:33" ht="18" customHeight="1">
      <c r="AG480" s="2"/>
    </row>
    <row r="481" spans="33:33" ht="18" customHeight="1">
      <c r="AG481" s="2"/>
    </row>
    <row r="482" spans="33:33" ht="18" customHeight="1">
      <c r="AG482" s="2"/>
    </row>
    <row r="483" spans="33:33" ht="18" customHeight="1">
      <c r="AG483" s="2"/>
    </row>
    <row r="484" spans="33:33" ht="18" customHeight="1">
      <c r="AG484" s="2"/>
    </row>
    <row r="485" spans="33:33" ht="18" customHeight="1">
      <c r="AG485" s="2"/>
    </row>
    <row r="486" spans="33:33" ht="18" customHeight="1">
      <c r="AG486" s="2"/>
    </row>
    <row r="487" spans="33:33" ht="18" customHeight="1">
      <c r="AG487" s="2"/>
    </row>
    <row r="488" spans="33:33" ht="18" customHeight="1">
      <c r="AG488" s="2"/>
    </row>
    <row r="489" spans="33:33" ht="18" customHeight="1">
      <c r="AG489" s="2"/>
    </row>
    <row r="490" spans="33:33" ht="18" customHeight="1">
      <c r="AG490" s="2"/>
    </row>
    <row r="491" spans="33:33" ht="18" customHeight="1">
      <c r="AG491" s="2"/>
    </row>
    <row r="492" spans="33:33" ht="18" customHeight="1">
      <c r="AG492" s="2"/>
    </row>
    <row r="493" spans="33:33" ht="18" customHeight="1">
      <c r="AG493" s="2"/>
    </row>
    <row r="494" spans="33:33" ht="18" customHeight="1">
      <c r="AG494" s="2"/>
    </row>
    <row r="495" spans="33:33" ht="18" customHeight="1">
      <c r="AG495" s="2"/>
    </row>
    <row r="496" spans="33:33" ht="18" customHeight="1">
      <c r="AG496" s="2"/>
    </row>
    <row r="497" spans="33:33" ht="18" customHeight="1">
      <c r="AG497" s="2"/>
    </row>
    <row r="498" spans="33:33" ht="18" customHeight="1">
      <c r="AG498" s="2"/>
    </row>
    <row r="499" spans="33:33" ht="18" customHeight="1">
      <c r="AG499" s="2"/>
    </row>
    <row r="500" spans="33:33" ht="18" customHeight="1">
      <c r="AG500" s="2"/>
    </row>
    <row r="501" spans="33:33" ht="18" customHeight="1">
      <c r="AG501" s="2"/>
    </row>
    <row r="502" spans="33:33" ht="18" customHeight="1">
      <c r="AG502" s="2"/>
    </row>
    <row r="503" spans="33:33" ht="18" customHeight="1">
      <c r="AG503" s="2"/>
    </row>
    <row r="504" spans="33:33" ht="18" customHeight="1">
      <c r="AG504" s="2"/>
    </row>
    <row r="505" spans="33:33" ht="18" customHeight="1">
      <c r="AG505" s="2"/>
    </row>
    <row r="506" spans="33:33" ht="18" customHeight="1">
      <c r="AG506" s="2"/>
    </row>
    <row r="507" spans="33:33" ht="18" customHeight="1">
      <c r="AG507" s="2"/>
    </row>
    <row r="508" spans="33:33" ht="18" customHeight="1">
      <c r="AG508" s="2"/>
    </row>
    <row r="509" spans="33:33" ht="18" customHeight="1">
      <c r="AG509" s="2"/>
    </row>
    <row r="510" spans="33:33" ht="18" customHeight="1">
      <c r="AG510" s="2"/>
    </row>
    <row r="511" spans="33:33" ht="18" customHeight="1">
      <c r="AG511" s="2"/>
    </row>
    <row r="512" spans="33:33" ht="18" customHeight="1">
      <c r="AG512" s="2"/>
    </row>
    <row r="513" spans="33:33" ht="18" customHeight="1">
      <c r="AG513" s="2"/>
    </row>
    <row r="514" spans="33:33" ht="18" customHeight="1">
      <c r="AG514" s="2"/>
    </row>
    <row r="515" spans="33:33" ht="18" customHeight="1">
      <c r="AG515" s="2"/>
    </row>
    <row r="516" spans="33:33" ht="18" customHeight="1">
      <c r="AG516" s="2"/>
    </row>
    <row r="517" spans="33:33" ht="18" customHeight="1">
      <c r="AG517" s="2"/>
    </row>
    <row r="518" spans="33:33" ht="18" customHeight="1">
      <c r="AG518" s="2"/>
    </row>
    <row r="519" spans="33:33" ht="18" customHeight="1">
      <c r="AG519" s="2"/>
    </row>
    <row r="520" spans="33:33" ht="18" customHeight="1">
      <c r="AG520" s="2"/>
    </row>
    <row r="521" spans="33:33" ht="18" customHeight="1">
      <c r="AG521" s="2"/>
    </row>
    <row r="522" spans="33:33" ht="18" customHeight="1">
      <c r="AG522" s="2"/>
    </row>
    <row r="523" spans="33:33" ht="18" customHeight="1">
      <c r="AG523" s="2"/>
    </row>
    <row r="524" spans="33:33" ht="18" customHeight="1">
      <c r="AG524" s="2"/>
    </row>
    <row r="525" spans="33:33" ht="18" customHeight="1">
      <c r="AG525" s="2"/>
    </row>
    <row r="526" spans="33:33" ht="18" customHeight="1">
      <c r="AG526" s="2"/>
    </row>
    <row r="527" spans="33:33" ht="18" customHeight="1">
      <c r="AG527" s="2"/>
    </row>
    <row r="528" spans="33:33" ht="18" customHeight="1">
      <c r="AG528" s="2"/>
    </row>
    <row r="529" spans="33:33" ht="18" customHeight="1">
      <c r="AG529" s="2"/>
    </row>
    <row r="530" spans="33:33" ht="18" customHeight="1">
      <c r="AG530" s="2"/>
    </row>
    <row r="531" spans="33:33" ht="18" customHeight="1">
      <c r="AG531" s="2"/>
    </row>
    <row r="532" spans="33:33" ht="18" customHeight="1">
      <c r="AG532" s="2"/>
    </row>
    <row r="533" spans="33:33" ht="18" customHeight="1">
      <c r="AG533" s="2"/>
    </row>
    <row r="534" spans="33:33" ht="18" customHeight="1">
      <c r="AG534" s="2"/>
    </row>
    <row r="535" spans="33:33" ht="18" customHeight="1">
      <c r="AG535" s="2"/>
    </row>
    <row r="536" spans="33:33" ht="18" customHeight="1">
      <c r="AG536" s="2"/>
    </row>
    <row r="537" spans="33:33" ht="18" customHeight="1">
      <c r="AG537" s="2"/>
    </row>
    <row r="538" spans="33:33" ht="18" customHeight="1">
      <c r="AG538" s="2"/>
    </row>
    <row r="539" spans="33:33" ht="18" customHeight="1">
      <c r="AG539" s="2"/>
    </row>
    <row r="540" spans="33:33" ht="18" customHeight="1">
      <c r="AG540" s="2"/>
    </row>
    <row r="541" spans="33:33" ht="18" customHeight="1">
      <c r="AG541" s="2"/>
    </row>
    <row r="542" spans="33:33" ht="18" customHeight="1">
      <c r="AG542" s="2"/>
    </row>
    <row r="543" spans="33:33" ht="18" customHeight="1">
      <c r="AG543" s="2"/>
    </row>
    <row r="544" spans="33:33" ht="18" customHeight="1">
      <c r="AG544" s="2"/>
    </row>
    <row r="545" spans="33:33" ht="18" customHeight="1">
      <c r="AG545" s="2"/>
    </row>
    <row r="546" spans="33:33" ht="18" customHeight="1">
      <c r="AG546" s="2"/>
    </row>
    <row r="547" spans="33:33" ht="18" customHeight="1">
      <c r="AG547" s="2"/>
    </row>
    <row r="548" spans="33:33" ht="18" customHeight="1">
      <c r="AG548" s="2"/>
    </row>
    <row r="549" spans="33:33" ht="18" customHeight="1">
      <c r="AG549" s="2"/>
    </row>
    <row r="550" spans="33:33" ht="18" customHeight="1">
      <c r="AG550" s="2"/>
    </row>
    <row r="551" spans="33:33" ht="18" customHeight="1">
      <c r="AG551" s="2"/>
    </row>
    <row r="552" spans="33:33" ht="18" customHeight="1">
      <c r="AG552" s="2"/>
    </row>
    <row r="553" spans="33:33" ht="18" customHeight="1">
      <c r="AG553" s="2"/>
    </row>
    <row r="554" spans="33:33" ht="18" customHeight="1">
      <c r="AG554" s="2"/>
    </row>
    <row r="555" spans="33:33" ht="18" customHeight="1">
      <c r="AG555" s="2"/>
    </row>
    <row r="556" spans="33:33" ht="18" customHeight="1">
      <c r="AG556" s="2"/>
    </row>
    <row r="557" spans="33:33" ht="18" customHeight="1">
      <c r="AG557" s="2"/>
    </row>
    <row r="558" spans="33:33" ht="18" customHeight="1">
      <c r="AG558" s="2"/>
    </row>
    <row r="559" spans="33:33" ht="18" customHeight="1">
      <c r="AG559" s="2"/>
    </row>
    <row r="560" spans="33:33" ht="18" customHeight="1">
      <c r="AG560" s="2"/>
    </row>
    <row r="561" spans="33:33" ht="18" customHeight="1">
      <c r="AG561" s="2"/>
    </row>
    <row r="562" spans="33:33" ht="18" customHeight="1">
      <c r="AG562" s="2"/>
    </row>
    <row r="563" spans="33:33" ht="18" customHeight="1">
      <c r="AG563" s="2"/>
    </row>
    <row r="564" spans="33:33" ht="18" customHeight="1">
      <c r="AG564" s="2"/>
    </row>
    <row r="565" spans="33:33" ht="18" customHeight="1">
      <c r="AG565" s="2"/>
    </row>
    <row r="566" spans="33:33" ht="18" customHeight="1">
      <c r="AG566" s="2"/>
    </row>
    <row r="567" spans="33:33" ht="18" customHeight="1">
      <c r="AG567" s="2"/>
    </row>
    <row r="568" spans="33:33" ht="18" customHeight="1">
      <c r="AG568" s="2"/>
    </row>
    <row r="569" spans="33:33" ht="18" customHeight="1">
      <c r="AG569" s="2"/>
    </row>
    <row r="570" spans="33:33" ht="18" customHeight="1">
      <c r="AG570" s="2"/>
    </row>
    <row r="571" spans="33:33" ht="18" customHeight="1">
      <c r="AG571" s="2"/>
    </row>
    <row r="572" spans="33:33" ht="18" customHeight="1">
      <c r="AG572" s="2"/>
    </row>
    <row r="573" spans="33:33" ht="18" customHeight="1">
      <c r="AG573" s="2"/>
    </row>
    <row r="574" spans="33:33" ht="18" customHeight="1">
      <c r="AG574" s="2"/>
    </row>
    <row r="575" spans="33:33" ht="18" customHeight="1">
      <c r="AG575" s="2"/>
    </row>
    <row r="576" spans="33:33" ht="18" customHeight="1">
      <c r="AG576" s="2"/>
    </row>
    <row r="577" spans="33:33" ht="18" customHeight="1">
      <c r="AG577" s="2"/>
    </row>
    <row r="578" spans="33:33" ht="18" customHeight="1">
      <c r="AG578" s="2"/>
    </row>
    <row r="579" spans="33:33" ht="18" customHeight="1">
      <c r="AG579" s="2"/>
    </row>
    <row r="580" spans="33:33" ht="18" customHeight="1">
      <c r="AG580" s="2"/>
    </row>
    <row r="581" spans="33:33" ht="18" customHeight="1">
      <c r="AG581" s="2"/>
    </row>
    <row r="582" spans="33:33" ht="18" customHeight="1">
      <c r="AG582" s="2"/>
    </row>
    <row r="583" spans="33:33" ht="18" customHeight="1">
      <c r="AG583" s="2"/>
    </row>
    <row r="584" spans="33:33" ht="18" customHeight="1">
      <c r="AG584" s="2"/>
    </row>
    <row r="585" spans="33:33" ht="18" customHeight="1">
      <c r="AG585" s="2"/>
    </row>
    <row r="586" spans="33:33" ht="18" customHeight="1">
      <c r="AG586" s="2"/>
    </row>
    <row r="587" spans="33:33" ht="18" customHeight="1">
      <c r="AG587" s="2"/>
    </row>
    <row r="588" spans="33:33" ht="18" customHeight="1">
      <c r="AG588" s="2"/>
    </row>
    <row r="589" spans="33:33" ht="18" customHeight="1">
      <c r="AG589" s="2"/>
    </row>
    <row r="590" spans="33:33" ht="18" customHeight="1">
      <c r="AG590" s="2"/>
    </row>
    <row r="591" spans="33:33" ht="18" customHeight="1">
      <c r="AG591" s="2"/>
    </row>
    <row r="592" spans="33:33" ht="18" customHeight="1">
      <c r="AG592" s="2"/>
    </row>
    <row r="593" spans="33:33" ht="18" customHeight="1">
      <c r="AG593" s="2"/>
    </row>
    <row r="594" spans="33:33" ht="18" customHeight="1">
      <c r="AG594" s="2"/>
    </row>
    <row r="595" spans="33:33" ht="18" customHeight="1">
      <c r="AG595" s="2"/>
    </row>
    <row r="596" spans="33:33" ht="18" customHeight="1">
      <c r="AG596" s="2"/>
    </row>
    <row r="597" spans="33:33" ht="18" customHeight="1">
      <c r="AG597" s="2"/>
    </row>
    <row r="598" spans="33:33" ht="18" customHeight="1">
      <c r="AG598" s="2"/>
    </row>
    <row r="599" spans="33:33" ht="18" customHeight="1">
      <c r="AG599" s="2"/>
    </row>
    <row r="600" spans="33:33" ht="18" customHeight="1">
      <c r="AG600" s="2"/>
    </row>
    <row r="601" spans="33:33" ht="18" customHeight="1">
      <c r="AG601" s="2"/>
    </row>
    <row r="602" spans="33:33" ht="18" customHeight="1">
      <c r="AG602" s="2"/>
    </row>
    <row r="603" spans="33:33" ht="18" customHeight="1">
      <c r="AG603" s="2"/>
    </row>
    <row r="604" spans="33:33" ht="18" customHeight="1">
      <c r="AG604" s="2"/>
    </row>
    <row r="605" spans="33:33" ht="18" customHeight="1">
      <c r="AG605" s="2"/>
    </row>
    <row r="606" spans="33:33" ht="18" customHeight="1">
      <c r="AG606" s="2"/>
    </row>
    <row r="607" spans="33:33" ht="18" customHeight="1">
      <c r="AG607" s="2"/>
    </row>
    <row r="608" spans="33:33" ht="18" customHeight="1">
      <c r="AG608" s="2"/>
    </row>
    <row r="609" spans="33:33" ht="18" customHeight="1">
      <c r="AG609" s="2"/>
    </row>
    <row r="610" spans="33:33" ht="18" customHeight="1">
      <c r="AG610" s="2"/>
    </row>
    <row r="611" spans="33:33" ht="18" customHeight="1">
      <c r="AG611" s="2"/>
    </row>
    <row r="612" spans="33:33" ht="18" customHeight="1">
      <c r="AG612" s="2"/>
    </row>
    <row r="613" spans="33:33" ht="18" customHeight="1">
      <c r="AG613" s="2"/>
    </row>
    <row r="614" spans="33:33" ht="18" customHeight="1">
      <c r="AG614" s="2"/>
    </row>
    <row r="615" spans="33:33" ht="18" customHeight="1">
      <c r="AG615" s="2"/>
    </row>
    <row r="616" spans="33:33" ht="18" customHeight="1">
      <c r="AG616" s="2"/>
    </row>
    <row r="617" spans="33:33" ht="18" customHeight="1">
      <c r="AG617" s="2"/>
    </row>
    <row r="618" spans="33:33" ht="18" customHeight="1">
      <c r="AG618" s="2"/>
    </row>
    <row r="619" spans="33:33" ht="18" customHeight="1">
      <c r="AG619" s="2"/>
    </row>
    <row r="620" spans="33:33" ht="18" customHeight="1">
      <c r="AG620" s="2"/>
    </row>
    <row r="621" spans="33:33" ht="18" customHeight="1">
      <c r="AG621" s="2"/>
    </row>
    <row r="622" spans="33:33" ht="18" customHeight="1">
      <c r="AG622" s="2"/>
    </row>
    <row r="623" spans="33:33" ht="18" customHeight="1">
      <c r="AG623" s="2"/>
    </row>
    <row r="624" spans="33:33" ht="18" customHeight="1">
      <c r="AG624" s="2"/>
    </row>
    <row r="625" spans="33:33" ht="18" customHeight="1">
      <c r="AG625" s="2"/>
    </row>
    <row r="626" spans="33:33" ht="18" customHeight="1">
      <c r="AG626" s="2"/>
    </row>
    <row r="627" spans="33:33" ht="18" customHeight="1">
      <c r="AG627" s="2"/>
    </row>
    <row r="628" spans="33:33" ht="18" customHeight="1">
      <c r="AG628" s="2"/>
    </row>
    <row r="629" spans="33:33" ht="18" customHeight="1">
      <c r="AG629" s="2"/>
    </row>
    <row r="630" spans="33:33" ht="18" customHeight="1">
      <c r="AG630" s="2"/>
    </row>
    <row r="631" spans="33:33" ht="18" customHeight="1">
      <c r="AG631" s="2"/>
    </row>
    <row r="632" spans="33:33" ht="18" customHeight="1">
      <c r="AG632" s="2"/>
    </row>
    <row r="633" spans="33:33" ht="18" customHeight="1">
      <c r="AG633" s="2"/>
    </row>
    <row r="634" spans="33:33" ht="18" customHeight="1">
      <c r="AG634" s="2"/>
    </row>
    <row r="635" spans="33:33" ht="18" customHeight="1">
      <c r="AG635" s="2"/>
    </row>
    <row r="636" spans="33:33" ht="18" customHeight="1">
      <c r="AG636" s="2"/>
    </row>
    <row r="637" spans="33:33" ht="18" customHeight="1">
      <c r="AG637" s="2"/>
    </row>
    <row r="638" spans="33:33" ht="18" customHeight="1">
      <c r="AG638" s="2"/>
    </row>
    <row r="639" spans="33:33" ht="18" customHeight="1">
      <c r="AG639" s="2"/>
    </row>
    <row r="640" spans="33:33" ht="18" customHeight="1">
      <c r="AG640" s="2"/>
    </row>
    <row r="641" spans="33:33" ht="18" customHeight="1">
      <c r="AG641" s="2"/>
    </row>
    <row r="642" spans="33:33" ht="18" customHeight="1">
      <c r="AG642" s="2"/>
    </row>
    <row r="643" spans="33:33" ht="18" customHeight="1">
      <c r="AG643" s="2"/>
    </row>
    <row r="644" spans="33:33" ht="18" customHeight="1">
      <c r="AG644" s="2"/>
    </row>
    <row r="645" spans="33:33" ht="18" customHeight="1">
      <c r="AG645" s="2"/>
    </row>
    <row r="646" spans="33:33" ht="18" customHeight="1">
      <c r="AG646" s="2"/>
    </row>
    <row r="647" spans="33:33" ht="18" customHeight="1">
      <c r="AG647" s="2"/>
    </row>
    <row r="648" spans="33:33" ht="18" customHeight="1">
      <c r="AG648" s="2"/>
    </row>
    <row r="649" spans="33:33" ht="18" customHeight="1">
      <c r="AG649" s="2"/>
    </row>
    <row r="650" spans="33:33" ht="18" customHeight="1">
      <c r="AG650" s="2"/>
    </row>
    <row r="651" spans="33:33" ht="18" customHeight="1">
      <c r="AG651" s="2"/>
    </row>
    <row r="652" spans="33:33" ht="18" customHeight="1">
      <c r="AG652" s="2"/>
    </row>
    <row r="653" spans="33:33" ht="18" customHeight="1">
      <c r="AG653" s="2"/>
    </row>
    <row r="654" spans="33:33" ht="18" customHeight="1">
      <c r="AG654" s="2"/>
    </row>
    <row r="655" spans="33:33" ht="18" customHeight="1">
      <c r="AG655" s="2"/>
    </row>
    <row r="656" spans="33:33" ht="18" customHeight="1">
      <c r="AG656" s="2"/>
    </row>
    <row r="657" spans="33:33" ht="18" customHeight="1">
      <c r="AG657" s="2"/>
    </row>
    <row r="658" spans="33:33" ht="18" customHeight="1">
      <c r="AG658" s="2"/>
    </row>
    <row r="659" spans="33:33" ht="18" customHeight="1">
      <c r="AG659" s="2"/>
    </row>
    <row r="660" spans="33:33" ht="18" customHeight="1">
      <c r="AG660" s="2"/>
    </row>
    <row r="661" spans="33:33" ht="18" customHeight="1">
      <c r="AG661" s="2"/>
    </row>
    <row r="662" spans="33:33" ht="18" customHeight="1">
      <c r="AG662" s="2"/>
    </row>
    <row r="663" spans="33:33" ht="18" customHeight="1">
      <c r="AG663" s="2"/>
    </row>
    <row r="664" spans="33:33" ht="18" customHeight="1">
      <c r="AG664" s="2"/>
    </row>
    <row r="665" spans="33:33" ht="18" customHeight="1">
      <c r="AG665" s="2"/>
    </row>
    <row r="666" spans="33:33" ht="18" customHeight="1">
      <c r="AG666" s="2"/>
    </row>
    <row r="667" spans="33:33" ht="18" customHeight="1">
      <c r="AG667" s="2"/>
    </row>
    <row r="668" spans="33:33" ht="18" customHeight="1">
      <c r="AG668" s="2"/>
    </row>
    <row r="669" spans="33:33" ht="18" customHeight="1">
      <c r="AG669" s="2"/>
    </row>
    <row r="670" spans="33:33" ht="18" customHeight="1">
      <c r="AG670" s="2"/>
    </row>
    <row r="671" spans="33:33" ht="18" customHeight="1">
      <c r="AG671" s="2"/>
    </row>
    <row r="672" spans="33:33" ht="18" customHeight="1">
      <c r="AG672" s="2"/>
    </row>
    <row r="673" spans="33:33" ht="18" customHeight="1">
      <c r="AG673" s="2"/>
    </row>
    <row r="674" spans="33:33" ht="18" customHeight="1">
      <c r="AG674" s="2"/>
    </row>
    <row r="675" spans="33:33" ht="18" customHeight="1">
      <c r="AG675" s="2"/>
    </row>
    <row r="676" spans="33:33" ht="18" customHeight="1">
      <c r="AG676" s="2"/>
    </row>
    <row r="677" spans="33:33" ht="18" customHeight="1">
      <c r="AG677" s="2"/>
    </row>
    <row r="678" spans="33:33" ht="18" customHeight="1">
      <c r="AG678" s="2"/>
    </row>
    <row r="679" spans="33:33" ht="18" customHeight="1">
      <c r="AG679" s="2"/>
    </row>
    <row r="680" spans="33:33" ht="18" customHeight="1">
      <c r="AG680" s="2"/>
    </row>
    <row r="681" spans="33:33" ht="18" customHeight="1">
      <c r="AG681" s="2"/>
    </row>
    <row r="682" spans="33:33" ht="18" customHeight="1">
      <c r="AG682" s="2"/>
    </row>
    <row r="683" spans="33:33" ht="18" customHeight="1">
      <c r="AG683" s="2"/>
    </row>
    <row r="684" spans="33:33" ht="18" customHeight="1">
      <c r="AG684" s="2"/>
    </row>
    <row r="685" spans="33:33" ht="18" customHeight="1">
      <c r="AG685" s="2"/>
    </row>
    <row r="686" spans="33:33" ht="18" customHeight="1">
      <c r="AG686" s="2"/>
    </row>
    <row r="687" spans="33:33" ht="18" customHeight="1">
      <c r="AG687" s="2"/>
    </row>
    <row r="688" spans="33:33" ht="18" customHeight="1">
      <c r="AG688" s="2"/>
    </row>
    <row r="689" spans="33:33" ht="18" customHeight="1">
      <c r="AG689" s="2"/>
    </row>
    <row r="690" spans="33:33" ht="18" customHeight="1">
      <c r="AG690" s="2"/>
    </row>
    <row r="691" spans="33:33" ht="18" customHeight="1">
      <c r="AG691" s="2"/>
    </row>
    <row r="692" spans="33:33" ht="18" customHeight="1">
      <c r="AG692" s="2"/>
    </row>
    <row r="693" spans="33:33" ht="18" customHeight="1">
      <c r="AG693" s="2"/>
    </row>
    <row r="694" spans="33:33" ht="18" customHeight="1">
      <c r="AG694" s="2"/>
    </row>
    <row r="695" spans="33:33" ht="18" customHeight="1">
      <c r="AG695" s="2"/>
    </row>
    <row r="696" spans="33:33" ht="18" customHeight="1">
      <c r="AG696" s="2"/>
    </row>
    <row r="697" spans="33:33" ht="18" customHeight="1">
      <c r="AG697" s="2"/>
    </row>
    <row r="698" spans="33:33" ht="18" customHeight="1">
      <c r="AG698" s="2"/>
    </row>
    <row r="699" spans="33:33" ht="18" customHeight="1">
      <c r="AG699" s="2"/>
    </row>
    <row r="700" spans="33:33" ht="18" customHeight="1">
      <c r="AG700" s="2"/>
    </row>
    <row r="701" spans="33:33" ht="18" customHeight="1">
      <c r="AG701" s="2"/>
    </row>
    <row r="702" spans="33:33" ht="18" customHeight="1">
      <c r="AG702" s="2"/>
    </row>
    <row r="703" spans="33:33" ht="18" customHeight="1">
      <c r="AG703" s="2"/>
    </row>
    <row r="704" spans="33:33" ht="18" customHeight="1">
      <c r="AG704" s="2"/>
    </row>
    <row r="705" spans="33:33" ht="18" customHeight="1">
      <c r="AG705" s="2"/>
    </row>
    <row r="706" spans="33:33" ht="18" customHeight="1">
      <c r="AG706" s="2"/>
    </row>
    <row r="707" spans="33:33" ht="18" customHeight="1">
      <c r="AG707" s="2"/>
    </row>
    <row r="708" spans="33:33" ht="18" customHeight="1">
      <c r="AG708" s="2"/>
    </row>
    <row r="709" spans="33:33" ht="18" customHeight="1">
      <c r="AG709" s="2"/>
    </row>
    <row r="710" spans="33:33" ht="18" customHeight="1">
      <c r="AG710" s="2"/>
    </row>
    <row r="711" spans="33:33" ht="18" customHeight="1">
      <c r="AG711" s="2"/>
    </row>
    <row r="712" spans="33:33" ht="18" customHeight="1">
      <c r="AG712" s="2"/>
    </row>
    <row r="713" spans="33:33" ht="18" customHeight="1">
      <c r="AG713" s="2"/>
    </row>
    <row r="714" spans="33:33" ht="18" customHeight="1">
      <c r="AG714" s="2"/>
    </row>
    <row r="715" spans="33:33" ht="18" customHeight="1">
      <c r="AG715" s="2"/>
    </row>
    <row r="716" spans="33:33" ht="18" customHeight="1">
      <c r="AG716" s="2"/>
    </row>
    <row r="717" spans="33:33" ht="18" customHeight="1">
      <c r="AG717" s="2"/>
    </row>
    <row r="718" spans="33:33" ht="18" customHeight="1">
      <c r="AG718" s="2"/>
    </row>
    <row r="719" spans="33:33" ht="18" customHeight="1">
      <c r="AG719" s="2"/>
    </row>
    <row r="720" spans="33:33" ht="18" customHeight="1">
      <c r="AG720" s="2"/>
    </row>
    <row r="721" spans="33:33" ht="18" customHeight="1">
      <c r="AG721" s="2"/>
    </row>
    <row r="722" spans="33:33" ht="18" customHeight="1">
      <c r="AG722" s="2"/>
    </row>
    <row r="723" spans="33:33" ht="18" customHeight="1">
      <c r="AG723" s="2"/>
    </row>
    <row r="724" spans="33:33" ht="18" customHeight="1">
      <c r="AG724" s="2"/>
    </row>
    <row r="725" spans="33:33" ht="18" customHeight="1">
      <c r="AG725" s="2"/>
    </row>
    <row r="726" spans="33:33" ht="18" customHeight="1">
      <c r="AG726" s="2"/>
    </row>
    <row r="727" spans="33:33" ht="18" customHeight="1">
      <c r="AG727" s="2"/>
    </row>
    <row r="728" spans="33:33" ht="18" customHeight="1">
      <c r="AG728" s="2"/>
    </row>
    <row r="729" spans="33:33" ht="18" customHeight="1">
      <c r="AG729" s="2"/>
    </row>
    <row r="730" spans="33:33" ht="18" customHeight="1">
      <c r="AG730" s="2"/>
    </row>
    <row r="731" spans="33:33" ht="18" customHeight="1">
      <c r="AG731" s="2"/>
    </row>
    <row r="732" spans="33:33" ht="18" customHeight="1">
      <c r="AG732" s="2"/>
    </row>
    <row r="733" spans="33:33" ht="18" customHeight="1">
      <c r="AG733" s="2"/>
    </row>
    <row r="734" spans="33:33" ht="18" customHeight="1">
      <c r="AG734" s="2"/>
    </row>
    <row r="735" spans="33:33" ht="18" customHeight="1">
      <c r="AG735" s="2"/>
    </row>
    <row r="736" spans="33:33" ht="18" customHeight="1">
      <c r="AG736" s="2"/>
    </row>
    <row r="737" spans="33:33" ht="18" customHeight="1">
      <c r="AG737" s="2"/>
    </row>
    <row r="738" spans="33:33" ht="18" customHeight="1">
      <c r="AG738" s="2"/>
    </row>
    <row r="739" spans="33:33" ht="18" customHeight="1">
      <c r="AG739" s="2"/>
    </row>
    <row r="740" spans="33:33" ht="18" customHeight="1">
      <c r="AG740" s="2"/>
    </row>
    <row r="741" spans="33:33" ht="18" customHeight="1">
      <c r="AG741" s="2"/>
    </row>
    <row r="742" spans="33:33" ht="18" customHeight="1">
      <c r="AG742" s="2"/>
    </row>
    <row r="743" spans="33:33" ht="18" customHeight="1">
      <c r="AG743" s="2"/>
    </row>
    <row r="744" spans="33:33" ht="18" customHeight="1">
      <c r="AG744" s="2"/>
    </row>
    <row r="745" spans="33:33" ht="18" customHeight="1">
      <c r="AG745" s="2"/>
    </row>
    <row r="746" spans="33:33" ht="18" customHeight="1">
      <c r="AG746" s="2"/>
    </row>
    <row r="747" spans="33:33" ht="18" customHeight="1">
      <c r="AG747" s="2"/>
    </row>
    <row r="748" spans="33:33" ht="18" customHeight="1">
      <c r="AG748" s="2"/>
    </row>
    <row r="749" spans="33:33" ht="18" customHeight="1">
      <c r="AG749" s="2"/>
    </row>
    <row r="750" spans="33:33" ht="18" customHeight="1">
      <c r="AG750" s="2"/>
    </row>
    <row r="751" spans="33:33" ht="18" customHeight="1">
      <c r="AG751" s="2"/>
    </row>
    <row r="752" spans="33:33" ht="18" customHeight="1">
      <c r="AG752" s="2"/>
    </row>
    <row r="753" spans="33:33" ht="18" customHeight="1">
      <c r="AG753" s="2"/>
    </row>
    <row r="754" spans="33:33" ht="18" customHeight="1">
      <c r="AG754" s="2"/>
    </row>
    <row r="755" spans="33:33" ht="18" customHeight="1">
      <c r="AG755" s="2"/>
    </row>
    <row r="756" spans="33:33" ht="18" customHeight="1">
      <c r="AG756" s="2"/>
    </row>
    <row r="757" spans="33:33" ht="18" customHeight="1">
      <c r="AG757" s="2"/>
    </row>
    <row r="758" spans="33:33" ht="18" customHeight="1">
      <c r="AG758" s="2"/>
    </row>
    <row r="759" spans="33:33" ht="18" customHeight="1">
      <c r="AG759" s="2"/>
    </row>
    <row r="760" spans="33:33" ht="18" customHeight="1">
      <c r="AG760" s="2"/>
    </row>
    <row r="761" spans="33:33" ht="18" customHeight="1">
      <c r="AG761" s="2"/>
    </row>
    <row r="762" spans="33:33" ht="18" customHeight="1">
      <c r="AG762" s="2"/>
    </row>
    <row r="763" spans="33:33" ht="18" customHeight="1">
      <c r="AG763" s="2"/>
    </row>
    <row r="764" spans="33:33" ht="18" customHeight="1">
      <c r="AG764" s="2"/>
    </row>
    <row r="765" spans="33:33" ht="18" customHeight="1">
      <c r="AG765" s="2"/>
    </row>
    <row r="766" spans="33:33" ht="18" customHeight="1">
      <c r="AG766" s="2"/>
    </row>
    <row r="767" spans="33:33" ht="18" customHeight="1">
      <c r="AG767" s="2"/>
    </row>
    <row r="768" spans="33:33" ht="18" customHeight="1">
      <c r="AG768" s="2"/>
    </row>
    <row r="769" spans="33:33" ht="18" customHeight="1">
      <c r="AG769" s="2"/>
    </row>
    <row r="770" spans="33:33" ht="18" customHeight="1">
      <c r="AG770" s="2"/>
    </row>
    <row r="771" spans="33:33" ht="18" customHeight="1">
      <c r="AG771" s="2"/>
    </row>
    <row r="772" spans="33:33" ht="18" customHeight="1">
      <c r="AG772" s="2"/>
    </row>
    <row r="773" spans="33:33" ht="18" customHeight="1">
      <c r="AG773" s="2"/>
    </row>
    <row r="774" spans="33:33" ht="18" customHeight="1">
      <c r="AG774" s="2"/>
    </row>
    <row r="775" spans="33:33" ht="18" customHeight="1">
      <c r="AG775" s="2"/>
    </row>
    <row r="776" spans="33:33" ht="18" customHeight="1">
      <c r="AG776" s="2"/>
    </row>
    <row r="777" spans="33:33" ht="18" customHeight="1">
      <c r="AG777" s="2"/>
    </row>
    <row r="778" spans="33:33" ht="18" customHeight="1">
      <c r="AG778" s="2"/>
    </row>
    <row r="779" spans="33:33" ht="18" customHeight="1">
      <c r="AG779" s="2"/>
    </row>
    <row r="780" spans="33:33" ht="18" customHeight="1">
      <c r="AG780" s="2"/>
    </row>
    <row r="781" spans="33:33" ht="18" customHeight="1">
      <c r="AG781" s="2"/>
    </row>
    <row r="782" spans="33:33" ht="18" customHeight="1">
      <c r="AG782" s="2"/>
    </row>
    <row r="783" spans="33:33" ht="18" customHeight="1">
      <c r="AG783" s="2"/>
    </row>
    <row r="784" spans="33:33" ht="18" customHeight="1">
      <c r="AG784" s="2"/>
    </row>
    <row r="785" spans="33:33" ht="18" customHeight="1">
      <c r="AG785" s="2"/>
    </row>
    <row r="786" spans="33:33" ht="18" customHeight="1">
      <c r="AG786" s="2"/>
    </row>
    <row r="787" spans="33:33" ht="18" customHeight="1">
      <c r="AG787" s="2"/>
    </row>
    <row r="788" spans="33:33" ht="18" customHeight="1">
      <c r="AG788" s="2"/>
    </row>
    <row r="789" spans="33:33" ht="18" customHeight="1">
      <c r="AG789" s="2"/>
    </row>
    <row r="790" spans="33:33" ht="18" customHeight="1">
      <c r="AG790" s="2"/>
    </row>
    <row r="791" spans="33:33" ht="18" customHeight="1">
      <c r="AG791" s="2"/>
    </row>
    <row r="792" spans="33:33" ht="18" customHeight="1">
      <c r="AG792" s="2"/>
    </row>
    <row r="793" spans="33:33" ht="18" customHeight="1">
      <c r="AG793" s="2"/>
    </row>
    <row r="794" spans="33:33" ht="18" customHeight="1">
      <c r="AG794" s="2"/>
    </row>
    <row r="795" spans="33:33" ht="18" customHeight="1">
      <c r="AG795" s="2"/>
    </row>
    <row r="796" spans="33:33" ht="18" customHeight="1">
      <c r="AG796" s="2"/>
    </row>
    <row r="797" spans="33:33" ht="18" customHeight="1">
      <c r="AG797" s="2"/>
    </row>
    <row r="798" spans="33:33" ht="18" customHeight="1">
      <c r="AG798" s="2"/>
    </row>
    <row r="799" spans="33:33" ht="18" customHeight="1">
      <c r="AG799" s="2"/>
    </row>
    <row r="800" spans="33:33" ht="18" customHeight="1">
      <c r="AG800" s="2"/>
    </row>
    <row r="801" spans="33:33" ht="18" customHeight="1">
      <c r="AG801" s="2"/>
    </row>
    <row r="802" spans="33:33" ht="18" customHeight="1">
      <c r="AG802" s="2"/>
    </row>
    <row r="803" spans="33:33" ht="18" customHeight="1">
      <c r="AG803" s="2"/>
    </row>
    <row r="804" spans="33:33" ht="18" customHeight="1">
      <c r="AG804" s="2"/>
    </row>
    <row r="805" spans="33:33" ht="18" customHeight="1">
      <c r="AG805" s="2"/>
    </row>
    <row r="806" spans="33:33" ht="18" customHeight="1">
      <c r="AG806" s="2"/>
    </row>
    <row r="807" spans="33:33" ht="18" customHeight="1">
      <c r="AG807" s="2"/>
    </row>
    <row r="808" spans="33:33" ht="18" customHeight="1">
      <c r="AG808" s="2"/>
    </row>
    <row r="809" spans="33:33" ht="18" customHeight="1">
      <c r="AG809" s="2"/>
    </row>
    <row r="810" spans="33:33" ht="18" customHeight="1">
      <c r="AG810" s="2"/>
    </row>
    <row r="811" spans="33:33" ht="18" customHeight="1">
      <c r="AG811" s="2"/>
    </row>
    <row r="812" spans="33:33" ht="18" customHeight="1">
      <c r="AG812" s="2"/>
    </row>
    <row r="813" spans="33:33" ht="18" customHeight="1">
      <c r="AG813" s="2"/>
    </row>
    <row r="814" spans="33:33" ht="18" customHeight="1">
      <c r="AG814" s="2"/>
    </row>
    <row r="815" spans="33:33" ht="18" customHeight="1">
      <c r="AG815" s="2"/>
    </row>
    <row r="816" spans="33:33" ht="18" customHeight="1">
      <c r="AG816" s="2"/>
    </row>
    <row r="817" spans="33:33" ht="18" customHeight="1">
      <c r="AG817" s="2"/>
    </row>
    <row r="818" spans="33:33" ht="18" customHeight="1">
      <c r="AG818" s="2"/>
    </row>
    <row r="819" spans="33:33" ht="18" customHeight="1">
      <c r="AG819" s="2"/>
    </row>
    <row r="820" spans="33:33" ht="18" customHeight="1">
      <c r="AG820" s="2"/>
    </row>
    <row r="821" spans="33:33" ht="18" customHeight="1">
      <c r="AG821" s="2"/>
    </row>
    <row r="822" spans="33:33" ht="18" customHeight="1">
      <c r="AG822" s="2"/>
    </row>
    <row r="823" spans="33:33" ht="18" customHeight="1">
      <c r="AG823" s="2"/>
    </row>
    <row r="824" spans="33:33" ht="18" customHeight="1">
      <c r="AG824" s="2"/>
    </row>
    <row r="825" spans="33:33" ht="18" customHeight="1">
      <c r="AG825" s="2"/>
    </row>
    <row r="826" spans="33:33" ht="18" customHeight="1">
      <c r="AG826" s="2"/>
    </row>
    <row r="827" spans="33:33" ht="18" customHeight="1">
      <c r="AG827" s="2"/>
    </row>
    <row r="828" spans="33:33" ht="18" customHeight="1">
      <c r="AG828" s="2"/>
    </row>
    <row r="829" spans="33:33" ht="18" customHeight="1">
      <c r="AG829" s="2"/>
    </row>
    <row r="830" spans="33:33" ht="18" customHeight="1">
      <c r="AG830" s="2"/>
    </row>
    <row r="831" spans="33:33" ht="18" customHeight="1">
      <c r="AG831" s="2"/>
    </row>
    <row r="832" spans="33:33" ht="18" customHeight="1">
      <c r="AG832" s="2"/>
    </row>
    <row r="833" spans="33:33" ht="18" customHeight="1">
      <c r="AG833" s="2"/>
    </row>
    <row r="834" spans="33:33" ht="18" customHeight="1">
      <c r="AG834" s="2"/>
    </row>
    <row r="835" spans="33:33" ht="18" customHeight="1">
      <c r="AG835" s="2"/>
    </row>
    <row r="836" spans="33:33" ht="18" customHeight="1">
      <c r="AG836" s="2"/>
    </row>
    <row r="837" spans="33:33" ht="18" customHeight="1">
      <c r="AG837" s="2"/>
    </row>
    <row r="838" spans="33:33" ht="18" customHeight="1">
      <c r="AG838" s="2"/>
    </row>
    <row r="839" spans="33:33" ht="18" customHeight="1">
      <c r="AG839" s="2"/>
    </row>
    <row r="840" spans="33:33" ht="18" customHeight="1">
      <c r="AG840" s="2"/>
    </row>
    <row r="841" spans="33:33" ht="18" customHeight="1">
      <c r="AG841" s="2"/>
    </row>
    <row r="842" spans="33:33" ht="18" customHeight="1">
      <c r="AG842" s="2"/>
    </row>
    <row r="843" spans="33:33" ht="18" customHeight="1">
      <c r="AG843" s="2"/>
    </row>
    <row r="844" spans="33:33" ht="18" customHeight="1">
      <c r="AG844" s="2"/>
    </row>
    <row r="845" spans="33:33" ht="18" customHeight="1">
      <c r="AG845" s="2"/>
    </row>
    <row r="846" spans="33:33" ht="18" customHeight="1">
      <c r="AG846" s="2"/>
    </row>
    <row r="847" spans="33:33" ht="18" customHeight="1">
      <c r="AG847" s="2"/>
    </row>
    <row r="848" spans="33:33" ht="18" customHeight="1">
      <c r="AG848" s="2"/>
    </row>
    <row r="849" spans="33:33" ht="18" customHeight="1">
      <c r="AG849" s="2"/>
    </row>
    <row r="850" spans="33:33" ht="18" customHeight="1">
      <c r="AG850" s="2"/>
    </row>
    <row r="851" spans="33:33" ht="18" customHeight="1">
      <c r="AG851" s="2"/>
    </row>
    <row r="852" spans="33:33" ht="18" customHeight="1">
      <c r="AG852" s="2"/>
    </row>
    <row r="853" spans="33:33" ht="18" customHeight="1">
      <c r="AG853" s="2"/>
    </row>
    <row r="854" spans="33:33" ht="18" customHeight="1">
      <c r="AG854" s="2"/>
    </row>
    <row r="855" spans="33:33" ht="18" customHeight="1">
      <c r="AG855" s="2"/>
    </row>
    <row r="856" spans="33:33" ht="18" customHeight="1">
      <c r="AG856" s="2"/>
    </row>
    <row r="857" spans="33:33" ht="18" customHeight="1">
      <c r="AG857" s="2"/>
    </row>
    <row r="858" spans="33:33" ht="18" customHeight="1">
      <c r="AG858" s="2"/>
    </row>
    <row r="859" spans="33:33" ht="18" customHeight="1">
      <c r="AG859" s="2"/>
    </row>
    <row r="860" spans="33:33" ht="18" customHeight="1">
      <c r="AG860" s="2"/>
    </row>
    <row r="861" spans="33:33" ht="18" customHeight="1">
      <c r="AG861" s="2"/>
    </row>
    <row r="862" spans="33:33" ht="18" customHeight="1">
      <c r="AG862" s="2"/>
    </row>
    <row r="863" spans="33:33" ht="18" customHeight="1">
      <c r="AG863" s="2"/>
    </row>
    <row r="864" spans="33:33" ht="18" customHeight="1">
      <c r="AG864" s="2"/>
    </row>
    <row r="865" spans="33:33" ht="18" customHeight="1">
      <c r="AG865" s="2"/>
    </row>
    <row r="866" spans="33:33" ht="18" customHeight="1">
      <c r="AG866" s="2"/>
    </row>
    <row r="867" spans="33:33" ht="18" customHeight="1">
      <c r="AG867" s="2"/>
    </row>
    <row r="868" spans="33:33" ht="18" customHeight="1">
      <c r="AG868" s="2"/>
    </row>
    <row r="869" spans="33:33" ht="18" customHeight="1">
      <c r="AG869" s="2"/>
    </row>
    <row r="870" spans="33:33" ht="18" customHeight="1">
      <c r="AG870" s="2"/>
    </row>
    <row r="871" spans="33:33" ht="18" customHeight="1">
      <c r="AG871" s="2"/>
    </row>
    <row r="872" spans="33:33" ht="18" customHeight="1">
      <c r="AG872" s="2"/>
    </row>
    <row r="873" spans="33:33" ht="18" customHeight="1">
      <c r="AG873" s="2"/>
    </row>
    <row r="874" spans="33:33" ht="18" customHeight="1">
      <c r="AG874" s="2"/>
    </row>
    <row r="875" spans="33:33" ht="18" customHeight="1">
      <c r="AG875" s="2"/>
    </row>
    <row r="876" spans="33:33" ht="18" customHeight="1">
      <c r="AG876" s="2"/>
    </row>
    <row r="877" spans="33:33" ht="18" customHeight="1">
      <c r="AG877" s="2"/>
    </row>
    <row r="878" spans="33:33" ht="18" customHeight="1">
      <c r="AG878" s="2"/>
    </row>
    <row r="879" spans="33:33" ht="18" customHeight="1">
      <c r="AG879" s="2"/>
    </row>
    <row r="880" spans="33:33" ht="18" customHeight="1">
      <c r="AG880" s="2"/>
    </row>
    <row r="881" spans="33:33" ht="18" customHeight="1">
      <c r="AG881" s="2"/>
    </row>
    <row r="882" spans="33:33" ht="18" customHeight="1">
      <c r="AG882" s="2"/>
    </row>
    <row r="883" spans="33:33" ht="18" customHeight="1">
      <c r="AG883" s="2"/>
    </row>
    <row r="884" spans="33:33" ht="18" customHeight="1">
      <c r="AG884" s="2"/>
    </row>
    <row r="885" spans="33:33" ht="18" customHeight="1">
      <c r="AG885" s="2"/>
    </row>
    <row r="886" spans="33:33" ht="18" customHeight="1">
      <c r="AG886" s="2"/>
    </row>
    <row r="887" spans="33:33" ht="18" customHeight="1">
      <c r="AG887" s="2"/>
    </row>
    <row r="888" spans="33:33" ht="18" customHeight="1">
      <c r="AG888" s="2"/>
    </row>
    <row r="889" spans="33:33" ht="18" customHeight="1">
      <c r="AG889" s="2"/>
    </row>
    <row r="890" spans="33:33" ht="18" customHeight="1">
      <c r="AG890" s="2"/>
    </row>
    <row r="891" spans="33:33" ht="18" customHeight="1">
      <c r="AG891" s="2"/>
    </row>
    <row r="892" spans="33:33" ht="18" customHeight="1">
      <c r="AG892" s="2"/>
    </row>
    <row r="893" spans="33:33" ht="18" customHeight="1">
      <c r="AG893" s="2"/>
    </row>
    <row r="894" spans="33:33" ht="18" customHeight="1">
      <c r="AG894" s="2"/>
    </row>
    <row r="895" spans="33:33" ht="18" customHeight="1">
      <c r="AG895" s="2"/>
    </row>
    <row r="896" spans="33:33" ht="18" customHeight="1">
      <c r="AG896" s="2"/>
    </row>
    <row r="897" spans="33:33" ht="18" customHeight="1">
      <c r="AG897" s="2"/>
    </row>
    <row r="898" spans="33:33" ht="18" customHeight="1">
      <c r="AG898" s="2"/>
    </row>
    <row r="899" spans="33:33" ht="18" customHeight="1">
      <c r="AG899" s="2"/>
    </row>
    <row r="900" spans="33:33" ht="18" customHeight="1">
      <c r="AG900" s="2"/>
    </row>
    <row r="901" spans="33:33" ht="18" customHeight="1">
      <c r="AG901" s="2"/>
    </row>
    <row r="902" spans="33:33" ht="18" customHeight="1">
      <c r="AG902" s="2"/>
    </row>
    <row r="903" spans="33:33" ht="18" customHeight="1">
      <c r="AG903" s="2"/>
    </row>
    <row r="904" spans="33:33" ht="18" customHeight="1">
      <c r="AG904" s="2"/>
    </row>
    <row r="905" spans="33:33" ht="18" customHeight="1">
      <c r="AG905" s="2"/>
    </row>
    <row r="906" spans="33:33" ht="18" customHeight="1">
      <c r="AG906" s="2"/>
    </row>
    <row r="907" spans="33:33" ht="18" customHeight="1">
      <c r="AG907" s="2"/>
    </row>
    <row r="908" spans="33:33" ht="18" customHeight="1">
      <c r="AG908" s="2"/>
    </row>
    <row r="909" spans="33:33" ht="18" customHeight="1">
      <c r="AG909" s="2"/>
    </row>
    <row r="910" spans="33:33" ht="18" customHeight="1">
      <c r="AG910" s="2"/>
    </row>
    <row r="911" spans="33:33" ht="18" customHeight="1">
      <c r="AG911" s="2"/>
    </row>
    <row r="912" spans="33:33" ht="18" customHeight="1">
      <c r="AG912" s="2"/>
    </row>
    <row r="913" spans="33:33" ht="18" customHeight="1">
      <c r="AG913" s="2"/>
    </row>
    <row r="914" spans="33:33" ht="18" customHeight="1">
      <c r="AG914" s="2"/>
    </row>
    <row r="915" spans="33:33" ht="18" customHeight="1">
      <c r="AG915" s="2"/>
    </row>
    <row r="916" spans="33:33" ht="18" customHeight="1">
      <c r="AG916" s="2"/>
    </row>
    <row r="917" spans="33:33" ht="18" customHeight="1">
      <c r="AG917" s="2"/>
    </row>
    <row r="918" spans="33:33" ht="18" customHeight="1">
      <c r="AG918" s="2"/>
    </row>
    <row r="919" spans="33:33" ht="18" customHeight="1">
      <c r="AG919" s="2"/>
    </row>
    <row r="920" spans="33:33" ht="18" customHeight="1">
      <c r="AG920" s="2"/>
    </row>
    <row r="921" spans="33:33" ht="18" customHeight="1">
      <c r="AG921" s="2"/>
    </row>
    <row r="922" spans="33:33" ht="18" customHeight="1">
      <c r="AG922" s="2"/>
    </row>
    <row r="923" spans="33:33" ht="18" customHeight="1">
      <c r="AG923" s="2"/>
    </row>
    <row r="924" spans="33:33" ht="18" customHeight="1">
      <c r="AG924" s="2"/>
    </row>
    <row r="925" spans="33:33" ht="18" customHeight="1">
      <c r="AG925" s="2"/>
    </row>
    <row r="926" spans="33:33" ht="18" customHeight="1">
      <c r="AG926" s="2"/>
    </row>
    <row r="927" spans="33:33" ht="18" customHeight="1">
      <c r="AG927" s="2"/>
    </row>
    <row r="928" spans="33:33" ht="18" customHeight="1">
      <c r="AG928" s="2"/>
    </row>
    <row r="929" spans="33:33" ht="18" customHeight="1">
      <c r="AG929" s="2"/>
    </row>
    <row r="930" spans="33:33" ht="18" customHeight="1">
      <c r="AG930" s="2"/>
    </row>
    <row r="931" spans="33:33" ht="18" customHeight="1">
      <c r="AG931" s="2"/>
    </row>
    <row r="932" spans="33:33" ht="18" customHeight="1">
      <c r="AG932" s="2"/>
    </row>
    <row r="933" spans="33:33" ht="18" customHeight="1">
      <c r="AG933" s="2"/>
    </row>
    <row r="934" spans="33:33" ht="18" customHeight="1">
      <c r="AG934" s="2"/>
    </row>
    <row r="935" spans="33:33" ht="18" customHeight="1">
      <c r="AG935" s="2"/>
    </row>
    <row r="936" spans="33:33" ht="18" customHeight="1">
      <c r="AG936" s="2"/>
    </row>
    <row r="937" spans="33:33" ht="18" customHeight="1">
      <c r="AG937" s="2"/>
    </row>
    <row r="938" spans="33:33" ht="18" customHeight="1">
      <c r="AG938" s="2"/>
    </row>
    <row r="939" spans="33:33" ht="18" customHeight="1">
      <c r="AG939" s="2"/>
    </row>
    <row r="940" spans="33:33" ht="18" customHeight="1">
      <c r="AG940" s="2"/>
    </row>
    <row r="941" spans="33:33" ht="18" customHeight="1">
      <c r="AG941" s="2"/>
    </row>
    <row r="942" spans="33:33" ht="18" customHeight="1">
      <c r="AG942" s="2"/>
    </row>
    <row r="943" spans="33:33" ht="18" customHeight="1">
      <c r="AG943" s="2"/>
    </row>
    <row r="944" spans="33:33" ht="18" customHeight="1">
      <c r="AG944" s="2"/>
    </row>
    <row r="945" spans="33:33" ht="18" customHeight="1">
      <c r="AG945" s="2"/>
    </row>
    <row r="946" spans="33:33" ht="18" customHeight="1">
      <c r="AG946" s="2"/>
    </row>
    <row r="947" spans="33:33" ht="18" customHeight="1">
      <c r="AG947" s="2"/>
    </row>
    <row r="948" spans="33:33" ht="18" customHeight="1">
      <c r="AG948" s="2"/>
    </row>
    <row r="949" spans="33:33" ht="18" customHeight="1">
      <c r="AG949" s="2"/>
    </row>
    <row r="950" spans="33:33" ht="18" customHeight="1">
      <c r="AG950" s="2"/>
    </row>
    <row r="951" spans="33:33" ht="18" customHeight="1">
      <c r="AG951" s="2"/>
    </row>
    <row r="952" spans="33:33" ht="18" customHeight="1">
      <c r="AG952" s="2"/>
    </row>
    <row r="953" spans="33:33" ht="18" customHeight="1">
      <c r="AG953" s="2"/>
    </row>
    <row r="954" spans="33:33" ht="18" customHeight="1">
      <c r="AG954" s="2"/>
    </row>
    <row r="955" spans="33:33" ht="18" customHeight="1">
      <c r="AG955" s="2"/>
    </row>
    <row r="956" spans="33:33" ht="18" customHeight="1">
      <c r="AG956" s="2"/>
    </row>
    <row r="957" spans="33:33" ht="18" customHeight="1">
      <c r="AG957" s="2"/>
    </row>
    <row r="958" spans="33:33" ht="18" customHeight="1">
      <c r="AG958" s="2"/>
    </row>
    <row r="959" spans="33:33" ht="18" customHeight="1">
      <c r="AG959" s="2"/>
    </row>
    <row r="960" spans="33:33" ht="18" customHeight="1">
      <c r="AG960" s="2"/>
    </row>
    <row r="961" spans="33:33" ht="18" customHeight="1">
      <c r="AG961" s="2"/>
    </row>
    <row r="962" spans="33:33" ht="18" customHeight="1">
      <c r="AG962" s="2"/>
    </row>
    <row r="963" spans="33:33" ht="18" customHeight="1">
      <c r="AG963" s="2"/>
    </row>
    <row r="964" spans="33:33" ht="18" customHeight="1">
      <c r="AG964" s="2"/>
    </row>
    <row r="965" spans="33:33" ht="18" customHeight="1">
      <c r="AG965" s="2"/>
    </row>
    <row r="966" spans="33:33" ht="18" customHeight="1">
      <c r="AG966" s="2"/>
    </row>
    <row r="967" spans="33:33" ht="18" customHeight="1">
      <c r="AG967" s="2"/>
    </row>
    <row r="968" spans="33:33" ht="18" customHeight="1">
      <c r="AG968" s="2"/>
    </row>
    <row r="969" spans="33:33" ht="18" customHeight="1">
      <c r="AG969" s="2"/>
    </row>
    <row r="970" spans="33:33" ht="18" customHeight="1">
      <c r="AG970" s="2"/>
    </row>
    <row r="971" spans="33:33" ht="18" customHeight="1">
      <c r="AG971" s="2"/>
    </row>
    <row r="972" spans="33:33" ht="18" customHeight="1">
      <c r="AG972" s="2"/>
    </row>
    <row r="973" spans="33:33" ht="18" customHeight="1">
      <c r="AG973" s="2"/>
    </row>
    <row r="974" spans="33:33" ht="18" customHeight="1">
      <c r="AG974" s="2"/>
    </row>
    <row r="975" spans="33:33" ht="18" customHeight="1">
      <c r="AG975" s="2"/>
    </row>
    <row r="976" spans="33:33" ht="18" customHeight="1">
      <c r="AG976" s="2"/>
    </row>
    <row r="977" spans="33:33" ht="18" customHeight="1">
      <c r="AG977" s="2"/>
    </row>
    <row r="978" spans="33:33" ht="18" customHeight="1">
      <c r="AG978" s="2"/>
    </row>
    <row r="979" spans="33:33" ht="18" customHeight="1">
      <c r="AG979" s="2"/>
    </row>
    <row r="980" spans="33:33" ht="18" customHeight="1">
      <c r="AG980" s="2"/>
    </row>
    <row r="981" spans="33:33" ht="18" customHeight="1">
      <c r="AG981" s="2"/>
    </row>
    <row r="982" spans="33:33" ht="18" customHeight="1">
      <c r="AG982" s="2"/>
    </row>
  </sheetData>
  <phoneticPr fontId="6"/>
  <pageMargins left="0.7" right="0.7" top="0.75" bottom="0.75" header="0" footer="0"/>
  <pageSetup scale="9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06D71-6A14-F54B-9849-91BACA9E3B85}">
  <dimension ref="A1:I5"/>
  <sheetViews>
    <sheetView workbookViewId="0">
      <selection activeCell="B7" sqref="B7"/>
    </sheetView>
  </sheetViews>
  <sheetFormatPr baseColWidth="10" defaultRowHeight="14"/>
  <sheetData>
    <row r="1" spans="1:9">
      <c r="A1" s="39" t="s">
        <v>42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</row>
    <row r="2" spans="1:9">
      <c r="A2" s="40">
        <v>0</v>
      </c>
      <c r="B2">
        <v>6.7447646310199998</v>
      </c>
      <c r="C2">
        <v>0.51958697304000012</v>
      </c>
      <c r="D2">
        <v>0.30003879600671157</v>
      </c>
      <c r="E2">
        <v>0.51065349929154702</v>
      </c>
      <c r="F2">
        <v>3.9338497410109551E-2</v>
      </c>
      <c r="G2">
        <v>12.981011805507213</v>
      </c>
      <c r="H2">
        <v>0.2450514029860878</v>
      </c>
      <c r="I2">
        <v>92921.001051639032</v>
      </c>
    </row>
    <row r="3" spans="1:9">
      <c r="A3" s="40">
        <v>4</v>
      </c>
      <c r="B3">
        <v>11.565529139999999</v>
      </c>
      <c r="C3">
        <v>0.7033542930072002</v>
      </c>
      <c r="D3">
        <v>0.12481848577677897</v>
      </c>
      <c r="E3">
        <v>0.87066362653000062</v>
      </c>
      <c r="F3">
        <v>5.2949155379940847E-2</v>
      </c>
      <c r="G3">
        <v>16.443390272847321</v>
      </c>
      <c r="H3">
        <v>0.10136407692077416</v>
      </c>
      <c r="I3">
        <v>93186.111436452396</v>
      </c>
    </row>
    <row r="4" spans="1:9">
      <c r="A4" s="40">
        <v>8</v>
      </c>
      <c r="B4">
        <v>16.121425577499998</v>
      </c>
      <c r="C4">
        <v>1.393042606796</v>
      </c>
      <c r="D4">
        <v>-0.1860653968498146</v>
      </c>
      <c r="E4">
        <v>1.1866660012451162</v>
      </c>
      <c r="F4">
        <v>0.10253908947592152</v>
      </c>
      <c r="G4">
        <v>11.572815862810758</v>
      </c>
      <c r="H4">
        <v>-0.14774436860997933</v>
      </c>
      <c r="I4">
        <v>94239.095270910824</v>
      </c>
    </row>
    <row r="5" spans="1:9">
      <c r="A5" s="40">
        <v>12</v>
      </c>
      <c r="B5">
        <v>16.076790670800001</v>
      </c>
      <c r="C5">
        <v>3.0230297368504999</v>
      </c>
      <c r="D5">
        <v>-0.65644749506445144</v>
      </c>
      <c r="E5">
        <v>1.2215540797270334</v>
      </c>
      <c r="F5">
        <v>0.22969723148122015</v>
      </c>
      <c r="G5">
        <v>5.3181053678781787</v>
      </c>
      <c r="H5">
        <v>-0.53806358728978965</v>
      </c>
      <c r="I5">
        <v>92754.922275362609</v>
      </c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トライアル実験</vt:lpstr>
      <vt:lpstr>フラップ0度</vt:lpstr>
      <vt:lpstr>flap0</vt:lpstr>
      <vt:lpstr>フラップ20度</vt:lpstr>
      <vt:lpstr>flap20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ogawa</dc:creator>
  <cp:lastModifiedBy>秀島　光樹</cp:lastModifiedBy>
  <cp:lastPrinted>2021-11-16T10:30:28Z</cp:lastPrinted>
  <dcterms:created xsi:type="dcterms:W3CDTF">2021-11-02T00:02:06Z</dcterms:created>
  <dcterms:modified xsi:type="dcterms:W3CDTF">2023-10-25T12:49:38Z</dcterms:modified>
</cp:coreProperties>
</file>