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 activeTab="1"/>
  </bookViews>
  <sheets>
    <sheet name="Sheet1" sheetId="1" r:id="rId1"/>
    <sheet name="Evaluation Warning" sheetId="2" r:id="rId2"/>
  </sheets>
  <calcPr fullPrecision="1" calcId="125725"/>
</workbook>
</file>

<file path=xl/sharedStrings.xml><?xml version="1.0" encoding="utf-8"?>
<sst xmlns="http://schemas.openxmlformats.org/spreadsheetml/2006/main" uniqueCount="16" count="20">
  <si>
    <t>TimeStamp</t>
  </si>
  <si>
    <t>Angle</t>
  </si>
  <si>
    <t>AngVel</t>
  </si>
  <si>
    <t>EMG</t>
  </si>
  <si>
    <t>Force</t>
  </si>
  <si>
    <t>Min</t>
  </si>
  <si>
    <t>Max</t>
  </si>
  <si>
    <t>Range</t>
  </si>
  <si>
    <t>Mean</t>
  </si>
  <si>
    <t>StDev</t>
  </si>
  <si>
    <t>Q1</t>
  </si>
  <si>
    <t>Q3</t>
  </si>
  <si>
    <t>IQR</t>
  </si>
  <si>
    <t>L Bound</t>
  </si>
  <si>
    <t>U Bound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</si>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</sst>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7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4"/>
      <name val="Calibri"/>
      <charset val="0"/>
    </font>
    <font>
      <b/>
      <sz val="14"/>
      <name val="Calibri"/>
      <charset val="0"/>
    </font>
  </fonts>
  <fills count="2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</fills>
  <borders count="1">
    <border>
      <left/>
      <right/>
      <top/>
      <bottom/>
      <diagonal/>
    </border>
  </borders>
  <cellStyleXfs count="22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</cellStyleXfs>
  <cellXfs>
    <xf numFmtId="0" fontId="0" fillId="0" borderId="0" xfId="0"/>
    <xf numFmtId="0" fontId="6" fillId="0" borderId="0" xfId="0" applyFont="1"/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</dxfs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K91"/>
  <sheetViews>
    <sheetView view="normal" workbookViewId="0">
      <selection pane="topLeft" activeCell="A1" sqref="A1"/>
    </sheetView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1</v>
      </c>
      <c r="I1" t="s">
        <v>2</v>
      </c>
      <c r="J1" t="s">
        <v>3</v>
      </c>
      <c r="K1" t="s">
        <v>4</v>
      </c>
    </row>
    <row r="2" spans="1:11">
      <c r="A2">
        <v>5218</v>
      </c>
      <c r="B2">
        <v>41</v>
      </c>
      <c r="C2">
        <v>0</v>
      </c>
      <c r="D2">
        <v>3</v>
      </c>
      <c r="E2">
        <v>0</v>
      </c>
      <c r="G2" t="s">
        <v>5</v>
      </c>
      <c r="H2">
        <f ca="1">MIN($B:$B)</f>
        <v>41</v>
      </c>
      <c r="I2">
        <f ca="1">MIN($C:$C)</f>
        <v>0</v>
      </c>
      <c r="J2">
        <f ca="1">MIN($D:$D)</f>
        <v>1</v>
      </c>
      <c r="K2">
        <f ca="1">MIN($E:$E)</f>
        <v>-1</v>
      </c>
    </row>
    <row r="3" spans="1:11">
      <c r="A3">
        <v>5224</v>
      </c>
      <c r="B3">
        <v>41</v>
      </c>
      <c r="C3">
        <v>0</v>
      </c>
      <c r="D3">
        <v>20</v>
      </c>
      <c r="E3">
        <v>2</v>
      </c>
      <c r="G3" t="s">
        <v>6</v>
      </c>
      <c r="H3">
        <f ca="1">MAX($B:$B)</f>
        <v>42</v>
      </c>
      <c r="I3">
        <f ca="1">MAX($C:$C)</f>
        <v>77.23375</v>
      </c>
      <c r="J3">
        <f ca="1">MAX($D:$D)</f>
        <v>34</v>
      </c>
      <c r="K3">
        <f ca="1">MAX($E:$E)</f>
        <v>4</v>
      </c>
    </row>
    <row r="4" spans="1:11">
      <c r="A4">
        <v>5255</v>
      </c>
      <c r="B4">
        <v>41</v>
      </c>
      <c r="C4">
        <v>0</v>
      </c>
      <c r="D4">
        <v>24</v>
      </c>
      <c r="E4">
        <v>1</v>
      </c>
      <c r="G4" t="s">
        <v>7</v>
      </c>
      <c r="H4">
        <f ca="1">ABS(H3-H2)</f>
        <v>1</v>
      </c>
      <c r="I4">
        <f ca="1">ABS(I3-I2)</f>
        <v>77.23375</v>
      </c>
      <c r="J4">
        <f ca="1">ABS(J3-J2)</f>
        <v>33</v>
      </c>
      <c r="K4">
        <f ca="1">ABS(K3-K2)</f>
        <v>5</v>
      </c>
    </row>
    <row r="5" spans="1:11">
      <c r="A5">
        <v>5261</v>
      </c>
      <c r="B5">
        <v>42</v>
      </c>
      <c r="C5">
        <v>0</v>
      </c>
      <c r="D5">
        <v>31</v>
      </c>
      <c r="E5">
        <v>1</v>
      </c>
      <c r="G5" t="s">
        <v>8</v>
      </c>
      <c r="H5">
        <f ca="1">AVERAGE($B:$B)</f>
        <v>41.2777777777778</v>
      </c>
      <c r="I5">
        <f ca="1">AVERAGE($C:$C)</f>
        <v>37.5889763777778</v>
      </c>
      <c r="J5">
        <f ca="1">AVERAGE($D:$D)</f>
        <v>12.3222222222222</v>
      </c>
      <c r="K5">
        <f ca="1">AVERAGE($E:$E)</f>
        <v>1.12222222222222</v>
      </c>
    </row>
    <row r="6" spans="1:11">
      <c r="A6">
        <v>5274</v>
      </c>
      <c r="B6">
        <v>42</v>
      </c>
      <c r="C6">
        <v>0</v>
      </c>
      <c r="D6">
        <v>20</v>
      </c>
      <c r="E6">
        <v>0</v>
      </c>
      <c r="G6" t="s">
        <v>9</v>
      </c>
      <c r="H6">
        <f ca="1">_xlfn.STDEV.P($B:$B)</f>
        <v>4.32623838992357</v>
      </c>
      <c r="I6">
        <f ca="1">_xlfn.STDEV.P($C:$C)</f>
        <v>19.2600776199664</v>
      </c>
      <c r="J6">
        <f ca="1">_xlfn.STDEV.P($D:$D)</f>
        <v>8.57662564337743</v>
      </c>
      <c r="K6">
        <f ca="1">_xlfn.STDEV.P($E:$E)</f>
        <v>1.19016620365383</v>
      </c>
    </row>
    <row r="7" spans="1:11">
      <c r="A7">
        <v>5282</v>
      </c>
      <c r="B7">
        <v>41</v>
      </c>
      <c r="C7">
        <v>0</v>
      </c>
      <c r="D7">
        <v>9</v>
      </c>
      <c r="E7">
        <v>0</v>
      </c>
      <c r="G7" t="s">
        <v>10</v>
      </c>
      <c r="H7">
        <f ca="1">QUARTILE($B:$B,1)</f>
        <v>41</v>
      </c>
      <c r="I7">
        <f ca="1">QUARTILE($C:$C,1)</f>
        <v>29.81859</v>
      </c>
      <c r="J7">
        <f ca="1">QUARTILE($D:$D,1)</f>
        <v>5.25</v>
      </c>
      <c r="K7">
        <f ca="1">QUARTILE($E:$E,1)</f>
        <v>0</v>
      </c>
    </row>
    <row r="8" spans="1:11">
      <c r="A8">
        <v>5325</v>
      </c>
      <c r="B8">
        <v>41</v>
      </c>
      <c r="C8">
        <v>0</v>
      </c>
      <c r="D8">
        <v>16</v>
      </c>
      <c r="E8">
        <v>0</v>
      </c>
      <c r="G8" t="s">
        <v>11</v>
      </c>
      <c r="H8">
        <f ca="1">QUARTILE($B:$B,3)</f>
        <v>42</v>
      </c>
      <c r="I8">
        <f ca="1">QUARTILE($C:$C,3)</f>
        <v>49.985745</v>
      </c>
      <c r="J8">
        <f ca="1">QUARTILE($D:$D,3)</f>
        <v>20</v>
      </c>
      <c r="K8">
        <f ca="1">QUARTILE($E:$E,3)</f>
        <v>2</v>
      </c>
    </row>
    <row r="9" spans="1:11">
      <c r="A9">
        <v>5332</v>
      </c>
      <c r="B9">
        <v>41</v>
      </c>
      <c r="C9">
        <v>0</v>
      </c>
      <c r="D9">
        <v>7</v>
      </c>
      <c r="E9">
        <v>0</v>
      </c>
      <c r="G9" t="s">
        <v>12</v>
      </c>
      <c r="H9">
        <f ca="1">ABS(H8-H7)</f>
        <v>1</v>
      </c>
      <c r="I9">
        <f ca="1">ABS(I8-I7)</f>
        <v>20.167155</v>
      </c>
      <c r="J9">
        <f ca="1">ABS(J8-J7)</f>
        <v>14.75</v>
      </c>
      <c r="K9">
        <f ca="1">ABS(K8-K7)</f>
        <v>2</v>
      </c>
    </row>
    <row r="10" spans="1:11">
      <c r="A10">
        <v>5362</v>
      </c>
      <c r="B10">
        <v>42</v>
      </c>
      <c r="C10">
        <v>0</v>
      </c>
      <c r="D10">
        <v>6</v>
      </c>
      <c r="E10">
        <v>1</v>
      </c>
      <c r="G10" t="s">
        <v>13</v>
      </c>
      <c r="H10">
        <f ca="1">H7-(H9*1.5)</f>
        <v>39.5</v>
      </c>
      <c r="I10">
        <f ca="1">I7-(I9*1.5)</f>
        <v>-0.432142500000001</v>
      </c>
      <c r="J10">
        <f ca="1">J7-(J9*1.5)</f>
        <v>-16.875</v>
      </c>
      <c r="K10">
        <f ca="1">K7-(K9*1.5)</f>
        <v>-3</v>
      </c>
    </row>
    <row r="11" spans="1:11">
      <c r="A11">
        <v>5371</v>
      </c>
      <c r="B11">
        <v>41</v>
      </c>
      <c r="C11">
        <v>0</v>
      </c>
      <c r="D11">
        <v>5</v>
      </c>
      <c r="E11">
        <v>1</v>
      </c>
      <c r="G11" t="s">
        <v>14</v>
      </c>
      <c r="H11">
        <f ca="1">H8+(H9*1.5)</f>
        <v>43.5</v>
      </c>
      <c r="I11">
        <f ca="1">I8+(I9*1.5)</f>
        <v>80.2364775</v>
      </c>
      <c r="J11">
        <f ca="1">J8+(J9*1.5)</f>
        <v>42.125</v>
      </c>
      <c r="K11">
        <f ca="1">K8+(K9*1.5)</f>
        <v>5</v>
      </c>
    </row>
    <row r="12" spans="1:5">
      <c r="A12">
        <v>5402</v>
      </c>
      <c r="B12">
        <v>41</v>
      </c>
      <c r="C12">
        <v>0</v>
      </c>
      <c r="D12">
        <v>4</v>
      </c>
      <c r="E12">
        <v>0</v>
      </c>
    </row>
    <row r="13" spans="1:5">
      <c r="A13">
        <v>5408</v>
      </c>
      <c r="B13">
        <v>41</v>
      </c>
      <c r="C13">
        <v>0</v>
      </c>
      <c r="D13">
        <v>20</v>
      </c>
      <c r="E13">
        <v>0</v>
      </c>
    </row>
    <row r="14" spans="1:5">
      <c r="A14">
        <v>5420</v>
      </c>
      <c r="B14">
        <v>42</v>
      </c>
      <c r="C14">
        <v>8.333334</v>
      </c>
      <c r="D14">
        <v>7</v>
      </c>
      <c r="E14">
        <v>0</v>
      </c>
    </row>
    <row r="15" spans="1:5">
      <c r="A15">
        <v>5426</v>
      </c>
      <c r="B15">
        <v>41</v>
      </c>
      <c r="C15">
        <v>25</v>
      </c>
      <c r="D15">
        <v>8</v>
      </c>
      <c r="E15">
        <v>0</v>
      </c>
    </row>
    <row r="16" spans="1:5">
      <c r="A16">
        <v>5439</v>
      </c>
      <c r="B16">
        <v>41</v>
      </c>
      <c r="C16">
        <v>25</v>
      </c>
      <c r="D16">
        <v>24</v>
      </c>
      <c r="E16">
        <v>0</v>
      </c>
    </row>
    <row r="17" spans="1:5">
      <c r="A17">
        <v>5445</v>
      </c>
      <c r="B17">
        <v>41</v>
      </c>
      <c r="C17">
        <v>25</v>
      </c>
      <c r="D17">
        <v>32</v>
      </c>
      <c r="E17">
        <v>1</v>
      </c>
    </row>
    <row r="18" spans="1:5">
      <c r="A18">
        <v>5457</v>
      </c>
      <c r="B18">
        <v>42</v>
      </c>
      <c r="C18">
        <v>33.33334</v>
      </c>
      <c r="D18">
        <v>20</v>
      </c>
      <c r="E18">
        <v>0</v>
      </c>
    </row>
    <row r="19" spans="1:5">
      <c r="A19">
        <v>5465</v>
      </c>
      <c r="B19">
        <v>41</v>
      </c>
      <c r="C19">
        <v>45.83334</v>
      </c>
      <c r="D19">
        <v>11</v>
      </c>
      <c r="E19">
        <v>4</v>
      </c>
    </row>
    <row r="20" spans="1:5">
      <c r="A20">
        <v>5496</v>
      </c>
      <c r="B20">
        <v>41</v>
      </c>
      <c r="C20">
        <v>45.83334</v>
      </c>
      <c r="D20">
        <v>2</v>
      </c>
      <c r="E20">
        <v>1</v>
      </c>
    </row>
    <row r="21" spans="1:5">
      <c r="A21">
        <v>5534</v>
      </c>
      <c r="B21">
        <v>41</v>
      </c>
      <c r="C21">
        <v>45.83334</v>
      </c>
      <c r="D21">
        <v>3</v>
      </c>
      <c r="E21">
        <v>1</v>
      </c>
    </row>
    <row r="22" spans="1:5">
      <c r="A22">
        <v>5540</v>
      </c>
      <c r="B22">
        <v>41</v>
      </c>
      <c r="C22">
        <v>45.83334</v>
      </c>
      <c r="D22">
        <v>22</v>
      </c>
      <c r="E22">
        <v>0</v>
      </c>
    </row>
    <row r="23" spans="1:5">
      <c r="A23">
        <v>5552</v>
      </c>
      <c r="B23">
        <v>42</v>
      </c>
      <c r="C23">
        <v>54.16667</v>
      </c>
      <c r="D23">
        <v>5</v>
      </c>
      <c r="E23">
        <v>-1</v>
      </c>
    </row>
    <row r="24" spans="1:5">
      <c r="A24">
        <v>5560</v>
      </c>
      <c r="B24">
        <v>41</v>
      </c>
      <c r="C24">
        <v>58.33334</v>
      </c>
      <c r="D24">
        <v>5</v>
      </c>
      <c r="E24">
        <v>1</v>
      </c>
    </row>
    <row r="25" spans="1:5">
      <c r="A25">
        <v>5598</v>
      </c>
      <c r="B25">
        <v>41</v>
      </c>
      <c r="C25">
        <v>41.66667</v>
      </c>
      <c r="D25">
        <v>13</v>
      </c>
      <c r="E25">
        <v>1</v>
      </c>
    </row>
    <row r="26" spans="1:5">
      <c r="A26">
        <v>5680</v>
      </c>
      <c r="B26">
        <v>41</v>
      </c>
      <c r="C26">
        <v>41.66667</v>
      </c>
      <c r="D26">
        <v>15</v>
      </c>
      <c r="E26">
        <v>-1</v>
      </c>
    </row>
    <row r="27" spans="1:5">
      <c r="A27">
        <v>5686</v>
      </c>
      <c r="B27">
        <v>41</v>
      </c>
      <c r="C27">
        <v>41.66667</v>
      </c>
      <c r="D27">
        <v>22</v>
      </c>
      <c r="E27">
        <v>0</v>
      </c>
    </row>
    <row r="28" spans="1:5">
      <c r="A28">
        <v>5718</v>
      </c>
      <c r="B28">
        <v>41</v>
      </c>
      <c r="C28">
        <v>33.33334</v>
      </c>
      <c r="D28">
        <v>1</v>
      </c>
      <c r="E28">
        <v>1</v>
      </c>
    </row>
    <row r="29" spans="1:5">
      <c r="A29">
        <v>5724</v>
      </c>
      <c r="B29">
        <v>41</v>
      </c>
      <c r="C29">
        <v>20.83333</v>
      </c>
      <c r="D29">
        <v>22</v>
      </c>
      <c r="E29">
        <v>2</v>
      </c>
    </row>
    <row r="30" spans="1:5">
      <c r="A30">
        <v>5736</v>
      </c>
      <c r="B30">
        <v>42</v>
      </c>
      <c r="C30">
        <v>29.16667</v>
      </c>
      <c r="D30">
        <v>25</v>
      </c>
      <c r="E30">
        <v>2</v>
      </c>
    </row>
    <row r="31" spans="1:5">
      <c r="A31">
        <v>5745</v>
      </c>
      <c r="B31">
        <v>41</v>
      </c>
      <c r="C31">
        <v>40.27778</v>
      </c>
      <c r="D31">
        <v>34</v>
      </c>
      <c r="E31">
        <v>1</v>
      </c>
    </row>
    <row r="32" spans="1:5">
      <c r="A32">
        <v>5776</v>
      </c>
      <c r="B32">
        <v>41</v>
      </c>
      <c r="C32">
        <v>40.27778</v>
      </c>
      <c r="D32">
        <v>13</v>
      </c>
      <c r="E32">
        <v>0</v>
      </c>
    </row>
    <row r="33" spans="1:5">
      <c r="A33">
        <v>5782</v>
      </c>
      <c r="B33">
        <v>41</v>
      </c>
      <c r="C33">
        <v>31.94445</v>
      </c>
      <c r="D33">
        <v>8</v>
      </c>
      <c r="E33">
        <v>0</v>
      </c>
    </row>
    <row r="34" spans="1:5">
      <c r="A34">
        <v>5812</v>
      </c>
      <c r="B34">
        <v>42</v>
      </c>
      <c r="C34">
        <v>22.77778</v>
      </c>
      <c r="D34">
        <v>6</v>
      </c>
      <c r="E34">
        <v>2</v>
      </c>
    </row>
    <row r="35" spans="1:5">
      <c r="A35">
        <v>5819</v>
      </c>
      <c r="B35">
        <v>41</v>
      </c>
      <c r="C35">
        <v>37.06349</v>
      </c>
      <c r="D35">
        <v>5</v>
      </c>
      <c r="E35">
        <v>2</v>
      </c>
    </row>
    <row r="36" spans="1:5">
      <c r="A36">
        <v>5831</v>
      </c>
      <c r="B36">
        <v>42</v>
      </c>
      <c r="C36">
        <v>45.39683</v>
      </c>
      <c r="D36">
        <v>15</v>
      </c>
      <c r="E36">
        <v>1</v>
      </c>
    </row>
    <row r="37" spans="1:5">
      <c r="A37">
        <v>5839</v>
      </c>
      <c r="B37">
        <v>41</v>
      </c>
      <c r="C37">
        <v>57.89683</v>
      </c>
      <c r="D37">
        <v>25</v>
      </c>
      <c r="E37">
        <v>2</v>
      </c>
    </row>
    <row r="38" spans="1:5">
      <c r="A38">
        <v>5870</v>
      </c>
      <c r="B38">
        <v>41</v>
      </c>
      <c r="C38">
        <v>57.89683</v>
      </c>
      <c r="D38">
        <v>9</v>
      </c>
      <c r="E38">
        <v>3</v>
      </c>
    </row>
    <row r="39" spans="1:5">
      <c r="A39">
        <v>5876</v>
      </c>
      <c r="B39">
        <v>41</v>
      </c>
      <c r="C39">
        <v>57.89683</v>
      </c>
      <c r="D39">
        <v>9</v>
      </c>
      <c r="E39">
        <v>2</v>
      </c>
    </row>
    <row r="40" spans="1:5">
      <c r="A40">
        <v>5920</v>
      </c>
      <c r="B40">
        <v>42</v>
      </c>
      <c r="C40">
        <v>51.83622</v>
      </c>
      <c r="D40">
        <v>15</v>
      </c>
      <c r="E40">
        <v>3</v>
      </c>
    </row>
    <row r="41" spans="1:5">
      <c r="A41">
        <v>5944</v>
      </c>
      <c r="B41">
        <v>41</v>
      </c>
      <c r="C41">
        <v>44.89178</v>
      </c>
      <c r="D41">
        <v>5</v>
      </c>
      <c r="E41">
        <v>4</v>
      </c>
    </row>
    <row r="42" spans="1:5">
      <c r="A42">
        <v>5981</v>
      </c>
      <c r="B42">
        <v>41</v>
      </c>
      <c r="C42">
        <v>44.89178</v>
      </c>
      <c r="D42">
        <v>12</v>
      </c>
      <c r="E42">
        <v>4</v>
      </c>
    </row>
    <row r="43" spans="1:5">
      <c r="A43">
        <v>6012</v>
      </c>
      <c r="B43">
        <v>42</v>
      </c>
      <c r="C43">
        <v>48.11758</v>
      </c>
      <c r="D43">
        <v>32</v>
      </c>
      <c r="E43">
        <v>2</v>
      </c>
    </row>
    <row r="44" spans="1:5">
      <c r="A44">
        <v>6018</v>
      </c>
      <c r="B44">
        <v>41</v>
      </c>
      <c r="C44">
        <v>61.45092</v>
      </c>
      <c r="D44">
        <v>2</v>
      </c>
      <c r="E44">
        <v>3</v>
      </c>
    </row>
    <row r="45" spans="1:5">
      <c r="A45">
        <v>6030</v>
      </c>
      <c r="B45">
        <v>42</v>
      </c>
      <c r="C45">
        <v>55.49854</v>
      </c>
      <c r="D45">
        <v>8</v>
      </c>
      <c r="E45">
        <v>4</v>
      </c>
    </row>
    <row r="46" spans="1:5">
      <c r="A46">
        <v>6039</v>
      </c>
      <c r="B46">
        <v>41</v>
      </c>
      <c r="C46">
        <v>58.27631</v>
      </c>
      <c r="D46">
        <v>22</v>
      </c>
      <c r="E46">
        <v>2</v>
      </c>
    </row>
    <row r="47" spans="1:5">
      <c r="A47">
        <v>6070</v>
      </c>
      <c r="B47">
        <v>41</v>
      </c>
      <c r="C47">
        <v>45.77631</v>
      </c>
      <c r="D47">
        <v>25</v>
      </c>
      <c r="E47">
        <v>2</v>
      </c>
    </row>
    <row r="48" spans="1:5">
      <c r="A48">
        <v>6076</v>
      </c>
      <c r="B48">
        <v>41</v>
      </c>
      <c r="C48">
        <v>45.77631</v>
      </c>
      <c r="D48">
        <v>13</v>
      </c>
      <c r="E48">
        <v>0</v>
      </c>
    </row>
    <row r="49" spans="1:5">
      <c r="A49">
        <v>6100</v>
      </c>
      <c r="B49">
        <v>42</v>
      </c>
      <c r="C49">
        <v>49.94298</v>
      </c>
      <c r="D49">
        <v>7</v>
      </c>
      <c r="E49">
        <v>0</v>
      </c>
    </row>
    <row r="50" spans="1:5">
      <c r="A50">
        <v>6107</v>
      </c>
      <c r="B50">
        <v>41</v>
      </c>
      <c r="C50">
        <v>61.95597</v>
      </c>
      <c r="D50">
        <v>20</v>
      </c>
      <c r="E50">
        <v>1</v>
      </c>
    </row>
    <row r="51" spans="1:5">
      <c r="A51">
        <v>6119</v>
      </c>
      <c r="B51">
        <v>42</v>
      </c>
      <c r="C51">
        <v>66.12263</v>
      </c>
      <c r="D51">
        <v>4</v>
      </c>
      <c r="E51">
        <v>1</v>
      </c>
    </row>
    <row r="52" spans="1:5">
      <c r="A52">
        <v>6128</v>
      </c>
      <c r="B52">
        <v>41</v>
      </c>
      <c r="C52">
        <v>77.23375</v>
      </c>
      <c r="D52">
        <v>9</v>
      </c>
      <c r="E52">
        <v>2</v>
      </c>
    </row>
    <row r="53" spans="1:5">
      <c r="A53">
        <v>6165</v>
      </c>
      <c r="B53">
        <v>41</v>
      </c>
      <c r="C53">
        <v>74.00794</v>
      </c>
      <c r="D53">
        <v>13</v>
      </c>
      <c r="E53">
        <v>3</v>
      </c>
    </row>
    <row r="54" spans="1:5">
      <c r="A54">
        <v>6195</v>
      </c>
      <c r="B54">
        <v>41</v>
      </c>
      <c r="C54">
        <v>57.34127</v>
      </c>
      <c r="D54">
        <v>27</v>
      </c>
      <c r="E54">
        <v>2</v>
      </c>
    </row>
    <row r="55" spans="1:5">
      <c r="A55">
        <v>6201</v>
      </c>
      <c r="B55">
        <v>41</v>
      </c>
      <c r="C55">
        <v>49.00794</v>
      </c>
      <c r="D55">
        <v>4</v>
      </c>
      <c r="E55">
        <v>2</v>
      </c>
    </row>
    <row r="56" spans="1:5">
      <c r="A56">
        <v>6214</v>
      </c>
      <c r="B56">
        <v>42</v>
      </c>
      <c r="C56">
        <v>45.58913</v>
      </c>
      <c r="D56">
        <v>14</v>
      </c>
      <c r="E56">
        <v>0</v>
      </c>
    </row>
    <row r="57" spans="1:5">
      <c r="A57">
        <v>6222</v>
      </c>
      <c r="B57">
        <v>41</v>
      </c>
      <c r="C57">
        <v>58.08913</v>
      </c>
      <c r="D57">
        <v>24</v>
      </c>
      <c r="E57">
        <v>3</v>
      </c>
    </row>
    <row r="58" spans="1:5">
      <c r="A58">
        <v>6253</v>
      </c>
      <c r="B58">
        <v>41</v>
      </c>
      <c r="C58">
        <v>58.08913</v>
      </c>
      <c r="D58">
        <v>26</v>
      </c>
      <c r="E58">
        <v>1</v>
      </c>
    </row>
    <row r="59" spans="1:5">
      <c r="A59">
        <v>6259</v>
      </c>
      <c r="B59">
        <v>41</v>
      </c>
      <c r="C59">
        <v>53.92247</v>
      </c>
      <c r="D59">
        <v>12</v>
      </c>
      <c r="E59">
        <v>1</v>
      </c>
    </row>
    <row r="60" spans="1:5">
      <c r="A60">
        <v>6272</v>
      </c>
      <c r="B60">
        <v>41</v>
      </c>
      <c r="C60">
        <v>39.63675</v>
      </c>
      <c r="D60">
        <v>12</v>
      </c>
      <c r="E60">
        <v>0</v>
      </c>
    </row>
    <row r="61" spans="1:5">
      <c r="A61">
        <v>6290</v>
      </c>
      <c r="B61">
        <v>41</v>
      </c>
      <c r="C61">
        <v>31.30342</v>
      </c>
      <c r="D61">
        <v>20</v>
      </c>
      <c r="E61">
        <v>2</v>
      </c>
    </row>
    <row r="62" spans="1:5">
      <c r="A62">
        <v>6297</v>
      </c>
      <c r="B62">
        <v>41</v>
      </c>
      <c r="C62">
        <v>20.19231</v>
      </c>
      <c r="D62">
        <v>3</v>
      </c>
      <c r="E62">
        <v>2</v>
      </c>
    </row>
    <row r="63" spans="1:5">
      <c r="A63">
        <v>6309</v>
      </c>
      <c r="B63">
        <v>42</v>
      </c>
      <c r="C63">
        <v>28.52564</v>
      </c>
      <c r="D63">
        <v>16</v>
      </c>
      <c r="E63">
        <v>1</v>
      </c>
    </row>
    <row r="64" spans="1:5">
      <c r="A64">
        <v>6317</v>
      </c>
      <c r="B64">
        <v>41</v>
      </c>
      <c r="C64">
        <v>41.02564</v>
      </c>
      <c r="D64">
        <v>8</v>
      </c>
      <c r="E64">
        <v>1</v>
      </c>
    </row>
    <row r="65" spans="1:5">
      <c r="A65">
        <v>6348</v>
      </c>
      <c r="B65">
        <v>41</v>
      </c>
      <c r="C65">
        <v>41.02564</v>
      </c>
      <c r="D65">
        <v>12</v>
      </c>
      <c r="E65">
        <v>0</v>
      </c>
    </row>
    <row r="66" spans="1:5">
      <c r="A66">
        <v>6354</v>
      </c>
      <c r="B66">
        <v>42</v>
      </c>
      <c r="C66">
        <v>50</v>
      </c>
      <c r="D66">
        <v>3</v>
      </c>
      <c r="E66">
        <v>0</v>
      </c>
    </row>
    <row r="67" spans="1:5">
      <c r="A67">
        <v>6397</v>
      </c>
      <c r="B67">
        <v>42</v>
      </c>
      <c r="C67">
        <v>37.5</v>
      </c>
      <c r="D67">
        <v>15</v>
      </c>
      <c r="E67">
        <v>0</v>
      </c>
    </row>
    <row r="68" spans="1:5">
      <c r="A68">
        <v>6406</v>
      </c>
      <c r="B68">
        <v>41</v>
      </c>
      <c r="C68">
        <v>48.61111</v>
      </c>
      <c r="D68">
        <v>26</v>
      </c>
      <c r="E68">
        <v>1</v>
      </c>
    </row>
    <row r="69" spans="1:5">
      <c r="A69">
        <v>6437</v>
      </c>
      <c r="B69">
        <v>41</v>
      </c>
      <c r="C69">
        <v>48.61111</v>
      </c>
      <c r="D69">
        <v>22</v>
      </c>
      <c r="E69">
        <v>1</v>
      </c>
    </row>
    <row r="70" spans="1:5">
      <c r="A70">
        <v>6443</v>
      </c>
      <c r="B70">
        <v>41</v>
      </c>
      <c r="C70">
        <v>48.61111</v>
      </c>
      <c r="D70">
        <v>10</v>
      </c>
      <c r="E70">
        <v>0</v>
      </c>
    </row>
    <row r="71" spans="1:5">
      <c r="A71">
        <v>6492</v>
      </c>
      <c r="B71">
        <v>42</v>
      </c>
      <c r="C71">
        <v>50.65193</v>
      </c>
      <c r="D71">
        <v>15</v>
      </c>
      <c r="E71">
        <v>0</v>
      </c>
    </row>
    <row r="72" spans="1:5">
      <c r="A72">
        <v>6501</v>
      </c>
      <c r="B72">
        <v>41</v>
      </c>
      <c r="C72">
        <v>61.76304</v>
      </c>
      <c r="D72">
        <v>1</v>
      </c>
      <c r="E72">
        <v>0</v>
      </c>
    </row>
    <row r="73" spans="1:5">
      <c r="A73">
        <v>6532</v>
      </c>
      <c r="B73">
        <v>41</v>
      </c>
      <c r="C73">
        <v>53.42971</v>
      </c>
      <c r="D73">
        <v>8</v>
      </c>
      <c r="E73">
        <v>0</v>
      </c>
    </row>
    <row r="74" spans="1:5">
      <c r="A74">
        <v>6538</v>
      </c>
      <c r="B74">
        <v>41</v>
      </c>
      <c r="C74">
        <v>40.92971</v>
      </c>
      <c r="D74">
        <v>7</v>
      </c>
      <c r="E74">
        <v>0</v>
      </c>
    </row>
    <row r="75" spans="1:5">
      <c r="A75">
        <v>6569</v>
      </c>
      <c r="B75">
        <v>41</v>
      </c>
      <c r="C75">
        <v>40.92971</v>
      </c>
      <c r="D75">
        <v>4</v>
      </c>
      <c r="E75">
        <v>0</v>
      </c>
    </row>
    <row r="76" spans="1:5">
      <c r="A76">
        <v>6587</v>
      </c>
      <c r="B76">
        <v>42</v>
      </c>
      <c r="C76">
        <v>29.81859</v>
      </c>
      <c r="D76">
        <v>2</v>
      </c>
      <c r="E76">
        <v>1</v>
      </c>
    </row>
    <row r="77" spans="1:5">
      <c r="A77">
        <v>6596</v>
      </c>
      <c r="B77">
        <v>41</v>
      </c>
      <c r="C77">
        <v>40.92971</v>
      </c>
      <c r="D77">
        <v>9</v>
      </c>
      <c r="E77">
        <v>1</v>
      </c>
    </row>
    <row r="78" spans="1:5">
      <c r="A78">
        <v>6627</v>
      </c>
      <c r="B78">
        <v>41</v>
      </c>
      <c r="C78">
        <v>29.81859</v>
      </c>
      <c r="D78">
        <v>6</v>
      </c>
      <c r="E78">
        <v>0</v>
      </c>
    </row>
    <row r="79" spans="1:5">
      <c r="A79">
        <v>6633</v>
      </c>
      <c r="B79">
        <v>41</v>
      </c>
      <c r="C79">
        <v>29.81859</v>
      </c>
      <c r="D79">
        <v>5</v>
      </c>
      <c r="E79">
        <v>2</v>
      </c>
    </row>
    <row r="80" spans="1:5">
      <c r="A80">
        <v>6676</v>
      </c>
      <c r="B80">
        <v>42</v>
      </c>
      <c r="C80">
        <v>32.14418</v>
      </c>
      <c r="D80">
        <v>9</v>
      </c>
      <c r="E80">
        <v>0</v>
      </c>
    </row>
    <row r="81" spans="1:5">
      <c r="A81">
        <v>6685</v>
      </c>
      <c r="B81">
        <v>41</v>
      </c>
      <c r="C81">
        <v>41.21447</v>
      </c>
      <c r="D81">
        <v>2</v>
      </c>
      <c r="E81">
        <v>1</v>
      </c>
    </row>
    <row r="82" spans="1:5">
      <c r="A82">
        <v>6716</v>
      </c>
      <c r="B82">
        <v>41</v>
      </c>
      <c r="C82">
        <v>30.10336</v>
      </c>
      <c r="D82">
        <v>8</v>
      </c>
      <c r="E82">
        <v>1</v>
      </c>
    </row>
    <row r="83" spans="1:5">
      <c r="A83">
        <v>6722</v>
      </c>
      <c r="B83">
        <v>41</v>
      </c>
      <c r="C83">
        <v>30.10336</v>
      </c>
      <c r="D83">
        <v>8</v>
      </c>
      <c r="E83">
        <v>0</v>
      </c>
    </row>
    <row r="84" spans="1:5">
      <c r="A84">
        <v>6753</v>
      </c>
      <c r="B84">
        <v>41</v>
      </c>
      <c r="C84">
        <v>30.10336</v>
      </c>
      <c r="D84">
        <v>3</v>
      </c>
      <c r="E84">
        <v>1</v>
      </c>
    </row>
    <row r="85" spans="1:5">
      <c r="A85">
        <v>6759</v>
      </c>
      <c r="B85">
        <v>41</v>
      </c>
      <c r="C85">
        <v>30.10336</v>
      </c>
      <c r="D85">
        <v>20</v>
      </c>
      <c r="E85">
        <v>1</v>
      </c>
    </row>
    <row r="86" spans="1:5">
      <c r="A86">
        <v>6771</v>
      </c>
      <c r="B86">
        <v>42</v>
      </c>
      <c r="C86">
        <v>32.88114</v>
      </c>
      <c r="D86">
        <v>1</v>
      </c>
      <c r="E86">
        <v>1</v>
      </c>
    </row>
    <row r="87" spans="1:5">
      <c r="A87">
        <v>6779</v>
      </c>
      <c r="B87">
        <v>41</v>
      </c>
      <c r="C87">
        <v>34.27003</v>
      </c>
      <c r="D87">
        <v>6</v>
      </c>
      <c r="E87">
        <v>4</v>
      </c>
    </row>
    <row r="88" spans="1:5">
      <c r="A88">
        <v>6810</v>
      </c>
      <c r="B88">
        <v>42</v>
      </c>
      <c r="C88">
        <v>37.49583</v>
      </c>
      <c r="D88">
        <v>6</v>
      </c>
      <c r="E88">
        <v>3</v>
      </c>
    </row>
    <row r="89" spans="1:5">
      <c r="A89">
        <v>6816</v>
      </c>
      <c r="B89">
        <v>41</v>
      </c>
      <c r="C89">
        <v>54.1625</v>
      </c>
      <c r="D89">
        <v>7</v>
      </c>
      <c r="E89">
        <v>2</v>
      </c>
    </row>
    <row r="90" spans="1:5">
      <c r="A90">
        <v>6859</v>
      </c>
      <c r="B90">
        <v>42</v>
      </c>
      <c r="C90">
        <v>54.1625</v>
      </c>
      <c r="D90">
        <v>14</v>
      </c>
      <c r="E90">
        <v>1</v>
      </c>
    </row>
    <row r="91" spans="1:5">
      <c r="A91">
        <v>6868</v>
      </c>
      <c r="B91">
        <v>42</v>
      </c>
      <c r="C91">
        <v>43.05139</v>
      </c>
      <c r="D91">
        <v>1</v>
      </c>
      <c r="E91">
        <v>3</v>
      </c>
    </row>
  </sheetData>
  <conditionalFormatting sqref="B1:B1048576">
    <cfRule type="cellIs" dxfId="0" operator="notBetween" priority="1">
      <formula>39.5</formula>
      <formula>43.5</formula>
    </cfRule>
  </conditionalFormatting>
  <conditionalFormatting sqref="C1:C1048576">
    <cfRule type="cellIs" dxfId="1" operator="notBetween" priority="2">
      <formula>-0.432142500000001</formula>
      <formula>80.2364775</formula>
    </cfRule>
  </conditionalFormatting>
  <conditionalFormatting sqref="D1:D1048576">
    <cfRule type="cellIs" dxfId="2" operator="notBetween" priority="3">
      <formula>-16.875</formula>
      <formula>42.125</formula>
    </cfRule>
  </conditionalFormatting>
  <conditionalFormatting sqref="E1:E1048576">
    <cfRule type="cellIs" dxfId="3" operator="notBetween" priority="4">
      <formula>-3</formula>
      <formula>5</formula>
    </cfRule>
  </conditionalFormatting>
  <pageMargins left="0.7" right="0.7" top="0.75" bottom="0.75" header="0.3" footer="0.3"/>
  <headerFooter scaleWithDoc="1" alignWithMargins="0" differentFirst="0" differentOddEven="0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5"/>
  <sheetData>
    <row r="10" spans="1:1" ht="25" customHeight="1">
      <c r="A10" s="1" t="s">
        <v>15</v>
      </c>
    </row>
  </sheetData>
  <sheetProtection algorithmName="SHA-512" hashValue="h8LEBLWW2CXqTKjBQVVC5/3j1Xqx7CtUIlaDg8F6ciSRNR2g1loxxSr2xZ8ljBtaABXUTAqB5yRhKosyiHyyHg==" saltValue="5qiH7XtYZ7PdsuR9Jfldvw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VR-7</dc:creator>
  <dcterms:created xsi:type="dcterms:W3CDTF">2022-01-23T00:23:06Z</dcterms:created>
  <dcterms:modified xsi:type="dcterms:W3CDTF">2022-01-23T00:23:06Z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