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<sst xmlns="http://schemas.openxmlformats.org/spreadsheetml/2006/main" uniqueCount="31" count="31">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</sst>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9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8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'Sheet1'!$A$2:$A$165</c:f>
              <c:numCache/>
            </c:numRef>
          </c:xVal>
          <c:yVal>
            <c:numRef>
              <c:f>'Sheet1'!$B$2:$B$165</c:f>
              <c:numCache/>
            </c:numRef>
          </c:yVal>
          <c:smooth val="0"/>
        </c:ser>
        <c:ser>
          <c:idx val="1"/>
          <c:order val="1"/>
          <c:tx>
            <c:v>Angular Velocity</c:v>
          </c:tx>
          <c:spPr/>
          <c:marker>
            <c:symbol val="none"/>
          </c:marker>
          <c:xVal>
            <c:numRef>
              <c:f>'Sheet1'!$A$2:$A$165</c:f>
              <c:numCache/>
            </c:numRef>
          </c:xVal>
          <c:yVal>
            <c:numRef>
              <c:f>'Sheet1'!$C$2:$C$165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r"/>
      <c:layout/>
      <c:overlay val="1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0</xdr:colOff>
      <xdr:row>12</xdr:row>
      <xdr:rowOff>0</xdr:rowOff>
    </xdr:from>
    <xdr:to>
      <xdr:col>12</xdr:col>
      <xdr:colOff>3521869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165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392</v>
      </c>
      <c r="B2">
        <v>38</v>
      </c>
      <c r="C2">
        <v>0</v>
      </c>
      <c r="D2">
        <v>74</v>
      </c>
      <c r="E2">
        <v>0</v>
      </c>
      <c r="G2" s="5" t="s">
        <v>6</v>
      </c>
      <c r="H2" s="6">
        <f ca="1">MIN($B:$B)</f>
        <v>38</v>
      </c>
      <c r="I2" s="6">
        <f ca="1">MIN($C:$C)</f>
        <v>0</v>
      </c>
      <c r="J2" s="6">
        <f ca="1">MIN($D:$D)</f>
        <v>0</v>
      </c>
      <c r="K2" s="6">
        <f ca="1">MIN($E:$E)</f>
        <v>-5</v>
      </c>
      <c r="M2" s="3" t="s">
        <v>7</v>
      </c>
    </row>
    <row r="3" spans="1:13">
      <c r="A3">
        <v>398</v>
      </c>
      <c r="B3">
        <v>38</v>
      </c>
      <c r="C3">
        <v>0</v>
      </c>
      <c r="D3">
        <v>81</v>
      </c>
      <c r="E3">
        <v>3</v>
      </c>
      <c r="G3" s="5" t="s">
        <v>8</v>
      </c>
      <c r="H3" s="6">
        <f ca="1">MAX($B:$B)</f>
        <v>39</v>
      </c>
      <c r="I3" s="6">
        <f ca="1">MAX($C:$C)</f>
        <v>103.3814</v>
      </c>
      <c r="J3" s="6">
        <f ca="1">MAX($D:$D)</f>
        <v>159</v>
      </c>
      <c r="K3" s="6">
        <f ca="1">MAX($E:$E)</f>
        <v>5</v>
      </c>
      <c r="M3" s="3" t="s">
        <v>9</v>
      </c>
    </row>
    <row r="4" spans="1:13">
      <c r="A4">
        <v>441</v>
      </c>
      <c r="B4">
        <v>39</v>
      </c>
      <c r="C4">
        <v>0</v>
      </c>
      <c r="D4">
        <v>58</v>
      </c>
      <c r="E4">
        <v>0</v>
      </c>
      <c r="G4" s="5" t="s">
        <v>10</v>
      </c>
      <c r="H4" s="6">
        <f ca="1">ABS(H3-H2)</f>
        <v>1</v>
      </c>
      <c r="I4" s="6">
        <f ca="1">ABS(I3-I2)</f>
        <v>103.3814</v>
      </c>
      <c r="J4" s="6">
        <f ca="1">ABS(J3-J2)</f>
        <v>159</v>
      </c>
      <c r="K4" s="6">
        <f ca="1">ABS(K3-K2)</f>
        <v>10</v>
      </c>
      <c r="M4" s="3" t="s">
        <v>11</v>
      </c>
    </row>
    <row r="5" spans="1:13">
      <c r="A5">
        <v>449</v>
      </c>
      <c r="B5">
        <v>39</v>
      </c>
      <c r="C5">
        <v>0</v>
      </c>
      <c r="D5">
        <v>39</v>
      </c>
      <c r="E5">
        <v>1</v>
      </c>
      <c r="G5" s="5" t="s">
        <v>12</v>
      </c>
      <c r="H5" s="6">
        <f ca="1">AVERAGE($B:$B)</f>
        <v>38.530487804878</v>
      </c>
      <c r="I5" s="6">
        <f ca="1">AVERAGE($C:$C)</f>
        <v>41.412355902439</v>
      </c>
      <c r="J5" s="6">
        <f ca="1">AVERAGE($D:$D)</f>
        <v>60.6707317073171</v>
      </c>
      <c r="K5" s="6">
        <f ca="1">AVERAGE($E:$E)</f>
        <v>0.51219512195122</v>
      </c>
      <c r="M5" s="3" t="s">
        <v>13</v>
      </c>
    </row>
    <row r="6" spans="1:13">
      <c r="A6">
        <v>480</v>
      </c>
      <c r="B6">
        <v>38</v>
      </c>
      <c r="C6">
        <v>0</v>
      </c>
      <c r="D6">
        <v>113</v>
      </c>
      <c r="E6">
        <v>1</v>
      </c>
      <c r="G6" s="5" t="s">
        <v>14</v>
      </c>
      <c r="H6" s="6">
        <f ca="1">_xlfn.STDEV.P($B:$B)</f>
        <v>3.03159972256721</v>
      </c>
      <c r="I6" s="6">
        <f ca="1">_xlfn.STDEV.P($C:$C)</f>
        <v>19.8700804146872</v>
      </c>
      <c r="J6" s="6">
        <f ca="1">_xlfn.STDEV.P($D:$D)</f>
        <v>38.5625700517883</v>
      </c>
      <c r="K6" s="6">
        <f ca="1">_xlfn.STDEV.P($E:$E)</f>
        <v>1.67193657201057</v>
      </c>
      <c r="M6" s="3" t="s">
        <v>15</v>
      </c>
    </row>
    <row r="7" spans="1:13">
      <c r="A7">
        <v>486</v>
      </c>
      <c r="B7">
        <v>39</v>
      </c>
      <c r="C7">
        <v>0</v>
      </c>
      <c r="D7">
        <v>64</v>
      </c>
      <c r="E7">
        <v>1</v>
      </c>
      <c r="G7" s="5" t="s">
        <v>16</v>
      </c>
      <c r="H7" s="6">
        <f ca="1">QUARTILE($B:$B,1)</f>
        <v>38</v>
      </c>
      <c r="I7" s="6">
        <f ca="1">QUARTILE($C:$C,1)</f>
        <v>31.45161</v>
      </c>
      <c r="J7" s="6">
        <f ca="1">QUARTILE($D:$D,1)</f>
        <v>32</v>
      </c>
      <c r="K7" s="6">
        <f ca="1">QUARTILE($E:$E,1)</f>
        <v>-1</v>
      </c>
      <c r="M7" s="3" t="s">
        <v>17</v>
      </c>
    </row>
    <row r="8" spans="1:13">
      <c r="A8">
        <v>517</v>
      </c>
      <c r="B8">
        <v>39</v>
      </c>
      <c r="C8">
        <v>0</v>
      </c>
      <c r="D8">
        <v>20</v>
      </c>
      <c r="E8">
        <v>3</v>
      </c>
      <c r="G8" s="5" t="s">
        <v>18</v>
      </c>
      <c r="H8" s="6">
        <f ca="1">QUARTILE($B:$B,3)</f>
        <v>39</v>
      </c>
      <c r="I8" s="6">
        <f ca="1">QUARTILE($C:$C,3)</f>
        <v>52.58479</v>
      </c>
      <c r="J8" s="6">
        <f ca="1">QUARTILE($D:$D,3)</f>
        <v>74.25</v>
      </c>
      <c r="K8" s="6">
        <f ca="1">QUARTILE($E:$E,3)</f>
        <v>2</v>
      </c>
      <c r="M8" s="3" t="s">
        <v>19</v>
      </c>
    </row>
    <row r="9" spans="1:13">
      <c r="A9">
        <v>523</v>
      </c>
      <c r="B9">
        <v>38</v>
      </c>
      <c r="C9">
        <v>0</v>
      </c>
      <c r="D9">
        <v>30</v>
      </c>
      <c r="E9">
        <v>0</v>
      </c>
      <c r="G9" s="5" t="s">
        <v>20</v>
      </c>
      <c r="H9" s="6">
        <f ca="1">ABS(H8-H7)</f>
        <v>1</v>
      </c>
      <c r="I9" s="6">
        <f ca="1">ABS(I8-I7)</f>
        <v>21.13318</v>
      </c>
      <c r="J9" s="6">
        <f ca="1">ABS(J8-J7)</f>
        <v>42.25</v>
      </c>
      <c r="K9" s="6">
        <f ca="1">ABS(K8-K7)</f>
        <v>3</v>
      </c>
      <c r="M9" s="3" t="s">
        <v>21</v>
      </c>
    </row>
    <row r="10" spans="1:13">
      <c r="A10">
        <v>536</v>
      </c>
      <c r="B10">
        <v>39</v>
      </c>
      <c r="C10">
        <v>0</v>
      </c>
      <c r="D10">
        <v>26</v>
      </c>
      <c r="E10">
        <v>1</v>
      </c>
      <c r="G10" s="5" t="s">
        <v>22</v>
      </c>
      <c r="H10" s="6">
        <f ca="1">H7-(H9*1.5)</f>
        <v>36.5</v>
      </c>
      <c r="I10" s="6">
        <f ca="1">I7-(I9*1.5)</f>
        <v>-0.248160000000002</v>
      </c>
      <c r="J10" s="6">
        <f ca="1">J7-(J9*1.5)</f>
        <v>-31.375</v>
      </c>
      <c r="K10" s="6">
        <f ca="1">K7-(K9*1.5)</f>
        <v>-5.5</v>
      </c>
      <c r="M10" s="3" t="s">
        <v>23</v>
      </c>
    </row>
    <row r="11" spans="1:13">
      <c r="A11">
        <v>544</v>
      </c>
      <c r="B11">
        <v>38</v>
      </c>
      <c r="C11">
        <v>0</v>
      </c>
      <c r="D11">
        <v>132</v>
      </c>
      <c r="E11">
        <v>3</v>
      </c>
      <c r="G11" s="5" t="s">
        <v>24</v>
      </c>
      <c r="H11" s="6">
        <f ca="1">H8+(H9*1.5)</f>
        <v>40.5</v>
      </c>
      <c r="I11" s="6">
        <f ca="1">I8+(I9*1.5)</f>
        <v>84.28456</v>
      </c>
      <c r="J11" s="6">
        <f ca="1">J8+(J9*1.5)</f>
        <v>137.625</v>
      </c>
      <c r="K11" s="6">
        <f ca="1">K8+(K9*1.5)</f>
        <v>6.5</v>
      </c>
      <c r="M11" s="3" t="s">
        <v>25</v>
      </c>
    </row>
    <row r="12" spans="1:5">
      <c r="A12">
        <v>556</v>
      </c>
      <c r="B12">
        <v>39</v>
      </c>
      <c r="C12">
        <v>8.333334</v>
      </c>
      <c r="D12">
        <v>25</v>
      </c>
      <c r="E12">
        <v>4</v>
      </c>
    </row>
    <row r="13" spans="1:5">
      <c r="A13">
        <v>562</v>
      </c>
      <c r="B13">
        <v>38</v>
      </c>
      <c r="C13">
        <v>25</v>
      </c>
      <c r="D13">
        <v>151</v>
      </c>
      <c r="E13">
        <v>5</v>
      </c>
    </row>
    <row r="14" spans="1:5">
      <c r="A14">
        <v>575</v>
      </c>
      <c r="B14">
        <v>39</v>
      </c>
      <c r="C14">
        <v>32.69231</v>
      </c>
      <c r="D14">
        <v>75</v>
      </c>
      <c r="E14">
        <v>4</v>
      </c>
    </row>
    <row r="15" spans="1:5">
      <c r="A15">
        <v>581</v>
      </c>
      <c r="B15">
        <v>39</v>
      </c>
      <c r="C15">
        <v>32.69231</v>
      </c>
      <c r="D15">
        <v>72</v>
      </c>
      <c r="E15">
        <v>3</v>
      </c>
    </row>
    <row r="16" spans="1:5">
      <c r="A16">
        <v>593</v>
      </c>
      <c r="B16">
        <v>38</v>
      </c>
      <c r="C16">
        <v>41.02564</v>
      </c>
      <c r="D16">
        <v>85</v>
      </c>
      <c r="E16">
        <v>4</v>
      </c>
    </row>
    <row r="17" spans="1:5">
      <c r="A17">
        <v>600</v>
      </c>
      <c r="B17">
        <v>39</v>
      </c>
      <c r="C17">
        <v>55.31136</v>
      </c>
      <c r="D17">
        <v>27</v>
      </c>
      <c r="E17">
        <v>2</v>
      </c>
    </row>
    <row r="18" spans="1:5">
      <c r="A18">
        <v>624</v>
      </c>
      <c r="B18">
        <v>39</v>
      </c>
      <c r="C18">
        <v>55.31136</v>
      </c>
      <c r="D18">
        <v>66</v>
      </c>
      <c r="E18">
        <v>1</v>
      </c>
    </row>
    <row r="19" spans="1:5">
      <c r="A19">
        <v>633</v>
      </c>
      <c r="B19">
        <v>39</v>
      </c>
      <c r="C19">
        <v>55.31136</v>
      </c>
      <c r="D19">
        <v>31</v>
      </c>
      <c r="E19">
        <v>1</v>
      </c>
    </row>
    <row r="20" spans="1:5">
      <c r="A20">
        <v>664</v>
      </c>
      <c r="B20">
        <v>38</v>
      </c>
      <c r="C20">
        <v>58.53716</v>
      </c>
      <c r="D20">
        <v>108</v>
      </c>
      <c r="E20">
        <v>2</v>
      </c>
    </row>
    <row r="21" spans="1:5">
      <c r="A21">
        <v>670</v>
      </c>
      <c r="B21">
        <v>38</v>
      </c>
      <c r="C21">
        <v>58.53716</v>
      </c>
      <c r="D21">
        <v>64</v>
      </c>
      <c r="E21">
        <v>3</v>
      </c>
    </row>
    <row r="22" spans="1:5">
      <c r="A22">
        <v>700</v>
      </c>
      <c r="B22">
        <v>38</v>
      </c>
      <c r="C22">
        <v>50.20383</v>
      </c>
      <c r="D22">
        <v>22</v>
      </c>
      <c r="E22">
        <v>1</v>
      </c>
    </row>
    <row r="23" spans="1:5">
      <c r="A23">
        <v>707</v>
      </c>
      <c r="B23">
        <v>39</v>
      </c>
      <c r="C23">
        <v>47.82288</v>
      </c>
      <c r="D23">
        <v>35</v>
      </c>
      <c r="E23">
        <v>0</v>
      </c>
    </row>
    <row r="24" spans="1:5">
      <c r="A24">
        <v>719</v>
      </c>
      <c r="B24">
        <v>39</v>
      </c>
      <c r="C24">
        <v>40.13057</v>
      </c>
      <c r="D24">
        <v>21</v>
      </c>
      <c r="E24">
        <v>1</v>
      </c>
    </row>
    <row r="25" spans="1:5">
      <c r="A25">
        <v>727</v>
      </c>
      <c r="B25">
        <v>39</v>
      </c>
      <c r="C25">
        <v>40.13057</v>
      </c>
      <c r="D25">
        <v>138</v>
      </c>
      <c r="E25">
        <v>3</v>
      </c>
    </row>
    <row r="26" spans="1:5">
      <c r="A26">
        <v>752</v>
      </c>
      <c r="B26">
        <v>39</v>
      </c>
      <c r="C26">
        <v>31.79724</v>
      </c>
      <c r="D26">
        <v>10</v>
      </c>
      <c r="E26">
        <v>1</v>
      </c>
    </row>
    <row r="27" spans="1:5">
      <c r="A27">
        <v>758</v>
      </c>
      <c r="B27">
        <v>39</v>
      </c>
      <c r="C27">
        <v>17.51152</v>
      </c>
      <c r="D27">
        <v>73</v>
      </c>
      <c r="E27">
        <v>2</v>
      </c>
    </row>
    <row r="28" spans="1:5">
      <c r="A28">
        <v>789</v>
      </c>
      <c r="B28">
        <v>38</v>
      </c>
      <c r="C28">
        <v>20.73733</v>
      </c>
      <c r="D28">
        <v>6</v>
      </c>
      <c r="E28">
        <v>1</v>
      </c>
    </row>
    <row r="29" spans="1:5">
      <c r="A29">
        <v>795</v>
      </c>
      <c r="B29">
        <v>39</v>
      </c>
      <c r="C29">
        <v>37.404</v>
      </c>
      <c r="D29">
        <v>154</v>
      </c>
      <c r="E29">
        <v>2</v>
      </c>
    </row>
    <row r="30" spans="1:5">
      <c r="A30">
        <v>814</v>
      </c>
      <c r="B30">
        <v>39</v>
      </c>
      <c r="C30">
        <v>34.17819</v>
      </c>
      <c r="D30">
        <v>102</v>
      </c>
      <c r="E30">
        <v>2</v>
      </c>
    </row>
    <row r="31" spans="1:5">
      <c r="A31">
        <v>822</v>
      </c>
      <c r="B31">
        <v>39</v>
      </c>
      <c r="C31">
        <v>34.17819</v>
      </c>
      <c r="D31">
        <v>1</v>
      </c>
      <c r="E31">
        <v>1</v>
      </c>
    </row>
    <row r="32" spans="1:5">
      <c r="A32">
        <v>853</v>
      </c>
      <c r="B32">
        <v>38</v>
      </c>
      <c r="C32">
        <v>37.404</v>
      </c>
      <c r="D32">
        <v>60</v>
      </c>
      <c r="E32">
        <v>3</v>
      </c>
    </row>
    <row r="33" spans="1:5">
      <c r="A33">
        <v>859</v>
      </c>
      <c r="B33">
        <v>39</v>
      </c>
      <c r="C33">
        <v>39.78495</v>
      </c>
      <c r="D33">
        <v>75</v>
      </c>
      <c r="E33">
        <v>3</v>
      </c>
    </row>
    <row r="34" spans="1:5">
      <c r="A34">
        <v>902</v>
      </c>
      <c r="B34">
        <v>39</v>
      </c>
      <c r="C34">
        <v>39.78495</v>
      </c>
      <c r="D34">
        <v>5</v>
      </c>
      <c r="E34">
        <v>0</v>
      </c>
    </row>
    <row r="35" spans="1:5">
      <c r="A35">
        <v>941</v>
      </c>
      <c r="B35">
        <v>38</v>
      </c>
      <c r="C35">
        <v>42.34905</v>
      </c>
      <c r="D35">
        <v>72</v>
      </c>
      <c r="E35">
        <v>1</v>
      </c>
    </row>
    <row r="36" spans="1:5">
      <c r="A36">
        <v>979</v>
      </c>
      <c r="B36">
        <v>39</v>
      </c>
      <c r="C36">
        <v>44.98063</v>
      </c>
      <c r="D36">
        <v>159</v>
      </c>
      <c r="E36">
        <v>2</v>
      </c>
    </row>
    <row r="37" spans="1:5">
      <c r="A37">
        <v>985</v>
      </c>
      <c r="B37">
        <v>39</v>
      </c>
      <c r="C37">
        <v>44.98063</v>
      </c>
      <c r="D37">
        <v>14</v>
      </c>
      <c r="E37">
        <v>0</v>
      </c>
    </row>
    <row r="38" spans="1:5">
      <c r="A38">
        <v>997</v>
      </c>
      <c r="B38">
        <v>39</v>
      </c>
      <c r="C38">
        <v>41.75482</v>
      </c>
      <c r="D38">
        <v>99</v>
      </c>
      <c r="E38">
        <v>2</v>
      </c>
    </row>
    <row r="39" spans="1:5">
      <c r="A39">
        <v>1006</v>
      </c>
      <c r="B39">
        <v>38</v>
      </c>
      <c r="C39">
        <v>36.19927</v>
      </c>
      <c r="D39">
        <v>6</v>
      </c>
      <c r="E39">
        <v>4</v>
      </c>
    </row>
    <row r="40" spans="1:5">
      <c r="A40">
        <v>1037</v>
      </c>
      <c r="B40">
        <v>39</v>
      </c>
      <c r="C40">
        <v>39.42507</v>
      </c>
      <c r="D40">
        <v>62</v>
      </c>
      <c r="E40">
        <v>3</v>
      </c>
    </row>
    <row r="41" spans="1:5">
      <c r="A41">
        <v>1086</v>
      </c>
      <c r="B41">
        <v>39</v>
      </c>
      <c r="C41">
        <v>39.42507</v>
      </c>
      <c r="D41">
        <v>41</v>
      </c>
      <c r="E41">
        <v>0</v>
      </c>
    </row>
    <row r="42" spans="1:5">
      <c r="A42">
        <v>1094</v>
      </c>
      <c r="B42">
        <v>39</v>
      </c>
      <c r="C42">
        <v>36.19927</v>
      </c>
      <c r="D42">
        <v>153</v>
      </c>
      <c r="E42">
        <v>0</v>
      </c>
    </row>
    <row r="43" spans="1:5">
      <c r="A43">
        <v>1131</v>
      </c>
      <c r="B43">
        <v>39</v>
      </c>
      <c r="C43">
        <v>19.5326</v>
      </c>
      <c r="D43">
        <v>78</v>
      </c>
      <c r="E43">
        <v>2</v>
      </c>
    </row>
    <row r="44" spans="1:5">
      <c r="A44">
        <v>1138</v>
      </c>
      <c r="B44">
        <v>38</v>
      </c>
      <c r="C44">
        <v>33.81831</v>
      </c>
      <c r="D44">
        <v>49</v>
      </c>
      <c r="E44">
        <v>0</v>
      </c>
    </row>
    <row r="45" spans="1:5">
      <c r="A45">
        <v>1181</v>
      </c>
      <c r="B45">
        <v>39</v>
      </c>
      <c r="C45">
        <v>33.5798</v>
      </c>
      <c r="D45">
        <v>92</v>
      </c>
      <c r="E45">
        <v>0</v>
      </c>
    </row>
    <row r="46" spans="1:5">
      <c r="A46">
        <v>1189</v>
      </c>
      <c r="B46">
        <v>39</v>
      </c>
      <c r="C46">
        <v>30.94822</v>
      </c>
      <c r="D46">
        <v>14</v>
      </c>
      <c r="E46">
        <v>1</v>
      </c>
    </row>
    <row r="47" spans="1:5">
      <c r="A47">
        <v>1220</v>
      </c>
      <c r="B47">
        <v>38</v>
      </c>
      <c r="C47">
        <v>34.17402</v>
      </c>
      <c r="D47">
        <v>56</v>
      </c>
      <c r="E47">
        <v>-1</v>
      </c>
    </row>
    <row r="48" spans="1:5">
      <c r="A48">
        <v>1226</v>
      </c>
      <c r="B48">
        <v>38</v>
      </c>
      <c r="C48">
        <v>34.17402</v>
      </c>
      <c r="D48">
        <v>69</v>
      </c>
      <c r="E48">
        <v>-1</v>
      </c>
    </row>
    <row r="49" spans="1:5">
      <c r="A49">
        <v>1257</v>
      </c>
      <c r="B49">
        <v>39</v>
      </c>
      <c r="C49">
        <v>26.28872</v>
      </c>
      <c r="D49">
        <v>42</v>
      </c>
      <c r="E49">
        <v>0</v>
      </c>
    </row>
    <row r="50" spans="1:5">
      <c r="A50">
        <v>1276</v>
      </c>
      <c r="B50">
        <v>39</v>
      </c>
      <c r="C50">
        <v>23.06291</v>
      </c>
      <c r="D50">
        <v>73</v>
      </c>
      <c r="E50">
        <v>0</v>
      </c>
    </row>
    <row r="51" spans="1:5">
      <c r="A51">
        <v>1284</v>
      </c>
      <c r="B51">
        <v>38</v>
      </c>
      <c r="C51">
        <v>35.56291</v>
      </c>
      <c r="D51">
        <v>32</v>
      </c>
      <c r="E51">
        <v>1</v>
      </c>
    </row>
    <row r="52" spans="1:5">
      <c r="A52">
        <v>1315</v>
      </c>
      <c r="B52">
        <v>39</v>
      </c>
      <c r="C52">
        <v>38.78872</v>
      </c>
      <c r="D52">
        <v>78</v>
      </c>
      <c r="E52">
        <v>-1</v>
      </c>
    </row>
    <row r="53" spans="1:5">
      <c r="A53">
        <v>1321</v>
      </c>
      <c r="B53">
        <v>39</v>
      </c>
      <c r="C53">
        <v>38.78872</v>
      </c>
      <c r="D53">
        <v>44</v>
      </c>
      <c r="E53">
        <v>-2</v>
      </c>
    </row>
    <row r="54" spans="1:5">
      <c r="A54">
        <v>1334</v>
      </c>
      <c r="B54">
        <v>38</v>
      </c>
      <c r="C54">
        <v>32.19531</v>
      </c>
      <c r="D54">
        <v>53</v>
      </c>
      <c r="E54">
        <v>-2</v>
      </c>
    </row>
    <row r="55" spans="1:5">
      <c r="A55">
        <v>1340</v>
      </c>
      <c r="B55">
        <v>38</v>
      </c>
      <c r="C55">
        <v>29.86973</v>
      </c>
      <c r="D55">
        <v>27</v>
      </c>
      <c r="E55">
        <v>-2</v>
      </c>
    </row>
    <row r="56" spans="1:5">
      <c r="A56">
        <v>1364</v>
      </c>
      <c r="B56">
        <v>39</v>
      </c>
      <c r="C56">
        <v>34.0364</v>
      </c>
      <c r="D56">
        <v>55</v>
      </c>
      <c r="E56">
        <v>-3</v>
      </c>
    </row>
    <row r="57" spans="1:5">
      <c r="A57">
        <v>1373</v>
      </c>
      <c r="B57">
        <v>38</v>
      </c>
      <c r="C57">
        <v>41.9217</v>
      </c>
      <c r="D57">
        <v>25</v>
      </c>
      <c r="E57">
        <v>-1</v>
      </c>
    </row>
    <row r="58" spans="1:5">
      <c r="A58">
        <v>1403</v>
      </c>
      <c r="B58">
        <v>38</v>
      </c>
      <c r="C58">
        <v>41.9217</v>
      </c>
      <c r="D58">
        <v>50</v>
      </c>
      <c r="E58">
        <v>-1</v>
      </c>
    </row>
    <row r="59" spans="1:5">
      <c r="A59">
        <v>1410</v>
      </c>
      <c r="B59">
        <v>38</v>
      </c>
      <c r="C59">
        <v>38.69589</v>
      </c>
      <c r="D59">
        <v>50</v>
      </c>
      <c r="E59">
        <v>1</v>
      </c>
    </row>
    <row r="60" spans="1:5">
      <c r="A60">
        <v>1440</v>
      </c>
      <c r="B60">
        <v>38</v>
      </c>
      <c r="C60">
        <v>38.69589</v>
      </c>
      <c r="D60">
        <v>50</v>
      </c>
      <c r="E60">
        <v>0</v>
      </c>
    </row>
    <row r="61" spans="1:5">
      <c r="A61">
        <v>1446</v>
      </c>
      <c r="B61">
        <v>38</v>
      </c>
      <c r="C61">
        <v>26.19589</v>
      </c>
      <c r="D61">
        <v>53</v>
      </c>
      <c r="E61">
        <v>-2</v>
      </c>
    </row>
    <row r="62" spans="1:5">
      <c r="A62">
        <v>1459</v>
      </c>
      <c r="B62">
        <v>39</v>
      </c>
      <c r="C62">
        <v>30.66239</v>
      </c>
      <c r="D62">
        <v>50</v>
      </c>
      <c r="E62">
        <v>0</v>
      </c>
    </row>
    <row r="63" spans="1:5">
      <c r="A63">
        <v>1467</v>
      </c>
      <c r="B63">
        <v>39</v>
      </c>
      <c r="C63">
        <v>30.66239</v>
      </c>
      <c r="D63">
        <v>48</v>
      </c>
      <c r="E63">
        <v>1</v>
      </c>
    </row>
    <row r="64" spans="1:5">
      <c r="A64">
        <v>1510</v>
      </c>
      <c r="B64">
        <v>39</v>
      </c>
      <c r="C64">
        <v>22.97009</v>
      </c>
      <c r="D64">
        <v>60</v>
      </c>
      <c r="E64">
        <v>-3</v>
      </c>
    </row>
    <row r="65" spans="1:5">
      <c r="A65">
        <v>1517</v>
      </c>
      <c r="B65">
        <v>38</v>
      </c>
      <c r="C65">
        <v>37.2558</v>
      </c>
      <c r="D65">
        <v>51</v>
      </c>
      <c r="E65">
        <v>-1</v>
      </c>
    </row>
    <row r="66" spans="1:5">
      <c r="A66">
        <v>1554</v>
      </c>
      <c r="B66">
        <v>39</v>
      </c>
      <c r="C66">
        <v>35.79184</v>
      </c>
      <c r="D66">
        <v>41</v>
      </c>
      <c r="E66">
        <v>-1</v>
      </c>
    </row>
    <row r="67" spans="1:5">
      <c r="A67">
        <v>1562</v>
      </c>
      <c r="B67">
        <v>38</v>
      </c>
      <c r="C67">
        <v>37.18073</v>
      </c>
      <c r="D67">
        <v>110</v>
      </c>
      <c r="E67">
        <v>-2</v>
      </c>
    </row>
    <row r="68" spans="1:5">
      <c r="A68">
        <v>1593</v>
      </c>
      <c r="B68">
        <v>38</v>
      </c>
      <c r="C68">
        <v>37.18073</v>
      </c>
      <c r="D68">
        <v>68</v>
      </c>
      <c r="E68">
        <v>-1</v>
      </c>
    </row>
    <row r="69" spans="1:5">
      <c r="A69">
        <v>1599</v>
      </c>
      <c r="B69">
        <v>39</v>
      </c>
      <c r="C69">
        <v>53.84739</v>
      </c>
      <c r="D69">
        <v>42</v>
      </c>
      <c r="E69">
        <v>-1</v>
      </c>
    </row>
    <row r="70" spans="1:5">
      <c r="A70">
        <v>1642</v>
      </c>
      <c r="B70">
        <v>39</v>
      </c>
      <c r="C70">
        <v>53.84739</v>
      </c>
      <c r="D70">
        <v>67</v>
      </c>
      <c r="E70">
        <v>-3</v>
      </c>
    </row>
    <row r="71" spans="1:5">
      <c r="A71">
        <v>1651</v>
      </c>
      <c r="B71">
        <v>39</v>
      </c>
      <c r="C71">
        <v>53.84739</v>
      </c>
      <c r="D71">
        <v>26</v>
      </c>
      <c r="E71">
        <v>-2</v>
      </c>
    </row>
    <row r="72" spans="1:5">
      <c r="A72">
        <v>1682</v>
      </c>
      <c r="B72">
        <v>38</v>
      </c>
      <c r="C72">
        <v>49.38089</v>
      </c>
      <c r="D72">
        <v>74</v>
      </c>
      <c r="E72">
        <v>-2</v>
      </c>
    </row>
    <row r="73" spans="1:5">
      <c r="A73">
        <v>1688</v>
      </c>
      <c r="B73">
        <v>38</v>
      </c>
      <c r="C73">
        <v>49.38089</v>
      </c>
      <c r="D73">
        <v>51</v>
      </c>
      <c r="E73">
        <v>-1</v>
      </c>
    </row>
    <row r="74" spans="1:5">
      <c r="A74">
        <v>1700</v>
      </c>
      <c r="B74">
        <v>39</v>
      </c>
      <c r="C74">
        <v>57.71423</v>
      </c>
      <c r="D74">
        <v>33</v>
      </c>
      <c r="E74">
        <v>-1</v>
      </c>
    </row>
    <row r="75" spans="1:5">
      <c r="A75">
        <v>1706</v>
      </c>
      <c r="B75">
        <v>38</v>
      </c>
      <c r="C75">
        <v>60.09518</v>
      </c>
      <c r="D75">
        <v>20</v>
      </c>
      <c r="E75">
        <v>-1</v>
      </c>
    </row>
    <row r="76" spans="1:5">
      <c r="A76">
        <v>1737</v>
      </c>
      <c r="B76">
        <v>39</v>
      </c>
      <c r="C76">
        <v>60.61828</v>
      </c>
      <c r="D76">
        <v>48</v>
      </c>
      <c r="E76">
        <v>-2</v>
      </c>
    </row>
    <row r="77" spans="1:5">
      <c r="A77">
        <v>1746</v>
      </c>
      <c r="B77">
        <v>39</v>
      </c>
      <c r="C77">
        <v>48.11828</v>
      </c>
      <c r="D77">
        <v>147</v>
      </c>
      <c r="E77">
        <v>-1</v>
      </c>
    </row>
    <row r="78" spans="1:5">
      <c r="A78">
        <v>1776</v>
      </c>
      <c r="B78">
        <v>39</v>
      </c>
      <c r="C78">
        <v>48.11828</v>
      </c>
      <c r="D78">
        <v>73</v>
      </c>
      <c r="E78">
        <v>-1</v>
      </c>
    </row>
    <row r="79" spans="1:5">
      <c r="A79">
        <v>1782</v>
      </c>
      <c r="B79">
        <v>38</v>
      </c>
      <c r="C79">
        <v>48.11828</v>
      </c>
      <c r="D79">
        <v>48</v>
      </c>
      <c r="E79">
        <v>-2</v>
      </c>
    </row>
    <row r="80" spans="1:5">
      <c r="A80">
        <v>1813</v>
      </c>
      <c r="B80">
        <v>38</v>
      </c>
      <c r="C80">
        <v>48.11828</v>
      </c>
      <c r="D80">
        <v>130</v>
      </c>
      <c r="E80">
        <v>0</v>
      </c>
    </row>
    <row r="81" spans="1:5">
      <c r="A81">
        <v>1819</v>
      </c>
      <c r="B81">
        <v>38</v>
      </c>
      <c r="C81">
        <v>48.11828</v>
      </c>
      <c r="D81">
        <v>20</v>
      </c>
      <c r="E81">
        <v>0</v>
      </c>
    </row>
    <row r="82" spans="1:5">
      <c r="A82">
        <v>1832</v>
      </c>
      <c r="B82">
        <v>39</v>
      </c>
      <c r="C82">
        <v>52.58479</v>
      </c>
      <c r="D82">
        <v>73</v>
      </c>
      <c r="E82">
        <v>0</v>
      </c>
    </row>
    <row r="83" spans="1:5">
      <c r="A83">
        <v>1840</v>
      </c>
      <c r="B83">
        <v>39</v>
      </c>
      <c r="C83">
        <v>52.58479</v>
      </c>
      <c r="D83">
        <v>31</v>
      </c>
      <c r="E83">
        <v>2</v>
      </c>
    </row>
    <row r="84" spans="1:5">
      <c r="A84">
        <v>1871</v>
      </c>
      <c r="B84">
        <v>39</v>
      </c>
      <c r="C84">
        <v>44.25145</v>
      </c>
      <c r="D84">
        <v>48</v>
      </c>
      <c r="E84">
        <v>0</v>
      </c>
    </row>
    <row r="85" spans="1:5">
      <c r="A85">
        <v>1877</v>
      </c>
      <c r="B85">
        <v>38</v>
      </c>
      <c r="C85">
        <v>44.25145</v>
      </c>
      <c r="D85">
        <v>72</v>
      </c>
      <c r="E85">
        <v>-1</v>
      </c>
    </row>
    <row r="86" spans="1:5">
      <c r="A86">
        <v>1889</v>
      </c>
      <c r="B86">
        <v>39</v>
      </c>
      <c r="C86">
        <v>49.35897</v>
      </c>
      <c r="D86">
        <v>7</v>
      </c>
      <c r="E86">
        <v>-1</v>
      </c>
    </row>
    <row r="87" spans="1:5">
      <c r="A87">
        <v>1896</v>
      </c>
      <c r="B87">
        <v>38</v>
      </c>
      <c r="C87">
        <v>63.64469</v>
      </c>
      <c r="D87">
        <v>147</v>
      </c>
      <c r="E87">
        <v>0</v>
      </c>
    </row>
    <row r="88" spans="1:5">
      <c r="A88">
        <v>1920</v>
      </c>
      <c r="B88">
        <v>39</v>
      </c>
      <c r="C88">
        <v>67.81136</v>
      </c>
      <c r="D88">
        <v>47</v>
      </c>
      <c r="E88">
        <v>-2</v>
      </c>
    </row>
    <row r="89" spans="1:5">
      <c r="A89">
        <v>1929</v>
      </c>
      <c r="B89">
        <v>38</v>
      </c>
      <c r="C89">
        <v>62.25581</v>
      </c>
      <c r="D89">
        <v>150</v>
      </c>
      <c r="E89">
        <v>-1</v>
      </c>
    </row>
    <row r="90" spans="1:5">
      <c r="A90">
        <v>1960</v>
      </c>
      <c r="B90">
        <v>38</v>
      </c>
      <c r="C90">
        <v>62.25581</v>
      </c>
      <c r="D90">
        <v>75</v>
      </c>
      <c r="E90">
        <v>2</v>
      </c>
    </row>
    <row r="91" spans="1:5">
      <c r="A91">
        <v>1966</v>
      </c>
      <c r="B91">
        <v>38</v>
      </c>
      <c r="C91">
        <v>62.25581</v>
      </c>
      <c r="D91">
        <v>53</v>
      </c>
      <c r="E91">
        <v>1</v>
      </c>
    </row>
    <row r="92" spans="1:5">
      <c r="A92">
        <v>1996</v>
      </c>
      <c r="B92">
        <v>38</v>
      </c>
      <c r="C92">
        <v>54.5635</v>
      </c>
      <c r="D92">
        <v>139</v>
      </c>
      <c r="E92">
        <v>1</v>
      </c>
    </row>
    <row r="93" spans="1:5">
      <c r="A93">
        <v>2003</v>
      </c>
      <c r="B93">
        <v>38</v>
      </c>
      <c r="C93">
        <v>54.5635</v>
      </c>
      <c r="D93">
        <v>0</v>
      </c>
      <c r="E93">
        <v>0</v>
      </c>
    </row>
    <row r="94" spans="1:5">
      <c r="A94">
        <v>2015</v>
      </c>
      <c r="B94">
        <v>39</v>
      </c>
      <c r="C94">
        <v>62.89683</v>
      </c>
      <c r="D94">
        <v>78</v>
      </c>
      <c r="E94">
        <v>0</v>
      </c>
    </row>
    <row r="95" spans="1:5">
      <c r="A95">
        <v>2023</v>
      </c>
      <c r="B95">
        <v>39</v>
      </c>
      <c r="C95">
        <v>46.23016</v>
      </c>
      <c r="D95">
        <v>21</v>
      </c>
      <c r="E95">
        <v>4</v>
      </c>
    </row>
    <row r="96" spans="1:5">
      <c r="A96">
        <v>2054</v>
      </c>
      <c r="B96">
        <v>39</v>
      </c>
      <c r="C96">
        <v>37.89683</v>
      </c>
      <c r="D96">
        <v>49</v>
      </c>
      <c r="E96">
        <v>1</v>
      </c>
    </row>
    <row r="97" spans="1:5">
      <c r="A97">
        <v>2060</v>
      </c>
      <c r="B97">
        <v>38</v>
      </c>
      <c r="C97">
        <v>40.27778</v>
      </c>
      <c r="D97">
        <v>71</v>
      </c>
      <c r="E97">
        <v>0</v>
      </c>
    </row>
    <row r="98" spans="1:5">
      <c r="A98">
        <v>2079</v>
      </c>
      <c r="B98">
        <v>39</v>
      </c>
      <c r="C98">
        <v>41.37427</v>
      </c>
      <c r="D98">
        <v>147</v>
      </c>
      <c r="E98">
        <v>1</v>
      </c>
    </row>
    <row r="99" spans="1:5">
      <c r="A99">
        <v>2085</v>
      </c>
      <c r="B99">
        <v>38</v>
      </c>
      <c r="C99">
        <v>46.92982</v>
      </c>
      <c r="D99">
        <v>25</v>
      </c>
      <c r="E99">
        <v>0</v>
      </c>
    </row>
    <row r="100" spans="1:5">
      <c r="A100">
        <v>2103</v>
      </c>
      <c r="B100">
        <v>39</v>
      </c>
      <c r="C100">
        <v>52.48538</v>
      </c>
      <c r="D100">
        <v>50</v>
      </c>
      <c r="E100">
        <v>2</v>
      </c>
    </row>
    <row r="101" spans="1:5">
      <c r="A101">
        <v>2112</v>
      </c>
      <c r="B101">
        <v>38</v>
      </c>
      <c r="C101">
        <v>63.59649</v>
      </c>
      <c r="D101">
        <v>150</v>
      </c>
      <c r="E101">
        <v>-1</v>
      </c>
    </row>
    <row r="102" spans="1:5">
      <c r="A102">
        <v>2143</v>
      </c>
      <c r="B102">
        <v>39</v>
      </c>
      <c r="C102">
        <v>66.8223</v>
      </c>
      <c r="D102">
        <v>73</v>
      </c>
      <c r="E102">
        <v>-1</v>
      </c>
    </row>
    <row r="103" spans="1:5">
      <c r="A103">
        <v>2149</v>
      </c>
      <c r="B103">
        <v>38</v>
      </c>
      <c r="C103">
        <v>83.48897</v>
      </c>
      <c r="D103">
        <v>57</v>
      </c>
      <c r="E103">
        <v>0</v>
      </c>
    </row>
    <row r="104" spans="1:5">
      <c r="A104">
        <v>2180</v>
      </c>
      <c r="B104">
        <v>39</v>
      </c>
      <c r="C104">
        <v>78.38144</v>
      </c>
      <c r="D104">
        <v>139</v>
      </c>
      <c r="E104">
        <v>0</v>
      </c>
    </row>
    <row r="105" spans="1:5">
      <c r="A105">
        <v>2186</v>
      </c>
      <c r="B105">
        <v>38</v>
      </c>
      <c r="C105">
        <v>95.04811</v>
      </c>
      <c r="D105">
        <v>7</v>
      </c>
      <c r="E105">
        <v>0</v>
      </c>
    </row>
    <row r="106" spans="1:5">
      <c r="A106">
        <v>2198</v>
      </c>
      <c r="B106">
        <v>39</v>
      </c>
      <c r="C106">
        <v>103.3814</v>
      </c>
      <c r="D106">
        <v>80</v>
      </c>
      <c r="E106">
        <v>0</v>
      </c>
    </row>
    <row r="107" spans="1:5">
      <c r="A107">
        <v>2207</v>
      </c>
      <c r="B107">
        <v>39</v>
      </c>
      <c r="C107">
        <v>86.71477</v>
      </c>
      <c r="D107">
        <v>22</v>
      </c>
      <c r="E107">
        <v>2</v>
      </c>
    </row>
    <row r="108" spans="1:5">
      <c r="A108">
        <v>2237</v>
      </c>
      <c r="B108">
        <v>38</v>
      </c>
      <c r="C108">
        <v>84.78495</v>
      </c>
      <c r="D108">
        <v>48</v>
      </c>
      <c r="E108">
        <v>0</v>
      </c>
    </row>
    <row r="109" spans="1:5">
      <c r="A109">
        <v>2244</v>
      </c>
      <c r="B109">
        <v>39</v>
      </c>
      <c r="C109">
        <v>82.404</v>
      </c>
      <c r="D109">
        <v>71</v>
      </c>
      <c r="E109">
        <v>0</v>
      </c>
    </row>
    <row r="110" spans="1:5">
      <c r="A110">
        <v>2268</v>
      </c>
      <c r="B110">
        <v>39</v>
      </c>
      <c r="C110">
        <v>76.84843</v>
      </c>
      <c r="D110">
        <v>26</v>
      </c>
      <c r="E110">
        <v>1</v>
      </c>
    </row>
    <row r="111" spans="1:5">
      <c r="A111">
        <v>2275</v>
      </c>
      <c r="B111">
        <v>38</v>
      </c>
      <c r="C111">
        <v>80.02304</v>
      </c>
      <c r="D111">
        <v>47</v>
      </c>
      <c r="E111">
        <v>1</v>
      </c>
    </row>
    <row r="112" spans="1:5">
      <c r="A112">
        <v>2293</v>
      </c>
      <c r="B112">
        <v>39</v>
      </c>
      <c r="C112">
        <v>82.3528</v>
      </c>
      <c r="D112">
        <v>71</v>
      </c>
      <c r="E112">
        <v>3</v>
      </c>
    </row>
    <row r="113" spans="1:5">
      <c r="A113">
        <v>2301</v>
      </c>
      <c r="B113">
        <v>38</v>
      </c>
      <c r="C113">
        <v>78.18613</v>
      </c>
      <c r="D113">
        <v>26</v>
      </c>
      <c r="E113">
        <v>0</v>
      </c>
    </row>
    <row r="114" spans="1:5">
      <c r="A114">
        <v>2332</v>
      </c>
      <c r="B114">
        <v>38</v>
      </c>
      <c r="C114">
        <v>74.96032</v>
      </c>
      <c r="D114">
        <v>62</v>
      </c>
      <c r="E114">
        <v>2</v>
      </c>
    </row>
    <row r="115" spans="1:5">
      <c r="A115">
        <v>2338</v>
      </c>
      <c r="B115">
        <v>39</v>
      </c>
      <c r="C115">
        <v>74.96032</v>
      </c>
      <c r="D115">
        <v>35</v>
      </c>
      <c r="E115">
        <v>0</v>
      </c>
    </row>
    <row r="116" spans="1:5">
      <c r="A116">
        <v>2381</v>
      </c>
      <c r="B116">
        <v>39</v>
      </c>
      <c r="C116">
        <v>66.62698</v>
      </c>
      <c r="D116">
        <v>87</v>
      </c>
      <c r="E116">
        <v>-1</v>
      </c>
    </row>
    <row r="117" spans="1:5">
      <c r="A117">
        <v>2421</v>
      </c>
      <c r="B117">
        <v>38</v>
      </c>
      <c r="C117">
        <v>69.12698</v>
      </c>
      <c r="D117">
        <v>49</v>
      </c>
      <c r="E117">
        <v>-1</v>
      </c>
    </row>
    <row r="118" spans="1:5">
      <c r="A118">
        <v>2427</v>
      </c>
      <c r="B118">
        <v>38</v>
      </c>
      <c r="C118">
        <v>65.79366</v>
      </c>
      <c r="D118">
        <v>71</v>
      </c>
      <c r="E118">
        <v>0</v>
      </c>
    </row>
    <row r="119" spans="1:5">
      <c r="A119">
        <v>2458</v>
      </c>
      <c r="B119">
        <v>39</v>
      </c>
      <c r="C119">
        <v>54.73375</v>
      </c>
      <c r="D119">
        <v>44</v>
      </c>
      <c r="E119">
        <v>2</v>
      </c>
    </row>
    <row r="120" spans="1:5">
      <c r="A120">
        <v>2464</v>
      </c>
      <c r="B120">
        <v>39</v>
      </c>
      <c r="C120">
        <v>54.73375</v>
      </c>
      <c r="D120">
        <v>107</v>
      </c>
      <c r="E120">
        <v>1</v>
      </c>
    </row>
    <row r="121" spans="1:5">
      <c r="A121">
        <v>2476</v>
      </c>
      <c r="B121">
        <v>39</v>
      </c>
      <c r="C121">
        <v>40.44803</v>
      </c>
      <c r="D121">
        <v>72</v>
      </c>
      <c r="E121">
        <v>1</v>
      </c>
    </row>
    <row r="122" spans="1:5">
      <c r="A122">
        <v>2485</v>
      </c>
      <c r="B122">
        <v>39</v>
      </c>
      <c r="C122">
        <v>34.89248</v>
      </c>
      <c r="D122">
        <v>26</v>
      </c>
      <c r="E122">
        <v>2</v>
      </c>
    </row>
    <row r="123" spans="1:5">
      <c r="A123">
        <v>2516</v>
      </c>
      <c r="B123">
        <v>38</v>
      </c>
      <c r="C123">
        <v>25.61828</v>
      </c>
      <c r="D123">
        <v>62</v>
      </c>
      <c r="E123">
        <v>2</v>
      </c>
    </row>
    <row r="124" spans="1:5">
      <c r="A124">
        <v>2522</v>
      </c>
      <c r="B124">
        <v>38</v>
      </c>
      <c r="C124">
        <v>25.61828</v>
      </c>
      <c r="D124">
        <v>35</v>
      </c>
      <c r="E124">
        <v>2</v>
      </c>
    </row>
    <row r="125" spans="1:5">
      <c r="A125">
        <v>2552</v>
      </c>
      <c r="B125">
        <v>38</v>
      </c>
      <c r="C125">
        <v>8.951612</v>
      </c>
      <c r="D125">
        <v>21</v>
      </c>
      <c r="E125">
        <v>2</v>
      </c>
    </row>
    <row r="126" spans="1:5">
      <c r="A126">
        <v>2559</v>
      </c>
      <c r="B126">
        <v>38</v>
      </c>
      <c r="C126">
        <v>8.951612</v>
      </c>
      <c r="D126">
        <v>66</v>
      </c>
      <c r="E126">
        <v>2</v>
      </c>
    </row>
    <row r="127" spans="1:5">
      <c r="A127">
        <v>2571</v>
      </c>
      <c r="B127">
        <v>39</v>
      </c>
      <c r="C127">
        <v>14.78495</v>
      </c>
      <c r="D127">
        <v>46</v>
      </c>
      <c r="E127">
        <v>2</v>
      </c>
    </row>
    <row r="128" spans="1:5">
      <c r="A128">
        <v>2610</v>
      </c>
      <c r="B128">
        <v>38</v>
      </c>
      <c r="C128">
        <v>17.34905</v>
      </c>
      <c r="D128">
        <v>75</v>
      </c>
      <c r="E128">
        <v>2</v>
      </c>
    </row>
    <row r="129" spans="1:5">
      <c r="A129">
        <v>2616</v>
      </c>
      <c r="B129">
        <v>39</v>
      </c>
      <c r="C129">
        <v>30.78991</v>
      </c>
      <c r="D129">
        <v>43</v>
      </c>
      <c r="E129">
        <v>2</v>
      </c>
    </row>
    <row r="130" spans="1:5">
      <c r="A130">
        <v>2660</v>
      </c>
      <c r="B130">
        <v>39</v>
      </c>
      <c r="C130">
        <v>30.78991</v>
      </c>
      <c r="D130">
        <v>71</v>
      </c>
      <c r="E130">
        <v>2</v>
      </c>
    </row>
    <row r="131" spans="1:5">
      <c r="A131">
        <v>2668</v>
      </c>
      <c r="B131">
        <v>39</v>
      </c>
      <c r="C131">
        <v>30.78991</v>
      </c>
      <c r="D131">
        <v>26</v>
      </c>
      <c r="E131">
        <v>2</v>
      </c>
    </row>
    <row r="132" spans="1:5">
      <c r="A132">
        <v>2699</v>
      </c>
      <c r="B132">
        <v>38</v>
      </c>
      <c r="C132">
        <v>34.01572</v>
      </c>
      <c r="D132">
        <v>62</v>
      </c>
      <c r="E132">
        <v>3</v>
      </c>
    </row>
    <row r="133" spans="1:5">
      <c r="A133">
        <v>2705</v>
      </c>
      <c r="B133">
        <v>38</v>
      </c>
      <c r="C133">
        <v>30.78991</v>
      </c>
      <c r="D133">
        <v>36</v>
      </c>
      <c r="E133">
        <v>3</v>
      </c>
    </row>
    <row r="134" spans="1:5">
      <c r="A134">
        <v>2736</v>
      </c>
      <c r="B134">
        <v>38</v>
      </c>
      <c r="C134">
        <v>30.78991</v>
      </c>
      <c r="D134">
        <v>16</v>
      </c>
      <c r="E134">
        <v>3</v>
      </c>
    </row>
    <row r="135" spans="1:5">
      <c r="A135">
        <v>2755</v>
      </c>
      <c r="B135">
        <v>39</v>
      </c>
      <c r="C135">
        <v>36.05307</v>
      </c>
      <c r="D135">
        <v>48</v>
      </c>
      <c r="E135">
        <v>2</v>
      </c>
    </row>
    <row r="136" spans="1:5">
      <c r="A136">
        <v>2763</v>
      </c>
      <c r="B136">
        <v>38</v>
      </c>
      <c r="C136">
        <v>48.55307</v>
      </c>
      <c r="D136">
        <v>135</v>
      </c>
      <c r="E136">
        <v>4</v>
      </c>
    </row>
    <row r="137" spans="1:5">
      <c r="A137">
        <v>2794</v>
      </c>
      <c r="B137">
        <v>38</v>
      </c>
      <c r="C137">
        <v>40.21973</v>
      </c>
      <c r="D137">
        <v>75</v>
      </c>
      <c r="E137">
        <v>1</v>
      </c>
    </row>
    <row r="138" spans="1:5">
      <c r="A138">
        <v>2800</v>
      </c>
      <c r="B138">
        <v>39</v>
      </c>
      <c r="C138">
        <v>54.3223</v>
      </c>
      <c r="D138">
        <v>39</v>
      </c>
      <c r="E138">
        <v>0</v>
      </c>
    </row>
    <row r="139" spans="1:5">
      <c r="A139">
        <v>2852</v>
      </c>
      <c r="B139">
        <v>38</v>
      </c>
      <c r="C139">
        <v>39.57871</v>
      </c>
      <c r="D139">
        <v>24</v>
      </c>
      <c r="E139">
        <v>0</v>
      </c>
    </row>
    <row r="140" spans="1:5">
      <c r="A140">
        <v>2883</v>
      </c>
      <c r="B140">
        <v>38</v>
      </c>
      <c r="C140">
        <v>39.57871</v>
      </c>
      <c r="D140">
        <v>55</v>
      </c>
      <c r="E140">
        <v>1</v>
      </c>
    </row>
    <row r="141" spans="1:5">
      <c r="A141">
        <v>2889</v>
      </c>
      <c r="B141">
        <v>38</v>
      </c>
      <c r="C141">
        <v>39.57871</v>
      </c>
      <c r="D141">
        <v>23</v>
      </c>
      <c r="E141">
        <v>2</v>
      </c>
    </row>
    <row r="142" spans="1:5">
      <c r="A142">
        <v>2926</v>
      </c>
      <c r="B142">
        <v>38</v>
      </c>
      <c r="C142">
        <v>36.3529</v>
      </c>
      <c r="D142">
        <v>72</v>
      </c>
      <c r="E142">
        <v>-1</v>
      </c>
    </row>
    <row r="143" spans="1:5">
      <c r="A143">
        <v>2938</v>
      </c>
      <c r="B143">
        <v>39</v>
      </c>
      <c r="C143">
        <v>44.68624</v>
      </c>
      <c r="D143">
        <v>48</v>
      </c>
      <c r="E143">
        <v>-1</v>
      </c>
    </row>
    <row r="144" spans="1:5">
      <c r="A144">
        <v>2947</v>
      </c>
      <c r="B144">
        <v>39</v>
      </c>
      <c r="C144">
        <v>44.68624</v>
      </c>
      <c r="D144">
        <v>145</v>
      </c>
      <c r="E144">
        <v>-5</v>
      </c>
    </row>
    <row r="145" spans="1:5">
      <c r="A145">
        <v>2977</v>
      </c>
      <c r="B145">
        <v>38</v>
      </c>
      <c r="C145">
        <v>42.75641</v>
      </c>
      <c r="D145">
        <v>76</v>
      </c>
      <c r="E145">
        <v>0</v>
      </c>
    </row>
    <row r="146" spans="1:5">
      <c r="A146">
        <v>2983</v>
      </c>
      <c r="B146">
        <v>38</v>
      </c>
      <c r="C146">
        <v>30.25641</v>
      </c>
      <c r="D146">
        <v>35</v>
      </c>
      <c r="E146">
        <v>0</v>
      </c>
    </row>
    <row r="147" spans="1:5">
      <c r="A147">
        <v>3033</v>
      </c>
      <c r="B147">
        <v>39</v>
      </c>
      <c r="C147">
        <v>32.25641</v>
      </c>
      <c r="D147">
        <v>47</v>
      </c>
      <c r="E147">
        <v>0</v>
      </c>
    </row>
    <row r="148" spans="1:5">
      <c r="A148">
        <v>3042</v>
      </c>
      <c r="B148">
        <v>38</v>
      </c>
      <c r="C148">
        <v>26.70086</v>
      </c>
      <c r="D148">
        <v>57</v>
      </c>
      <c r="E148">
        <v>0</v>
      </c>
    </row>
    <row r="149" spans="1:5">
      <c r="A149">
        <v>3072</v>
      </c>
      <c r="B149">
        <v>38</v>
      </c>
      <c r="C149">
        <v>24.77778</v>
      </c>
      <c r="D149">
        <v>15</v>
      </c>
      <c r="E149">
        <v>0</v>
      </c>
    </row>
    <row r="150" spans="1:5">
      <c r="A150">
        <v>3078</v>
      </c>
      <c r="B150">
        <v>39</v>
      </c>
      <c r="C150">
        <v>41.44445</v>
      </c>
      <c r="D150">
        <v>140</v>
      </c>
      <c r="E150">
        <v>0</v>
      </c>
    </row>
    <row r="151" spans="1:5">
      <c r="A151">
        <v>3122</v>
      </c>
      <c r="B151">
        <v>39</v>
      </c>
      <c r="C151">
        <v>41.44445</v>
      </c>
      <c r="D151">
        <v>44</v>
      </c>
      <c r="E151">
        <v>-2</v>
      </c>
    </row>
    <row r="152" spans="1:5">
      <c r="A152">
        <v>3130</v>
      </c>
      <c r="B152">
        <v>39</v>
      </c>
      <c r="C152">
        <v>41.44445</v>
      </c>
      <c r="D152">
        <v>138</v>
      </c>
      <c r="E152">
        <v>-2</v>
      </c>
    </row>
    <row r="153" spans="1:5">
      <c r="A153">
        <v>3161</v>
      </c>
      <c r="B153">
        <v>38</v>
      </c>
      <c r="C153">
        <v>36.33692</v>
      </c>
      <c r="D153">
        <v>77</v>
      </c>
      <c r="E153">
        <v>-1</v>
      </c>
    </row>
    <row r="154" spans="1:5">
      <c r="A154">
        <v>3167</v>
      </c>
      <c r="B154">
        <v>38</v>
      </c>
      <c r="C154">
        <v>36.33692</v>
      </c>
      <c r="D154">
        <v>31</v>
      </c>
      <c r="E154">
        <v>0</v>
      </c>
    </row>
    <row r="155" spans="1:5">
      <c r="A155">
        <v>3204</v>
      </c>
      <c r="B155">
        <v>38</v>
      </c>
      <c r="C155">
        <v>33.00359</v>
      </c>
      <c r="D155">
        <v>45</v>
      </c>
      <c r="E155">
        <v>-2</v>
      </c>
    </row>
    <row r="156" spans="1:5">
      <c r="A156">
        <v>3216</v>
      </c>
      <c r="B156">
        <v>39</v>
      </c>
      <c r="C156">
        <v>41.33692</v>
      </c>
      <c r="D156">
        <v>55</v>
      </c>
      <c r="E156">
        <v>-1</v>
      </c>
    </row>
    <row r="157" spans="1:5">
      <c r="A157">
        <v>3225</v>
      </c>
      <c r="B157">
        <v>39</v>
      </c>
      <c r="C157">
        <v>39.33692</v>
      </c>
      <c r="D157">
        <v>56</v>
      </c>
      <c r="E157">
        <v>1</v>
      </c>
    </row>
    <row r="158" spans="1:5">
      <c r="A158">
        <v>3256</v>
      </c>
      <c r="B158">
        <v>39</v>
      </c>
      <c r="C158">
        <v>28.22581</v>
      </c>
      <c r="D158">
        <v>11</v>
      </c>
      <c r="E158">
        <v>1</v>
      </c>
    </row>
    <row r="159" spans="1:5">
      <c r="A159">
        <v>3262</v>
      </c>
      <c r="B159">
        <v>39</v>
      </c>
      <c r="C159">
        <v>28.22581</v>
      </c>
      <c r="D159">
        <v>143</v>
      </c>
      <c r="E159">
        <v>1</v>
      </c>
    </row>
    <row r="160" spans="1:5">
      <c r="A160">
        <v>3293</v>
      </c>
      <c r="B160">
        <v>38</v>
      </c>
      <c r="C160">
        <v>14.78495</v>
      </c>
      <c r="D160">
        <v>67</v>
      </c>
      <c r="E160">
        <v>-1</v>
      </c>
    </row>
    <row r="161" spans="1:5">
      <c r="A161">
        <v>3299</v>
      </c>
      <c r="B161">
        <v>39</v>
      </c>
      <c r="C161">
        <v>31.45161</v>
      </c>
      <c r="D161">
        <v>69</v>
      </c>
      <c r="E161">
        <v>-1</v>
      </c>
    </row>
    <row r="162" spans="1:5">
      <c r="A162">
        <v>3311</v>
      </c>
      <c r="B162">
        <v>39</v>
      </c>
      <c r="C162">
        <v>31.45161</v>
      </c>
      <c r="D162">
        <v>82</v>
      </c>
      <c r="E162">
        <v>0</v>
      </c>
    </row>
    <row r="163" spans="1:5">
      <c r="A163">
        <v>3320</v>
      </c>
      <c r="B163">
        <v>38</v>
      </c>
      <c r="C163">
        <v>39.33692</v>
      </c>
      <c r="D163">
        <v>6</v>
      </c>
      <c r="E163">
        <v>1</v>
      </c>
    </row>
    <row r="164" spans="1:5">
      <c r="A164">
        <v>3350</v>
      </c>
      <c r="B164">
        <v>38</v>
      </c>
      <c r="C164">
        <v>39.33692</v>
      </c>
      <c r="D164">
        <v>32</v>
      </c>
      <c r="E164">
        <v>0</v>
      </c>
    </row>
    <row r="165" spans="1:5">
      <c r="A165">
        <v>3356</v>
      </c>
      <c r="B165">
        <v>38</v>
      </c>
      <c r="C165">
        <v>39.33692</v>
      </c>
      <c r="D165">
        <v>2</v>
      </c>
      <c r="E165">
        <v>1</v>
      </c>
    </row>
  </sheetData>
  <conditionalFormatting sqref="B2:B1048576">
    <cfRule type="cellIs" dxfId="0" operator="notBetween" priority="1">
      <formula>36.5</formula>
      <formula>40.5</formula>
    </cfRule>
  </conditionalFormatting>
  <conditionalFormatting sqref="C2:C1048576">
    <cfRule type="cellIs" dxfId="1" operator="notBetween" priority="2">
      <formula>-0.248160000000002</formula>
      <formula>84.28456</formula>
    </cfRule>
  </conditionalFormatting>
  <conditionalFormatting sqref="D2:D1048576">
    <cfRule type="cellIs" dxfId="2" operator="notBetween" priority="3">
      <formula>-31.375</formula>
      <formula>137.625</formula>
    </cfRule>
  </conditionalFormatting>
  <conditionalFormatting sqref="E2:E1048576">
    <cfRule type="cellIs" dxfId="3" operator="notBetween" priority="4">
      <formula>-5.5</formula>
      <formula>6.5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58bjE7pL3sRKaOi5rhTskNmjwzfCu8zTp0pOpFqIdOWh93WgR1SSD5F+RYoa1JP6g/iS/LXyN28bMel4RWE7TA==" saltValue="AhwgxEwmM+J9BGO6AvORW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2022-01-23T04:20:34Z</dcterms:created>
  <dcterms:modified xsi:type="dcterms:W3CDTF">2022-01-23T04:20:34Z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