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<sst xmlns="http://schemas.openxmlformats.org/spreadsheetml/2006/main" uniqueCount="31" count="31">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</sst>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'Sheet1'!$A$2:$A$120</c:f>
              <c:numCache/>
            </c:numRef>
          </c:xVal>
          <c:yVal>
            <c:numRef>
              <c:f>'Sheet1'!$B$2:$B$120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1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 (°/s)</c:v>
          </c:tx>
          <c:spPr/>
          <c:marker>
            <c:symbol val="none"/>
          </c:marker>
          <c:xVal>
            <c:numRef>
              <c:f>'Sheet1'!$A$2:$A$120</c:f>
              <c:numCache/>
            </c:numRef>
          </c:xVal>
          <c:yVal>
            <c:numRef>
              <c:f>'Sheet1'!$C$2:$C$120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1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30</xdr:row>
      <xdr:rowOff>0</xdr:rowOff>
    </xdr:from>
    <xdr:to>
      <xdr:col>12</xdr:col>
      <xdr:colOff>3521869</xdr:colOff>
      <xdr:row>49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20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9208</v>
      </c>
      <c r="B2">
        <v>41</v>
      </c>
      <c r="C2">
        <v>0</v>
      </c>
      <c r="D2">
        <v>103</v>
      </c>
      <c r="E2">
        <v>0</v>
      </c>
      <c r="G2" s="5" t="s">
        <v>6</v>
      </c>
      <c r="H2" s="6">
        <f ca="1">MIN($B:$B)</f>
        <v>41</v>
      </c>
      <c r="I2" s="6">
        <f ca="1">MIN($C:$C)</f>
        <v>0</v>
      </c>
      <c r="J2" s="6">
        <f ca="1">MIN($D:$D)</f>
        <v>2</v>
      </c>
      <c r="K2" s="6">
        <f ca="1">MIN($E:$E)</f>
        <v>-2</v>
      </c>
      <c r="M2" s="3" t="s">
        <v>7</v>
      </c>
    </row>
    <row r="3" spans="1:13">
      <c r="A3">
        <v>9238</v>
      </c>
      <c r="B3">
        <v>42</v>
      </c>
      <c r="C3">
        <v>0</v>
      </c>
      <c r="D3">
        <v>28</v>
      </c>
      <c r="E3">
        <v>0</v>
      </c>
      <c r="G3" s="5" t="s">
        <v>8</v>
      </c>
      <c r="H3" s="6">
        <f ca="1">MAX($B:$B)</f>
        <v>42</v>
      </c>
      <c r="I3" s="6">
        <f ca="1">MAX($C:$C)</f>
        <v>77.76674</v>
      </c>
      <c r="J3" s="6">
        <f ca="1">MAX($D:$D)</f>
        <v>127</v>
      </c>
      <c r="K3" s="6">
        <f ca="1">MAX($E:$E)</f>
        <v>8</v>
      </c>
      <c r="M3" s="3" t="s">
        <v>9</v>
      </c>
    </row>
    <row r="4" spans="1:13">
      <c r="A4">
        <v>9244</v>
      </c>
      <c r="B4">
        <v>41</v>
      </c>
      <c r="C4">
        <v>0</v>
      </c>
      <c r="D4">
        <v>15</v>
      </c>
      <c r="E4">
        <v>1</v>
      </c>
      <c r="G4" s="5" t="s">
        <v>10</v>
      </c>
      <c r="H4" s="6">
        <f ca="1">ABS(H3-H2)</f>
        <v>1</v>
      </c>
      <c r="I4" s="6">
        <f ca="1">ABS(I3-I2)</f>
        <v>77.76674</v>
      </c>
      <c r="J4" s="6">
        <f ca="1">ABS(J3-J2)</f>
        <v>125</v>
      </c>
      <c r="K4" s="6">
        <f ca="1">ABS(K3-K2)</f>
        <v>10</v>
      </c>
      <c r="M4" s="3" t="s">
        <v>11</v>
      </c>
    </row>
    <row r="5" spans="1:13">
      <c r="A5">
        <v>9257</v>
      </c>
      <c r="B5">
        <v>42</v>
      </c>
      <c r="C5">
        <v>0</v>
      </c>
      <c r="D5">
        <v>36</v>
      </c>
      <c r="E5">
        <v>0</v>
      </c>
      <c r="G5" s="5" t="s">
        <v>12</v>
      </c>
      <c r="H5" s="6">
        <f ca="1">AVERAGE($B:$B)</f>
        <v>41.4201680672269</v>
      </c>
      <c r="I5" s="6">
        <f ca="1">AVERAGE($C:$C)</f>
        <v>44.0047674285714</v>
      </c>
      <c r="J5" s="6">
        <f ca="1">AVERAGE($D:$D)</f>
        <v>56.5966386554622</v>
      </c>
      <c r="K5" s="6">
        <f ca="1">AVERAGE($E:$E)</f>
        <v>2.71428571428571</v>
      </c>
      <c r="M5" s="3" t="s">
        <v>13</v>
      </c>
    </row>
    <row r="6" spans="1:13">
      <c r="A6">
        <v>9265</v>
      </c>
      <c r="B6">
        <v>41</v>
      </c>
      <c r="C6">
        <v>0</v>
      </c>
      <c r="D6">
        <v>55</v>
      </c>
      <c r="E6">
        <v>4</v>
      </c>
      <c r="G6" s="5" t="s">
        <v>14</v>
      </c>
      <c r="H6" s="6">
        <f ca="1">_xlfn.STDEV.P($B:$B)</f>
        <v>3.79728521446572</v>
      </c>
      <c r="I6" s="6">
        <f ca="1">_xlfn.STDEV.P($C:$C)</f>
        <v>21.5846569866614</v>
      </c>
      <c r="J6" s="6">
        <f ca="1">_xlfn.STDEV.P($D:$D)</f>
        <v>36.9564073154665</v>
      </c>
      <c r="K6" s="6">
        <f ca="1">_xlfn.STDEV.P($E:$E)</f>
        <v>1.88766095708125</v>
      </c>
      <c r="M6" s="3" t="s">
        <v>15</v>
      </c>
    </row>
    <row r="7" spans="1:13">
      <c r="A7">
        <v>9296</v>
      </c>
      <c r="B7">
        <v>42</v>
      </c>
      <c r="C7">
        <v>0</v>
      </c>
      <c r="D7">
        <v>30</v>
      </c>
      <c r="E7">
        <v>1</v>
      </c>
      <c r="G7" s="5" t="s">
        <v>16</v>
      </c>
      <c r="H7" s="6">
        <f ca="1">QUARTILE($B:$B,1)</f>
        <v>41</v>
      </c>
      <c r="I7" s="6">
        <f ca="1">QUARTILE($C:$C,1)</f>
        <v>33.68347</v>
      </c>
      <c r="J7" s="6">
        <f ca="1">QUARTILE($D:$D,1)</f>
        <v>29.5</v>
      </c>
      <c r="K7" s="6">
        <f ca="1">QUARTILE($E:$E,1)</f>
        <v>2</v>
      </c>
      <c r="M7" s="3" t="s">
        <v>17</v>
      </c>
    </row>
    <row r="8" spans="1:13">
      <c r="A8">
        <v>9302</v>
      </c>
      <c r="B8">
        <v>41</v>
      </c>
      <c r="C8">
        <v>0</v>
      </c>
      <c r="D8">
        <v>53</v>
      </c>
      <c r="E8">
        <v>1</v>
      </c>
      <c r="G8" s="5" t="s">
        <v>18</v>
      </c>
      <c r="H8" s="6">
        <f ca="1">QUARTILE($B:$B,3)</f>
        <v>42</v>
      </c>
      <c r="I8" s="6">
        <f ca="1">QUARTILE($C:$C,3)</f>
        <v>58.54975</v>
      </c>
      <c r="J8" s="6">
        <f ca="1">QUARTILE($D:$D,3)</f>
        <v>93.5</v>
      </c>
      <c r="K8" s="6">
        <f ca="1">QUARTILE($E:$E,3)</f>
        <v>4</v>
      </c>
      <c r="M8" s="3" t="s">
        <v>19</v>
      </c>
    </row>
    <row r="9" spans="1:13">
      <c r="A9">
        <v>9345</v>
      </c>
      <c r="B9">
        <v>42</v>
      </c>
      <c r="C9">
        <v>0</v>
      </c>
      <c r="D9">
        <v>13</v>
      </c>
      <c r="E9">
        <v>1</v>
      </c>
      <c r="G9" s="5" t="s">
        <v>20</v>
      </c>
      <c r="H9" s="6">
        <f ca="1">ABS(H8-H7)</f>
        <v>1</v>
      </c>
      <c r="I9" s="6">
        <f ca="1">ABS(I8-I7)</f>
        <v>24.86628</v>
      </c>
      <c r="J9" s="6">
        <f ca="1">ABS(J8-J7)</f>
        <v>64</v>
      </c>
      <c r="K9" s="6">
        <f ca="1">ABS(K8-K7)</f>
        <v>2</v>
      </c>
      <c r="M9" s="3" t="s">
        <v>21</v>
      </c>
    </row>
    <row r="10" spans="1:13">
      <c r="A10">
        <v>9354</v>
      </c>
      <c r="B10">
        <v>41</v>
      </c>
      <c r="C10">
        <v>0</v>
      </c>
      <c r="D10">
        <v>2</v>
      </c>
      <c r="E10">
        <v>0</v>
      </c>
      <c r="G10" s="5" t="s">
        <v>22</v>
      </c>
      <c r="H10" s="6">
        <f ca="1">H7-(H9*1.5)</f>
        <v>39.5</v>
      </c>
      <c r="I10" s="6">
        <f ca="1">I7-(I9*1.5)</f>
        <v>-3.61595</v>
      </c>
      <c r="J10" s="6">
        <f ca="1">J7-(J9*1.5)</f>
        <v>-66.5</v>
      </c>
      <c r="K10" s="6">
        <f ca="1">K7-(K9*1.5)</f>
        <v>-1</v>
      </c>
      <c r="M10" s="3" t="s">
        <v>23</v>
      </c>
    </row>
    <row r="11" spans="1:13">
      <c r="A11">
        <v>9385</v>
      </c>
      <c r="B11">
        <v>41</v>
      </c>
      <c r="C11">
        <v>0</v>
      </c>
      <c r="D11">
        <v>93</v>
      </c>
      <c r="E11">
        <v>1</v>
      </c>
      <c r="G11" s="5" t="s">
        <v>24</v>
      </c>
      <c r="H11" s="6">
        <f ca="1">H8+(H9*1.5)</f>
        <v>43.5</v>
      </c>
      <c r="I11" s="6">
        <f ca="1">I8+(I9*1.5)</f>
        <v>95.84917</v>
      </c>
      <c r="J11" s="6">
        <f ca="1">J8+(J9*1.5)</f>
        <v>189.5</v>
      </c>
      <c r="K11" s="6">
        <f ca="1">K8+(K9*1.5)</f>
        <v>7</v>
      </c>
      <c r="M11" s="3" t="s">
        <v>25</v>
      </c>
    </row>
    <row r="12" spans="1:5">
      <c r="A12">
        <v>9391</v>
      </c>
      <c r="B12">
        <v>41</v>
      </c>
      <c r="C12">
        <v>0</v>
      </c>
      <c r="D12">
        <v>94</v>
      </c>
      <c r="E12">
        <v>3</v>
      </c>
    </row>
    <row r="13" spans="1:5">
      <c r="A13">
        <v>9422</v>
      </c>
      <c r="B13">
        <v>41</v>
      </c>
      <c r="C13">
        <v>0</v>
      </c>
      <c r="D13">
        <v>29</v>
      </c>
      <c r="E13">
        <v>4</v>
      </c>
    </row>
    <row r="14" spans="1:5">
      <c r="A14">
        <v>9428</v>
      </c>
      <c r="B14">
        <v>41</v>
      </c>
      <c r="C14">
        <v>0</v>
      </c>
      <c r="D14">
        <v>15</v>
      </c>
      <c r="E14">
        <v>5</v>
      </c>
    </row>
    <row r="15" spans="1:5">
      <c r="A15">
        <v>9440</v>
      </c>
      <c r="B15">
        <v>42</v>
      </c>
      <c r="C15">
        <v>8.333334</v>
      </c>
      <c r="D15">
        <v>35</v>
      </c>
      <c r="E15">
        <v>5</v>
      </c>
    </row>
    <row r="16" spans="1:5">
      <c r="A16">
        <v>9449</v>
      </c>
      <c r="B16">
        <v>41</v>
      </c>
      <c r="C16">
        <v>19.44445</v>
      </c>
      <c r="D16">
        <v>55</v>
      </c>
      <c r="E16">
        <v>7</v>
      </c>
    </row>
    <row r="17" spans="1:5">
      <c r="A17">
        <v>9480</v>
      </c>
      <c r="B17">
        <v>42</v>
      </c>
      <c r="C17">
        <v>22.67025</v>
      </c>
      <c r="D17">
        <v>36</v>
      </c>
      <c r="E17">
        <v>3</v>
      </c>
    </row>
    <row r="18" spans="1:5">
      <c r="A18">
        <v>9486</v>
      </c>
      <c r="B18">
        <v>42</v>
      </c>
      <c r="C18">
        <v>22.67025</v>
      </c>
      <c r="D18">
        <v>47</v>
      </c>
      <c r="E18">
        <v>3</v>
      </c>
    </row>
    <row r="19" spans="1:5">
      <c r="A19">
        <v>9504</v>
      </c>
      <c r="B19">
        <v>41</v>
      </c>
      <c r="C19">
        <v>28.22581</v>
      </c>
      <c r="D19">
        <v>6</v>
      </c>
      <c r="E19">
        <v>0</v>
      </c>
    </row>
    <row r="20" spans="1:5">
      <c r="A20">
        <v>9511</v>
      </c>
      <c r="B20">
        <v>41</v>
      </c>
      <c r="C20">
        <v>28.22581</v>
      </c>
      <c r="D20">
        <v>36</v>
      </c>
      <c r="E20">
        <v>1</v>
      </c>
    </row>
    <row r="21" spans="1:5">
      <c r="A21">
        <v>9535</v>
      </c>
      <c r="B21">
        <v>42</v>
      </c>
      <c r="C21">
        <v>32.39248</v>
      </c>
      <c r="D21">
        <v>66</v>
      </c>
      <c r="E21">
        <v>0</v>
      </c>
    </row>
    <row r="22" spans="1:5">
      <c r="A22">
        <v>9544</v>
      </c>
      <c r="B22">
        <v>41</v>
      </c>
      <c r="C22">
        <v>43.50359</v>
      </c>
      <c r="D22">
        <v>41</v>
      </c>
      <c r="E22">
        <v>2</v>
      </c>
    </row>
    <row r="23" spans="1:5">
      <c r="A23">
        <v>9575</v>
      </c>
      <c r="B23">
        <v>42</v>
      </c>
      <c r="C23">
        <v>46.72939</v>
      </c>
      <c r="D23">
        <v>110</v>
      </c>
      <c r="E23">
        <v>5</v>
      </c>
    </row>
    <row r="24" spans="1:5">
      <c r="A24">
        <v>9581</v>
      </c>
      <c r="B24">
        <v>41</v>
      </c>
      <c r="C24">
        <v>63.39606</v>
      </c>
      <c r="D24">
        <v>42</v>
      </c>
      <c r="E24">
        <v>4</v>
      </c>
    </row>
    <row r="25" spans="1:5">
      <c r="A25">
        <v>9624</v>
      </c>
      <c r="B25">
        <v>42</v>
      </c>
      <c r="C25">
        <v>57.38831</v>
      </c>
      <c r="D25">
        <v>38</v>
      </c>
      <c r="E25">
        <v>3</v>
      </c>
    </row>
    <row r="26" spans="1:5">
      <c r="A26">
        <v>9632</v>
      </c>
      <c r="B26">
        <v>41</v>
      </c>
      <c r="C26">
        <v>58.7772</v>
      </c>
      <c r="D26">
        <v>75</v>
      </c>
      <c r="E26">
        <v>2</v>
      </c>
    </row>
    <row r="27" spans="1:5">
      <c r="A27">
        <v>9663</v>
      </c>
      <c r="B27">
        <v>41</v>
      </c>
      <c r="C27">
        <v>55.55139</v>
      </c>
      <c r="D27">
        <v>37</v>
      </c>
      <c r="E27">
        <v>3</v>
      </c>
    </row>
    <row r="28" spans="1:5">
      <c r="A28">
        <v>9669</v>
      </c>
      <c r="B28">
        <v>41</v>
      </c>
      <c r="C28">
        <v>55.55139</v>
      </c>
      <c r="D28">
        <v>47</v>
      </c>
      <c r="E28">
        <v>5</v>
      </c>
    </row>
    <row r="29" spans="1:5">
      <c r="A29">
        <v>9694</v>
      </c>
      <c r="B29">
        <v>42</v>
      </c>
      <c r="C29">
        <v>53.99583</v>
      </c>
      <c r="D29">
        <v>52</v>
      </c>
      <c r="E29">
        <v>4</v>
      </c>
    </row>
    <row r="30" spans="1:5">
      <c r="A30">
        <v>9700</v>
      </c>
      <c r="B30">
        <v>41</v>
      </c>
      <c r="C30">
        <v>70.6625</v>
      </c>
      <c r="D30">
        <v>121</v>
      </c>
      <c r="E30">
        <v>5</v>
      </c>
    </row>
    <row r="31" spans="1:5">
      <c r="A31">
        <v>9719</v>
      </c>
      <c r="B31">
        <v>42</v>
      </c>
      <c r="C31">
        <v>71.75899</v>
      </c>
      <c r="D31">
        <v>73</v>
      </c>
      <c r="E31">
        <v>6</v>
      </c>
    </row>
    <row r="32" spans="1:5">
      <c r="A32">
        <v>9727</v>
      </c>
      <c r="B32">
        <v>41</v>
      </c>
      <c r="C32">
        <v>73.14788</v>
      </c>
      <c r="D32">
        <v>48</v>
      </c>
      <c r="E32">
        <v>3</v>
      </c>
    </row>
    <row r="33" spans="1:5">
      <c r="A33">
        <v>9758</v>
      </c>
      <c r="B33">
        <v>41</v>
      </c>
      <c r="C33">
        <v>69.92207</v>
      </c>
      <c r="D33">
        <v>111</v>
      </c>
      <c r="E33">
        <v>4</v>
      </c>
    </row>
    <row r="34" spans="1:5">
      <c r="A34">
        <v>9764</v>
      </c>
      <c r="B34">
        <v>42</v>
      </c>
      <c r="C34">
        <v>69.92207</v>
      </c>
      <c r="D34">
        <v>45</v>
      </c>
      <c r="E34">
        <v>3</v>
      </c>
    </row>
    <row r="35" spans="1:5">
      <c r="A35">
        <v>9795</v>
      </c>
      <c r="B35">
        <v>41</v>
      </c>
      <c r="C35">
        <v>70.8223</v>
      </c>
      <c r="D35">
        <v>11</v>
      </c>
      <c r="E35">
        <v>3</v>
      </c>
    </row>
    <row r="36" spans="1:5">
      <c r="A36">
        <v>9801</v>
      </c>
      <c r="B36">
        <v>41</v>
      </c>
      <c r="C36">
        <v>58.3223</v>
      </c>
      <c r="D36">
        <v>119</v>
      </c>
      <c r="E36">
        <v>4</v>
      </c>
    </row>
    <row r="37" spans="1:5">
      <c r="A37">
        <v>9813</v>
      </c>
      <c r="B37">
        <v>42</v>
      </c>
      <c r="C37">
        <v>66.65563</v>
      </c>
      <c r="D37">
        <v>41</v>
      </c>
      <c r="E37">
        <v>4</v>
      </c>
    </row>
    <row r="38" spans="1:5">
      <c r="A38">
        <v>9822</v>
      </c>
      <c r="B38">
        <v>41</v>
      </c>
      <c r="C38">
        <v>77.76674</v>
      </c>
      <c r="D38">
        <v>29</v>
      </c>
      <c r="E38">
        <v>8</v>
      </c>
    </row>
    <row r="39" spans="1:5">
      <c r="A39">
        <v>9859</v>
      </c>
      <c r="B39">
        <v>41</v>
      </c>
      <c r="C39">
        <v>73.76674</v>
      </c>
      <c r="D39">
        <v>111</v>
      </c>
      <c r="E39">
        <v>3</v>
      </c>
    </row>
    <row r="40" spans="1:5">
      <c r="A40">
        <v>9890</v>
      </c>
      <c r="B40">
        <v>42</v>
      </c>
      <c r="C40">
        <v>60.32589</v>
      </c>
      <c r="D40">
        <v>36</v>
      </c>
      <c r="E40">
        <v>3</v>
      </c>
    </row>
    <row r="41" spans="1:5">
      <c r="A41">
        <v>9902</v>
      </c>
      <c r="B41">
        <v>42</v>
      </c>
      <c r="C41">
        <v>55.06273</v>
      </c>
      <c r="D41">
        <v>50</v>
      </c>
      <c r="E41">
        <v>2</v>
      </c>
    </row>
    <row r="42" spans="1:5">
      <c r="A42">
        <v>9911</v>
      </c>
      <c r="B42">
        <v>41</v>
      </c>
      <c r="C42">
        <v>53.67384</v>
      </c>
      <c r="D42">
        <v>25</v>
      </c>
      <c r="E42">
        <v>2</v>
      </c>
    </row>
    <row r="43" spans="1:5">
      <c r="A43">
        <v>9942</v>
      </c>
      <c r="B43">
        <v>41</v>
      </c>
      <c r="C43">
        <v>53.67384</v>
      </c>
      <c r="D43">
        <v>112</v>
      </c>
      <c r="E43">
        <v>3</v>
      </c>
    </row>
    <row r="44" spans="1:5">
      <c r="A44">
        <v>9948</v>
      </c>
      <c r="B44">
        <v>42</v>
      </c>
      <c r="C44">
        <v>53.67384</v>
      </c>
      <c r="D44">
        <v>49</v>
      </c>
      <c r="E44">
        <v>1</v>
      </c>
    </row>
    <row r="45" spans="1:5">
      <c r="A45">
        <v>9979</v>
      </c>
      <c r="B45">
        <v>41</v>
      </c>
      <c r="C45">
        <v>53.67384</v>
      </c>
      <c r="D45">
        <v>3</v>
      </c>
      <c r="E45">
        <v>-1</v>
      </c>
    </row>
    <row r="46" spans="1:5">
      <c r="A46">
        <v>9985</v>
      </c>
      <c r="B46">
        <v>41</v>
      </c>
      <c r="C46">
        <v>53.67384</v>
      </c>
      <c r="D46">
        <v>99</v>
      </c>
      <c r="E46">
        <v>-1</v>
      </c>
    </row>
    <row r="47" spans="1:5">
      <c r="A47">
        <v>9997</v>
      </c>
      <c r="B47">
        <v>42</v>
      </c>
      <c r="C47">
        <v>53.67384</v>
      </c>
      <c r="D47">
        <v>46</v>
      </c>
      <c r="E47">
        <v>-1</v>
      </c>
    </row>
    <row r="48" spans="1:5">
      <c r="A48">
        <v>10005</v>
      </c>
      <c r="B48">
        <v>41</v>
      </c>
      <c r="C48">
        <v>55.06273</v>
      </c>
      <c r="D48">
        <v>27</v>
      </c>
      <c r="E48">
        <v>3</v>
      </c>
    </row>
    <row r="49" spans="1:5">
      <c r="A49">
        <v>10036</v>
      </c>
      <c r="B49">
        <v>42</v>
      </c>
      <c r="C49">
        <v>58.28853</v>
      </c>
      <c r="D49">
        <v>37</v>
      </c>
      <c r="E49">
        <v>2</v>
      </c>
    </row>
    <row r="50" spans="1:5">
      <c r="A50">
        <v>10042</v>
      </c>
      <c r="B50">
        <v>41</v>
      </c>
      <c r="C50">
        <v>71.72939</v>
      </c>
      <c r="D50">
        <v>111</v>
      </c>
      <c r="E50">
        <v>2</v>
      </c>
    </row>
    <row r="51" spans="1:5">
      <c r="A51">
        <v>10086</v>
      </c>
      <c r="B51">
        <v>42</v>
      </c>
      <c r="C51">
        <v>74.00212</v>
      </c>
      <c r="D51">
        <v>45</v>
      </c>
      <c r="E51">
        <v>3</v>
      </c>
    </row>
    <row r="52" spans="1:5">
      <c r="A52">
        <v>10095</v>
      </c>
      <c r="B52">
        <v>42</v>
      </c>
      <c r="C52">
        <v>62.89101</v>
      </c>
      <c r="D52">
        <v>24</v>
      </c>
      <c r="E52">
        <v>4</v>
      </c>
    </row>
    <row r="53" spans="1:5">
      <c r="A53">
        <v>10125</v>
      </c>
      <c r="B53">
        <v>41</v>
      </c>
      <c r="C53">
        <v>66.22434</v>
      </c>
      <c r="D53">
        <v>108</v>
      </c>
      <c r="E53">
        <v>2</v>
      </c>
    </row>
    <row r="54" spans="1:5">
      <c r="A54">
        <v>10131</v>
      </c>
      <c r="B54">
        <v>41</v>
      </c>
      <c r="C54">
        <v>49.55767</v>
      </c>
      <c r="D54">
        <v>45</v>
      </c>
      <c r="E54">
        <v>3</v>
      </c>
    </row>
    <row r="55" spans="1:5">
      <c r="A55">
        <v>10162</v>
      </c>
      <c r="B55">
        <v>42</v>
      </c>
      <c r="C55">
        <v>49.55767</v>
      </c>
      <c r="D55">
        <v>9</v>
      </c>
      <c r="E55">
        <v>2</v>
      </c>
    </row>
    <row r="56" spans="1:5">
      <c r="A56">
        <v>10168</v>
      </c>
      <c r="B56">
        <v>41</v>
      </c>
      <c r="C56">
        <v>66.22434</v>
      </c>
      <c r="D56">
        <v>90</v>
      </c>
      <c r="E56">
        <v>3</v>
      </c>
    </row>
    <row r="57" spans="1:5">
      <c r="A57">
        <v>10181</v>
      </c>
      <c r="B57">
        <v>42</v>
      </c>
      <c r="C57">
        <v>65.58331</v>
      </c>
      <c r="D57">
        <v>47</v>
      </c>
      <c r="E57">
        <v>3</v>
      </c>
    </row>
    <row r="58" spans="1:5">
      <c r="A58">
        <v>10189</v>
      </c>
      <c r="B58">
        <v>42</v>
      </c>
      <c r="C58">
        <v>53.08331</v>
      </c>
      <c r="D58">
        <v>27</v>
      </c>
      <c r="E58">
        <v>5</v>
      </c>
    </row>
    <row r="59" spans="1:5">
      <c r="A59">
        <v>10220</v>
      </c>
      <c r="B59">
        <v>41</v>
      </c>
      <c r="C59">
        <v>53.08331</v>
      </c>
      <c r="D59">
        <v>35</v>
      </c>
      <c r="E59">
        <v>1</v>
      </c>
    </row>
    <row r="60" spans="1:5">
      <c r="A60">
        <v>10226</v>
      </c>
      <c r="B60">
        <v>41</v>
      </c>
      <c r="C60">
        <v>36.41665</v>
      </c>
      <c r="D60">
        <v>103</v>
      </c>
      <c r="E60">
        <v>1</v>
      </c>
    </row>
    <row r="61" spans="1:5">
      <c r="A61">
        <v>10276</v>
      </c>
      <c r="B61">
        <v>42</v>
      </c>
      <c r="C61">
        <v>36.14392</v>
      </c>
      <c r="D61">
        <v>106</v>
      </c>
      <c r="E61">
        <v>1</v>
      </c>
    </row>
    <row r="62" spans="1:5">
      <c r="A62">
        <v>10284</v>
      </c>
      <c r="B62">
        <v>42</v>
      </c>
      <c r="C62">
        <v>36.14392</v>
      </c>
      <c r="D62">
        <v>124</v>
      </c>
      <c r="E62">
        <v>4</v>
      </c>
    </row>
    <row r="63" spans="1:5">
      <c r="A63">
        <v>10315</v>
      </c>
      <c r="B63">
        <v>41</v>
      </c>
      <c r="C63">
        <v>36.0364</v>
      </c>
      <c r="D63">
        <v>49</v>
      </c>
      <c r="E63">
        <v>0</v>
      </c>
    </row>
    <row r="64" spans="1:5">
      <c r="A64">
        <v>10321</v>
      </c>
      <c r="B64">
        <v>41</v>
      </c>
      <c r="C64">
        <v>36.0364</v>
      </c>
      <c r="D64">
        <v>9</v>
      </c>
      <c r="E64">
        <v>-1</v>
      </c>
    </row>
    <row r="65" spans="1:5">
      <c r="A65">
        <v>10364</v>
      </c>
      <c r="B65">
        <v>42</v>
      </c>
      <c r="C65">
        <v>35.13617</v>
      </c>
      <c r="D65">
        <v>45</v>
      </c>
      <c r="E65">
        <v>2</v>
      </c>
    </row>
    <row r="66" spans="1:5">
      <c r="A66">
        <v>10373</v>
      </c>
      <c r="B66">
        <v>41</v>
      </c>
      <c r="C66">
        <v>29.58062</v>
      </c>
      <c r="D66">
        <v>30</v>
      </c>
      <c r="E66">
        <v>0</v>
      </c>
    </row>
    <row r="67" spans="1:5">
      <c r="A67">
        <v>10403</v>
      </c>
      <c r="B67">
        <v>41</v>
      </c>
      <c r="C67">
        <v>21.88831</v>
      </c>
      <c r="D67">
        <v>28</v>
      </c>
      <c r="E67">
        <v>4</v>
      </c>
    </row>
    <row r="68" spans="1:5">
      <c r="A68">
        <v>10409</v>
      </c>
      <c r="B68">
        <v>42</v>
      </c>
      <c r="C68">
        <v>38.55497</v>
      </c>
      <c r="D68">
        <v>103</v>
      </c>
      <c r="E68">
        <v>5</v>
      </c>
    </row>
    <row r="69" spans="1:5">
      <c r="A69">
        <v>10459</v>
      </c>
      <c r="B69">
        <v>42</v>
      </c>
      <c r="C69">
        <v>35.32917</v>
      </c>
      <c r="D69">
        <v>110</v>
      </c>
      <c r="E69">
        <v>5</v>
      </c>
    </row>
    <row r="70" spans="1:5">
      <c r="A70">
        <v>10467</v>
      </c>
      <c r="B70">
        <v>41</v>
      </c>
      <c r="C70">
        <v>47.82917</v>
      </c>
      <c r="D70">
        <v>120</v>
      </c>
      <c r="E70">
        <v>2</v>
      </c>
    </row>
    <row r="71" spans="1:5">
      <c r="A71">
        <v>10498</v>
      </c>
      <c r="B71">
        <v>42</v>
      </c>
      <c r="C71">
        <v>49.05497</v>
      </c>
      <c r="D71">
        <v>49</v>
      </c>
      <c r="E71">
        <v>4</v>
      </c>
    </row>
    <row r="72" spans="1:5">
      <c r="A72">
        <v>10504</v>
      </c>
      <c r="B72">
        <v>41</v>
      </c>
      <c r="C72">
        <v>65.72164</v>
      </c>
      <c r="D72">
        <v>10</v>
      </c>
      <c r="E72">
        <v>5</v>
      </c>
    </row>
    <row r="73" spans="1:5">
      <c r="A73">
        <v>10535</v>
      </c>
      <c r="B73">
        <v>41</v>
      </c>
      <c r="C73">
        <v>62.49583</v>
      </c>
      <c r="D73">
        <v>89</v>
      </c>
      <c r="E73">
        <v>4</v>
      </c>
    </row>
    <row r="74" spans="1:5">
      <c r="A74">
        <v>10541</v>
      </c>
      <c r="B74">
        <v>41</v>
      </c>
      <c r="C74">
        <v>62.49583</v>
      </c>
      <c r="D74">
        <v>96</v>
      </c>
      <c r="E74">
        <v>2</v>
      </c>
    </row>
    <row r="75" spans="1:5">
      <c r="A75">
        <v>10553</v>
      </c>
      <c r="B75">
        <v>42</v>
      </c>
      <c r="C75">
        <v>68.50359</v>
      </c>
      <c r="D75">
        <v>25</v>
      </c>
      <c r="E75">
        <v>4</v>
      </c>
    </row>
    <row r="76" spans="1:5">
      <c r="A76">
        <v>10562</v>
      </c>
      <c r="B76">
        <v>41</v>
      </c>
      <c r="C76">
        <v>68.50359</v>
      </c>
      <c r="D76">
        <v>4</v>
      </c>
      <c r="E76">
        <v>7</v>
      </c>
    </row>
    <row r="77" spans="1:5">
      <c r="A77">
        <v>10593</v>
      </c>
      <c r="B77">
        <v>41</v>
      </c>
      <c r="C77">
        <v>68.50359</v>
      </c>
      <c r="D77">
        <v>104</v>
      </c>
      <c r="E77">
        <v>2</v>
      </c>
    </row>
    <row r="78" spans="1:5">
      <c r="A78">
        <v>10599</v>
      </c>
      <c r="B78">
        <v>41</v>
      </c>
      <c r="C78">
        <v>51.83692</v>
      </c>
      <c r="D78">
        <v>48</v>
      </c>
      <c r="E78">
        <v>2</v>
      </c>
    </row>
    <row r="79" spans="1:5">
      <c r="A79">
        <v>10642</v>
      </c>
      <c r="B79">
        <v>42</v>
      </c>
      <c r="C79">
        <v>54.1625</v>
      </c>
      <c r="D79">
        <v>107</v>
      </c>
      <c r="E79">
        <v>3</v>
      </c>
    </row>
    <row r="80" spans="1:5">
      <c r="A80">
        <v>10651</v>
      </c>
      <c r="B80">
        <v>42</v>
      </c>
      <c r="C80">
        <v>41.6625</v>
      </c>
      <c r="D80">
        <v>124</v>
      </c>
      <c r="E80">
        <v>3</v>
      </c>
    </row>
    <row r="81" spans="1:5">
      <c r="A81">
        <v>10681</v>
      </c>
      <c r="B81">
        <v>41</v>
      </c>
      <c r="C81">
        <v>41.77003</v>
      </c>
      <c r="D81">
        <v>49</v>
      </c>
      <c r="E81">
        <v>3</v>
      </c>
    </row>
    <row r="82" spans="1:5">
      <c r="A82">
        <v>10688</v>
      </c>
      <c r="B82">
        <v>41</v>
      </c>
      <c r="C82">
        <v>25.10336</v>
      </c>
      <c r="D82">
        <v>16</v>
      </c>
      <c r="E82">
        <v>4</v>
      </c>
    </row>
    <row r="83" spans="1:5">
      <c r="A83">
        <v>10718</v>
      </c>
      <c r="B83">
        <v>41</v>
      </c>
      <c r="C83">
        <v>25.10336</v>
      </c>
      <c r="D83">
        <v>87</v>
      </c>
      <c r="E83">
        <v>5</v>
      </c>
    </row>
    <row r="84" spans="1:5">
      <c r="A84">
        <v>10725</v>
      </c>
      <c r="B84">
        <v>41</v>
      </c>
      <c r="C84">
        <v>25.10336</v>
      </c>
      <c r="D84">
        <v>94</v>
      </c>
      <c r="E84">
        <v>4</v>
      </c>
    </row>
    <row r="85" spans="1:5">
      <c r="A85">
        <v>10737</v>
      </c>
      <c r="B85">
        <v>42</v>
      </c>
      <c r="C85">
        <v>25.10336</v>
      </c>
      <c r="D85">
        <v>23</v>
      </c>
      <c r="E85">
        <v>5</v>
      </c>
    </row>
    <row r="86" spans="1:5">
      <c r="A86">
        <v>10745</v>
      </c>
      <c r="B86">
        <v>42</v>
      </c>
      <c r="C86">
        <v>13.99225</v>
      </c>
      <c r="D86">
        <v>2</v>
      </c>
      <c r="E86">
        <v>7</v>
      </c>
    </row>
    <row r="87" spans="1:5">
      <c r="A87">
        <v>10776</v>
      </c>
      <c r="B87">
        <v>41</v>
      </c>
      <c r="C87">
        <v>17.21805</v>
      </c>
      <c r="D87">
        <v>103</v>
      </c>
      <c r="E87">
        <v>4</v>
      </c>
    </row>
    <row r="88" spans="1:5">
      <c r="A88">
        <v>10782</v>
      </c>
      <c r="B88">
        <v>42</v>
      </c>
      <c r="C88">
        <v>33.88472</v>
      </c>
      <c r="D88">
        <v>48</v>
      </c>
      <c r="E88">
        <v>4</v>
      </c>
    </row>
    <row r="89" spans="1:5">
      <c r="A89">
        <v>10834</v>
      </c>
      <c r="B89">
        <v>41</v>
      </c>
      <c r="C89">
        <v>33.48222</v>
      </c>
      <c r="D89">
        <v>124</v>
      </c>
      <c r="E89">
        <v>3</v>
      </c>
    </row>
    <row r="90" spans="1:5">
      <c r="A90">
        <v>10840</v>
      </c>
      <c r="B90">
        <v>42</v>
      </c>
      <c r="C90">
        <v>50.14888</v>
      </c>
      <c r="D90">
        <v>35</v>
      </c>
      <c r="E90">
        <v>3</v>
      </c>
    </row>
    <row r="91" spans="1:5">
      <c r="A91">
        <v>10929</v>
      </c>
      <c r="B91">
        <v>41</v>
      </c>
      <c r="C91">
        <v>47.93915</v>
      </c>
      <c r="D91">
        <v>22</v>
      </c>
      <c r="E91">
        <v>1</v>
      </c>
    </row>
    <row r="92" spans="1:5">
      <c r="A92">
        <v>11459</v>
      </c>
      <c r="B92">
        <v>41</v>
      </c>
      <c r="C92">
        <v>47.93915</v>
      </c>
      <c r="D92">
        <v>105</v>
      </c>
      <c r="E92">
        <v>1</v>
      </c>
    </row>
    <row r="93" spans="1:5">
      <c r="A93">
        <v>11465</v>
      </c>
      <c r="B93">
        <v>42</v>
      </c>
      <c r="C93">
        <v>64.60582</v>
      </c>
      <c r="D93">
        <v>43</v>
      </c>
      <c r="E93">
        <v>0</v>
      </c>
    </row>
    <row r="94" spans="1:5">
      <c r="A94">
        <v>11486</v>
      </c>
      <c r="B94">
        <v>42</v>
      </c>
      <c r="C94">
        <v>64.60582</v>
      </c>
      <c r="D94">
        <v>35</v>
      </c>
      <c r="E94">
        <v>2</v>
      </c>
    </row>
    <row r="95" spans="1:5">
      <c r="A95">
        <v>11492</v>
      </c>
      <c r="B95">
        <v>42</v>
      </c>
      <c r="C95">
        <v>56.27248</v>
      </c>
      <c r="D95">
        <v>109</v>
      </c>
      <c r="E95">
        <v>2</v>
      </c>
    </row>
    <row r="96" spans="1:5">
      <c r="A96">
        <v>11572</v>
      </c>
      <c r="B96">
        <v>42</v>
      </c>
      <c r="C96">
        <v>56.27248</v>
      </c>
      <c r="D96">
        <v>9</v>
      </c>
      <c r="E96">
        <v>2</v>
      </c>
    </row>
    <row r="97" spans="1:5">
      <c r="A97">
        <v>11581</v>
      </c>
      <c r="B97">
        <v>42</v>
      </c>
      <c r="C97">
        <v>53.04667</v>
      </c>
      <c r="D97">
        <v>45</v>
      </c>
      <c r="E97">
        <v>3</v>
      </c>
    </row>
    <row r="98" spans="1:5">
      <c r="A98">
        <v>11618</v>
      </c>
      <c r="B98">
        <v>41</v>
      </c>
      <c r="C98">
        <v>39.08271</v>
      </c>
      <c r="D98">
        <v>116</v>
      </c>
      <c r="E98">
        <v>-2</v>
      </c>
    </row>
    <row r="99" spans="1:5">
      <c r="A99">
        <v>11661</v>
      </c>
      <c r="B99">
        <v>42</v>
      </c>
      <c r="C99">
        <v>39.48521</v>
      </c>
      <c r="D99">
        <v>44</v>
      </c>
      <c r="E99">
        <v>4</v>
      </c>
    </row>
    <row r="100" spans="1:5">
      <c r="A100">
        <v>11670</v>
      </c>
      <c r="B100">
        <v>41</v>
      </c>
      <c r="C100">
        <v>33.92966</v>
      </c>
      <c r="D100">
        <v>38</v>
      </c>
      <c r="E100">
        <v>4</v>
      </c>
    </row>
    <row r="101" spans="1:5">
      <c r="A101">
        <v>11700</v>
      </c>
      <c r="B101">
        <v>41</v>
      </c>
      <c r="C101">
        <v>32.80606</v>
      </c>
      <c r="D101">
        <v>127</v>
      </c>
      <c r="E101">
        <v>5</v>
      </c>
    </row>
    <row r="102" spans="1:5">
      <c r="A102">
        <v>11706</v>
      </c>
      <c r="B102">
        <v>42</v>
      </c>
      <c r="C102">
        <v>49.47273</v>
      </c>
      <c r="D102">
        <v>41</v>
      </c>
      <c r="E102">
        <v>4</v>
      </c>
    </row>
    <row r="103" spans="1:5">
      <c r="A103">
        <v>11743</v>
      </c>
      <c r="B103">
        <v>41</v>
      </c>
      <c r="C103">
        <v>35.50877</v>
      </c>
      <c r="D103">
        <v>89</v>
      </c>
      <c r="E103">
        <v>6</v>
      </c>
    </row>
    <row r="104" spans="1:5">
      <c r="A104">
        <v>11756</v>
      </c>
      <c r="B104">
        <v>42</v>
      </c>
      <c r="C104">
        <v>43.20107</v>
      </c>
      <c r="D104">
        <v>10</v>
      </c>
      <c r="E104">
        <v>5</v>
      </c>
    </row>
    <row r="105" spans="1:5">
      <c r="A105">
        <v>11764</v>
      </c>
      <c r="B105">
        <v>41</v>
      </c>
      <c r="C105">
        <v>55.70107</v>
      </c>
      <c r="D105">
        <v>46</v>
      </c>
      <c r="E105">
        <v>6</v>
      </c>
    </row>
    <row r="106" spans="1:5">
      <c r="A106">
        <v>11789</v>
      </c>
      <c r="B106">
        <v>41</v>
      </c>
      <c r="C106">
        <v>55.70107</v>
      </c>
      <c r="D106">
        <v>12</v>
      </c>
      <c r="E106">
        <v>1</v>
      </c>
    </row>
    <row r="107" spans="1:5">
      <c r="A107">
        <v>11832</v>
      </c>
      <c r="B107">
        <v>41</v>
      </c>
      <c r="C107">
        <v>55.70107</v>
      </c>
      <c r="D107">
        <v>57</v>
      </c>
      <c r="E107">
        <v>2</v>
      </c>
    </row>
    <row r="108" spans="1:5">
      <c r="A108">
        <v>11845</v>
      </c>
      <c r="B108">
        <v>42</v>
      </c>
      <c r="C108">
        <v>60.69068</v>
      </c>
      <c r="D108">
        <v>35</v>
      </c>
      <c r="E108">
        <v>1</v>
      </c>
    </row>
    <row r="109" spans="1:5">
      <c r="A109">
        <v>11860</v>
      </c>
      <c r="B109">
        <v>41</v>
      </c>
      <c r="C109">
        <v>65.03176</v>
      </c>
      <c r="D109">
        <v>89</v>
      </c>
      <c r="E109">
        <v>2</v>
      </c>
    </row>
    <row r="110" spans="1:5">
      <c r="A110">
        <v>11891</v>
      </c>
      <c r="B110">
        <v>42</v>
      </c>
      <c r="C110">
        <v>57.14646</v>
      </c>
      <c r="D110">
        <v>40</v>
      </c>
      <c r="E110">
        <v>2</v>
      </c>
    </row>
    <row r="111" spans="1:5">
      <c r="A111">
        <v>11897</v>
      </c>
      <c r="B111">
        <v>41</v>
      </c>
      <c r="C111">
        <v>73.81313</v>
      </c>
      <c r="D111">
        <v>39</v>
      </c>
      <c r="E111">
        <v>2</v>
      </c>
    </row>
    <row r="112" spans="1:5">
      <c r="A112">
        <v>11928</v>
      </c>
      <c r="B112">
        <v>41</v>
      </c>
      <c r="C112">
        <v>57.14646</v>
      </c>
      <c r="D112">
        <v>40</v>
      </c>
      <c r="E112">
        <v>2</v>
      </c>
    </row>
    <row r="113" spans="1:5">
      <c r="A113">
        <v>11947</v>
      </c>
      <c r="B113">
        <v>42</v>
      </c>
      <c r="C113">
        <v>59.70692</v>
      </c>
      <c r="D113">
        <v>22</v>
      </c>
      <c r="E113">
        <v>1</v>
      </c>
    </row>
    <row r="114" spans="1:5">
      <c r="A114">
        <v>11955</v>
      </c>
      <c r="B114">
        <v>42</v>
      </c>
      <c r="C114">
        <v>52.01461</v>
      </c>
      <c r="D114">
        <v>10</v>
      </c>
      <c r="E114">
        <v>2</v>
      </c>
    </row>
    <row r="115" spans="1:5">
      <c r="A115">
        <v>11980</v>
      </c>
      <c r="B115">
        <v>41</v>
      </c>
      <c r="C115">
        <v>43.51461</v>
      </c>
      <c r="D115">
        <v>18</v>
      </c>
      <c r="E115">
        <v>2</v>
      </c>
    </row>
    <row r="116" spans="1:5">
      <c r="A116">
        <v>11986</v>
      </c>
      <c r="B116">
        <v>41</v>
      </c>
      <c r="C116">
        <v>43.51461</v>
      </c>
      <c r="D116">
        <v>36</v>
      </c>
      <c r="E116">
        <v>2</v>
      </c>
    </row>
    <row r="117" spans="1:5">
      <c r="A117">
        <v>12017</v>
      </c>
      <c r="B117">
        <v>41</v>
      </c>
      <c r="C117">
        <v>43.51461</v>
      </c>
      <c r="D117">
        <v>127</v>
      </c>
      <c r="E117">
        <v>2</v>
      </c>
    </row>
    <row r="118" spans="1:5">
      <c r="A118">
        <v>12023</v>
      </c>
      <c r="B118">
        <v>41</v>
      </c>
      <c r="C118">
        <v>35.8223</v>
      </c>
      <c r="D118">
        <v>42</v>
      </c>
      <c r="E118">
        <v>2</v>
      </c>
    </row>
    <row r="119" spans="1:5">
      <c r="A119">
        <v>12042</v>
      </c>
      <c r="B119">
        <v>42</v>
      </c>
      <c r="C119">
        <v>34.41879</v>
      </c>
      <c r="D119">
        <v>93</v>
      </c>
      <c r="E119">
        <v>2</v>
      </c>
    </row>
    <row r="120" spans="1:5">
      <c r="A120">
        <v>12050</v>
      </c>
      <c r="B120">
        <v>41</v>
      </c>
      <c r="C120">
        <v>43.69299</v>
      </c>
      <c r="D120">
        <v>109</v>
      </c>
      <c r="E120">
        <v>2</v>
      </c>
    </row>
  </sheetData>
  <conditionalFormatting sqref="B2:B1048576">
    <cfRule type="cellIs" dxfId="0" operator="notBetween" priority="1">
      <formula>39.5</formula>
      <formula>43.5</formula>
    </cfRule>
  </conditionalFormatting>
  <conditionalFormatting sqref="C2:C1048576">
    <cfRule type="cellIs" dxfId="1" operator="notBetween" priority="2">
      <formula>-3.61595</formula>
      <formula>95.84917</formula>
    </cfRule>
  </conditionalFormatting>
  <conditionalFormatting sqref="D2:D1048576">
    <cfRule type="cellIs" dxfId="2" operator="notBetween" priority="3">
      <formula>-66.5</formula>
      <formula>189.5</formula>
    </cfRule>
  </conditionalFormatting>
  <conditionalFormatting sqref="E2:E1048576">
    <cfRule type="cellIs" dxfId="3" operator="notBetween" priority="4">
      <formula>-1</formula>
      <formula>7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fARhr0Lckt3pjmNqhvzXGGbyD5lw1PAgSZFCBgfMOHqKY9ITLkhjtSK1PaZd+OiEPdYbzlzO0CZ9w2XlzSN0dA==" saltValue="HrXCyVS0hl3MGK6v8XwJU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2022-01-23T04:35:56Z</dcterms:created>
  <dcterms:modified xsi:type="dcterms:W3CDTF">2022-01-23T04:35:56Z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