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nity\Capstone\Uncharted-Universe\DataSheet\"/>
    </mc:Choice>
  </mc:AlternateContent>
  <xr:revisionPtr revIDLastSave="0" documentId="13_ncr:1_{985F89E2-A9F4-4D85-BA98-5EC639F7FB09}" xr6:coauthVersionLast="47" xr6:coauthVersionMax="47" xr10:uidLastSave="{00000000-0000-0000-0000-000000000000}"/>
  <bookViews>
    <workbookView xWindow="540" yWindow="1755" windowWidth="17745" windowHeight="12945" activeTab="2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<sst xmlns="http://schemas.openxmlformats.org/spreadsheetml/2006/main" count="768" uniqueCount="440">
  <si>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</si>
  <si>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</si>
  <si>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</si>
  <si>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</si>
  <si>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</si>
  <si>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</si>
  <si>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</si>
  <si>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</si>
  <si>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</si>
  <si>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</si>
  <si>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</si>
  <si>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</si>
  <si>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</si>
  <si>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</si>
  <si>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</si>
  <si>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</si>
  <si>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</si>
  <si>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</si>
  <si>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</si>
  <si>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</si>
  <si>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</si>
  <si>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</si>
  <si>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</si>
  <si>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</si>
  <si>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</si>
  <si>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</si>
  <si>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</si>
  <si>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</si>
  <si>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</si>
  <si>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</si>
  <si>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</si>
  <si>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</si>
  <si>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</si>
  <si>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</si>
  <si>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</si>
  <si>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</si>
  <si>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</si>
  <si>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</si>
  <si>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</si>
  <si>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</si>
  <si>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</si>
  <si>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</si>
  <si>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</si>
  <si>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</si>
  <si>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</si>
  <si>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</si>
  <si>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</si>
  <si>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</si>
  <si>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</si>
  <si>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</si>
  <si>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</si>
  <si>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</si>
  <si>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</si>
  <si>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</si>
  <si>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</si>
  <si>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</si>
  <si>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</si>
  <si>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</si>
  <si>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</si>
  <si>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</si>
  <si>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</si>
  <si>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</si>
  <si>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</si>
  <si>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</si>
  <si>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</si>
  <si>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</si>
  <si>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</si>
  <si>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</si>
  <si>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</si>
  <si>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</si>
  <si>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</si>
  <si>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</si>
  <si>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</si>
  <si>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</si>
  <si>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</si>
  <si>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</si>
  <si>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</si>
  <si>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</si>
  <si>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</si>
  <si>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</si>
  <si>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</si>
  <si>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</si>
  <si>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</si>
  <si>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</si>
  <si>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</si>
  <si>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</si>
  <si>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</si>
  <si>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</si>
  <si>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</si>
  <si>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</si>
  <si>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</si>
  <si>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</si>
  <si>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</si>
  <si>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</si>
  <si>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</si>
  <si>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</si>
  <si>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</si>
  <si>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</si>
  <si>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</si>
  <si>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</si>
  <si>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</si>
  <si>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</si>
  <si>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</si>
  <si>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</si>
  <si>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</si>
  <si>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</si>
  <si>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</si>
  <si>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</si>
  <si>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</si>
  <si>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</si>
  <si>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</si>
  <si>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</si>
  <si>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</si>
  <si>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</si>
  <si>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</si>
  <si>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</si>
  <si>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</si>
  <si>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</si>
  <si>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</si>
  <si>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</si>
  <si>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</si>
  <si>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</si>
  <si>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</si>
  <si>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</si>
  <si>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</si>
  <si>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</si>
  <si>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</si>
  <si>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</si>
  <si>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</si>
  <si>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</si>
  <si>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</si>
  <si>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</si>
  <si>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</si>
  <si>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</si>
  <si>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</si>
  <si>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</si>
  <si>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</si>
  <si>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</si>
  <si>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</si>
  <si>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</si>
  <si>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</si>
  <si>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</si>
  <si>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</si>
  <si>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</si>
  <si>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</si>
  <si>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</si>
  <si>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</si>
  <si>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</si>
  <si>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</si>
  <si>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</si>
  <si>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</si>
  <si>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</si>
  <si>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</si>
  <si>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</si>
  <si>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</si>
  <si>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</si>
  <si>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</si>
  <si>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</si>
  <si>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</si>
  <si>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</si>
  <si>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</si>
  <si>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</si>
  <si>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</si>
  <si>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</si>
  <si>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</si>
  <si>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</si>
  <si>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</si>
  <si>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</si>
  <si>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</si>
  <si>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</si>
  <si>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</si>
  <si>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</si>
  <si>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</si>
  <si>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</si>
  <si>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</si>
  <si>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</si>
  <si>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</si>
  <si>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</si>
  <si>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</si>
  <si>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</si>
  <si>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</si>
  <si>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</si>
  <si>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</si>
  <si>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</si>
  <si>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</si>
  <si>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</si>
  <si>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</si>
  <si>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</si>
  <si>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</si>
  <si>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</si>
  <si>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</si>
  <si>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</si>
  <si>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</si>
  <si>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</si>
  <si>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</si>
  <si>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</si>
  <si>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</si>
  <si>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</si>
  <si>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</si>
  <si>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</si>
  <si>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</si>
  <si>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</si>
  <si>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</si>
  <si>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</si>
  <si>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</si>
  <si>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</si>
  <si>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</si>
  <si>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</si>
  <si>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</si>
  <si>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</si>
  <si>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</si>
  <si>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</si>
  <si>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</si>
  <si>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</si>
  <si>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</si>
  <si>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</si>
  <si>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</si>
  <si>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</si>
  <si>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</si>
  <si>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</si>
  <si>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</si>
  <si>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</si>
  <si>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</si>
  <si>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</si>
  <si>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</si>
  <si>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</si>
  <si>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</si>
  <si>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</si>
  <si>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</si>
  <si>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</si>
  <si>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</si>
  <si>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</si>
  <si>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</si>
  <si>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</si>
  <si>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</si>
  <si>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</si>
  <si>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</si>
  <si>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</si>
  <si>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</si>
  <si>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</si>
  <si>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</si>
  <si>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</si>
  <si>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</si>
  <si>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</si>
  <si>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</si>
  <si>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</si>
  <si>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</si>
  <si>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</si>
  <si>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</si>
  <si>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</si>
  <si>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</si>
  <si>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</si>
  <si>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</si>
  <si>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</si>
  <si>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</si>
  <si>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</si>
  <si>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</si>
  <si>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</si>
  <si>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</si>
  <si>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</si>
  <si>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</si>
  <si>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</si>
  <si>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</si>
  <si>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</si>
  <si>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</si>
  <si>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</si>
  <si>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</si>
  <si>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</si>
  <si>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</si>
  <si>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</si>
  <si>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</si>
  <si>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</si>
  <si>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</si>
  <si>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</si>
  <si>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</si>
  <si>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</si>
  <si>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</si>
  <si>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</si>
  <si>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</si>
  <si>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</si>
  <si>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</si>
  <si>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</si>
  <si>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</si>
  <si>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</si>
  <si>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</si>
  <si>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</si>
  <si>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</si>
  <si>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</si>
  <si>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</si>
  <si>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</si>
  <si>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</si>
  <si>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</si>
  <si>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</si>
  <si>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</si>
  <si>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</si>
  <si>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</si>
  <si>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</si>
  <si>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</si>
  <si>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</si>
  <si>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</si>
  <si>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</si>
  <si>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</si>
  <si>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</si>
  <si>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</si>
  <si>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</si>
  <si>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</si>
  <si>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</si>
  <si>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</si>
  <si>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</si>
  <si>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</si>
  <si>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</si>
  <si>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</si>
  <si>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</si>
  <si>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</si>
  <si>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</si>
  <si>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</si>
  <si>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</si>
  <si>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</si>
  <si>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</si>
  <si>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</si>
  <si>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</si>
  <si>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</si>
  <si>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</si>
  <si>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</si>
  <si>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</si>
  <si>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</si>
  <si>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</si>
  <si>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</si>
  <si>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</si>
  <si>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</si>
  <si>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</si>
  <si>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</si>
  <si>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</si>
  <si>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</si>
  <si>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</si>
  <si>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</si>
  <si>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</si>
  <si>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</si>
  <si>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</si>
  <si>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</si>
  <si>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</si>
  <si>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</si>
  <si>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</si>
  <si>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</si>
  <si>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</si>
  <si>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</si>
  <si>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</si>
  <si>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</si>
  <si>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</si>
  <si>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</si>
  <si>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</si>
  <si>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</si>
  <si>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</si>
  <si>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</si>
  <si>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</si>
  <si>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</si>
  <si>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</si>
  <si>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</si>
  <si>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</si>
  <si>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</si>
  <si>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</si>
  <si>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</si>
  <si>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</si>
  <si>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</si>
  <si>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</si>
  <si>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</si>
  <si>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</si>
  <si>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</si>
  <si>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</si>
  <si>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</si>
  <si>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</si>
  <si>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</si>
  <si>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</si>
  <si>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</si>
  <si>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</si>
  <si>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</si>
  <si>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</si>
  <si>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</si>
  <si>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</si>
  <si>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</si>
  <si>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</si>
  <si>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</si>
  <si>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</si>
  <si>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</si>
  <si>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</si>
  <si>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</si>
  <si>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</si>
  <si>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</si>
  <si>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</si>
  <si>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</si>
  <si>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</si>
  <si>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</si>
  <si>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</si>
  <si>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</si>
  <si>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</si>
  <si>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</si>
  <si>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</si>
  <si>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</si>
  <si>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</si>
  <si>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</si>
  <si>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</si>
  <si>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</si>
  <si>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</si>
  <si>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</si>
  <si>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</si>
  <si>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</si>
  <si>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</si>
  <si>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</si>
  <si>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</si>
  <si>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</si>
  <si>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</si>
  <si>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</si>
  <si>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</si>
  <si>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</si>
  <si>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</si>
  <si>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</si>
  <si>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</si>
  <si>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</si>
  <si>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</si>
  <si>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</si>
  <si>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</si>
  <si>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</si>
  <si>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</si>
  <si>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</si>
  <si>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</si>
  <si>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</si>
  <si>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자동문</t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</si>
  <si>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</si>
  <si>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</si>
  <si>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</si>
  <si>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</si>
  <si>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</si>
  <si>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</si>
  <si>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</si>
  <si>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</si>
  <si>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</si>
  <si>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</si>
  <si>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</si>
  <si>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(0,3),(1,3),(2,3),(3,0),(2,0),(1,0),(0,2),(1,2),(3,1),(2,1),(2,2),(1,1),((3,2),(0,1),(3,3),(0,0)</t>
    <phoneticPr fontId="7" type="noConversion"/>
  </si>
  <si>
    <t>(0,3),(1,3),(2,3),(3,0),(2,0),(1,0),(0,2),(1,2),(3,1),(2,1),(2,2),(1,1),(3,2),(0,1),(3,3),(0,0)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</si>
</sst>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315</v>
      </c>
      <c r="E1" s="24" t="s">
        <v>316</v>
      </c>
      <c r="F1" s="24" t="s">
        <v>317</v>
      </c>
      <c r="G1" s="24" t="s">
        <v>318</v>
      </c>
      <c r="H1" s="24" t="s">
        <v>319</v>
      </c>
      <c r="I1" s="24" t="s">
        <v>320</v>
      </c>
      <c r="J1" s="24" t="s">
        <v>322</v>
      </c>
      <c r="K1" s="24" t="s">
        <v>321</v>
      </c>
      <c r="L1" s="24" t="s">
        <v>323</v>
      </c>
      <c r="M1" s="24" t="s">
        <v>326</v>
      </c>
      <c r="N1" s="24" t="s">
        <v>324</v>
      </c>
      <c r="O1" s="24" t="s">
        <v>325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4</v>
      </c>
      <c r="C2" s="2" t="s">
        <v>5</v>
      </c>
      <c r="D2" s="2" t="s">
        <v>6</v>
      </c>
      <c r="E2" s="26" t="s">
        <v>327</v>
      </c>
      <c r="F2" s="2" t="s">
        <v>336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341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341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339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340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341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343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344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342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341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342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342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341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342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338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341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337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341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342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341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342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340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343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341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78</v>
      </c>
      <c r="C26" s="2" t="s">
        <v>5</v>
      </c>
      <c r="D26" s="2" t="s">
        <v>82</v>
      </c>
      <c r="E26" s="26" t="s">
        <v>328</v>
      </c>
      <c r="F26" s="2" t="s">
        <v>336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342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342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343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341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341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337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344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344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344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341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344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344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47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48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x14ac:dyDescent="0.2">
      <c r="A3" s="48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x14ac:dyDescent="0.2">
      <c r="A4" s="48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49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47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48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48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48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49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47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48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48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48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48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49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47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48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48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48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49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47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48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48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48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49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47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48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48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48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49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47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48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48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48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49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47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48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48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48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49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47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48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48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48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49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47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48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48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48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49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47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48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48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48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49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47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48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48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48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49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47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48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48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48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49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47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48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48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48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49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tabSelected="1" topLeftCell="F1" workbookViewId="0">
      <pane ySplit="1" topLeftCell="A19" activePane="bottomLeft" state="frozen"/>
      <selection pane="bottomLeft" activeCell="L22" sqref="L22"/>
    </sheetView>
  </sheetViews>
  <sheetFormatPr defaultColWidth="12.5703125" defaultRowHeight="15.75" customHeight="1" x14ac:dyDescent="0.2"/>
  <cols>
    <col min="1" max="1" width="10.85546875" customWidth="1"/>
    <col min="2" max="2" width="19.1406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82.140625" style="41" customWidth="1"/>
    <col min="13" max="29" width="13.5703125" customWidth="1"/>
  </cols>
  <sheetData>
    <row r="1" spans="1:29" ht="25.5" x14ac:dyDescent="0.2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367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2.75" x14ac:dyDescent="0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2.75" x14ac:dyDescent="0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2.75" x14ac:dyDescent="0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 x14ac:dyDescent="0.2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 x14ac:dyDescent="0.2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 x14ac:dyDescent="0.2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419</v>
      </c>
      <c r="L7" s="37" t="s">
        <v>420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 x14ac:dyDescent="0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 x14ac:dyDescent="0.2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 x14ac:dyDescent="0.2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416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 x14ac:dyDescent="0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 x14ac:dyDescent="0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370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 x14ac:dyDescent="0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430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7" x14ac:dyDescent="0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431</v>
      </c>
      <c r="L14" s="37" t="s">
        <v>432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7" x14ac:dyDescent="0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433</v>
      </c>
      <c r="L15" s="37" t="s">
        <v>435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5" x14ac:dyDescent="0.2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434</v>
      </c>
      <c r="L16" s="37" t="s">
        <v>369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 x14ac:dyDescent="0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 x14ac:dyDescent="0.2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 x14ac:dyDescent="0.2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370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 x14ac:dyDescent="0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371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 x14ac:dyDescent="0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7" x14ac:dyDescent="0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436</v>
      </c>
      <c r="L22" s="37" t="s">
        <v>439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 x14ac:dyDescent="0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371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 x14ac:dyDescent="0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7" x14ac:dyDescent="0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436</v>
      </c>
      <c r="L25" s="37" t="s">
        <v>438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 x14ac:dyDescent="0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371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 x14ac:dyDescent="0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7" x14ac:dyDescent="0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436</v>
      </c>
      <c r="L28" s="37" t="s">
        <v>438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 x14ac:dyDescent="0.2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422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 x14ac:dyDescent="0.2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422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 x14ac:dyDescent="0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5" x14ac:dyDescent="0.2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428</v>
      </c>
      <c r="L32" s="37" t="s">
        <v>429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 x14ac:dyDescent="0.2">
      <c r="A33" s="14" t="s">
        <v>216</v>
      </c>
      <c r="B33" s="14" t="s">
        <v>217</v>
      </c>
      <c r="C33" s="27" t="s">
        <v>417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427</v>
      </c>
      <c r="L33" s="37" t="s">
        <v>372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 x14ac:dyDescent="0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421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 x14ac:dyDescent="0.2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14" t="s">
        <v>228</v>
      </c>
      <c r="H35" s="14" t="s">
        <v>229</v>
      </c>
      <c r="I35" s="14">
        <v>700</v>
      </c>
      <c r="J35" s="14">
        <v>20</v>
      </c>
      <c r="K35" s="37" t="s">
        <v>424</v>
      </c>
      <c r="L35" s="37" t="s">
        <v>373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 x14ac:dyDescent="0.2">
      <c r="A36" s="14" t="s">
        <v>230</v>
      </c>
      <c r="B36" s="14" t="s">
        <v>231</v>
      </c>
      <c r="C36" s="14" t="s">
        <v>232</v>
      </c>
      <c r="D36" s="14" t="s">
        <v>135</v>
      </c>
      <c r="E36" s="14" t="s">
        <v>135</v>
      </c>
      <c r="F36" s="14" t="s">
        <v>135</v>
      </c>
      <c r="G36" s="14" t="s">
        <v>233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422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x14ac:dyDescent="0.2">
      <c r="A37" s="14" t="s">
        <v>230</v>
      </c>
      <c r="B37" s="14" t="s">
        <v>234</v>
      </c>
      <c r="C37" s="14" t="s">
        <v>232</v>
      </c>
      <c r="D37" s="14" t="s">
        <v>135</v>
      </c>
      <c r="E37" s="14" t="s">
        <v>135</v>
      </c>
      <c r="F37" s="14" t="s">
        <v>135</v>
      </c>
      <c r="G37" s="14" t="s">
        <v>235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423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14" t="s">
        <v>230</v>
      </c>
      <c r="B38" s="14" t="s">
        <v>236</v>
      </c>
      <c r="C38" s="14" t="s">
        <v>232</v>
      </c>
      <c r="D38" s="14" t="s">
        <v>135</v>
      </c>
      <c r="E38" s="14" t="s">
        <v>135</v>
      </c>
      <c r="F38" s="14" t="s">
        <v>135</v>
      </c>
      <c r="G38" s="14" t="s">
        <v>237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422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5.5" x14ac:dyDescent="0.2">
      <c r="A39" s="14" t="s">
        <v>230</v>
      </c>
      <c r="B39" s="14" t="s">
        <v>238</v>
      </c>
      <c r="C39" s="14" t="s">
        <v>232</v>
      </c>
      <c r="D39" s="14" t="s">
        <v>135</v>
      </c>
      <c r="E39" s="14" t="s">
        <v>135</v>
      </c>
      <c r="F39" s="14" t="s">
        <v>135</v>
      </c>
      <c r="G39" s="14" t="s">
        <v>239</v>
      </c>
      <c r="H39" s="14" t="s">
        <v>223</v>
      </c>
      <c r="I39" s="14">
        <v>3500</v>
      </c>
      <c r="J39" s="14">
        <v>20</v>
      </c>
      <c r="K39" s="14" t="s">
        <v>240</v>
      </c>
      <c r="L39" s="37" t="s">
        <v>374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54" x14ac:dyDescent="0.2">
      <c r="A40" s="14" t="s">
        <v>241</v>
      </c>
      <c r="B40" s="14" t="s">
        <v>241</v>
      </c>
      <c r="C40" s="14" t="s">
        <v>242</v>
      </c>
      <c r="D40" s="14" t="s">
        <v>135</v>
      </c>
      <c r="E40" s="14" t="s">
        <v>135</v>
      </c>
      <c r="F40" s="14" t="s">
        <v>135</v>
      </c>
      <c r="G40" s="14" t="s">
        <v>243</v>
      </c>
      <c r="H40" s="14" t="s">
        <v>229</v>
      </c>
      <c r="I40" s="14">
        <v>10</v>
      </c>
      <c r="J40" s="14">
        <v>0</v>
      </c>
      <c r="K40" s="37" t="s">
        <v>425</v>
      </c>
      <c r="L40" s="37" t="s">
        <v>375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3.5" x14ac:dyDescent="0.2">
      <c r="A41" s="14" t="s">
        <v>244</v>
      </c>
      <c r="B41" s="45" t="s">
        <v>426</v>
      </c>
      <c r="C41" s="14" t="s">
        <v>245</v>
      </c>
      <c r="D41" s="14" t="s">
        <v>135</v>
      </c>
      <c r="E41" s="14" t="s">
        <v>135</v>
      </c>
      <c r="F41" s="14" t="s">
        <v>135</v>
      </c>
      <c r="G41" s="14" t="s">
        <v>246</v>
      </c>
      <c r="H41" s="14" t="s">
        <v>135</v>
      </c>
      <c r="I41" s="14">
        <v>20</v>
      </c>
      <c r="J41" s="14">
        <v>1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8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329</v>
      </c>
      <c r="B1" s="28" t="s">
        <v>317</v>
      </c>
      <c r="C1" s="28" t="s">
        <v>315</v>
      </c>
      <c r="D1" s="28" t="s">
        <v>325</v>
      </c>
      <c r="E1" s="28" t="s">
        <v>345</v>
      </c>
      <c r="F1" s="28" t="s">
        <v>346</v>
      </c>
      <c r="G1" s="28" t="s">
        <v>347</v>
      </c>
      <c r="H1" s="28" t="s">
        <v>348</v>
      </c>
      <c r="I1" s="28" t="s">
        <v>351</v>
      </c>
      <c r="J1" s="28" t="s">
        <v>349</v>
      </c>
      <c r="K1" s="27" t="s">
        <v>350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247</v>
      </c>
      <c r="C2" s="14" t="s">
        <v>248</v>
      </c>
      <c r="D2" s="14" t="s">
        <v>249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247</v>
      </c>
      <c r="C3" s="14" t="s">
        <v>250</v>
      </c>
      <c r="D3" s="14" t="s">
        <v>251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247</v>
      </c>
      <c r="C4" s="14" t="s">
        <v>252</v>
      </c>
      <c r="D4" s="14" t="s">
        <v>253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247</v>
      </c>
      <c r="C5" s="14" t="s">
        <v>254</v>
      </c>
      <c r="D5" s="14" t="s">
        <v>255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247</v>
      </c>
      <c r="C6" s="14" t="s">
        <v>256</v>
      </c>
      <c r="D6" s="14" t="s">
        <v>257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247</v>
      </c>
      <c r="C7" s="14" t="s">
        <v>258</v>
      </c>
      <c r="D7" s="14" t="s">
        <v>259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260</v>
      </c>
      <c r="C8" s="14" t="s">
        <v>261</v>
      </c>
      <c r="D8" s="14" t="s">
        <v>262</v>
      </c>
      <c r="E8" s="14">
        <v>100</v>
      </c>
      <c r="F8" s="14">
        <v>1</v>
      </c>
      <c r="G8" s="14">
        <v>50</v>
      </c>
      <c r="H8" s="14">
        <v>200</v>
      </c>
      <c r="I8" s="14" t="s">
        <v>263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260</v>
      </c>
      <c r="C9" s="14" t="s">
        <v>264</v>
      </c>
      <c r="D9" s="14" t="s">
        <v>265</v>
      </c>
      <c r="E9" s="14">
        <v>120</v>
      </c>
      <c r="F9" s="14">
        <v>1</v>
      </c>
      <c r="G9" s="14">
        <v>50</v>
      </c>
      <c r="H9" s="14">
        <v>220</v>
      </c>
      <c r="I9" s="14" t="s">
        <v>263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260</v>
      </c>
      <c r="C10" s="14" t="s">
        <v>266</v>
      </c>
      <c r="D10" s="14" t="s">
        <v>267</v>
      </c>
      <c r="E10" s="14">
        <v>150</v>
      </c>
      <c r="F10" s="27">
        <v>1</v>
      </c>
      <c r="G10" s="14">
        <v>50</v>
      </c>
      <c r="H10" s="14">
        <v>250</v>
      </c>
      <c r="I10" s="14" t="s">
        <v>263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268</v>
      </c>
      <c r="C11" s="14" t="s">
        <v>269</v>
      </c>
      <c r="D11" s="14" t="s">
        <v>270</v>
      </c>
      <c r="E11" s="14">
        <v>150</v>
      </c>
      <c r="F11" s="27">
        <v>2</v>
      </c>
      <c r="G11" s="14">
        <v>1.5</v>
      </c>
      <c r="H11" s="14">
        <v>200</v>
      </c>
      <c r="I11" s="14" t="s">
        <v>271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268</v>
      </c>
      <c r="C12" s="14" t="s">
        <v>272</v>
      </c>
      <c r="D12" s="14" t="s">
        <v>273</v>
      </c>
      <c r="E12" s="14">
        <v>200</v>
      </c>
      <c r="F12" s="27">
        <v>2</v>
      </c>
      <c r="G12" s="14">
        <v>1.7</v>
      </c>
      <c r="H12" s="14">
        <v>300</v>
      </c>
      <c r="I12" s="14" t="s">
        <v>271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268</v>
      </c>
      <c r="C13" s="14" t="s">
        <v>274</v>
      </c>
      <c r="D13" s="14" t="s">
        <v>275</v>
      </c>
      <c r="E13" s="14">
        <v>250</v>
      </c>
      <c r="F13" s="14">
        <v>2</v>
      </c>
      <c r="G13" s="14">
        <v>2</v>
      </c>
      <c r="H13" s="14">
        <v>400</v>
      </c>
      <c r="I13" s="14" t="s">
        <v>271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329</v>
      </c>
      <c r="B1" s="32" t="s">
        <v>317</v>
      </c>
      <c r="C1" s="32" t="s">
        <v>325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331</v>
      </c>
      <c r="C2" s="33" t="s">
        <v>332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330</v>
      </c>
      <c r="C3" s="34" t="s">
        <v>333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335</v>
      </c>
      <c r="C4" s="33" t="s">
        <v>334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5" sqref="F5"/>
    </sheetView>
  </sheetViews>
  <sheetFormatPr defaultColWidth="12.5703125" defaultRowHeight="15.75" customHeight="1" x14ac:dyDescent="0.2"/>
  <cols>
    <col min="1" max="1" width="12.5703125" style="43"/>
    <col min="2" max="2" width="28.85546875" style="43" customWidth="1"/>
    <col min="3" max="5" width="12.5703125" style="43"/>
    <col min="6" max="6" width="68.140625" style="43" customWidth="1"/>
    <col min="7" max="16384" width="12.5703125" style="43"/>
  </cols>
  <sheetData>
    <row r="1" spans="1:26" ht="14.25" x14ac:dyDescent="0.2">
      <c r="A1" s="16" t="s">
        <v>329</v>
      </c>
      <c r="B1" s="38" t="s">
        <v>315</v>
      </c>
      <c r="C1" s="38" t="s">
        <v>353</v>
      </c>
      <c r="D1" s="38" t="s">
        <v>354</v>
      </c>
      <c r="E1" s="38" t="s">
        <v>376</v>
      </c>
      <c r="F1" s="38" t="s">
        <v>325</v>
      </c>
      <c r="G1" s="38" t="s">
        <v>350</v>
      </c>
      <c r="H1" s="38" t="s">
        <v>377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x14ac:dyDescent="0.2">
      <c r="A2" s="18">
        <v>0</v>
      </c>
      <c r="B2" s="40" t="s">
        <v>395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276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 x14ac:dyDescent="0.2">
      <c r="A3" s="18">
        <v>1</v>
      </c>
      <c r="B3" s="39" t="s">
        <v>396</v>
      </c>
      <c r="C3" s="18">
        <f>7</f>
        <v>7</v>
      </c>
      <c r="D3" s="18">
        <v>2</v>
      </c>
      <c r="E3" s="18">
        <v>0</v>
      </c>
      <c r="F3" s="18" t="s">
        <v>277</v>
      </c>
      <c r="G3" s="18">
        <v>1500</v>
      </c>
      <c r="H3" s="18" t="s">
        <v>278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 x14ac:dyDescent="0.2">
      <c r="A4" s="18">
        <v>2</v>
      </c>
      <c r="B4" s="40" t="s">
        <v>397</v>
      </c>
      <c r="C4" s="18">
        <v>15</v>
      </c>
      <c r="D4" s="18">
        <v>3</v>
      </c>
      <c r="E4" s="18">
        <v>0</v>
      </c>
      <c r="F4" s="18" t="s">
        <v>279</v>
      </c>
      <c r="G4" s="18">
        <v>3000</v>
      </c>
      <c r="H4" s="18" t="s">
        <v>278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44.25" customHeight="1" x14ac:dyDescent="0.2">
      <c r="A5" s="18">
        <v>3</v>
      </c>
      <c r="B5" s="40" t="s">
        <v>398</v>
      </c>
      <c r="C5" s="18">
        <f>17</f>
        <v>17</v>
      </c>
      <c r="D5" s="18">
        <v>0</v>
      </c>
      <c r="E5" s="18">
        <f>10</f>
        <v>10</v>
      </c>
      <c r="F5" s="18" t="s">
        <v>290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x14ac:dyDescent="0.2">
      <c r="A6" s="18">
        <v>4</v>
      </c>
      <c r="B6" s="40" t="s">
        <v>399</v>
      </c>
      <c r="C6" s="18">
        <f>20</f>
        <v>20</v>
      </c>
      <c r="D6" s="18">
        <v>-5</v>
      </c>
      <c r="E6" s="18">
        <v>0</v>
      </c>
      <c r="F6" s="18" t="s">
        <v>291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x14ac:dyDescent="0.2">
      <c r="A7" s="18">
        <v>5</v>
      </c>
      <c r="B7" s="40" t="s">
        <v>400</v>
      </c>
      <c r="C7" s="18">
        <f>15</f>
        <v>15</v>
      </c>
      <c r="D7" s="18">
        <f>2</f>
        <v>2</v>
      </c>
      <c r="E7" s="18">
        <v>0</v>
      </c>
      <c r="F7" s="18" t="s">
        <v>292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x14ac:dyDescent="0.2">
      <c r="A8" s="18">
        <v>6</v>
      </c>
      <c r="B8" s="18" t="s">
        <v>280</v>
      </c>
      <c r="C8" s="18">
        <f>2</f>
        <v>2</v>
      </c>
      <c r="D8" s="18">
        <v>-6</v>
      </c>
      <c r="E8" s="18">
        <v>0</v>
      </c>
      <c r="F8" s="18" t="s">
        <v>281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x14ac:dyDescent="0.2">
      <c r="A9" s="18">
        <v>7</v>
      </c>
      <c r="B9" s="18" t="s">
        <v>282</v>
      </c>
      <c r="C9" s="18">
        <f>6</f>
        <v>6</v>
      </c>
      <c r="D9" s="18">
        <v>-2</v>
      </c>
      <c r="E9" s="18">
        <f>5</f>
        <v>5</v>
      </c>
      <c r="F9" s="18" t="s">
        <v>283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x14ac:dyDescent="0.2">
      <c r="A10" s="18">
        <v>8</v>
      </c>
      <c r="B10" s="18" t="s">
        <v>284</v>
      </c>
      <c r="C10" s="18">
        <f>10</f>
        <v>10</v>
      </c>
      <c r="D10" s="18">
        <f>2</f>
        <v>2</v>
      </c>
      <c r="E10" s="18">
        <f>10</f>
        <v>10</v>
      </c>
      <c r="F10" s="18" t="s">
        <v>285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x14ac:dyDescent="0.2">
      <c r="A11" s="18">
        <v>9</v>
      </c>
      <c r="B11" s="18" t="s">
        <v>286</v>
      </c>
      <c r="C11" s="18">
        <f>14</f>
        <v>14</v>
      </c>
      <c r="D11" s="18">
        <f>6</f>
        <v>6</v>
      </c>
      <c r="E11" s="18">
        <f>15</f>
        <v>15</v>
      </c>
      <c r="F11" s="18" t="s">
        <v>287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x14ac:dyDescent="0.2">
      <c r="A12" s="18">
        <v>10</v>
      </c>
      <c r="B12" s="18" t="s">
        <v>288</v>
      </c>
      <c r="C12" s="18">
        <f>18</f>
        <v>18</v>
      </c>
      <c r="D12" s="18">
        <f>10</f>
        <v>10</v>
      </c>
      <c r="E12" s="18">
        <f>20</f>
        <v>20</v>
      </c>
      <c r="F12" s="18" t="s">
        <v>289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12.5703125" style="41"/>
    <col min="2" max="2" width="54.28515625" style="41" customWidth="1"/>
    <col min="3" max="5" width="12.5703125" style="41"/>
    <col min="6" max="6" width="55.42578125" style="41" customWidth="1"/>
    <col min="7" max="16384" width="12.5703125" style="41"/>
  </cols>
  <sheetData>
    <row r="1" spans="1:26" ht="14.25" x14ac:dyDescent="0.2">
      <c r="A1" s="38" t="s">
        <v>378</v>
      </c>
      <c r="B1" s="38" t="s">
        <v>379</v>
      </c>
      <c r="C1" s="38" t="s">
        <v>380</v>
      </c>
      <c r="D1" s="38" t="s">
        <v>381</v>
      </c>
      <c r="E1" s="38" t="s">
        <v>382</v>
      </c>
      <c r="F1" s="38" t="s">
        <v>383</v>
      </c>
      <c r="G1" s="38" t="s">
        <v>384</v>
      </c>
      <c r="H1" s="38" t="s">
        <v>385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8.5" x14ac:dyDescent="0.2">
      <c r="A2" s="18">
        <v>0</v>
      </c>
      <c r="B2" s="39" t="s">
        <v>401</v>
      </c>
      <c r="C2" s="18">
        <v>0</v>
      </c>
      <c r="D2" s="18">
        <f>2</f>
        <v>2</v>
      </c>
      <c r="E2" s="18">
        <f>20</f>
        <v>20</v>
      </c>
      <c r="F2" s="18" t="s">
        <v>293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8.5" x14ac:dyDescent="0.2">
      <c r="A3" s="18">
        <v>1</v>
      </c>
      <c r="B3" s="39" t="s">
        <v>402</v>
      </c>
      <c r="C3" s="18">
        <v>0</v>
      </c>
      <c r="D3" s="18">
        <f>10</f>
        <v>10</v>
      </c>
      <c r="E3" s="18">
        <f>40</f>
        <v>40</v>
      </c>
      <c r="F3" s="18" t="s">
        <v>294</v>
      </c>
      <c r="G3" s="18">
        <v>1500</v>
      </c>
      <c r="H3" s="18" t="s">
        <v>278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2.75" x14ac:dyDescent="0.2">
      <c r="A4" s="18">
        <v>2</v>
      </c>
      <c r="B4" s="39" t="s">
        <v>403</v>
      </c>
      <c r="C4" s="18">
        <f>1</f>
        <v>1</v>
      </c>
      <c r="D4" s="18">
        <f>18</f>
        <v>18</v>
      </c>
      <c r="E4" s="18">
        <f>60</f>
        <v>60</v>
      </c>
      <c r="F4" s="18" t="s">
        <v>295</v>
      </c>
      <c r="G4" s="18">
        <v>3000</v>
      </c>
      <c r="H4" s="18" t="s">
        <v>278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42.75" x14ac:dyDescent="0.2">
      <c r="A5" s="18">
        <v>3</v>
      </c>
      <c r="B5" s="39" t="s">
        <v>404</v>
      </c>
      <c r="C5" s="18">
        <f>10</f>
        <v>10</v>
      </c>
      <c r="D5" s="18">
        <f>15</f>
        <v>15</v>
      </c>
      <c r="E5" s="18">
        <f>20</f>
        <v>20</v>
      </c>
      <c r="F5" s="18" t="s">
        <v>297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 x14ac:dyDescent="0.2">
      <c r="A6" s="18">
        <v>4</v>
      </c>
      <c r="B6" s="44" t="s">
        <v>405</v>
      </c>
      <c r="C6" s="17">
        <v>0</v>
      </c>
      <c r="D6" s="17">
        <v>20</v>
      </c>
      <c r="E6" s="17">
        <v>70</v>
      </c>
      <c r="F6" s="19" t="s">
        <v>298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 x14ac:dyDescent="0.2">
      <c r="A7" s="18">
        <v>5</v>
      </c>
      <c r="B7" s="39" t="s">
        <v>406</v>
      </c>
      <c r="C7" s="18">
        <v>0</v>
      </c>
      <c r="D7" s="18">
        <v>0</v>
      </c>
      <c r="E7" s="18">
        <f>15</f>
        <v>15</v>
      </c>
      <c r="F7" s="18" t="s">
        <v>296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x14ac:dyDescent="0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x14ac:dyDescent="0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74.42578125" customWidth="1"/>
  </cols>
  <sheetData>
    <row r="1" spans="1:27" x14ac:dyDescent="0.2">
      <c r="A1" s="25" t="s">
        <v>386</v>
      </c>
      <c r="B1" s="24" t="s">
        <v>315</v>
      </c>
      <c r="C1" s="24" t="s">
        <v>325</v>
      </c>
      <c r="D1" s="24" t="s">
        <v>350</v>
      </c>
      <c r="E1" s="24" t="s">
        <v>377</v>
      </c>
      <c r="F1" s="24" t="s">
        <v>387</v>
      </c>
      <c r="G1" s="24" t="s">
        <v>388</v>
      </c>
      <c r="H1" s="24" t="s">
        <v>389</v>
      </c>
      <c r="I1" s="24" t="s">
        <v>390</v>
      </c>
      <c r="J1" s="24" t="s">
        <v>391</v>
      </c>
      <c r="K1" s="24" t="s">
        <v>392</v>
      </c>
      <c r="L1" s="24" t="s">
        <v>393</v>
      </c>
      <c r="M1" s="24" t="s">
        <v>394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19">
        <v>0</v>
      </c>
      <c r="B2" s="24" t="s">
        <v>407</v>
      </c>
      <c r="C2" s="19" t="s">
        <v>299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19">
        <v>1</v>
      </c>
      <c r="B3" s="24" t="s">
        <v>408</v>
      </c>
      <c r="C3" s="19" t="s">
        <v>300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19">
        <v>2</v>
      </c>
      <c r="B4" s="24" t="s">
        <v>409</v>
      </c>
      <c r="C4" s="19" t="s">
        <v>301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19">
        <v>3</v>
      </c>
      <c r="B5" s="24" t="s">
        <v>410</v>
      </c>
      <c r="C5" s="19" t="s">
        <v>302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19">
        <v>4</v>
      </c>
      <c r="B6" s="24" t="s">
        <v>411</v>
      </c>
      <c r="C6" s="19" t="s">
        <v>303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19">
        <v>5</v>
      </c>
      <c r="B7" s="24" t="s">
        <v>412</v>
      </c>
      <c r="C7" s="19" t="s">
        <v>304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19">
        <v>6</v>
      </c>
      <c r="B8" s="24" t="s">
        <v>413</v>
      </c>
      <c r="C8" s="19" t="s">
        <v>305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19">
        <v>7</v>
      </c>
      <c r="B9" s="24" t="s">
        <v>414</v>
      </c>
      <c r="C9" s="19" t="s">
        <v>306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352</v>
      </c>
      <c r="B1" s="35" t="s">
        <v>353</v>
      </c>
      <c r="C1" s="35" t="s">
        <v>354</v>
      </c>
      <c r="D1" s="35" t="s">
        <v>355</v>
      </c>
      <c r="E1" s="36" t="s">
        <v>356</v>
      </c>
      <c r="F1" s="35" t="s">
        <v>357</v>
      </c>
      <c r="G1" s="35" t="s">
        <v>358</v>
      </c>
      <c r="H1" s="35" t="s">
        <v>359</v>
      </c>
      <c r="I1" s="35" t="s">
        <v>360</v>
      </c>
      <c r="J1" s="35" t="s">
        <v>361</v>
      </c>
      <c r="K1" s="35" t="s">
        <v>362</v>
      </c>
      <c r="L1" s="35" t="s">
        <v>363</v>
      </c>
      <c r="M1" s="35" t="s">
        <v>364</v>
      </c>
      <c r="N1" s="35" t="s">
        <v>365</v>
      </c>
    </row>
    <row r="2" spans="1:14" x14ac:dyDescent="0.2">
      <c r="A2" s="21" t="s">
        <v>307</v>
      </c>
      <c r="B2" s="21">
        <v>8</v>
      </c>
      <c r="C2" s="21">
        <v>8</v>
      </c>
      <c r="D2" s="21">
        <v>100</v>
      </c>
      <c r="E2" s="21">
        <v>1.5</v>
      </c>
      <c r="F2" s="21" t="s">
        <v>308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309</v>
      </c>
      <c r="B3" s="21">
        <v>9</v>
      </c>
      <c r="C3" s="21">
        <v>6</v>
      </c>
      <c r="D3" s="21">
        <v>100</v>
      </c>
      <c r="E3" s="21">
        <v>0.8</v>
      </c>
      <c r="F3" s="21" t="s">
        <v>310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311</v>
      </c>
      <c r="B4" s="21">
        <v>14</v>
      </c>
      <c r="C4" s="21">
        <v>10</v>
      </c>
      <c r="D4" s="21">
        <v>120</v>
      </c>
      <c r="E4" s="21">
        <v>0</v>
      </c>
      <c r="F4" s="21" t="s">
        <v>310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312</v>
      </c>
      <c r="B5" s="21">
        <v>5</v>
      </c>
      <c r="C5" s="21">
        <v>5</v>
      </c>
      <c r="D5" s="21">
        <v>70</v>
      </c>
      <c r="E5" s="21">
        <v>0</v>
      </c>
      <c r="F5" s="21" t="s">
        <v>310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313</v>
      </c>
      <c r="B6" s="21">
        <v>12</v>
      </c>
      <c r="C6" s="21">
        <v>12</v>
      </c>
      <c r="D6" s="21">
        <v>120</v>
      </c>
      <c r="E6" s="21">
        <v>0.8</v>
      </c>
      <c r="F6" s="21" t="s">
        <v>308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314</v>
      </c>
      <c r="B7" s="21">
        <v>10</v>
      </c>
      <c r="C7" s="21">
        <v>15</v>
      </c>
      <c r="D7" s="21">
        <v>120</v>
      </c>
      <c r="E7" s="21">
        <v>1</v>
      </c>
      <c r="F7" s="21" t="s">
        <v>308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김기현</cp:lastModifiedBy>
  <dcterms:created xsi:type="dcterms:W3CDTF">2025-04-17T03:27:12Z</dcterms:created>
  <dcterms:modified xsi:type="dcterms:W3CDTF">2025-04-25T08:09:19Z</dcterms:modified>
</cp:coreProperties>
</file>