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16E41A9B-F01C-452E-A7F7-33D5CB32147A}" xr6:coauthVersionLast="47" xr6:coauthVersionMax="47" xr10:uidLastSave="{00000000-0000-0000-0000-000000000000}"/>
  <bookViews>
    <workbookView xWindow="-120" yWindow="-120" windowWidth="26640" windowHeight="19305" activeTab="4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Assistant" sheetId="7" r:id="rId8"/>
    <sheet name="Race" sheetId="8" r:id="rId9"/>
  </sheets>
  <calcPr calcId="181029"/>
</workbook>
</file>

<file path=xl/calcChain.xml><?xml version="1.0" encoding="utf-8"?>
<calcChain xmlns="http://schemas.openxmlformats.org/spreadsheetml/2006/main">
  <c r="E6" i="6" l="1"/>
  <c r="D6" i="6"/>
  <c r="C6" i="6"/>
  <c r="E5" i="6"/>
  <c r="E4" i="6"/>
  <c r="D4" i="6"/>
  <c r="C4" i="6"/>
  <c r="E3" i="6"/>
  <c r="D3" i="6"/>
  <c r="E2" i="6"/>
  <c r="D2" i="6"/>
  <c r="D12" i="5"/>
  <c r="C12" i="5"/>
  <c r="C11" i="5"/>
  <c r="E10" i="5"/>
  <c r="C10" i="5"/>
  <c r="E9" i="5"/>
  <c r="D9" i="5"/>
  <c r="C9" i="5"/>
  <c r="E8" i="5"/>
  <c r="D8" i="5"/>
  <c r="C8" i="5"/>
  <c r="E7" i="5"/>
  <c r="D7" i="5"/>
  <c r="C7" i="5"/>
  <c r="E6" i="5"/>
  <c r="C6" i="5"/>
  <c r="C5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<sst xmlns="http://schemas.openxmlformats.org/spreadsheetml/2006/main" count="771" uniqueCount="410">
  <si>
    <t>id</t>
  </si>
  <si>
    <t>planet</t>
  </si>
  <si>
    <t>tier</t>
  </si>
  <si>
    <t>이름</t>
  </si>
  <si>
    <t>분류</t>
  </si>
  <si>
    <t>모양</t>
  </si>
  <si>
    <t>SIS</t>
  </si>
  <si>
    <t>T1</t>
  </si>
  <si>
    <t>item.name.0</t>
  </si>
  <si>
    <t>향신료</t>
  </si>
  <si>
    <t>item.description.0</t>
  </si>
  <si>
    <t>item.name.1</t>
  </si>
  <si>
    <t>날카로운 이빨</t>
  </si>
  <si>
    <t>소재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</si>
  <si>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</si>
  <si>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</si>
  <si>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</si>
  <si>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</si>
  <si>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</si>
  <si>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</si>
  <si>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</si>
  <si>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보석</t>
  </si>
  <si>
    <t>item.description.3</t>
  </si>
  <si>
    <t>item.name.4</t>
  </si>
  <si>
    <t>관상용 산호</t>
  </si>
  <si>
    <t>사치품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</si>
  <si>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</si>
  <si>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</si>
  <si>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</si>
  <si>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</si>
  <si>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</si>
  <si>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</si>
  <si>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</si>
  <si>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광물</t>
  </si>
  <si>
    <t>item.description.6</t>
  </si>
  <si>
    <t>item.name.7</t>
  </si>
  <si>
    <t>마법의 소라고둥</t>
  </si>
  <si>
    <t>유물</t>
  </si>
  <si>
    <t>item.description.7</t>
  </si>
  <si>
    <t>CCK</t>
  </si>
  <si>
    <t>item.name.8</t>
  </si>
  <si>
    <t>자색 고사리</t>
  </si>
  <si>
    <t>식량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</si>
  <si>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</si>
  <si>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</si>
  <si>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</si>
  <si>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</si>
  <si>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</si>
  <si>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</si>
  <si>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</si>
  <si>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</si>
  <si>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</si>
  <si>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</si>
  <si>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</si>
  <si>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</si>
  <si>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</si>
  <si>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</si>
  <si>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</si>
  <si>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</si>
  <si>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</si>
  <si>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</si>
  <si>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무기</t>
  </si>
  <si>
    <t>item.description.14</t>
  </si>
  <si>
    <t>item.name.15</t>
  </si>
  <si>
    <t>알 껍질</t>
  </si>
  <si>
    <t>item.description.15</t>
  </si>
  <si>
    <t>item.name.16</t>
  </si>
  <si>
    <t>굼벵이</t>
  </si>
  <si>
    <t>동물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</si>
  <si>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</si>
  <si>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</si>
  <si>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</si>
  <si>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</si>
  <si>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</si>
  <si>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</si>
  <si>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</si>
  <si>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</si>
  <si>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</si>
  <si>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</si>
  <si>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</si>
  <si>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</si>
  <si>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</si>
  <si>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</si>
  <si>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</si>
  <si>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</si>
  <si>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</si>
  <si>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</si>
  <si>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</si>
  <si>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</si>
  <si>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</si>
  <si>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</si>
  <si>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</si>
  <si>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</si>
  <si>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</si>
  <si>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</si>
  <si>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</si>
  <si>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</si>
  <si>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</si>
  <si>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</si>
  <si>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</si>
  <si>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</si>
  <si>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</si>
  <si>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</si>
  <si>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</si>
  <si>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</si>
  <si>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</si>
  <si>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</si>
  <si>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</si>
  <si>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</si>
  <si>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</si>
  <si>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</si>
  <si>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</si>
  <si>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</si>
  <si>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</si>
  <si>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</si>
  <si>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</si>
  <si>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</si>
  <si>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</si>
  <si>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</si>
  <si>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</si>
  <si>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</si>
  <si>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</si>
  <si>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</si>
  <si>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</si>
  <si>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</si>
  <si>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</si>
  <si>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</si>
  <si>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</si>
  <si>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</si>
  <si>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</si>
  <si>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</si>
  <si>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</si>
  <si>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</si>
  <si>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</si>
  <si>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</si>
  <si>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</si>
  <si>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</si>
  <si>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</si>
  <si>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</si>
  <si>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</si>
  <si>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</si>
  <si>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</si>
  <si>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</si>
  <si>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</si>
  <si>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</si>
  <si>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</si>
  <si>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</si>
  <si>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</si>
  <si>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</si>
  <si>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</si>
  <si>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</si>
  <si>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</si>
  <si>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</si>
  <si>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</si>
  <si>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</si>
  <si>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</si>
  <si>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</si>
  <si>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</si>
  <si>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</si>
  <si>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</si>
  <si>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</si>
  <si>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</si>
  <si>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</si>
  <si>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</si>
  <si>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</si>
  <si>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</si>
  <si>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</si>
  <si>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</si>
  <si>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</si>
  <si>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</si>
  <si>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</si>
  <si>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</si>
  <si>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</si>
  <si>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</si>
  <si>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</si>
  <si>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</si>
  <si>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</si>
  <si>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</si>
  <si>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</si>
  <si>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</si>
  <si>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</si>
  <si>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</si>
  <si>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</si>
  <si>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</si>
  <si>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</si>
  <si>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</si>
  <si>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</si>
  <si>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</si>
  <si>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</si>
  <si>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</si>
  <si>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</si>
  <si>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</si>
  <si>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</si>
  <si>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</si>
  <si>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</si>
  <si>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</si>
  <si>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</si>
  <si>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</si>
  <si>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</si>
  <si>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</si>
  <si>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</si>
  <si>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</si>
  <si>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</si>
  <si>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</si>
  <si>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</si>
  <si>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</si>
  <si>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</si>
  <si>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</si>
  <si>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</si>
  <si>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</si>
  <si>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</si>
  <si>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</si>
  <si>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</si>
  <si>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</si>
  <si>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</si>
  <si>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</si>
  <si>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</si>
  <si>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</si>
  <si>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</si>
  <si>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</si>
  <si>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</si>
  <si>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</si>
  <si>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</si>
  <si>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</si>
  <si>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</si>
  <si>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</si>
  <si>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</si>
  <si>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</si>
  <si>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</si>
  <si>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</si>
  <si>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</si>
  <si>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</si>
  <si>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</si>
  <si>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</si>
  <si>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</si>
  <si>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</si>
  <si>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</si>
  <si>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</si>
  <si>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</si>
  <si>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</si>
  <si>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</si>
  <si>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</si>
  <si>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</si>
  <si>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</si>
  <si>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</si>
  <si>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</si>
  <si>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</si>
  <si>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</si>
  <si>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</si>
  <si>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</si>
  <si>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</si>
  <si>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</si>
  <si>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</si>
  <si>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</si>
  <si>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</si>
  <si>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</si>
  <si>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</si>
  <si>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</si>
  <si>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</si>
  <si>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</si>
  <si>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</si>
  <si>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</si>
  <si>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</si>
  <si>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</si>
  <si>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</si>
  <si>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</si>
  <si>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고유 피해량</t>
  </si>
  <si>
    <t>추가 효과</t>
  </si>
  <si>
    <t>전력량(kW)</t>
  </si>
  <si>
    <t>소모 탄환</t>
  </si>
  <si>
    <t>초당 충전량(%)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</si>
  <si>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</si>
  <si>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</si>
  <si>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</si>
  <si>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</si>
  <si>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</si>
  <si>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</si>
  <si>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</si>
  <si>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</si>
  <si>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</si>
  <si>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</si>
  <si>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</si>
  <si>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</si>
  <si>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</si>
  <si>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</si>
  <si>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</si>
  <si>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</si>
  <si>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</si>
  <si>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</si>
  <si>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</si>
  <si>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</si>
  <si>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</si>
  <si>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</si>
  <si>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</si>
  <si>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</si>
  <si>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</si>
  <si>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</si>
  <si>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</si>
  <si>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</si>
  <si>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</si>
  <si>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ID</t>
  </si>
  <si>
    <t>공격력</t>
  </si>
  <si>
    <t>방어력</t>
  </si>
  <si>
    <t>체력</t>
  </si>
  <si>
    <t>가격</t>
  </si>
  <si>
    <t>입수처</t>
  </si>
  <si>
    <t>텅스텐 진압봉</t>
  </si>
  <si>
    <t>묵직한 막대기는 긴 역사상 훌륭한 무기로서 사용되어 왔습니다.</t>
  </si>
  <si>
    <t>0COMA</t>
  </si>
  <si>
    <t>레이저 진압봉</t>
  </si>
  <si>
    <t>밝게 빛나는, 크고 단단한 막대기입니다.</t>
  </si>
  <si>
    <t>1500COMA</t>
  </si>
  <si>
    <t>ALL</t>
  </si>
  <si>
    <t>고전압 진압봉</t>
  </si>
  <si>
    <t>위협적인 전류가 흐르는 진압봉입니다.</t>
  </si>
  <si>
    <t>3000COMA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</si>
  <si>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</si>
  <si>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</si>
  <si>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</si>
  <si>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</si>
  <si>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</si>
  <si>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</si>
  <si>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</si>
  <si>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</si>
  <si>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</si>
  <si>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</si>
  <si>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자동추적 작살</t>
  </si>
  <si>
    <t>바다로 뒤덮인 행성에서 드물게 발견되는 유물입니다.
그들조차 어떻게 만들었는지 모릅니다.</t>
  </si>
  <si>
    <t>4000COMA</t>
  </si>
  <si>
    <t>큰 발톱</t>
  </si>
  <si>
    <t>높은 산에 서식하는 거대한 조류의 발톱을 가공하여 만든 단검입니다.</t>
  </si>
  <si>
    <t>BF건</t>
  </si>
  <si>
    <t>인간형 종족이 만든 진화의 산물입니다.</t>
  </si>
  <si>
    <t>Name</t>
  </si>
  <si>
    <t>ATK</t>
  </si>
  <si>
    <t>DEF</t>
  </si>
  <si>
    <t>HP</t>
  </si>
  <si>
    <t>Description</t>
  </si>
  <si>
    <t>Price</t>
  </si>
  <si>
    <t>Source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</si>
  <si>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</si>
  <si>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</si>
  <si>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</si>
  <si>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</si>
  <si>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</si>
  <si>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</si>
  <si>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</si>
  <si>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</si>
  <si>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</si>
  <si>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</si>
  <si>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</si>
  <si>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</si>
  <si>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수리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</si>
  <si>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</si>
  <si>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</si>
  <si>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</si>
  <si>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</si>
  <si>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</si>
  <si>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</si>
  <si>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</si>
  <si>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</si>
  <si>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</si>
  <si>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</si>
  <si>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</si>
  <si>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</si>
  <si>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</si>
  <si>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</si>
  <si>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</si>
  <si>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종족명</t>
  </si>
  <si>
    <t>학습속도</t>
  </si>
  <si>
    <t>산소 호흡</t>
  </si>
  <si>
    <t>조종실 숙련도</t>
  </si>
  <si>
    <t>엔진실 숙련도</t>
  </si>
  <si>
    <t>전력실 숙련도</t>
  </si>
  <si>
    <t>배리어실 숙련도</t>
  </si>
  <si>
    <t>조준석 숙련도</t>
  </si>
  <si>
    <t>탄약고 숙련도</t>
  </si>
  <si>
    <t>의무실 숙련도</t>
  </si>
  <si>
    <t>수리 숙련도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</si>
  <si>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</si>
  <si>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</si>
  <si>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</si>
  <si>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</si>
  <si>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</si>
  <si>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</si>
  <si>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</si>
  <si>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</si>
  <si>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</si>
  <si>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</si>
  <si>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</si>
  <si>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</si>
  <si>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</si>
  <si>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</si>
  <si>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</si>
  <si>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</si>
  <si>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</si>
  <si>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</si>
  <si>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</si>
  <si>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</si>
  <si>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</si>
  <si>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</si>
  <si>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</si>
  <si>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</si>
  <si>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설명</t>
    <phoneticPr fontId="7" type="noConversion"/>
  </si>
  <si>
    <t>추가 효과 수치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</si>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</sst>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P1" sqref="P1"/>
    </sheetView>
  </sheetViews>
  <sheetFormatPr defaultColWidth="12.5703125" defaultRowHeight="15.75" customHeight="1" x14ac:dyDescent="0.2"/>
  <cols>
    <col min="1" max="2" width="12.5703125" style="24"/>
    <col min="3" max="3" width="9" style="24" customWidth="1"/>
    <col min="4" max="4" width="18" style="24" customWidth="1"/>
    <col min="5" max="5" width="17.42578125" style="24" customWidth="1"/>
    <col min="6" max="6" width="12.5703125" style="24"/>
    <col min="7" max="7" width="16.42578125" style="24" customWidth="1"/>
    <col min="8" max="14" width="12.5703125" style="24"/>
    <col min="15" max="15" width="17.85546875" style="24" customWidth="1"/>
    <col min="16" max="16" width="12.5703125" style="24" customWidth="1"/>
    <col min="17" max="16384" width="12.5703125" style="24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5" t="s">
        <v>387</v>
      </c>
      <c r="E1" s="25" t="s">
        <v>388</v>
      </c>
      <c r="F1" s="25" t="s">
        <v>389</v>
      </c>
      <c r="G1" s="25" t="s">
        <v>390</v>
      </c>
      <c r="H1" s="25" t="s">
        <v>391</v>
      </c>
      <c r="I1" s="25" t="s">
        <v>392</v>
      </c>
      <c r="J1" s="25" t="s">
        <v>394</v>
      </c>
      <c r="K1" s="25" t="s">
        <v>393</v>
      </c>
      <c r="L1" s="25" t="s">
        <v>395</v>
      </c>
      <c r="M1" s="25" t="s">
        <v>398</v>
      </c>
      <c r="N1" s="25" t="s">
        <v>396</v>
      </c>
      <c r="O1" s="25" t="s">
        <v>397</v>
      </c>
      <c r="P1" s="26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ht="14.25" x14ac:dyDescent="0.2">
      <c r="A2" s="2">
        <v>0</v>
      </c>
      <c r="B2" s="2" t="s">
        <v>6</v>
      </c>
      <c r="C2" s="2" t="s">
        <v>7</v>
      </c>
      <c r="D2" s="2" t="s">
        <v>8</v>
      </c>
      <c r="E2" s="27" t="s">
        <v>399</v>
      </c>
      <c r="F2" s="2" t="s">
        <v>9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10</v>
      </c>
      <c r="P2" s="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ht="14.25" x14ac:dyDescent="0.2">
      <c r="A3" s="2">
        <v>1</v>
      </c>
      <c r="B3" s="2" t="s">
        <v>6</v>
      </c>
      <c r="C3" s="2" t="s">
        <v>7</v>
      </c>
      <c r="D3" s="2" t="s">
        <v>11</v>
      </c>
      <c r="E3" s="2" t="s">
        <v>12</v>
      </c>
      <c r="F3" s="2" t="s">
        <v>13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14</v>
      </c>
      <c r="P3" s="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14.25" x14ac:dyDescent="0.2">
      <c r="A4" s="2">
        <v>2</v>
      </c>
      <c r="B4" s="2" t="s">
        <v>6</v>
      </c>
      <c r="C4" s="2" t="s">
        <v>7</v>
      </c>
      <c r="D4" s="2" t="s">
        <v>15</v>
      </c>
      <c r="E4" s="2" t="s">
        <v>16</v>
      </c>
      <c r="F4" s="2" t="s">
        <v>13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17</v>
      </c>
      <c r="P4" s="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14.25" x14ac:dyDescent="0.2">
      <c r="A5" s="2">
        <v>3</v>
      </c>
      <c r="B5" s="2" t="s">
        <v>6</v>
      </c>
      <c r="C5" s="2" t="s">
        <v>18</v>
      </c>
      <c r="D5" s="2" t="s">
        <v>19</v>
      </c>
      <c r="E5" s="2" t="s">
        <v>20</v>
      </c>
      <c r="F5" s="2" t="s">
        <v>21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22</v>
      </c>
      <c r="P5" s="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ht="14.25" x14ac:dyDescent="0.2">
      <c r="A6" s="2">
        <v>4</v>
      </c>
      <c r="B6" s="2" t="s">
        <v>6</v>
      </c>
      <c r="C6" s="2" t="s">
        <v>18</v>
      </c>
      <c r="D6" s="2" t="s">
        <v>23</v>
      </c>
      <c r="E6" s="2" t="s">
        <v>24</v>
      </c>
      <c r="F6" s="2" t="s">
        <v>25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26</v>
      </c>
      <c r="P6" s="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14.25" x14ac:dyDescent="0.2">
      <c r="A7" s="2">
        <v>5</v>
      </c>
      <c r="B7" s="2" t="s">
        <v>6</v>
      </c>
      <c r="C7" s="2" t="s">
        <v>18</v>
      </c>
      <c r="D7" s="2" t="s">
        <v>27</v>
      </c>
      <c r="E7" s="2" t="s">
        <v>28</v>
      </c>
      <c r="F7" s="2" t="s">
        <v>13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29</v>
      </c>
      <c r="P7" s="2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14.25" x14ac:dyDescent="0.2">
      <c r="A8" s="2">
        <v>6</v>
      </c>
      <c r="B8" s="2" t="s">
        <v>6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34</v>
      </c>
      <c r="P8" s="2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ht="14.25" x14ac:dyDescent="0.2">
      <c r="A9" s="2">
        <v>7</v>
      </c>
      <c r="B9" s="2" t="s">
        <v>6</v>
      </c>
      <c r="C9" s="2" t="s">
        <v>30</v>
      </c>
      <c r="D9" s="2" t="s">
        <v>35</v>
      </c>
      <c r="E9" s="2" t="s">
        <v>36</v>
      </c>
      <c r="F9" s="2" t="s">
        <v>37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38</v>
      </c>
      <c r="P9" s="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4.25" x14ac:dyDescent="0.2">
      <c r="A10" s="2">
        <v>8</v>
      </c>
      <c r="B10" s="2" t="s">
        <v>39</v>
      </c>
      <c r="C10" s="2" t="s">
        <v>7</v>
      </c>
      <c r="D10" s="2" t="s">
        <v>40</v>
      </c>
      <c r="E10" s="2" t="s">
        <v>41</v>
      </c>
      <c r="F10" s="2" t="s">
        <v>42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43</v>
      </c>
      <c r="P10" s="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4.25" x14ac:dyDescent="0.2">
      <c r="A11" s="2">
        <v>9</v>
      </c>
      <c r="B11" s="2" t="s">
        <v>39</v>
      </c>
      <c r="C11" s="2" t="s">
        <v>7</v>
      </c>
      <c r="D11" s="2" t="s">
        <v>44</v>
      </c>
      <c r="E11" s="2" t="s">
        <v>45</v>
      </c>
      <c r="F11" s="2" t="s">
        <v>13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46</v>
      </c>
      <c r="P11" s="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28.5" x14ac:dyDescent="0.2">
      <c r="A12" s="2">
        <v>10</v>
      </c>
      <c r="B12" s="2" t="s">
        <v>39</v>
      </c>
      <c r="C12" s="2" t="s">
        <v>7</v>
      </c>
      <c r="D12" s="2" t="s">
        <v>47</v>
      </c>
      <c r="E12" s="2" t="s">
        <v>48</v>
      </c>
      <c r="F12" s="2" t="s">
        <v>42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49</v>
      </c>
      <c r="P12" s="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28.5" x14ac:dyDescent="0.2">
      <c r="A13" s="2">
        <v>11</v>
      </c>
      <c r="B13" s="2" t="s">
        <v>39</v>
      </c>
      <c r="C13" s="2" t="s">
        <v>7</v>
      </c>
      <c r="D13" s="2" t="s">
        <v>50</v>
      </c>
      <c r="E13" s="2" t="s">
        <v>51</v>
      </c>
      <c r="F13" s="2" t="s">
        <v>42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52</v>
      </c>
      <c r="P13" s="2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28.5" x14ac:dyDescent="0.2">
      <c r="A14" s="2">
        <v>12</v>
      </c>
      <c r="B14" s="2" t="s">
        <v>39</v>
      </c>
      <c r="C14" s="2" t="s">
        <v>7</v>
      </c>
      <c r="D14" s="2" t="s">
        <v>53</v>
      </c>
      <c r="E14" s="2" t="s">
        <v>54</v>
      </c>
      <c r="F14" s="2" t="s">
        <v>13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55</v>
      </c>
      <c r="P14" s="2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ht="28.5" x14ac:dyDescent="0.2">
      <c r="A15" s="2">
        <v>13</v>
      </c>
      <c r="B15" s="2" t="s">
        <v>39</v>
      </c>
      <c r="C15" s="2" t="s">
        <v>18</v>
      </c>
      <c r="D15" s="2" t="s">
        <v>56</v>
      </c>
      <c r="E15" s="2" t="s">
        <v>57</v>
      </c>
      <c r="F15" s="2" t="s">
        <v>42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58</v>
      </c>
      <c r="P15" s="2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ht="28.5" x14ac:dyDescent="0.2">
      <c r="A16" s="2">
        <v>14</v>
      </c>
      <c r="B16" s="2" t="s">
        <v>39</v>
      </c>
      <c r="C16" s="2" t="s">
        <v>18</v>
      </c>
      <c r="D16" s="2" t="s">
        <v>59</v>
      </c>
      <c r="E16" s="2" t="s">
        <v>60</v>
      </c>
      <c r="F16" s="2" t="s">
        <v>61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62</v>
      </c>
      <c r="P16" s="2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28.5" x14ac:dyDescent="0.2">
      <c r="A17" s="2">
        <v>15</v>
      </c>
      <c r="B17" s="2" t="s">
        <v>39</v>
      </c>
      <c r="C17" s="2" t="s">
        <v>18</v>
      </c>
      <c r="D17" s="2" t="s">
        <v>63</v>
      </c>
      <c r="E17" s="2" t="s">
        <v>64</v>
      </c>
      <c r="F17" s="2" t="s">
        <v>13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65</v>
      </c>
      <c r="P17" s="2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28.5" x14ac:dyDescent="0.2">
      <c r="A18" s="2">
        <v>16</v>
      </c>
      <c r="B18" s="2" t="s">
        <v>39</v>
      </c>
      <c r="C18" s="2" t="s">
        <v>30</v>
      </c>
      <c r="D18" s="2" t="s">
        <v>66</v>
      </c>
      <c r="E18" s="2" t="s">
        <v>67</v>
      </c>
      <c r="F18" s="2" t="s">
        <v>68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69</v>
      </c>
      <c r="P18" s="2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28.5" x14ac:dyDescent="0.2">
      <c r="A19" s="2">
        <v>17</v>
      </c>
      <c r="B19" s="2" t="s">
        <v>70</v>
      </c>
      <c r="C19" s="2" t="s">
        <v>7</v>
      </c>
      <c r="D19" s="2" t="s">
        <v>71</v>
      </c>
      <c r="E19" s="2" t="s">
        <v>72</v>
      </c>
      <c r="F19" s="2" t="s">
        <v>13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73</v>
      </c>
      <c r="P19" s="2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28.5" x14ac:dyDescent="0.2">
      <c r="A20" s="2">
        <v>18</v>
      </c>
      <c r="B20" s="2" t="s">
        <v>70</v>
      </c>
      <c r="C20" s="2" t="s">
        <v>7</v>
      </c>
      <c r="D20" s="2" t="s">
        <v>74</v>
      </c>
      <c r="E20" s="2" t="s">
        <v>75</v>
      </c>
      <c r="F20" s="2" t="s">
        <v>42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76</v>
      </c>
      <c r="P20" s="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28.5" x14ac:dyDescent="0.2">
      <c r="A21" s="2">
        <v>19</v>
      </c>
      <c r="B21" s="2" t="s">
        <v>70</v>
      </c>
      <c r="C21" s="2" t="s">
        <v>7</v>
      </c>
      <c r="D21" s="2" t="s">
        <v>77</v>
      </c>
      <c r="E21" s="2" t="s">
        <v>78</v>
      </c>
      <c r="F21" s="2" t="s">
        <v>13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79</v>
      </c>
      <c r="P21" s="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28.5" x14ac:dyDescent="0.2">
      <c r="A22" s="2">
        <v>20</v>
      </c>
      <c r="B22" s="2" t="s">
        <v>70</v>
      </c>
      <c r="C22" s="2" t="s">
        <v>7</v>
      </c>
      <c r="D22" s="2" t="s">
        <v>80</v>
      </c>
      <c r="E22" s="2" t="s">
        <v>81</v>
      </c>
      <c r="F22" s="2" t="s">
        <v>42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82</v>
      </c>
      <c r="P22" s="2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28.5" x14ac:dyDescent="0.2">
      <c r="A23" s="2">
        <v>21</v>
      </c>
      <c r="B23" s="2" t="s">
        <v>70</v>
      </c>
      <c r="C23" s="2" t="s">
        <v>18</v>
      </c>
      <c r="D23" s="2" t="s">
        <v>83</v>
      </c>
      <c r="E23" s="2" t="s">
        <v>84</v>
      </c>
      <c r="F23" s="2" t="s">
        <v>25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85</v>
      </c>
      <c r="P23" s="2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28.5" x14ac:dyDescent="0.2">
      <c r="A24" s="2">
        <v>22</v>
      </c>
      <c r="B24" s="2" t="s">
        <v>70</v>
      </c>
      <c r="C24" s="2" t="s">
        <v>30</v>
      </c>
      <c r="D24" s="2" t="s">
        <v>86</v>
      </c>
      <c r="E24" s="2" t="s">
        <v>87</v>
      </c>
      <c r="F24" s="2" t="s">
        <v>33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88</v>
      </c>
      <c r="P24" s="2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28.5" x14ac:dyDescent="0.2">
      <c r="A25" s="2">
        <v>23</v>
      </c>
      <c r="B25" s="2" t="s">
        <v>89</v>
      </c>
      <c r="C25" s="2" t="s">
        <v>7</v>
      </c>
      <c r="D25" s="2" t="s">
        <v>90</v>
      </c>
      <c r="E25" s="2" t="s">
        <v>91</v>
      </c>
      <c r="F25" s="2" t="s">
        <v>13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92</v>
      </c>
      <c r="P25" s="2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ht="28.5" x14ac:dyDescent="0.2">
      <c r="A26" s="2">
        <v>24</v>
      </c>
      <c r="B26" s="2" t="s">
        <v>89</v>
      </c>
      <c r="C26" s="2" t="s">
        <v>7</v>
      </c>
      <c r="D26" s="2" t="s">
        <v>93</v>
      </c>
      <c r="E26" s="27" t="s">
        <v>400</v>
      </c>
      <c r="F26" s="2" t="s">
        <v>9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94</v>
      </c>
      <c r="P26" s="2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28.5" x14ac:dyDescent="0.2">
      <c r="A27" s="2">
        <v>25</v>
      </c>
      <c r="B27" s="2" t="s">
        <v>89</v>
      </c>
      <c r="C27" s="2" t="s">
        <v>7</v>
      </c>
      <c r="D27" s="2" t="s">
        <v>95</v>
      </c>
      <c r="E27" s="2" t="s">
        <v>96</v>
      </c>
      <c r="F27" s="2" t="s">
        <v>42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97</v>
      </c>
      <c r="P27" s="2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28.5" x14ac:dyDescent="0.2">
      <c r="A28" s="2">
        <v>26</v>
      </c>
      <c r="B28" s="2" t="s">
        <v>89</v>
      </c>
      <c r="C28" s="2" t="s">
        <v>7</v>
      </c>
      <c r="D28" s="2" t="s">
        <v>98</v>
      </c>
      <c r="E28" s="2" t="s">
        <v>99</v>
      </c>
      <c r="F28" s="2" t="s">
        <v>42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100</v>
      </c>
      <c r="P28" s="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28.5" x14ac:dyDescent="0.2">
      <c r="A29" s="2">
        <v>27</v>
      </c>
      <c r="B29" s="2" t="s">
        <v>89</v>
      </c>
      <c r="C29" s="2" t="s">
        <v>18</v>
      </c>
      <c r="D29" s="2" t="s">
        <v>101</v>
      </c>
      <c r="E29" s="2" t="s">
        <v>102</v>
      </c>
      <c r="F29" s="2" t="s">
        <v>33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103</v>
      </c>
      <c r="P29" s="2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28.5" x14ac:dyDescent="0.2">
      <c r="A30" s="2">
        <v>28</v>
      </c>
      <c r="B30" s="2" t="s">
        <v>89</v>
      </c>
      <c r="C30" s="2" t="s">
        <v>18</v>
      </c>
      <c r="D30" s="2" t="s">
        <v>104</v>
      </c>
      <c r="E30" s="2" t="s">
        <v>105</v>
      </c>
      <c r="F30" s="2" t="s">
        <v>13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106</v>
      </c>
      <c r="P30" s="2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28.5" x14ac:dyDescent="0.2">
      <c r="A31" s="2">
        <v>29</v>
      </c>
      <c r="B31" s="2" t="s">
        <v>89</v>
      </c>
      <c r="C31" s="2" t="s">
        <v>30</v>
      </c>
      <c r="D31" s="2" t="s">
        <v>107</v>
      </c>
      <c r="E31" s="2" t="s">
        <v>108</v>
      </c>
      <c r="F31" s="2" t="s">
        <v>13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109</v>
      </c>
      <c r="P31" s="2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28.5" x14ac:dyDescent="0.2">
      <c r="A32" s="2">
        <v>30</v>
      </c>
      <c r="B32" s="2" t="s">
        <v>89</v>
      </c>
      <c r="C32" s="2" t="s">
        <v>30</v>
      </c>
      <c r="D32" s="2" t="s">
        <v>110</v>
      </c>
      <c r="E32" s="2" t="s">
        <v>111</v>
      </c>
      <c r="F32" s="2" t="s">
        <v>68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112</v>
      </c>
      <c r="P32" s="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ht="28.5" x14ac:dyDescent="0.2">
      <c r="A33" s="2">
        <v>31</v>
      </c>
      <c r="B33" s="2" t="s">
        <v>113</v>
      </c>
      <c r="C33" s="2" t="s">
        <v>7</v>
      </c>
      <c r="D33" s="2" t="s">
        <v>114</v>
      </c>
      <c r="E33" s="2" t="s">
        <v>115</v>
      </c>
      <c r="F33" s="2" t="s">
        <v>37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116</v>
      </c>
      <c r="P33" s="2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28.5" x14ac:dyDescent="0.2">
      <c r="A34" s="2">
        <v>32</v>
      </c>
      <c r="B34" s="2" t="s">
        <v>113</v>
      </c>
      <c r="C34" s="2" t="s">
        <v>7</v>
      </c>
      <c r="D34" s="2" t="s">
        <v>117</v>
      </c>
      <c r="E34" s="2" t="s">
        <v>118</v>
      </c>
      <c r="F34" s="2" t="s">
        <v>37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119</v>
      </c>
      <c r="P34" s="2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28.5" x14ac:dyDescent="0.2">
      <c r="A35" s="2">
        <v>33</v>
      </c>
      <c r="B35" s="2" t="s">
        <v>113</v>
      </c>
      <c r="C35" s="2" t="s">
        <v>18</v>
      </c>
      <c r="D35" s="2" t="s">
        <v>120</v>
      </c>
      <c r="E35" s="2" t="s">
        <v>121</v>
      </c>
      <c r="F35" s="2" t="s">
        <v>37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122</v>
      </c>
      <c r="P35" s="2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28.5" x14ac:dyDescent="0.2">
      <c r="A36" s="2">
        <v>34</v>
      </c>
      <c r="B36" s="2" t="s">
        <v>113</v>
      </c>
      <c r="C36" s="2" t="s">
        <v>18</v>
      </c>
      <c r="D36" s="2" t="s">
        <v>123</v>
      </c>
      <c r="E36" s="2" t="s">
        <v>124</v>
      </c>
      <c r="F36" s="2" t="s">
        <v>13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125</v>
      </c>
      <c r="P36" s="2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28.5" x14ac:dyDescent="0.2">
      <c r="A37" s="2">
        <v>35</v>
      </c>
      <c r="B37" s="2" t="s">
        <v>113</v>
      </c>
      <c r="C37" s="2" t="s">
        <v>30</v>
      </c>
      <c r="D37" s="2" t="s">
        <v>126</v>
      </c>
      <c r="E37" s="2" t="s">
        <v>127</v>
      </c>
      <c r="F37" s="2" t="s">
        <v>37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128</v>
      </c>
      <c r="P37" s="2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28.5" x14ac:dyDescent="0.2">
      <c r="A38" s="2">
        <v>36</v>
      </c>
      <c r="B38" s="2" t="s">
        <v>113</v>
      </c>
      <c r="C38" s="2" t="s">
        <v>30</v>
      </c>
      <c r="D38" s="2" t="s">
        <v>129</v>
      </c>
      <c r="E38" s="2" t="s">
        <v>130</v>
      </c>
      <c r="F38" s="2" t="s">
        <v>37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131</v>
      </c>
      <c r="P38" s="2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12.7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2.7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12.7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12.7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12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1:34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1:34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1:34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1:34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1:34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1:34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1:34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1:34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1:34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1:34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1:34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1:34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1:34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1:34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1:34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1:34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1:34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1:34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1:34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1:34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1:34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1:34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1:34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1:34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1:34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1:34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1:34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1:34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1:34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1:34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1:34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1:34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1:34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1:34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1:34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1:34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1:34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1:34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1:34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1:34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1:34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1:34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1:34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1:34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1:34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1:34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1:34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1:34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1:34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1:34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1:34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1:34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1:34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1:34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1:34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1:34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1:34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1:34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 spans="1:34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 spans="1:34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 spans="1:34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 spans="1:34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 spans="1:34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 spans="1:34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 spans="1:34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 spans="1:34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 spans="1:34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 spans="1:34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 spans="1:34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 spans="1:34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 spans="1:34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 spans="1:34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 spans="1:34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 spans="1:34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 spans="1:34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 spans="1:34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 spans="1:34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 spans="1:34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 spans="1:34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 spans="1:34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 spans="1:34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 spans="1:34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 spans="1:34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 spans="1:34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 spans="1:34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 spans="1:34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 spans="1:34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 spans="1:34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 spans="1:34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 spans="1:34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 spans="1:34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 spans="1:34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 spans="1:34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 spans="1:34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 spans="1:34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 spans="1:34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 spans="1:34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 spans="1:34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 spans="1:34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 spans="1:34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 spans="1:34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 spans="1:34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 spans="1:34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 spans="1:34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 spans="1:34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 spans="1:34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 spans="1:34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 spans="1:34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 spans="1:34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 spans="1:34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 spans="1:34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 spans="1:34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 spans="1:34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 spans="1:34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 spans="1:34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 spans="1:34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 spans="1:34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 spans="1:34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 spans="1:34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 spans="1:34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 spans="1:34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 spans="1:34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 spans="1:34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 spans="1:34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 spans="1:34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 spans="1:34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 spans="1:34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 spans="1:34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 spans="1:34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1:34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 spans="1:34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1:34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 spans="1:34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1:34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 spans="1:34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1:34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 spans="1:34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1:34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1:34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1:34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1:34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1:34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1:34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1:34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1:34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1:34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1:34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1:34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1:34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1:34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1:34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1:34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1:34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1:34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1:34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1:34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1:34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1:34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1:34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1:34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 spans="1:34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 spans="1:34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 spans="1:34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 spans="1:34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 spans="1:34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 spans="1:34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 spans="1:34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 spans="1:34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 spans="1:34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 spans="1:34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 spans="1:34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 spans="1:34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 spans="1:34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 spans="1:34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 spans="1:34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 spans="1:34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 spans="1:34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 spans="1:34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 spans="1:34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 spans="1:34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 spans="1:34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 spans="1:34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 spans="1:34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 spans="1:34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 spans="1:34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 spans="1:34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 spans="1:34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 spans="1:34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 spans="1:34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 spans="1:34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 spans="1:34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 spans="1:34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 spans="1:34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 spans="1:34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 spans="1:34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 spans="1:34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 spans="1:34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 spans="1:34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 spans="1:34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 spans="1:34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 spans="1:34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 spans="1:34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 spans="1:34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 spans="1:34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 spans="1:34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 spans="1:34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 spans="1:34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 spans="1:34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 spans="1:34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 spans="1:34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 spans="1:34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 spans="1:34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 spans="1:34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 spans="1:34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 spans="1:34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 spans="1:34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 spans="1:34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1:34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1:34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1:34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1:34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1:34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1:34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 spans="1:34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 spans="1:34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1:34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1:34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1:34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1:34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1:34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1:34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1:34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 spans="1:34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 spans="1:34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 spans="1:34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 spans="1:34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 spans="1:34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 spans="1:34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 spans="1:34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 spans="1:34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 spans="1:34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 spans="1:34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 spans="1:34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 spans="1:34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 spans="1:34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 spans="1:34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 spans="1:34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 spans="1:34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 spans="1:34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 spans="1:34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 spans="1:34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 spans="1:34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 spans="1:34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 spans="1:34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 spans="1:34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 spans="1:34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 spans="1:34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 spans="1:34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 spans="1:34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 spans="1:34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 spans="1:34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 spans="1:34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 spans="1:34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 spans="1:34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 spans="1:34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 spans="1:34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 spans="1:34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 spans="1:34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 spans="1:34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 spans="1:34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 spans="1:34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 spans="1:34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 spans="1:34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 spans="1:34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 spans="1:34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 spans="1:34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 spans="1:34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 spans="1:34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 spans="1:34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 spans="1:34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 spans="1:34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 spans="1:34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 spans="1:34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 spans="1:34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 spans="1:34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 spans="1:34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 spans="1:34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 spans="1:34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 spans="1:34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 spans="1:34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 spans="1:34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 spans="1:34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 spans="1:34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 spans="1:34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 spans="1:34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 spans="1:34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 spans="1:34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 spans="1:34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 spans="1:34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 spans="1:34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 spans="1:34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 spans="1:34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 spans="1:34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 spans="1:34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 spans="1:34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 spans="1:34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 spans="1:34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 spans="1:34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 spans="1:34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 spans="1:34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 spans="1:34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 spans="1:34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 spans="1:34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 spans="1:34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 spans="1:34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 spans="1:34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 spans="1:34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 spans="1:34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 spans="1:34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 spans="1:34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 spans="1:34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 spans="1:34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 spans="1:34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 spans="1:34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 spans="1:34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 spans="1:34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 spans="1:34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 spans="1:34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 spans="1:34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 spans="1:34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 spans="1:34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 spans="1:34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 spans="1:34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 spans="1:34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 spans="1:34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 spans="1:34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 spans="1:34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 spans="1:34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 spans="1:34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 spans="1:34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 spans="1:34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 spans="1:34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 spans="1:34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 spans="1:34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 spans="1:34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 spans="1:34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 spans="1:34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 spans="1:34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 spans="1:34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 spans="1:34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 spans="1:34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 spans="1:34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 spans="1:34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 spans="1:34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 spans="1:34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 spans="1:34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 spans="1:34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 spans="1:34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 spans="1:34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 spans="1:34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 spans="1:34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 spans="1:34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 spans="1:34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 spans="1:34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 spans="1:34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 spans="1:34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 spans="1:34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 spans="1:34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 spans="1:34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 spans="1:34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 spans="1:34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spans="1:34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spans="1:34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spans="1:34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spans="1:34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spans="1:34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spans="1:34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spans="1:34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spans="1:34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spans="1:34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spans="1:34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spans="1:34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spans="1:34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spans="1:34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spans="1:34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spans="1:34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spans="1:34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spans="1:34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spans="1:34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spans="1:34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spans="1:34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spans="1:34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spans="1:34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spans="1:34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spans="1:34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spans="1:34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spans="1:34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spans="1:34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spans="1:34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spans="1:34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spans="1:34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spans="1:34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spans="1:34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spans="1:34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spans="1:34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spans="1:34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spans="1:34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spans="1:34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spans="1:34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spans="1:34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spans="1:34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spans="1:34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spans="1:34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spans="1:34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spans="1:34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spans="1:34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spans="1:34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spans="1:34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spans="1:34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spans="1:34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spans="1:34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spans="1:34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spans="1:34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spans="1:34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spans="1:34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spans="1:34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spans="1:34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spans="1:34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spans="1:34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spans="1:34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spans="1:34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spans="1:34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spans="1:34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spans="1:34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spans="1:34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spans="1:34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spans="1:34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spans="1:34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spans="1:34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spans="1:34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spans="1:34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spans="1:34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spans="1:34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spans="1:34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spans="1:34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spans="1:34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spans="1:34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spans="1:34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spans="1:34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spans="1:34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spans="1:34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spans="1:34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spans="1:34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spans="1:34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spans="1:34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spans="1:34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spans="1:34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spans="1:34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spans="1:34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spans="1:34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spans="1:34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spans="1:34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spans="1:34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spans="1:34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spans="1:34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spans="1:34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spans="1:34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spans="1:34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spans="1:34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spans="1:34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spans="1:34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spans="1:34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spans="1:34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spans="1:34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spans="1:34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spans="1:34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spans="1:34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spans="1:34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spans="1:34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spans="1:34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spans="1:34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spans="1:34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spans="1:34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spans="1:34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spans="1:34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spans="1:34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spans="1:34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spans="1:34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spans="1:34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spans="1:34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spans="1:34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spans="1:34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spans="1:34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spans="1:34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spans="1:34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spans="1:34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spans="1:34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spans="1:34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spans="1:34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spans="1:34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spans="1:34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spans="1:34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spans="1:34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spans="1:34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spans="1:34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spans="1:34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spans="1:34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spans="1:34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spans="1:34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spans="1:34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spans="1:34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spans="1:34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spans="1:34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spans="1:34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spans="1:34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spans="1:34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spans="1:34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spans="1:34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spans="1:34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spans="1:34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spans="1:34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spans="1:34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spans="1:34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spans="1:34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spans="1:34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spans="1:34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spans="1:34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spans="1:34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spans="1:34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spans="1:34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spans="1:34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spans="1:34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spans="1:34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spans="1:34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spans="1:34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spans="1:34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spans="1:34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spans="1:34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spans="1:34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spans="1:34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spans="1:34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spans="1:34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spans="1:34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spans="1:34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spans="1:34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spans="1:34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spans="1:34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spans="1:34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spans="1:34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spans="1:34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spans="1:34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spans="1:34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spans="1:34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spans="1:34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spans="1:34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spans="1:34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spans="1:34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spans="1:34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spans="1:34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spans="1:34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spans="1:34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spans="1:34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spans="1:34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spans="1:34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spans="1:34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spans="1:34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spans="1:34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spans="1:34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spans="1:34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spans="1:34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spans="1:34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spans="1:34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spans="1:34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spans="1:34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spans="1:34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spans="1:34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spans="1:34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spans="1:34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spans="1:34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spans="1:34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spans="1:34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spans="1:34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spans="1:34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spans="1:34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spans="1:34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spans="1:34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spans="1:34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spans="1:34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spans="1:34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spans="1:34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spans="1:34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spans="1:34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spans="1:34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spans="1:34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spans="1:34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spans="1:34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spans="1:34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spans="1:34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spans="1:34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spans="1:34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spans="1:34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spans="1:34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spans="1:34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spans="1:34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spans="1:34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spans="1:34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spans="1:34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spans="1:34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spans="1:34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spans="1:34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spans="1:34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spans="1:34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spans="1:34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spans="1:34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spans="1:34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spans="1:34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spans="1:34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spans="1:34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spans="1:34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spans="1:34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spans="1:34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spans="1:34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spans="1:34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spans="1:34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spans="1:34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spans="1:34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spans="1:34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spans="1:34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spans="1:34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spans="1:34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spans="1:34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spans="1:34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spans="1:34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spans="1:34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spans="1:34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 spans="1:34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 spans="1:34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 spans="1:34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 spans="1:34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 spans="1:34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 spans="1:34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 spans="1:34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 spans="1:34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 spans="1:34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 spans="1:34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 spans="1:34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 spans="1:34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 spans="1:34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 spans="1:34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 spans="1:34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 spans="1:34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 spans="1:34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 spans="1:34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 spans="1:34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 spans="1:34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 spans="1:34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 spans="1:34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 spans="1:34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 spans="1:34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 spans="1:34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 spans="1:34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 spans="1:34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 spans="1:34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 spans="1:34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 spans="1:34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 spans="1:34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30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31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5</v>
      </c>
    </row>
    <row r="3" spans="1:24" x14ac:dyDescent="0.2">
      <c r="A3" s="31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132</v>
      </c>
    </row>
    <row r="4" spans="1:24" x14ac:dyDescent="0.2">
      <c r="A4" s="31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32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30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31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31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31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32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30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31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31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31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31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32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30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31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31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31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32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30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31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31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31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32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30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31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31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31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32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30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31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31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31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32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30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31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31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31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32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30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31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31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31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32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30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31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31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31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32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30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31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31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31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32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30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31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31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31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32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30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31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31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31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32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30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31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31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31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32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0.85546875" customWidth="1"/>
    <col min="2" max="2" width="13.5703125" customWidth="1"/>
    <col min="3" max="3" width="20.710937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29" width="13.5703125" customWidth="1"/>
  </cols>
  <sheetData>
    <row r="1" spans="1:29" x14ac:dyDescent="0.2">
      <c r="A1" s="13" t="s">
        <v>133</v>
      </c>
      <c r="B1" s="13" t="s">
        <v>134</v>
      </c>
      <c r="C1" s="13" t="s">
        <v>135</v>
      </c>
      <c r="D1" s="13" t="s">
        <v>136</v>
      </c>
      <c r="E1" s="13" t="s">
        <v>137</v>
      </c>
      <c r="F1" s="13" t="s">
        <v>138</v>
      </c>
      <c r="G1" s="13" t="s">
        <v>139</v>
      </c>
      <c r="H1" s="13" t="s">
        <v>5</v>
      </c>
      <c r="I1" s="13" t="s">
        <v>140</v>
      </c>
      <c r="J1" s="13" t="s">
        <v>141</v>
      </c>
      <c r="K1" s="13" t="s">
        <v>142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">
      <c r="A2" s="14" t="s">
        <v>143</v>
      </c>
      <c r="B2" s="14" t="s">
        <v>144</v>
      </c>
      <c r="C2" s="14" t="s">
        <v>145</v>
      </c>
      <c r="D2" s="14" t="s">
        <v>146</v>
      </c>
      <c r="E2" s="14" t="s">
        <v>146</v>
      </c>
      <c r="F2" s="14" t="s">
        <v>146</v>
      </c>
      <c r="G2" s="14" t="s">
        <v>146</v>
      </c>
      <c r="H2" s="14" t="s">
        <v>146</v>
      </c>
      <c r="I2" s="14">
        <v>5</v>
      </c>
      <c r="J2" s="14" t="s">
        <v>146</v>
      </c>
      <c r="K2" s="14" t="s">
        <v>146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">
      <c r="A3" s="14" t="s">
        <v>143</v>
      </c>
      <c r="B3" s="14" t="s">
        <v>147</v>
      </c>
      <c r="C3" s="14" t="s">
        <v>145</v>
      </c>
      <c r="D3" s="14" t="s">
        <v>146</v>
      </c>
      <c r="E3" s="14" t="s">
        <v>146</v>
      </c>
      <c r="F3" s="14" t="s">
        <v>146</v>
      </c>
      <c r="G3" s="14" t="s">
        <v>148</v>
      </c>
      <c r="H3" s="14" t="s">
        <v>146</v>
      </c>
      <c r="I3" s="14">
        <v>10</v>
      </c>
      <c r="J3" s="14" t="s">
        <v>146</v>
      </c>
      <c r="K3" s="14" t="s">
        <v>146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">
      <c r="A4" s="14" t="s">
        <v>143</v>
      </c>
      <c r="B4" s="14" t="s">
        <v>149</v>
      </c>
      <c r="C4" s="14" t="s">
        <v>145</v>
      </c>
      <c r="D4" s="14" t="s">
        <v>146</v>
      </c>
      <c r="E4" s="14" t="s">
        <v>146</v>
      </c>
      <c r="F4" s="14" t="s">
        <v>146</v>
      </c>
      <c r="G4" s="14" t="s">
        <v>150</v>
      </c>
      <c r="H4" s="14" t="s">
        <v>146</v>
      </c>
      <c r="I4" s="14">
        <v>20</v>
      </c>
      <c r="J4" s="14" t="s">
        <v>146</v>
      </c>
      <c r="K4" s="14" t="s">
        <v>146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">
      <c r="A5" s="14" t="s">
        <v>151</v>
      </c>
      <c r="B5" s="14" t="s">
        <v>152</v>
      </c>
      <c r="C5" s="14" t="s">
        <v>153</v>
      </c>
      <c r="D5" s="14">
        <v>20</v>
      </c>
      <c r="E5" s="14">
        <v>60</v>
      </c>
      <c r="F5" s="14">
        <v>100</v>
      </c>
      <c r="G5" s="14" t="s">
        <v>154</v>
      </c>
      <c r="H5" s="14" t="s">
        <v>155</v>
      </c>
      <c r="I5" s="14">
        <v>2500</v>
      </c>
      <c r="J5" s="14">
        <v>50</v>
      </c>
      <c r="K5" s="14" t="s">
        <v>156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">
      <c r="A6" s="14" t="s">
        <v>151</v>
      </c>
      <c r="B6" s="14" t="s">
        <v>157</v>
      </c>
      <c r="C6" s="14" t="s">
        <v>153</v>
      </c>
      <c r="D6" s="14">
        <v>40</v>
      </c>
      <c r="E6" s="14">
        <v>120</v>
      </c>
      <c r="F6" s="14">
        <v>200</v>
      </c>
      <c r="G6" s="14" t="s">
        <v>158</v>
      </c>
      <c r="H6" s="14" t="s">
        <v>159</v>
      </c>
      <c r="I6" s="14">
        <v>4000</v>
      </c>
      <c r="J6" s="14">
        <v>75</v>
      </c>
      <c r="K6" s="14" t="s">
        <v>160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">
      <c r="A7" s="14" t="s">
        <v>151</v>
      </c>
      <c r="B7" s="14" t="s">
        <v>161</v>
      </c>
      <c r="C7" s="14" t="s">
        <v>153</v>
      </c>
      <c r="D7" s="14">
        <v>60</v>
      </c>
      <c r="E7" s="14">
        <v>180</v>
      </c>
      <c r="F7" s="14">
        <v>300</v>
      </c>
      <c r="G7" s="14" t="s">
        <v>162</v>
      </c>
      <c r="H7" s="14" t="s">
        <v>163</v>
      </c>
      <c r="I7" s="14">
        <v>7000</v>
      </c>
      <c r="J7" s="14">
        <v>100</v>
      </c>
      <c r="K7" s="14" t="s">
        <v>164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">
      <c r="A8" s="14" t="s">
        <v>165</v>
      </c>
      <c r="B8" s="14" t="s">
        <v>166</v>
      </c>
      <c r="C8" s="14" t="s">
        <v>167</v>
      </c>
      <c r="D8" s="14">
        <v>10</v>
      </c>
      <c r="E8" s="14">
        <v>50</v>
      </c>
      <c r="F8" s="14">
        <v>100</v>
      </c>
      <c r="G8" s="14" t="s">
        <v>146</v>
      </c>
      <c r="H8" s="14" t="s">
        <v>155</v>
      </c>
      <c r="I8" s="14">
        <v>2500</v>
      </c>
      <c r="J8" s="14">
        <v>25</v>
      </c>
      <c r="K8" s="14" t="s">
        <v>168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">
      <c r="A9" s="14" t="s">
        <v>165</v>
      </c>
      <c r="B9" s="14" t="s">
        <v>169</v>
      </c>
      <c r="C9" s="14" t="s">
        <v>167</v>
      </c>
      <c r="D9" s="14">
        <v>15</v>
      </c>
      <c r="E9" s="14">
        <v>75</v>
      </c>
      <c r="F9" s="14">
        <v>150</v>
      </c>
      <c r="G9" s="14" t="s">
        <v>170</v>
      </c>
      <c r="H9" s="14" t="s">
        <v>159</v>
      </c>
      <c r="I9" s="14">
        <v>4000</v>
      </c>
      <c r="J9" s="14">
        <v>35</v>
      </c>
      <c r="K9" s="14" t="s">
        <v>171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">
      <c r="A10" s="14" t="s">
        <v>165</v>
      </c>
      <c r="B10" s="14" t="s">
        <v>172</v>
      </c>
      <c r="C10" s="14" t="s">
        <v>167</v>
      </c>
      <c r="D10" s="14">
        <v>20</v>
      </c>
      <c r="E10" s="14">
        <v>100</v>
      </c>
      <c r="F10" s="14">
        <v>200</v>
      </c>
      <c r="G10" s="14" t="s">
        <v>173</v>
      </c>
      <c r="H10" s="14" t="s">
        <v>163</v>
      </c>
      <c r="I10" s="14">
        <v>7000</v>
      </c>
      <c r="J10" s="14">
        <v>45</v>
      </c>
      <c r="K10" s="14" t="s">
        <v>174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">
      <c r="A11" s="14" t="s">
        <v>175</v>
      </c>
      <c r="B11" s="14" t="s">
        <v>176</v>
      </c>
      <c r="C11" s="14" t="s">
        <v>177</v>
      </c>
      <c r="D11" s="14">
        <v>24</v>
      </c>
      <c r="E11" s="14">
        <v>64</v>
      </c>
      <c r="F11" s="14">
        <v>80</v>
      </c>
      <c r="G11" s="14" t="s">
        <v>178</v>
      </c>
      <c r="H11" s="14" t="s">
        <v>179</v>
      </c>
      <c r="I11" s="14">
        <v>500</v>
      </c>
      <c r="J11" s="14">
        <v>10</v>
      </c>
      <c r="K11" s="14" t="s">
        <v>156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">
      <c r="A12" s="14" t="s">
        <v>175</v>
      </c>
      <c r="B12" s="14" t="s">
        <v>180</v>
      </c>
      <c r="C12" s="14" t="s">
        <v>177</v>
      </c>
      <c r="D12" s="14">
        <v>48</v>
      </c>
      <c r="E12" s="14">
        <v>128</v>
      </c>
      <c r="F12" s="14">
        <v>160</v>
      </c>
      <c r="G12" s="14" t="s">
        <v>181</v>
      </c>
      <c r="H12" s="14" t="s">
        <v>179</v>
      </c>
      <c r="I12" s="14">
        <v>1500</v>
      </c>
      <c r="J12" s="14">
        <v>15</v>
      </c>
      <c r="K12" s="14" t="s">
        <v>156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">
      <c r="A13" s="14" t="s">
        <v>182</v>
      </c>
      <c r="B13" s="14" t="s">
        <v>183</v>
      </c>
      <c r="C13" s="14" t="s">
        <v>184</v>
      </c>
      <c r="D13" s="14">
        <v>20</v>
      </c>
      <c r="E13" s="14">
        <v>100</v>
      </c>
      <c r="F13" s="14">
        <v>200</v>
      </c>
      <c r="G13" s="14" t="s">
        <v>146</v>
      </c>
      <c r="H13" s="14" t="s">
        <v>155</v>
      </c>
      <c r="I13" s="14">
        <v>4000</v>
      </c>
      <c r="J13" s="14">
        <v>-3000</v>
      </c>
      <c r="K13" s="14" t="s">
        <v>185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">
      <c r="A14" s="14" t="s">
        <v>182</v>
      </c>
      <c r="B14" s="14" t="s">
        <v>186</v>
      </c>
      <c r="C14" s="14" t="s">
        <v>184</v>
      </c>
      <c r="D14" s="14">
        <v>30</v>
      </c>
      <c r="E14" s="14">
        <v>150</v>
      </c>
      <c r="F14" s="14">
        <v>300</v>
      </c>
      <c r="G14" s="14" t="s">
        <v>146</v>
      </c>
      <c r="H14" s="14" t="s">
        <v>163</v>
      </c>
      <c r="I14" s="14">
        <v>8000</v>
      </c>
      <c r="J14" s="14">
        <v>-7000</v>
      </c>
      <c r="K14" s="14" t="s">
        <v>187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">
      <c r="A15" s="14" t="s">
        <v>182</v>
      </c>
      <c r="B15" s="14" t="s">
        <v>188</v>
      </c>
      <c r="C15" s="14" t="s">
        <v>184</v>
      </c>
      <c r="D15" s="14">
        <v>40</v>
      </c>
      <c r="E15" s="14">
        <v>200</v>
      </c>
      <c r="F15" s="14">
        <v>400</v>
      </c>
      <c r="G15" s="14" t="s">
        <v>146</v>
      </c>
      <c r="H15" s="14" t="s">
        <v>189</v>
      </c>
      <c r="I15" s="14">
        <v>12000</v>
      </c>
      <c r="J15" s="14">
        <v>-12000</v>
      </c>
      <c r="K15" s="14" t="s">
        <v>190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">
      <c r="A16" s="14" t="s">
        <v>191</v>
      </c>
      <c r="B16" s="14" t="s">
        <v>192</v>
      </c>
      <c r="C16" s="14" t="s">
        <v>193</v>
      </c>
      <c r="D16" s="14">
        <v>30</v>
      </c>
      <c r="E16" s="14">
        <v>60</v>
      </c>
      <c r="F16" s="14">
        <v>100</v>
      </c>
      <c r="G16" s="14" t="s">
        <v>194</v>
      </c>
      <c r="H16" s="14" t="s">
        <v>179</v>
      </c>
      <c r="I16" s="14">
        <v>2000</v>
      </c>
      <c r="J16" s="14">
        <v>30</v>
      </c>
      <c r="K16" s="14" t="s">
        <v>156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">
      <c r="A17" s="14" t="s">
        <v>191</v>
      </c>
      <c r="B17" s="14" t="s">
        <v>195</v>
      </c>
      <c r="C17" s="14" t="s">
        <v>193</v>
      </c>
      <c r="D17" s="14">
        <v>36</v>
      </c>
      <c r="E17" s="14">
        <v>72</v>
      </c>
      <c r="F17" s="14">
        <v>120</v>
      </c>
      <c r="G17" s="14" t="s">
        <v>196</v>
      </c>
      <c r="H17" s="14" t="s">
        <v>179</v>
      </c>
      <c r="I17" s="14">
        <v>3500</v>
      </c>
      <c r="J17" s="14">
        <v>50</v>
      </c>
      <c r="K17" s="14" t="s">
        <v>156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">
      <c r="A18" s="14" t="s">
        <v>197</v>
      </c>
      <c r="B18" s="14" t="s">
        <v>198</v>
      </c>
      <c r="C18" s="14" t="s">
        <v>199</v>
      </c>
      <c r="D18" s="14">
        <v>30</v>
      </c>
      <c r="E18" s="14">
        <v>60</v>
      </c>
      <c r="F18" s="14">
        <v>100</v>
      </c>
      <c r="G18" s="14" t="s">
        <v>200</v>
      </c>
      <c r="H18" s="14" t="s">
        <v>179</v>
      </c>
      <c r="I18" s="14">
        <v>1800</v>
      </c>
      <c r="J18" s="14">
        <v>40</v>
      </c>
      <c r="K18" s="14" t="s">
        <v>156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">
      <c r="A19" s="14" t="s">
        <v>197</v>
      </c>
      <c r="B19" s="14" t="s">
        <v>201</v>
      </c>
      <c r="C19" s="14" t="s">
        <v>199</v>
      </c>
      <c r="D19" s="14">
        <v>60</v>
      </c>
      <c r="E19" s="14">
        <v>120</v>
      </c>
      <c r="F19" s="14">
        <v>200</v>
      </c>
      <c r="G19" s="14" t="s">
        <v>202</v>
      </c>
      <c r="H19" s="14" t="s">
        <v>179</v>
      </c>
      <c r="I19" s="14">
        <v>3000</v>
      </c>
      <c r="J19" s="14">
        <v>60</v>
      </c>
      <c r="K19" s="14" t="s">
        <v>156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">
      <c r="A20" s="14" t="s">
        <v>203</v>
      </c>
      <c r="B20" s="14" t="s">
        <v>204</v>
      </c>
      <c r="C20" s="14" t="s">
        <v>205</v>
      </c>
      <c r="D20" s="14" t="s">
        <v>146</v>
      </c>
      <c r="E20" s="14" t="s">
        <v>146</v>
      </c>
      <c r="F20" s="14" t="s">
        <v>146</v>
      </c>
      <c r="G20" s="14" t="s">
        <v>146</v>
      </c>
      <c r="H20" s="14" t="s">
        <v>155</v>
      </c>
      <c r="I20" s="14">
        <v>500</v>
      </c>
      <c r="J20" s="14">
        <v>0</v>
      </c>
      <c r="K20" s="14" t="s">
        <v>206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">
      <c r="A21" s="14" t="s">
        <v>203</v>
      </c>
      <c r="B21" s="14" t="s">
        <v>207</v>
      </c>
      <c r="C21" s="14" t="s">
        <v>205</v>
      </c>
      <c r="D21" s="14" t="s">
        <v>146</v>
      </c>
      <c r="E21" s="14" t="s">
        <v>146</v>
      </c>
      <c r="F21" s="14" t="s">
        <v>146</v>
      </c>
      <c r="G21" s="14" t="s">
        <v>146</v>
      </c>
      <c r="H21" s="14" t="s">
        <v>163</v>
      </c>
      <c r="I21" s="14">
        <v>1500</v>
      </c>
      <c r="J21" s="14">
        <v>0</v>
      </c>
      <c r="K21" s="14" t="s">
        <v>206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">
      <c r="A22" s="14" t="s">
        <v>203</v>
      </c>
      <c r="B22" s="14" t="s">
        <v>208</v>
      </c>
      <c r="C22" s="14" t="s">
        <v>205</v>
      </c>
      <c r="D22" s="14" t="s">
        <v>146</v>
      </c>
      <c r="E22" s="14" t="s">
        <v>146</v>
      </c>
      <c r="F22" s="14" t="s">
        <v>146</v>
      </c>
      <c r="G22" s="14" t="s">
        <v>146</v>
      </c>
      <c r="H22" s="14" t="s">
        <v>189</v>
      </c>
      <c r="I22" s="14">
        <v>2500</v>
      </c>
      <c r="J22" s="14">
        <v>0</v>
      </c>
      <c r="K22" s="14" t="s">
        <v>209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">
      <c r="A23" s="14" t="s">
        <v>203</v>
      </c>
      <c r="B23" s="14" t="s">
        <v>210</v>
      </c>
      <c r="C23" s="14" t="s">
        <v>211</v>
      </c>
      <c r="D23" s="14" t="s">
        <v>146</v>
      </c>
      <c r="E23" s="14" t="s">
        <v>146</v>
      </c>
      <c r="F23" s="14" t="s">
        <v>146</v>
      </c>
      <c r="G23" s="14" t="s">
        <v>146</v>
      </c>
      <c r="H23" s="14" t="s">
        <v>155</v>
      </c>
      <c r="I23" s="14">
        <v>700</v>
      </c>
      <c r="J23" s="14">
        <v>20</v>
      </c>
      <c r="K23" s="14" t="s">
        <v>206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">
      <c r="A24" s="14" t="s">
        <v>203</v>
      </c>
      <c r="B24" s="14" t="s">
        <v>212</v>
      </c>
      <c r="C24" s="14" t="s">
        <v>211</v>
      </c>
      <c r="D24" s="14" t="s">
        <v>146</v>
      </c>
      <c r="E24" s="14" t="s">
        <v>146</v>
      </c>
      <c r="F24" s="14" t="s">
        <v>146</v>
      </c>
      <c r="G24" s="14" t="s">
        <v>146</v>
      </c>
      <c r="H24" s="14" t="s">
        <v>163</v>
      </c>
      <c r="I24" s="14">
        <v>1800</v>
      </c>
      <c r="J24" s="14">
        <v>30</v>
      </c>
      <c r="K24" s="14" t="s">
        <v>206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">
      <c r="A25" s="14" t="s">
        <v>203</v>
      </c>
      <c r="B25" s="14" t="s">
        <v>213</v>
      </c>
      <c r="C25" s="14" t="s">
        <v>211</v>
      </c>
      <c r="D25" s="14" t="s">
        <v>146</v>
      </c>
      <c r="E25" s="14" t="s">
        <v>146</v>
      </c>
      <c r="F25" s="14" t="s">
        <v>146</v>
      </c>
      <c r="G25" s="14" t="s">
        <v>146</v>
      </c>
      <c r="H25" s="14" t="s">
        <v>189</v>
      </c>
      <c r="I25" s="14">
        <v>3000</v>
      </c>
      <c r="J25" s="14">
        <v>40</v>
      </c>
      <c r="K25" s="14" t="s">
        <v>209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">
      <c r="A26" s="14" t="s">
        <v>203</v>
      </c>
      <c r="B26" s="14" t="s">
        <v>214</v>
      </c>
      <c r="C26" s="15" t="s">
        <v>215</v>
      </c>
      <c r="D26" s="14" t="s">
        <v>146</v>
      </c>
      <c r="E26" s="14" t="s">
        <v>146</v>
      </c>
      <c r="F26" s="14" t="s">
        <v>146</v>
      </c>
      <c r="G26" s="14" t="s">
        <v>146</v>
      </c>
      <c r="H26" s="14" t="s">
        <v>155</v>
      </c>
      <c r="I26" s="14">
        <v>700</v>
      </c>
      <c r="J26" s="14">
        <v>0</v>
      </c>
      <c r="K26" s="14" t="s">
        <v>206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">
      <c r="A27" s="14" t="s">
        <v>203</v>
      </c>
      <c r="B27" s="14" t="s">
        <v>216</v>
      </c>
      <c r="C27" s="15" t="s">
        <v>215</v>
      </c>
      <c r="D27" s="14" t="s">
        <v>146</v>
      </c>
      <c r="E27" s="14" t="s">
        <v>146</v>
      </c>
      <c r="F27" s="14" t="s">
        <v>146</v>
      </c>
      <c r="G27" s="14" t="s">
        <v>146</v>
      </c>
      <c r="H27" s="14" t="s">
        <v>163</v>
      </c>
      <c r="I27" s="14">
        <v>1800</v>
      </c>
      <c r="J27" s="14">
        <v>0</v>
      </c>
      <c r="K27" s="14" t="s">
        <v>206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">
      <c r="A28" s="14" t="s">
        <v>203</v>
      </c>
      <c r="B28" s="14" t="s">
        <v>217</v>
      </c>
      <c r="C28" s="15" t="s">
        <v>215</v>
      </c>
      <c r="D28" s="14" t="s">
        <v>146</v>
      </c>
      <c r="E28" s="14" t="s">
        <v>146</v>
      </c>
      <c r="F28" s="14" t="s">
        <v>146</v>
      </c>
      <c r="G28" s="14" t="s">
        <v>146</v>
      </c>
      <c r="H28" s="14" t="s">
        <v>189</v>
      </c>
      <c r="I28" s="14">
        <v>3000</v>
      </c>
      <c r="J28" s="14">
        <v>0</v>
      </c>
      <c r="K28" s="14" t="s">
        <v>209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">
      <c r="A29" s="14" t="s">
        <v>218</v>
      </c>
      <c r="B29" s="14" t="s">
        <v>219</v>
      </c>
      <c r="C29" s="14" t="s">
        <v>220</v>
      </c>
      <c r="D29" s="14">
        <v>50</v>
      </c>
      <c r="E29" s="14">
        <v>100</v>
      </c>
      <c r="F29" s="14">
        <v>200</v>
      </c>
      <c r="G29" s="14" t="s">
        <v>221</v>
      </c>
      <c r="H29" s="14" t="s">
        <v>159</v>
      </c>
      <c r="I29" s="14">
        <v>2000</v>
      </c>
      <c r="J29" s="14">
        <v>30</v>
      </c>
      <c r="K29" s="14" t="s">
        <v>222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">
      <c r="A30" s="14" t="s">
        <v>218</v>
      </c>
      <c r="B30" s="14" t="s">
        <v>223</v>
      </c>
      <c r="C30" s="14" t="s">
        <v>220</v>
      </c>
      <c r="D30" s="14">
        <v>75</v>
      </c>
      <c r="E30" s="14">
        <v>150</v>
      </c>
      <c r="F30" s="14">
        <v>300</v>
      </c>
      <c r="G30" s="14" t="s">
        <v>224</v>
      </c>
      <c r="H30" s="14" t="s">
        <v>159</v>
      </c>
      <c r="I30" s="14">
        <v>4000</v>
      </c>
      <c r="J30" s="14">
        <v>50</v>
      </c>
      <c r="K30" s="14" t="s">
        <v>222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">
      <c r="A31" s="14" t="s">
        <v>225</v>
      </c>
      <c r="B31" s="14" t="s">
        <v>226</v>
      </c>
      <c r="C31" s="14" t="s">
        <v>227</v>
      </c>
      <c r="D31" s="14">
        <v>30</v>
      </c>
      <c r="E31" s="14">
        <v>60</v>
      </c>
      <c r="F31" s="14">
        <v>100</v>
      </c>
      <c r="G31" s="14" t="s">
        <v>228</v>
      </c>
      <c r="H31" s="14" t="s">
        <v>155</v>
      </c>
      <c r="I31" s="14">
        <v>2000</v>
      </c>
      <c r="J31" s="14">
        <v>10</v>
      </c>
      <c r="K31" s="14" t="s">
        <v>156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">
      <c r="A32" s="14" t="s">
        <v>225</v>
      </c>
      <c r="B32" s="14" t="s">
        <v>229</v>
      </c>
      <c r="C32" s="14" t="s">
        <v>227</v>
      </c>
      <c r="D32" s="14">
        <v>36</v>
      </c>
      <c r="E32" s="14">
        <v>72</v>
      </c>
      <c r="F32" s="14">
        <v>120</v>
      </c>
      <c r="G32" s="14" t="s">
        <v>230</v>
      </c>
      <c r="H32" s="14" t="s">
        <v>159</v>
      </c>
      <c r="I32" s="14">
        <v>4000</v>
      </c>
      <c r="J32" s="14">
        <v>20</v>
      </c>
      <c r="K32" s="14" t="s">
        <v>231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">
      <c r="A33" s="14" t="s">
        <v>232</v>
      </c>
      <c r="B33" s="14" t="s">
        <v>233</v>
      </c>
      <c r="C33" s="14" t="s">
        <v>234</v>
      </c>
      <c r="D33" s="14">
        <v>25</v>
      </c>
      <c r="E33" s="14" t="s">
        <v>146</v>
      </c>
      <c r="F33" s="14">
        <v>100</v>
      </c>
      <c r="G33" s="14" t="s">
        <v>235</v>
      </c>
      <c r="H33" s="14" t="s">
        <v>236</v>
      </c>
      <c r="I33" s="14">
        <v>1200</v>
      </c>
      <c r="J33" s="14">
        <v>0</v>
      </c>
      <c r="K33" s="14" t="s">
        <v>237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">
      <c r="A34" s="14" t="s">
        <v>232</v>
      </c>
      <c r="B34" s="14" t="s">
        <v>238</v>
      </c>
      <c r="C34" s="14" t="s">
        <v>234</v>
      </c>
      <c r="D34" s="14">
        <v>40</v>
      </c>
      <c r="E34" s="14" t="s">
        <v>146</v>
      </c>
      <c r="F34" s="14">
        <v>160</v>
      </c>
      <c r="G34" s="14" t="s">
        <v>239</v>
      </c>
      <c r="H34" s="14" t="s">
        <v>240</v>
      </c>
      <c r="I34" s="14">
        <v>2000</v>
      </c>
      <c r="J34" s="14">
        <v>0</v>
      </c>
      <c r="K34" s="14" t="s">
        <v>241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">
      <c r="A35" s="14" t="s">
        <v>242</v>
      </c>
      <c r="B35" s="14" t="s">
        <v>243</v>
      </c>
      <c r="C35" s="14" t="s">
        <v>244</v>
      </c>
      <c r="D35" s="14" t="s">
        <v>146</v>
      </c>
      <c r="E35" s="14">
        <v>70</v>
      </c>
      <c r="F35" s="14">
        <v>100</v>
      </c>
      <c r="G35" s="14" t="s">
        <v>245</v>
      </c>
      <c r="H35" s="14" t="s">
        <v>246</v>
      </c>
      <c r="I35" s="14">
        <v>700</v>
      </c>
      <c r="J35" s="14">
        <v>20</v>
      </c>
      <c r="K35" s="14" t="s">
        <v>247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">
      <c r="A36" s="14" t="s">
        <v>248</v>
      </c>
      <c r="B36" s="14" t="s">
        <v>249</v>
      </c>
      <c r="C36" s="14" t="s">
        <v>250</v>
      </c>
      <c r="D36" s="14" t="s">
        <v>146</v>
      </c>
      <c r="E36" s="14" t="s">
        <v>146</v>
      </c>
      <c r="F36" s="14" t="s">
        <v>146</v>
      </c>
      <c r="G36" s="14" t="s">
        <v>251</v>
      </c>
      <c r="H36" s="14" t="s">
        <v>159</v>
      </c>
      <c r="I36" s="14">
        <v>1200</v>
      </c>
      <c r="J36" s="14">
        <v>20</v>
      </c>
      <c r="K36" s="14" t="s">
        <v>222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">
      <c r="A37" s="14" t="s">
        <v>248</v>
      </c>
      <c r="B37" s="14" t="s">
        <v>252</v>
      </c>
      <c r="C37" s="14" t="s">
        <v>250</v>
      </c>
      <c r="D37" s="14" t="s">
        <v>146</v>
      </c>
      <c r="E37" s="14" t="s">
        <v>146</v>
      </c>
      <c r="F37" s="14" t="s">
        <v>146</v>
      </c>
      <c r="G37" s="14" t="s">
        <v>253</v>
      </c>
      <c r="H37" s="14" t="s">
        <v>155</v>
      </c>
      <c r="I37" s="14">
        <v>1200</v>
      </c>
      <c r="J37" s="14">
        <v>0</v>
      </c>
      <c r="K37" s="14" t="s">
        <v>156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">
      <c r="A38" s="14" t="s">
        <v>248</v>
      </c>
      <c r="B38" s="14" t="s">
        <v>254</v>
      </c>
      <c r="C38" s="14" t="s">
        <v>250</v>
      </c>
      <c r="D38" s="14" t="s">
        <v>146</v>
      </c>
      <c r="E38" s="14" t="s">
        <v>146</v>
      </c>
      <c r="F38" s="14" t="s">
        <v>146</v>
      </c>
      <c r="G38" s="14" t="s">
        <v>255</v>
      </c>
      <c r="H38" s="14" t="s">
        <v>159</v>
      </c>
      <c r="I38" s="14">
        <v>2000</v>
      </c>
      <c r="J38" s="14">
        <v>0</v>
      </c>
      <c r="K38" s="14" t="s">
        <v>222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">
      <c r="A39" s="14" t="s">
        <v>248</v>
      </c>
      <c r="B39" s="14" t="s">
        <v>256</v>
      </c>
      <c r="C39" s="14" t="s">
        <v>250</v>
      </c>
      <c r="D39" s="14" t="s">
        <v>146</v>
      </c>
      <c r="E39" s="14" t="s">
        <v>146</v>
      </c>
      <c r="F39" s="14" t="s">
        <v>146</v>
      </c>
      <c r="G39" s="14" t="s">
        <v>257</v>
      </c>
      <c r="H39" s="14" t="s">
        <v>240</v>
      </c>
      <c r="I39" s="14">
        <v>3500</v>
      </c>
      <c r="J39" s="14">
        <v>20</v>
      </c>
      <c r="K39" s="14" t="s">
        <v>258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">
      <c r="A40" s="14" t="s">
        <v>259</v>
      </c>
      <c r="B40" s="14" t="s">
        <v>259</v>
      </c>
      <c r="C40" s="14" t="s">
        <v>260</v>
      </c>
      <c r="D40" s="14" t="s">
        <v>146</v>
      </c>
      <c r="E40" s="14" t="s">
        <v>146</v>
      </c>
      <c r="F40" s="14" t="s">
        <v>146</v>
      </c>
      <c r="G40" s="14" t="s">
        <v>261</v>
      </c>
      <c r="H40" s="14" t="s">
        <v>246</v>
      </c>
      <c r="I40" s="14">
        <v>10</v>
      </c>
      <c r="J40" s="14">
        <v>0</v>
      </c>
      <c r="K40" s="14" t="s">
        <v>146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">
      <c r="A41" s="14" t="s">
        <v>262</v>
      </c>
      <c r="B41" s="14" t="s">
        <v>263</v>
      </c>
      <c r="C41" s="14" t="s">
        <v>264</v>
      </c>
      <c r="D41" s="14" t="s">
        <v>146</v>
      </c>
      <c r="E41" s="14" t="s">
        <v>146</v>
      </c>
      <c r="F41" s="14" t="s">
        <v>146</v>
      </c>
      <c r="G41" s="14" t="s">
        <v>265</v>
      </c>
      <c r="H41" s="14" t="s">
        <v>146</v>
      </c>
      <c r="I41" s="14">
        <v>20</v>
      </c>
      <c r="J41" s="14">
        <v>1</v>
      </c>
      <c r="K41" s="14" t="s">
        <v>146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F6" sqref="F6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66" customWidth="1"/>
    <col min="7" max="7" width="27.5703125" customWidth="1"/>
    <col min="9" max="9" width="10.42578125" customWidth="1"/>
    <col min="10" max="10" width="8.5703125" customWidth="1"/>
  </cols>
  <sheetData>
    <row r="1" spans="1:28" x14ac:dyDescent="0.2">
      <c r="A1" t="s">
        <v>401</v>
      </c>
      <c r="B1" s="13" t="s">
        <v>4</v>
      </c>
      <c r="C1" s="13" t="s">
        <v>3</v>
      </c>
      <c r="D1" s="13" t="s">
        <v>135</v>
      </c>
      <c r="E1" s="13" t="s">
        <v>266</v>
      </c>
      <c r="F1" s="13" t="s">
        <v>267</v>
      </c>
      <c r="G1" s="29" t="s">
        <v>404</v>
      </c>
      <c r="H1" s="13" t="s">
        <v>268</v>
      </c>
      <c r="I1" s="13" t="s">
        <v>269</v>
      </c>
      <c r="J1" s="13" t="s">
        <v>270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271</v>
      </c>
      <c r="C2" s="14" t="s">
        <v>272</v>
      </c>
      <c r="D2" s="14" t="s">
        <v>273</v>
      </c>
      <c r="E2" s="14">
        <v>80</v>
      </c>
      <c r="F2" s="14">
        <v>0</v>
      </c>
      <c r="G2" s="14">
        <v>0</v>
      </c>
      <c r="H2" s="14">
        <v>200</v>
      </c>
      <c r="I2" s="14" t="s">
        <v>146</v>
      </c>
      <c r="J2" s="14">
        <v>12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271</v>
      </c>
      <c r="C3" s="14" t="s">
        <v>274</v>
      </c>
      <c r="D3" s="14" t="s">
        <v>275</v>
      </c>
      <c r="E3" s="14">
        <v>100</v>
      </c>
      <c r="F3" s="14">
        <v>0</v>
      </c>
      <c r="G3" s="14">
        <v>0</v>
      </c>
      <c r="H3" s="14">
        <v>250</v>
      </c>
      <c r="I3" s="14" t="s">
        <v>146</v>
      </c>
      <c r="J3" s="14">
        <v>15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271</v>
      </c>
      <c r="C4" s="14" t="s">
        <v>276</v>
      </c>
      <c r="D4" s="14" t="s">
        <v>277</v>
      </c>
      <c r="E4" s="14">
        <v>120</v>
      </c>
      <c r="F4" s="14">
        <v>0</v>
      </c>
      <c r="G4" s="14">
        <v>0</v>
      </c>
      <c r="H4" s="14">
        <v>300</v>
      </c>
      <c r="I4" s="14" t="s">
        <v>146</v>
      </c>
      <c r="J4" s="14">
        <v>18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271</v>
      </c>
      <c r="C5" s="14" t="s">
        <v>278</v>
      </c>
      <c r="D5" s="14" t="s">
        <v>279</v>
      </c>
      <c r="E5" s="14">
        <v>30</v>
      </c>
      <c r="F5" s="14">
        <v>0</v>
      </c>
      <c r="G5" s="14">
        <v>0</v>
      </c>
      <c r="H5" s="14">
        <v>150</v>
      </c>
      <c r="I5" s="14" t="s">
        <v>146</v>
      </c>
      <c r="J5" s="14">
        <v>20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271</v>
      </c>
      <c r="C6" s="14" t="s">
        <v>280</v>
      </c>
      <c r="D6" s="14" t="s">
        <v>281</v>
      </c>
      <c r="E6" s="14">
        <v>45</v>
      </c>
      <c r="F6" s="14">
        <v>0</v>
      </c>
      <c r="G6" s="14">
        <v>0</v>
      </c>
      <c r="H6" s="14">
        <v>200</v>
      </c>
      <c r="I6" s="14" t="s">
        <v>146</v>
      </c>
      <c r="J6" s="14">
        <v>25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271</v>
      </c>
      <c r="C7" s="14" t="s">
        <v>282</v>
      </c>
      <c r="D7" s="14" t="s">
        <v>283</v>
      </c>
      <c r="E7" s="14">
        <v>60</v>
      </c>
      <c r="F7" s="14">
        <v>0</v>
      </c>
      <c r="G7" s="14">
        <v>0</v>
      </c>
      <c r="H7" s="14">
        <v>250</v>
      </c>
      <c r="I7" s="14" t="s">
        <v>146</v>
      </c>
      <c r="J7" s="14">
        <v>30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284</v>
      </c>
      <c r="C8" s="14" t="s">
        <v>285</v>
      </c>
      <c r="D8" s="14" t="s">
        <v>286</v>
      </c>
      <c r="E8" s="14">
        <v>100</v>
      </c>
      <c r="F8" s="14">
        <v>1</v>
      </c>
      <c r="G8" s="14">
        <v>50</v>
      </c>
      <c r="H8" s="14">
        <v>200</v>
      </c>
      <c r="I8" s="14" t="s">
        <v>287</v>
      </c>
      <c r="J8" s="14">
        <v>8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284</v>
      </c>
      <c r="C9" s="14" t="s">
        <v>288</v>
      </c>
      <c r="D9" s="14" t="s">
        <v>289</v>
      </c>
      <c r="E9" s="14">
        <v>120</v>
      </c>
      <c r="F9" s="14">
        <v>1</v>
      </c>
      <c r="G9" s="14">
        <v>50</v>
      </c>
      <c r="H9" s="14">
        <v>220</v>
      </c>
      <c r="I9" s="14" t="s">
        <v>287</v>
      </c>
      <c r="J9" s="14">
        <v>9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284</v>
      </c>
      <c r="C10" s="14" t="s">
        <v>290</v>
      </c>
      <c r="D10" s="14" t="s">
        <v>291</v>
      </c>
      <c r="E10" s="14">
        <v>150</v>
      </c>
      <c r="F10" s="28">
        <v>1</v>
      </c>
      <c r="G10" s="14">
        <v>50</v>
      </c>
      <c r="H10" s="14">
        <v>250</v>
      </c>
      <c r="I10" s="14" t="s">
        <v>287</v>
      </c>
      <c r="J10" s="14">
        <v>10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292</v>
      </c>
      <c r="C11" s="14" t="s">
        <v>293</v>
      </c>
      <c r="D11" s="14" t="s">
        <v>294</v>
      </c>
      <c r="E11" s="14">
        <v>150</v>
      </c>
      <c r="F11" s="28">
        <v>2</v>
      </c>
      <c r="G11" s="14">
        <v>1.5</v>
      </c>
      <c r="H11" s="14">
        <v>200</v>
      </c>
      <c r="I11" s="14" t="s">
        <v>295</v>
      </c>
      <c r="J11" s="14">
        <v>5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292</v>
      </c>
      <c r="C12" s="14" t="s">
        <v>296</v>
      </c>
      <c r="D12" s="14" t="s">
        <v>297</v>
      </c>
      <c r="E12" s="14">
        <v>200</v>
      </c>
      <c r="F12" s="28">
        <v>2</v>
      </c>
      <c r="G12" s="14">
        <v>1.7</v>
      </c>
      <c r="H12" s="14">
        <v>300</v>
      </c>
      <c r="I12" s="14" t="s">
        <v>295</v>
      </c>
      <c r="J12" s="14">
        <v>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292</v>
      </c>
      <c r="C13" s="14" t="s">
        <v>298</v>
      </c>
      <c r="D13" s="14" t="s">
        <v>299</v>
      </c>
      <c r="E13" s="14">
        <v>250</v>
      </c>
      <c r="F13" s="14">
        <v>2</v>
      </c>
      <c r="G13" s="14">
        <v>2</v>
      </c>
      <c r="H13" s="14">
        <v>400</v>
      </c>
      <c r="I13" s="14" t="s">
        <v>295</v>
      </c>
      <c r="J13" s="14">
        <v>5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tabSelected="1" workbookViewId="0">
      <selection activeCell="C10" sqref="C10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5" t="s">
        <v>401</v>
      </c>
      <c r="B1" s="36" t="s">
        <v>4</v>
      </c>
      <c r="C1" s="36" t="s">
        <v>403</v>
      </c>
      <c r="D1" s="33"/>
      <c r="E1" s="34"/>
      <c r="F1" s="34"/>
      <c r="G1" s="34"/>
      <c r="H1" s="34"/>
      <c r="I1" s="34"/>
    </row>
    <row r="2" spans="1:9" ht="14.25" x14ac:dyDescent="0.2">
      <c r="A2">
        <v>0</v>
      </c>
      <c r="B2" s="28" t="s">
        <v>405</v>
      </c>
      <c r="C2" s="37" t="s">
        <v>406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8" t="s">
        <v>402</v>
      </c>
      <c r="C3" s="38" t="s">
        <v>407</v>
      </c>
      <c r="D3" s="28"/>
      <c r="E3" s="14"/>
      <c r="F3" s="14"/>
      <c r="G3" s="14"/>
      <c r="H3" s="14"/>
      <c r="I3" s="14"/>
    </row>
    <row r="4" spans="1:9" ht="14.25" x14ac:dyDescent="0.2">
      <c r="A4">
        <v>2</v>
      </c>
      <c r="B4" s="28" t="s">
        <v>409</v>
      </c>
      <c r="C4" s="37" t="s">
        <v>408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10" sqref="B10"/>
    </sheetView>
  </sheetViews>
  <sheetFormatPr defaultColWidth="12.5703125" defaultRowHeight="15.75" customHeight="1" x14ac:dyDescent="0.2"/>
  <cols>
    <col min="6" max="6" width="34.5703125" customWidth="1"/>
  </cols>
  <sheetData>
    <row r="1" spans="1:26" x14ac:dyDescent="0.2">
      <c r="A1" s="16" t="s">
        <v>300</v>
      </c>
      <c r="B1" s="16" t="s">
        <v>3</v>
      </c>
      <c r="C1" s="16" t="s">
        <v>301</v>
      </c>
      <c r="D1" s="16" t="s">
        <v>302</v>
      </c>
      <c r="E1" s="16" t="s">
        <v>303</v>
      </c>
      <c r="F1" s="16" t="s">
        <v>135</v>
      </c>
      <c r="G1" s="16" t="s">
        <v>304</v>
      </c>
      <c r="H1" s="16" t="s">
        <v>305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18" t="s">
        <v>306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307</v>
      </c>
      <c r="G2" s="18" t="s">
        <v>308</v>
      </c>
      <c r="H2" s="18" t="s">
        <v>146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18" t="s">
        <v>309</v>
      </c>
      <c r="C3" s="18">
        <f>7</f>
        <v>7</v>
      </c>
      <c r="D3" s="18">
        <v>2</v>
      </c>
      <c r="E3" s="18">
        <v>0</v>
      </c>
      <c r="F3" s="18" t="s">
        <v>310</v>
      </c>
      <c r="G3" s="18" t="s">
        <v>311</v>
      </c>
      <c r="H3" s="18" t="s">
        <v>312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18" t="s">
        <v>313</v>
      </c>
      <c r="C4" s="18">
        <v>15</v>
      </c>
      <c r="D4" s="18">
        <v>3</v>
      </c>
      <c r="E4" s="18">
        <v>0</v>
      </c>
      <c r="F4" s="18" t="s">
        <v>314</v>
      </c>
      <c r="G4" s="18" t="s">
        <v>315</v>
      </c>
      <c r="H4" s="18" t="s">
        <v>312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18" t="s">
        <v>316</v>
      </c>
      <c r="C5" s="18">
        <f>2</f>
        <v>2</v>
      </c>
      <c r="D5" s="18">
        <v>-6</v>
      </c>
      <c r="E5" s="18">
        <v>0</v>
      </c>
      <c r="F5" s="18" t="s">
        <v>317</v>
      </c>
      <c r="G5" s="18" t="s">
        <v>308</v>
      </c>
      <c r="H5" s="18" t="s">
        <v>146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18" t="s">
        <v>318</v>
      </c>
      <c r="C6" s="18">
        <f>6</f>
        <v>6</v>
      </c>
      <c r="D6" s="18">
        <v>-2</v>
      </c>
      <c r="E6" s="18">
        <f>5</f>
        <v>5</v>
      </c>
      <c r="F6" s="18" t="s">
        <v>319</v>
      </c>
      <c r="G6" s="18" t="s">
        <v>308</v>
      </c>
      <c r="H6" s="18" t="s">
        <v>146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18" t="s">
        <v>320</v>
      </c>
      <c r="C7" s="18">
        <f>10</f>
        <v>10</v>
      </c>
      <c r="D7" s="18">
        <f>2</f>
        <v>2</v>
      </c>
      <c r="E7" s="18">
        <f>10</f>
        <v>10</v>
      </c>
      <c r="F7" s="18" t="s">
        <v>321</v>
      </c>
      <c r="G7" s="18" t="s">
        <v>308</v>
      </c>
      <c r="H7" s="18" t="s">
        <v>146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322</v>
      </c>
      <c r="C8" s="18">
        <f>14</f>
        <v>14</v>
      </c>
      <c r="D8" s="18">
        <f>6</f>
        <v>6</v>
      </c>
      <c r="E8" s="18">
        <f>15</f>
        <v>15</v>
      </c>
      <c r="F8" s="18" t="s">
        <v>323</v>
      </c>
      <c r="G8" s="18" t="s">
        <v>308</v>
      </c>
      <c r="H8" s="18" t="s">
        <v>146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324</v>
      </c>
      <c r="C9" s="18">
        <f>18</f>
        <v>18</v>
      </c>
      <c r="D9" s="18">
        <f>10</f>
        <v>10</v>
      </c>
      <c r="E9" s="18">
        <f>20</f>
        <v>20</v>
      </c>
      <c r="F9" s="18" t="s">
        <v>325</v>
      </c>
      <c r="G9" s="18" t="s">
        <v>308</v>
      </c>
      <c r="H9" s="18" t="s">
        <v>146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326</v>
      </c>
      <c r="C10" s="18">
        <f>17</f>
        <v>17</v>
      </c>
      <c r="D10" s="18">
        <v>0</v>
      </c>
      <c r="E10" s="18">
        <f>10</f>
        <v>10</v>
      </c>
      <c r="F10" s="18" t="s">
        <v>327</v>
      </c>
      <c r="G10" s="18" t="s">
        <v>328</v>
      </c>
      <c r="H10" s="18" t="s">
        <v>6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329</v>
      </c>
      <c r="C11" s="18">
        <f>20</f>
        <v>20</v>
      </c>
      <c r="D11" s="18">
        <v>-5</v>
      </c>
      <c r="E11" s="18">
        <v>0</v>
      </c>
      <c r="F11" s="18" t="s">
        <v>330</v>
      </c>
      <c r="G11" s="18" t="s">
        <v>328</v>
      </c>
      <c r="H11" s="18" t="s">
        <v>39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331</v>
      </c>
      <c r="C12" s="18">
        <f>15</f>
        <v>15</v>
      </c>
      <c r="D12" s="18">
        <f>2</f>
        <v>2</v>
      </c>
      <c r="E12" s="18">
        <v>0</v>
      </c>
      <c r="F12" s="18" t="s">
        <v>332</v>
      </c>
      <c r="G12" s="18" t="s">
        <v>328</v>
      </c>
      <c r="H12" s="18" t="s">
        <v>89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9"/>
      <c r="B13" s="19"/>
      <c r="C13" s="19"/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9"/>
      <c r="B14" s="19"/>
      <c r="C14" s="19"/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9"/>
      <c r="B15" s="19"/>
      <c r="C15" s="19"/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9"/>
      <c r="B16" s="19"/>
      <c r="C16" s="19"/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9"/>
      <c r="B17" s="19"/>
      <c r="C17" s="19"/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6" max="6" width="55.42578125" customWidth="1"/>
  </cols>
  <sheetData>
    <row r="1" spans="1:26" ht="14.25" x14ac:dyDescent="0.2">
      <c r="A1" s="16" t="s">
        <v>300</v>
      </c>
      <c r="B1" s="16" t="s">
        <v>333</v>
      </c>
      <c r="C1" s="16" t="s">
        <v>334</v>
      </c>
      <c r="D1" s="16" t="s">
        <v>335</v>
      </c>
      <c r="E1" s="16" t="s">
        <v>336</v>
      </c>
      <c r="F1" s="16" t="s">
        <v>337</v>
      </c>
      <c r="G1" s="16" t="s">
        <v>338</v>
      </c>
      <c r="H1" s="16" t="s">
        <v>339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8.5" x14ac:dyDescent="0.2">
      <c r="A2" s="18">
        <v>0</v>
      </c>
      <c r="B2" s="18" t="s">
        <v>340</v>
      </c>
      <c r="C2" s="18">
        <v>0</v>
      </c>
      <c r="D2" s="18">
        <f>2</f>
        <v>2</v>
      </c>
      <c r="E2" s="18">
        <f>20</f>
        <v>20</v>
      </c>
      <c r="F2" s="18" t="s">
        <v>341</v>
      </c>
      <c r="G2" s="18" t="s">
        <v>308</v>
      </c>
      <c r="H2" s="18" t="s">
        <v>146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8.5" x14ac:dyDescent="0.2">
      <c r="A3" s="18">
        <v>1</v>
      </c>
      <c r="B3" s="18" t="s">
        <v>342</v>
      </c>
      <c r="C3" s="18">
        <v>0</v>
      </c>
      <c r="D3" s="18">
        <f>10</f>
        <v>10</v>
      </c>
      <c r="E3" s="18">
        <f>40</f>
        <v>40</v>
      </c>
      <c r="F3" s="18" t="s">
        <v>343</v>
      </c>
      <c r="G3" s="18" t="s">
        <v>311</v>
      </c>
      <c r="H3" s="18" t="s">
        <v>312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42.75" x14ac:dyDescent="0.2">
      <c r="A4" s="18">
        <v>2</v>
      </c>
      <c r="B4" s="18" t="s">
        <v>344</v>
      </c>
      <c r="C4" s="18">
        <f>1</f>
        <v>1</v>
      </c>
      <c r="D4" s="18">
        <f>18</f>
        <v>18</v>
      </c>
      <c r="E4" s="18">
        <f>60</f>
        <v>60</v>
      </c>
      <c r="F4" s="18" t="s">
        <v>345</v>
      </c>
      <c r="G4" s="18" t="s">
        <v>315</v>
      </c>
      <c r="H4" s="18" t="s">
        <v>312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x14ac:dyDescent="0.2">
      <c r="A5" s="18">
        <v>3</v>
      </c>
      <c r="B5" s="18" t="s">
        <v>346</v>
      </c>
      <c r="C5" s="18">
        <v>0</v>
      </c>
      <c r="D5" s="18">
        <v>0</v>
      </c>
      <c r="E5" s="18">
        <f>15</f>
        <v>15</v>
      </c>
      <c r="F5" s="18" t="s">
        <v>347</v>
      </c>
      <c r="G5" s="18" t="s">
        <v>308</v>
      </c>
      <c r="H5" s="18" t="s">
        <v>146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42.75" x14ac:dyDescent="0.2">
      <c r="A6" s="18">
        <v>4</v>
      </c>
      <c r="B6" s="18" t="s">
        <v>348</v>
      </c>
      <c r="C6" s="18">
        <f>10</f>
        <v>10</v>
      </c>
      <c r="D6" s="18">
        <f>15</f>
        <v>15</v>
      </c>
      <c r="E6" s="18">
        <f>20</f>
        <v>20</v>
      </c>
      <c r="F6" s="18" t="s">
        <v>349</v>
      </c>
      <c r="G6" s="19" t="s">
        <v>328</v>
      </c>
      <c r="H6" s="19" t="s">
        <v>113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42" customHeight="1" x14ac:dyDescent="0.2">
      <c r="A7" s="18">
        <v>5</v>
      </c>
      <c r="B7" s="17" t="s">
        <v>350</v>
      </c>
      <c r="C7" s="17">
        <v>0</v>
      </c>
      <c r="D7" s="17">
        <v>20</v>
      </c>
      <c r="E7" s="17">
        <v>70</v>
      </c>
      <c r="F7" s="19" t="s">
        <v>351</v>
      </c>
      <c r="G7" s="17" t="s">
        <v>328</v>
      </c>
      <c r="H7" s="17" t="s">
        <v>70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/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31.42578125" customWidth="1"/>
  </cols>
  <sheetData>
    <row r="1" spans="1:27" x14ac:dyDescent="0.2">
      <c r="A1" s="20" t="s">
        <v>300</v>
      </c>
      <c r="B1" s="20" t="s">
        <v>3</v>
      </c>
      <c r="C1" s="20" t="s">
        <v>135</v>
      </c>
      <c r="D1" s="20" t="s">
        <v>304</v>
      </c>
      <c r="E1" s="20" t="s">
        <v>305</v>
      </c>
      <c r="F1" s="20" t="s">
        <v>165</v>
      </c>
      <c r="G1" s="20" t="s">
        <v>151</v>
      </c>
      <c r="H1" s="20" t="s">
        <v>182</v>
      </c>
      <c r="I1" s="20" t="s">
        <v>218</v>
      </c>
      <c r="J1" s="20" t="s">
        <v>191</v>
      </c>
      <c r="K1" s="20" t="s">
        <v>197</v>
      </c>
      <c r="L1" s="20" t="s">
        <v>225</v>
      </c>
      <c r="M1" s="20" t="s">
        <v>352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>
        <v>0</v>
      </c>
      <c r="B2" s="20" t="s">
        <v>353</v>
      </c>
      <c r="C2" s="20" t="s">
        <v>354</v>
      </c>
      <c r="D2" s="20">
        <v>0</v>
      </c>
      <c r="E2" s="20" t="s">
        <v>146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0">
        <v>1</v>
      </c>
      <c r="B3" s="20" t="s">
        <v>355</v>
      </c>
      <c r="C3" s="20" t="s">
        <v>356</v>
      </c>
      <c r="D3" s="20" t="s">
        <v>328</v>
      </c>
      <c r="E3" s="20" t="s">
        <v>89</v>
      </c>
      <c r="F3" s="20">
        <v>0</v>
      </c>
      <c r="G3" s="20">
        <v>20</v>
      </c>
      <c r="H3" s="20">
        <v>30</v>
      </c>
      <c r="I3" s="20">
        <v>20</v>
      </c>
      <c r="J3" s="20">
        <v>0</v>
      </c>
      <c r="K3" s="20">
        <v>0</v>
      </c>
      <c r="L3" s="20">
        <v>0</v>
      </c>
      <c r="M3" s="20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0">
        <v>2</v>
      </c>
      <c r="B4" s="20" t="s">
        <v>357</v>
      </c>
      <c r="C4" s="20" t="s">
        <v>358</v>
      </c>
      <c r="D4" s="20" t="s">
        <v>328</v>
      </c>
      <c r="E4" s="20" t="s">
        <v>89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0">
        <v>3</v>
      </c>
      <c r="B5" s="20" t="s">
        <v>359</v>
      </c>
      <c r="C5" s="20" t="s">
        <v>360</v>
      </c>
      <c r="D5" s="20" t="s">
        <v>328</v>
      </c>
      <c r="E5" s="20" t="s">
        <v>113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20</v>
      </c>
      <c r="M5" s="20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0">
        <v>4</v>
      </c>
      <c r="B6" s="20" t="s">
        <v>361</v>
      </c>
      <c r="C6" s="20" t="s">
        <v>362</v>
      </c>
      <c r="D6" s="20" t="s">
        <v>328</v>
      </c>
      <c r="E6" s="20" t="s">
        <v>113</v>
      </c>
      <c r="F6" s="20">
        <v>20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>
        <v>5</v>
      </c>
      <c r="B7" s="20" t="s">
        <v>363</v>
      </c>
      <c r="C7" s="20" t="s">
        <v>364</v>
      </c>
      <c r="D7" s="20" t="s">
        <v>328</v>
      </c>
      <c r="E7" s="20" t="s">
        <v>6</v>
      </c>
      <c r="F7" s="20">
        <v>10</v>
      </c>
      <c r="G7" s="20">
        <v>0</v>
      </c>
      <c r="H7" s="20">
        <v>0</v>
      </c>
      <c r="I7" s="20">
        <v>0</v>
      </c>
      <c r="J7" s="20">
        <v>20</v>
      </c>
      <c r="K7" s="20">
        <v>0</v>
      </c>
      <c r="L7" s="20">
        <v>0</v>
      </c>
      <c r="M7" s="20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20">
        <v>6</v>
      </c>
      <c r="B8" s="20" t="s">
        <v>365</v>
      </c>
      <c r="C8" s="20" t="s">
        <v>366</v>
      </c>
      <c r="D8" s="20" t="s">
        <v>328</v>
      </c>
      <c r="E8" s="20" t="s">
        <v>146</v>
      </c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0">
        <v>7</v>
      </c>
      <c r="B9" s="20" t="s">
        <v>346</v>
      </c>
      <c r="C9" s="20" t="s">
        <v>367</v>
      </c>
      <c r="D9" s="20" t="s">
        <v>146</v>
      </c>
      <c r="E9" s="20" t="s">
        <v>146</v>
      </c>
      <c r="F9" s="20">
        <v>15</v>
      </c>
      <c r="G9" s="20">
        <v>-10</v>
      </c>
      <c r="H9" s="20">
        <v>15</v>
      </c>
      <c r="I9" s="20">
        <v>-10</v>
      </c>
      <c r="J9" s="20">
        <v>15</v>
      </c>
      <c r="K9" s="20">
        <v>10</v>
      </c>
      <c r="L9" s="20">
        <v>0</v>
      </c>
      <c r="M9" s="20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/>
  </sheetViews>
  <sheetFormatPr defaultColWidth="12.5703125" defaultRowHeight="15.75" customHeight="1" x14ac:dyDescent="0.2"/>
  <sheetData>
    <row r="1" spans="1:14" x14ac:dyDescent="0.2">
      <c r="A1" s="21" t="s">
        <v>368</v>
      </c>
      <c r="B1" s="21" t="s">
        <v>301</v>
      </c>
      <c r="C1" s="21" t="s">
        <v>302</v>
      </c>
      <c r="D1" s="21" t="s">
        <v>303</v>
      </c>
      <c r="E1" s="21" t="s">
        <v>369</v>
      </c>
      <c r="F1" s="21" t="s">
        <v>370</v>
      </c>
      <c r="G1" s="21" t="s">
        <v>371</v>
      </c>
      <c r="H1" s="21" t="s">
        <v>372</v>
      </c>
      <c r="I1" s="21" t="s">
        <v>373</v>
      </c>
      <c r="J1" s="21" t="s">
        <v>374</v>
      </c>
      <c r="K1" s="21" t="s">
        <v>375</v>
      </c>
      <c r="L1" s="21" t="s">
        <v>376</v>
      </c>
      <c r="M1" s="21" t="s">
        <v>377</v>
      </c>
      <c r="N1" s="21" t="s">
        <v>378</v>
      </c>
    </row>
    <row r="2" spans="1:14" x14ac:dyDescent="0.2">
      <c r="A2" s="22" t="s">
        <v>379</v>
      </c>
      <c r="B2" s="22">
        <v>8</v>
      </c>
      <c r="C2" s="22">
        <v>8</v>
      </c>
      <c r="D2" s="22">
        <v>100</v>
      </c>
      <c r="E2" s="22">
        <v>1.5</v>
      </c>
      <c r="F2" s="22" t="s">
        <v>380</v>
      </c>
      <c r="G2" s="22">
        <v>80</v>
      </c>
      <c r="H2" s="22">
        <v>100</v>
      </c>
      <c r="I2" s="22">
        <v>100</v>
      </c>
      <c r="J2" s="22">
        <v>80</v>
      </c>
      <c r="K2" s="22">
        <v>80</v>
      </c>
      <c r="L2" s="22">
        <v>100</v>
      </c>
      <c r="M2" s="22">
        <v>80</v>
      </c>
      <c r="N2" s="22">
        <v>100</v>
      </c>
    </row>
    <row r="3" spans="1:14" x14ac:dyDescent="0.2">
      <c r="A3" s="22" t="s">
        <v>381</v>
      </c>
      <c r="B3" s="22">
        <v>9</v>
      </c>
      <c r="C3" s="22">
        <v>6</v>
      </c>
      <c r="D3" s="22">
        <v>100</v>
      </c>
      <c r="E3" s="22">
        <v>0.8</v>
      </c>
      <c r="F3" s="22" t="s">
        <v>382</v>
      </c>
      <c r="G3" s="22">
        <v>100</v>
      </c>
      <c r="H3" s="22">
        <v>80</v>
      </c>
      <c r="I3" s="22">
        <v>80</v>
      </c>
      <c r="J3" s="22">
        <v>80</v>
      </c>
      <c r="K3" s="22">
        <v>100</v>
      </c>
      <c r="L3" s="22">
        <v>60</v>
      </c>
      <c r="M3" s="22">
        <v>100</v>
      </c>
      <c r="N3" s="22">
        <v>80</v>
      </c>
    </row>
    <row r="4" spans="1:14" x14ac:dyDescent="0.2">
      <c r="A4" s="22" t="s">
        <v>383</v>
      </c>
      <c r="B4" s="22">
        <v>14</v>
      </c>
      <c r="C4" s="22">
        <v>10</v>
      </c>
      <c r="D4" s="22">
        <v>120</v>
      </c>
      <c r="E4" s="22">
        <v>0</v>
      </c>
      <c r="F4" s="22" t="s">
        <v>382</v>
      </c>
      <c r="G4" s="22">
        <v>0</v>
      </c>
      <c r="H4" s="22">
        <v>0</v>
      </c>
      <c r="I4" s="22">
        <v>0</v>
      </c>
      <c r="J4" s="22">
        <v>0</v>
      </c>
      <c r="K4" s="22">
        <v>120</v>
      </c>
      <c r="L4" s="22">
        <v>120</v>
      </c>
      <c r="M4" s="22">
        <v>0</v>
      </c>
      <c r="N4" s="22">
        <v>0</v>
      </c>
    </row>
    <row r="5" spans="1:14" x14ac:dyDescent="0.2">
      <c r="A5" s="22" t="s">
        <v>384</v>
      </c>
      <c r="B5" s="22">
        <v>5</v>
      </c>
      <c r="C5" s="22">
        <v>5</v>
      </c>
      <c r="D5" s="22">
        <v>70</v>
      </c>
      <c r="E5" s="22">
        <v>0</v>
      </c>
      <c r="F5" s="22" t="s">
        <v>382</v>
      </c>
      <c r="G5" s="22">
        <v>100</v>
      </c>
      <c r="H5" s="22">
        <v>100</v>
      </c>
      <c r="I5" s="22">
        <v>100</v>
      </c>
      <c r="J5" s="22">
        <v>0</v>
      </c>
      <c r="K5" s="22">
        <v>0</v>
      </c>
      <c r="L5" s="22">
        <v>0</v>
      </c>
      <c r="M5" s="22">
        <v>120</v>
      </c>
      <c r="N5" s="22">
        <v>120</v>
      </c>
    </row>
    <row r="6" spans="1:14" x14ac:dyDescent="0.2">
      <c r="A6" s="22" t="s">
        <v>385</v>
      </c>
      <c r="B6" s="22">
        <v>12</v>
      </c>
      <c r="C6" s="22">
        <v>12</v>
      </c>
      <c r="D6" s="22">
        <v>120</v>
      </c>
      <c r="E6" s="22">
        <v>0.8</v>
      </c>
      <c r="F6" s="22" t="s">
        <v>380</v>
      </c>
      <c r="G6" s="22">
        <v>50</v>
      </c>
      <c r="H6" s="22">
        <v>40</v>
      </c>
      <c r="I6" s="22">
        <v>40</v>
      </c>
      <c r="J6" s="22">
        <v>50</v>
      </c>
      <c r="K6" s="22">
        <v>60</v>
      </c>
      <c r="L6" s="22">
        <v>100</v>
      </c>
      <c r="M6" s="22">
        <v>40</v>
      </c>
      <c r="N6" s="22">
        <v>70</v>
      </c>
    </row>
    <row r="7" spans="1:14" x14ac:dyDescent="0.2">
      <c r="A7" s="22" t="s">
        <v>386</v>
      </c>
      <c r="B7" s="22">
        <v>10</v>
      </c>
      <c r="C7" s="22">
        <v>15</v>
      </c>
      <c r="D7" s="22">
        <v>120</v>
      </c>
      <c r="E7" s="22">
        <v>1</v>
      </c>
      <c r="F7" s="22" t="s">
        <v>380</v>
      </c>
      <c r="G7" s="22">
        <v>100</v>
      </c>
      <c r="H7" s="22">
        <v>50</v>
      </c>
      <c r="I7" s="22">
        <v>50</v>
      </c>
      <c r="J7" s="22">
        <v>50</v>
      </c>
      <c r="K7" s="22">
        <v>100</v>
      </c>
      <c r="L7" s="22">
        <v>80</v>
      </c>
      <c r="M7" s="22">
        <v>80</v>
      </c>
      <c r="N7" s="22">
        <v>50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modified xsi:type="dcterms:W3CDTF">2025-04-16T12:03:03Z</dcterms:modified>
</cp:coreProperties>
</file>